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4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fancellomarieclara/Desktop/"/>
    </mc:Choice>
  </mc:AlternateContent>
  <xr:revisionPtr revIDLastSave="0" documentId="13_ncr:1_{685FEBDE-990D-2A49-95FA-FC5B6217D108}" xr6:coauthVersionLast="47" xr6:coauthVersionMax="47" xr10:uidLastSave="{00000000-0000-0000-0000-000000000000}"/>
  <bookViews>
    <workbookView xWindow="0" yWindow="0" windowWidth="28800" windowHeight="18000" xr2:uid="{18D49A5C-1C2A-4C27-913D-BCE8AC982808}"/>
  </bookViews>
  <sheets>
    <sheet name="segments_confondus" sheetId="4" r:id="rId1"/>
    <sheet name="Segment_E" sheetId="1" r:id="rId2"/>
    <sheet name="Segment_P" sheetId="2" r:id="rId3"/>
    <sheet name="Segment_C" sheetId="3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77" i="4" l="1" a="1"/>
  <c r="T77" i="4"/>
  <c r="U77" i="4" a="1"/>
  <c r="U77" i="4"/>
  <c r="V77" i="4" a="1"/>
  <c r="V77" i="4"/>
  <c r="S77" i="4"/>
  <c r="P77" i="4" a="1"/>
  <c r="P77" i="4"/>
  <c r="Q77" i="4" a="1"/>
  <c r="Q77" i="4"/>
  <c r="R77" i="4" a="1"/>
  <c r="R77" i="4"/>
  <c r="O77" i="4"/>
  <c r="O60" i="4"/>
  <c r="O61" i="4"/>
  <c r="N77" i="4"/>
  <c r="O65" i="4"/>
  <c r="H83" i="4"/>
  <c r="O69" i="4"/>
  <c r="I83" i="4"/>
  <c r="O73" i="4"/>
  <c r="J83" i="4"/>
  <c r="O72" i="4"/>
  <c r="J82" i="4"/>
  <c r="O68" i="4"/>
  <c r="I82" i="4"/>
  <c r="O64" i="4"/>
  <c r="H82" i="4"/>
  <c r="P61" i="4"/>
  <c r="P73" i="4"/>
  <c r="P69" i="4"/>
  <c r="P60" i="4"/>
  <c r="P72" i="4"/>
  <c r="P68" i="4"/>
  <c r="P65" i="4"/>
  <c r="P6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<sst xmlns="http://schemas.openxmlformats.org/spreadsheetml/2006/main" count="657" uniqueCount="156">
  <si>
    <t>Nb. Clients</t>
  </si>
  <si>
    <t>Moy. Age</t>
  </si>
  <si>
    <t>Somme des montants</t>
  </si>
  <si>
    <t>Moy. Montant</t>
  </si>
  <si>
    <t>Moy. Recence</t>
  </si>
  <si>
    <t>Moy. Fréquence</t>
  </si>
  <si>
    <t>CA</t>
  </si>
  <si>
    <t>Année</t>
  </si>
  <si>
    <t>Nb. Commandes</t>
  </si>
  <si>
    <t>Fréquence</t>
  </si>
  <si>
    <t>Pourcentage</t>
  </si>
  <si>
    <t>Fréquence
cumulée</t>
  </si>
  <si>
    <t>Pourcentage
cumulé</t>
  </si>
  <si>
    <t>Actif</t>
  </si>
  <si>
    <t>?</t>
  </si>
  <si>
    <t>NON</t>
  </si>
  <si>
    <t>OUI</t>
  </si>
  <si>
    <t>Parraine</t>
  </si>
  <si>
    <t>Genre</t>
  </si>
  <si>
    <t>Femme</t>
  </si>
  <si>
    <t>Homme</t>
  </si>
  <si>
    <t>inscrit_NL</t>
  </si>
  <si>
    <t>Age</t>
  </si>
  <si>
    <t>Entre 16 et 49 ans</t>
  </si>
  <si>
    <t>Entre 50 et 60 ans</t>
  </si>
  <si>
    <t>Plus de 61 ans</t>
  </si>
  <si>
    <t>Ancienne</t>
  </si>
  <si>
    <t>Moyenne</t>
  </si>
  <si>
    <t>Nouvelle</t>
  </si>
  <si>
    <t>Ancienneté</t>
  </si>
  <si>
    <t>an_date_creation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</si>
  <si>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</si>
  <si>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</si>
  <si>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</si>
  <si>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</si>
  <si>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</si>
  <si>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</si>
  <si>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</si>
  <si>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</si>
  <si>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</si>
  <si>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</si>
  <si>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</si>
  <si>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</si>
  <si>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</si>
  <si>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</si>
  <si>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</si>
  <si>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</si>
  <si>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</si>
  <si>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</si>
  <si>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</si>
  <si>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</si>
  <si>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</si>
  <si>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</si>
  <si>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</si>
  <si>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</si>
  <si>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</si>
  <si>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</si>
  <si>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</si>
  <si>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</si>
  <si>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</si>
  <si>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</si>
  <si>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</si>
  <si>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</si>
  <si>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</si>
  <si>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</si>
  <si>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</si>
  <si>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</si>
  <si>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</si>
  <si>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</si>
  <si>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</si>
  <si>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</si>
  <si>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</si>
  <si>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</si>
  <si>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</si>
  <si>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</si>
  <si>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</si>
  <si>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</si>
  <si>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</si>
  <si>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</si>
  <si>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</si>
  <si>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</si>
  <si>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</si>
  <si>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</si>
  <si>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</si>
  <si>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</si>
  <si>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</si>
  <si>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</si>
  <si>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</si>
  <si>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</si>
  <si>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</si>
  <si>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</si>
  <si>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</si>
  <si>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</si>
  <si>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</si>
  <si>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</si>
  <si>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</si>
  <si>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</si>
  <si>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</si>
  <si>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</si>
  <si>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</si>
  <si>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</si>
  <si>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</si>
  <si>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</si>
  <si>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</si>
  <si>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</si>
  <si>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</si>
  <si>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</si>
  <si>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</si>
  <si>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</si>
  <si>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</si>
  <si>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</si>
  <si>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</si>
  <si>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</si>
  <si>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</si>
  <si>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</si>
  <si>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</si>
  <si>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</si>
  <si>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</si>
  <si>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</si>
  <si>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</si>
  <si>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</si>
  <si>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</si>
  <si>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2021-10</t>
  </si>
  <si>
    <t>2021-11</t>
  </si>
  <si>
    <t>2021-12</t>
  </si>
  <si>
    <t>Date_Création</t>
  </si>
  <si>
    <t>2021-09</t>
  </si>
  <si>
    <t>Exs</t>
  </si>
  <si>
    <t>Prétendants</t>
  </si>
  <si>
    <t>Compagnons</t>
  </si>
  <si>
    <t>âge</t>
  </si>
  <si>
    <t>Inscrits à la newsletter</t>
  </si>
  <si>
    <t>Non</t>
  </si>
  <si>
    <t>Oui</t>
  </si>
  <si>
    <t xml:space="preserve">Ancienneté </t>
  </si>
  <si>
    <t xml:space="preserve">Exs </t>
  </si>
  <si>
    <t xml:space="preserve">CA total </t>
  </si>
  <si>
    <t xml:space="preserve">Nb de commandes total </t>
  </si>
  <si>
    <t>Colonne1</t>
  </si>
  <si>
    <t>Contribution croissance des prétendatns</t>
  </si>
  <si>
    <t>Contribution croissance des exs</t>
  </si>
  <si>
    <t>Contribution croissance des compagnons</t>
  </si>
  <si>
    <t>Nb commandes</t>
  </si>
  <si>
    <t>Panier moyen des ex</t>
  </si>
  <si>
    <t>Panier moyen des prétendants</t>
  </si>
  <si>
    <t>Panier moyen des Compagnons</t>
  </si>
  <si>
    <t>Nb commandes par Ex</t>
  </si>
  <si>
    <t>Nb Commandes par Prétendants</t>
  </si>
  <si>
    <t>Nb commandes par compagnons</t>
  </si>
  <si>
    <t>Panier moyen</t>
  </si>
  <si>
    <t>Nb moyen commandes</t>
  </si>
  <si>
    <t>Date</t>
  </si>
  <si>
    <t>Nb. Commandes : Exs</t>
  </si>
  <si>
    <t>Nb. Commandes : Prétendants</t>
  </si>
  <si>
    <t>Nb. Commandes : Compagnons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</si>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</sst>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&quot;€&quot;"/>
    <numFmt numFmtId="166" formatCode="####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2" fontId="0" fillId="0" borderId="0" xfId="0" applyNumberFormat="1"/>
    <xf numFmtId="9" fontId="0" fillId="0" borderId="0" xfId="1" applyFont="1"/>
    <xf numFmtId="166" fontId="0" fillId="2" borderId="0" xfId="0" applyNumberFormat="1" applyFill="1" applyBorder="1" applyAlignment="1">
      <alignment horizontal="center"/>
    </xf>
    <xf numFmtId="9" fontId="0" fillId="0" borderId="0" xfId="0" applyNumberFormat="1"/>
    <xf numFmtId="0" fontId="3" fillId="3" borderId="1" xfId="0" applyFont="1" applyFill="1" applyBorder="1" applyAlignment="1">
      <alignment horizontal="center"/>
    </xf>
    <xf numFmtId="0" fontId="4" fillId="3" borderId="0" xfId="0" applyFont="1" applyFill="1"/>
    <xf numFmtId="0" fontId="5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</cellXfs>
  <cellStyles count="2">
    <cellStyle name="Normal" xfId="0" builtinId="0"/>
    <cellStyle name="Pourcentage" xfId="1" builtinId="5"/>
  </cellStyles>
  <dxfs count="99">
    <dxf>
      <numFmt numFmtId="166" formatCode="#######0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6" formatCode="#######0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numFmt numFmtId="166" formatCode="#######0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65" formatCode="#,##0.00\ &quot;€&quot;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Répartiton des âges par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segments_confondus!$B$2</c:f>
              <c:strCache>
                <c:ptCount val="1"/>
                <c:pt idx="0">
                  <c:v>Entre 16 et 49 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segments_confondus!$A$3:$A$5</c:f>
              <c:strCache>
                <c:ptCount val="3"/>
                <c:pt idx="0">
                  <c:v>Exs</c:v>
                </c:pt>
                <c:pt idx="1">
                  <c:v>Prétendants</c:v>
                </c:pt>
                <c:pt idx="2">
                  <c:v>Compagnons</c:v>
                </c:pt>
              </c:strCache>
            </c:strRef>
          </c:cat>
          <c:val>
            <c:numRef>
              <c:f>segments_confondus!$B$3:$B$5</c:f>
              <c:numCache>
                <c:formatCode>#######0</c:formatCode>
                <c:ptCount val="3"/>
                <c:pt idx="0">
                  <c:v>470</c:v>
                </c:pt>
                <c:pt idx="1">
                  <c:v>377</c:v>
                </c:pt>
                <c:pt idx="2">
                  <c:v>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2-2F49-8E9D-491DB659877E}"/>
            </c:ext>
          </c:extLst>
        </c:ser>
        <c:ser>
          <c:idx val="1"/>
          <c:order val="1"/>
          <c:tx>
            <c:strRef>
              <c:f>segments_confondus!$C$2</c:f>
              <c:strCache>
                <c:ptCount val="1"/>
                <c:pt idx="0">
                  <c:v>Entre 50 et 60 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segments_confondus!$A$3:$A$5</c:f>
              <c:strCache>
                <c:ptCount val="3"/>
                <c:pt idx="0">
                  <c:v>Exs</c:v>
                </c:pt>
                <c:pt idx="1">
                  <c:v>Prétendants</c:v>
                </c:pt>
                <c:pt idx="2">
                  <c:v>Compagnons</c:v>
                </c:pt>
              </c:strCache>
            </c:strRef>
          </c:cat>
          <c:val>
            <c:numRef>
              <c:f>segments_confondus!$C$3:$C$5</c:f>
              <c:numCache>
                <c:formatCode>#######0</c:formatCode>
                <c:ptCount val="3"/>
                <c:pt idx="0">
                  <c:v>467</c:v>
                </c:pt>
                <c:pt idx="1">
                  <c:v>374</c:v>
                </c:pt>
                <c:pt idx="2">
                  <c:v>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62-2F49-8E9D-491DB659877E}"/>
            </c:ext>
          </c:extLst>
        </c:ser>
        <c:ser>
          <c:idx val="2"/>
          <c:order val="2"/>
          <c:tx>
            <c:strRef>
              <c:f>segments_confondus!$D$2</c:f>
              <c:strCache>
                <c:ptCount val="1"/>
                <c:pt idx="0">
                  <c:v>Plus de 61 ans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segments_confondus!$A$3:$A$5</c:f>
              <c:strCache>
                <c:ptCount val="3"/>
                <c:pt idx="0">
                  <c:v>Exs</c:v>
                </c:pt>
                <c:pt idx="1">
                  <c:v>Prétendants</c:v>
                </c:pt>
                <c:pt idx="2">
                  <c:v>Compagnons</c:v>
                </c:pt>
              </c:strCache>
            </c:strRef>
          </c:cat>
          <c:val>
            <c:numRef>
              <c:f>segments_confondus!$D$3:$D$5</c:f>
              <c:numCache>
                <c:formatCode>#######0</c:formatCode>
                <c:ptCount val="3"/>
                <c:pt idx="0">
                  <c:v>463</c:v>
                </c:pt>
                <c:pt idx="1">
                  <c:v>418</c:v>
                </c:pt>
                <c:pt idx="2">
                  <c:v>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62-2F49-8E9D-491DB6598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8596975"/>
        <c:axId val="1736686815"/>
      </c:barChart>
      <c:catAx>
        <c:axId val="173859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6686815"/>
        <c:crosses val="autoZero"/>
        <c:auto val="1"/>
        <c:lblAlgn val="ctr"/>
        <c:lblOffset val="100"/>
        <c:noMultiLvlLbl val="0"/>
      </c:catAx>
      <c:valAx>
        <c:axId val="1736686815"/>
        <c:scaling>
          <c:orientation val="minMax"/>
        </c:scaling>
        <c:delete val="0"/>
        <c:axPos val="l"/>
        <c:numFmt formatCode="####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859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</a:t>
            </a:r>
            <a:r>
              <a:rPr lang="fr-FR" baseline="0"/>
              <a:t> du genre par segment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segments_confondus!$B$8</c:f>
              <c:strCache>
                <c:ptCount val="1"/>
                <c:pt idx="0">
                  <c:v>Femme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segments_confondus!$A$9:$A$11</c:f>
              <c:strCache>
                <c:ptCount val="3"/>
                <c:pt idx="0">
                  <c:v>Exs</c:v>
                </c:pt>
                <c:pt idx="1">
                  <c:v>Prétendants</c:v>
                </c:pt>
                <c:pt idx="2">
                  <c:v>Compagnons</c:v>
                </c:pt>
              </c:strCache>
            </c:strRef>
          </c:cat>
          <c:val>
            <c:numRef>
              <c:f>segments_confondus!$B$9:$B$11</c:f>
              <c:numCache>
                <c:formatCode>#######0</c:formatCode>
                <c:ptCount val="3"/>
                <c:pt idx="0" formatCode="#,##0">
                  <c:v>1173</c:v>
                </c:pt>
                <c:pt idx="1">
                  <c:v>973</c:v>
                </c:pt>
                <c:pt idx="2" formatCode="#,##0">
                  <c:v>1236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9F-C24F-A1EE-B6665B6CFBE9}"/>
            </c:ext>
          </c:extLst>
        </c:ser>
        <c:ser>
          <c:idx val="1"/>
          <c:order val="1"/>
          <c:tx>
            <c:strRef>
              <c:f>segments_confondus!$C$8</c:f>
              <c:strCache>
                <c:ptCount val="1"/>
                <c:pt idx="0">
                  <c:v>Homme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segments_confondus!$A$9:$A$11</c:f>
              <c:strCache>
                <c:ptCount val="3"/>
                <c:pt idx="0">
                  <c:v>Exs</c:v>
                </c:pt>
                <c:pt idx="1">
                  <c:v>Prétendants</c:v>
                </c:pt>
                <c:pt idx="2">
                  <c:v>Compagnons</c:v>
                </c:pt>
              </c:strCache>
            </c:strRef>
          </c:cat>
          <c:val>
            <c:numRef>
              <c:f>segments_confondus!$C$9:$C$11</c:f>
              <c:numCache>
                <c:formatCode>#######0</c:formatCode>
                <c:ptCount val="3"/>
                <c:pt idx="0" formatCode="#,##0">
                  <c:v>262</c:v>
                </c:pt>
                <c:pt idx="1">
                  <c:v>227</c:v>
                </c:pt>
                <c:pt idx="2" formatCode="#,##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9F-C24F-A1EE-B6665B6CF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8405935"/>
        <c:axId val="1788407583"/>
      </c:barChart>
      <c:catAx>
        <c:axId val="178840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8407583"/>
        <c:crosses val="autoZero"/>
        <c:auto val="1"/>
        <c:lblAlgn val="ctr"/>
        <c:lblOffset val="100"/>
        <c:noMultiLvlLbl val="0"/>
      </c:catAx>
      <c:valAx>
        <c:axId val="1788407583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840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</a:t>
            </a:r>
            <a:r>
              <a:rPr lang="fr-FR" baseline="0"/>
              <a:t> inscriptions à la newsletter selon les segments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segments_confondus!$B$14</c:f>
              <c:strCache>
                <c:ptCount val="1"/>
                <c:pt idx="0">
                  <c:v>Non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segments_confondus!$A$15:$A$17</c:f>
              <c:strCache>
                <c:ptCount val="3"/>
                <c:pt idx="0">
                  <c:v>Exs</c:v>
                </c:pt>
                <c:pt idx="1">
                  <c:v>Prétendants</c:v>
                </c:pt>
                <c:pt idx="2">
                  <c:v>Compagnons</c:v>
                </c:pt>
              </c:strCache>
            </c:strRef>
          </c:cat>
          <c:val>
            <c:numRef>
              <c:f>segments_confondus!$B$15:$B$17</c:f>
              <c:numCache>
                <c:formatCode>#######0</c:formatCode>
                <c:ptCount val="3"/>
                <c:pt idx="0" formatCode="#,##0">
                  <c:v>291</c:v>
                </c:pt>
                <c:pt idx="1">
                  <c:v>234</c:v>
                </c:pt>
                <c:pt idx="2">
                  <c:v>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E-7F49-AEE3-F45034B5B3D9}"/>
            </c:ext>
          </c:extLst>
        </c:ser>
        <c:ser>
          <c:idx val="1"/>
          <c:order val="1"/>
          <c:tx>
            <c:strRef>
              <c:f>segments_confondus!$C$14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segments_confondus!$A$15:$A$17</c:f>
              <c:strCache>
                <c:ptCount val="3"/>
                <c:pt idx="0">
                  <c:v>Exs</c:v>
                </c:pt>
                <c:pt idx="1">
                  <c:v>Prétendants</c:v>
                </c:pt>
                <c:pt idx="2">
                  <c:v>Compagnons</c:v>
                </c:pt>
              </c:strCache>
            </c:strRef>
          </c:cat>
          <c:val>
            <c:numRef>
              <c:f>segments_confondus!$C$15:$C$17</c:f>
              <c:numCache>
                <c:formatCode>#######0</c:formatCode>
                <c:ptCount val="3"/>
                <c:pt idx="0" formatCode="#,##0">
                  <c:v>1144</c:v>
                </c:pt>
                <c:pt idx="1">
                  <c:v>966</c:v>
                </c:pt>
                <c:pt idx="2" formatCode="#,##0">
                  <c:v>1364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E-7F49-AEE3-F45034B5B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3375231"/>
        <c:axId val="1793376879"/>
      </c:barChart>
      <c:catAx>
        <c:axId val="1793375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3376879"/>
        <c:crosses val="autoZero"/>
        <c:auto val="1"/>
        <c:lblAlgn val="ctr"/>
        <c:lblOffset val="100"/>
        <c:noMultiLvlLbl val="0"/>
      </c:catAx>
      <c:valAx>
        <c:axId val="1793376879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337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 l'ancienneté</a:t>
            </a:r>
            <a:r>
              <a:rPr lang="fr-FR" baseline="0"/>
              <a:t> par segment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segments_confondus!$B$20</c:f>
              <c:strCache>
                <c:ptCount val="1"/>
                <c:pt idx="0">
                  <c:v>Ancienne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segments_confondus!$A$21:$A$23</c:f>
              <c:strCache>
                <c:ptCount val="3"/>
                <c:pt idx="0">
                  <c:v>Exs</c:v>
                </c:pt>
                <c:pt idx="1">
                  <c:v>Prétendants</c:v>
                </c:pt>
                <c:pt idx="2">
                  <c:v>Compagnons</c:v>
                </c:pt>
              </c:strCache>
            </c:strRef>
          </c:cat>
          <c:val>
            <c:numRef>
              <c:f>segments_confondus!$B$21:$B$23</c:f>
              <c:numCache>
                <c:formatCode>#######0</c:formatCode>
                <c:ptCount val="3"/>
                <c:pt idx="0">
                  <c:v>308</c:v>
                </c:pt>
                <c:pt idx="1">
                  <c:v>282</c:v>
                </c:pt>
                <c:pt idx="2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8-1540-8EA2-2B449ED05A1D}"/>
            </c:ext>
          </c:extLst>
        </c:ser>
        <c:ser>
          <c:idx val="1"/>
          <c:order val="1"/>
          <c:tx>
            <c:strRef>
              <c:f>segments_confondus!$C$20</c:f>
              <c:strCache>
                <c:ptCount val="1"/>
                <c:pt idx="0">
                  <c:v>Moyenne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segments_confondus!$A$21:$A$23</c:f>
              <c:strCache>
                <c:ptCount val="3"/>
                <c:pt idx="0">
                  <c:v>Exs</c:v>
                </c:pt>
                <c:pt idx="1">
                  <c:v>Prétendants</c:v>
                </c:pt>
                <c:pt idx="2">
                  <c:v>Compagnons</c:v>
                </c:pt>
              </c:strCache>
            </c:strRef>
          </c:cat>
          <c:val>
            <c:numRef>
              <c:f>segments_confondus!$C$21:$C$23</c:f>
              <c:numCache>
                <c:formatCode>#######0</c:formatCode>
                <c:ptCount val="3"/>
                <c:pt idx="0">
                  <c:v>534</c:v>
                </c:pt>
                <c:pt idx="1">
                  <c:v>433</c:v>
                </c:pt>
                <c:pt idx="2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38-1540-8EA2-2B449ED05A1D}"/>
            </c:ext>
          </c:extLst>
        </c:ser>
        <c:ser>
          <c:idx val="2"/>
          <c:order val="2"/>
          <c:tx>
            <c:strRef>
              <c:f>segments_confondus!$D$20</c:f>
              <c:strCache>
                <c:ptCount val="1"/>
                <c:pt idx="0">
                  <c:v>Nouvelle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segments_confondus!$A$21:$A$23</c:f>
              <c:strCache>
                <c:ptCount val="3"/>
                <c:pt idx="0">
                  <c:v>Exs</c:v>
                </c:pt>
                <c:pt idx="1">
                  <c:v>Prétendants</c:v>
                </c:pt>
                <c:pt idx="2">
                  <c:v>Compagnons</c:v>
                </c:pt>
              </c:strCache>
            </c:strRef>
          </c:cat>
          <c:val>
            <c:numRef>
              <c:f>segments_confondus!$D$21:$D$23</c:f>
              <c:numCache>
                <c:formatCode>#######0</c:formatCode>
                <c:ptCount val="3"/>
                <c:pt idx="0">
                  <c:v>593</c:v>
                </c:pt>
                <c:pt idx="1">
                  <c:v>485</c:v>
                </c:pt>
                <c:pt idx="2">
                  <c:v>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38-1540-8EA2-2B449ED05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0055023"/>
        <c:axId val="1784438351"/>
      </c:barChart>
      <c:catAx>
        <c:axId val="179005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438351"/>
        <c:crosses val="autoZero"/>
        <c:auto val="1"/>
        <c:lblAlgn val="ctr"/>
        <c:lblOffset val="100"/>
        <c:noMultiLvlLbl val="0"/>
      </c:catAx>
      <c:valAx>
        <c:axId val="1784438351"/>
        <c:scaling>
          <c:orientation val="minMax"/>
        </c:scaling>
        <c:delete val="0"/>
        <c:axPos val="l"/>
        <c:numFmt formatCode="####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00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de la création de compte par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segments_confondus!$B$26</c:f>
              <c:strCache>
                <c:ptCount val="1"/>
                <c:pt idx="0">
                  <c:v>Exs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segments_confondus!$A$27:$A$120</c:f>
              <c:strCache>
                <c:ptCount val="94"/>
                <c:pt idx="0">
                  <c:v>2013-02</c:v>
                </c:pt>
                <c:pt idx="1">
                  <c:v>2013-03</c:v>
                </c:pt>
                <c:pt idx="2">
                  <c:v>2013-04</c:v>
                </c:pt>
                <c:pt idx="3">
                  <c:v>2013-05</c:v>
                </c:pt>
                <c:pt idx="4">
                  <c:v>2013-06</c:v>
                </c:pt>
                <c:pt idx="5">
                  <c:v>2013-07</c:v>
                </c:pt>
                <c:pt idx="6">
                  <c:v>2013-08</c:v>
                </c:pt>
                <c:pt idx="7">
                  <c:v>2013-09</c:v>
                </c:pt>
                <c:pt idx="8">
                  <c:v>2013-10</c:v>
                </c:pt>
                <c:pt idx="9">
                  <c:v>2013-11</c:v>
                </c:pt>
                <c:pt idx="10">
                  <c:v>2013-12</c:v>
                </c:pt>
                <c:pt idx="11">
                  <c:v>2015-01</c:v>
                </c:pt>
                <c:pt idx="12">
                  <c:v>2015-02</c:v>
                </c:pt>
                <c:pt idx="13">
                  <c:v>2015-03</c:v>
                </c:pt>
                <c:pt idx="14">
                  <c:v>2015-04</c:v>
                </c:pt>
                <c:pt idx="15">
                  <c:v>2015-05</c:v>
                </c:pt>
                <c:pt idx="16">
                  <c:v>2015-06</c:v>
                </c:pt>
                <c:pt idx="17">
                  <c:v>2015-07</c:v>
                </c:pt>
                <c:pt idx="18">
                  <c:v>2015-08</c:v>
                </c:pt>
                <c:pt idx="19">
                  <c:v>2015-09</c:v>
                </c:pt>
                <c:pt idx="20">
                  <c:v>2015-10</c:v>
                </c:pt>
                <c:pt idx="21">
                  <c:v>2015-11</c:v>
                </c:pt>
                <c:pt idx="22">
                  <c:v>2015-12</c:v>
                </c:pt>
                <c:pt idx="23">
                  <c:v>2016-01</c:v>
                </c:pt>
                <c:pt idx="24">
                  <c:v>2016-02</c:v>
                </c:pt>
                <c:pt idx="25">
                  <c:v>2016-03</c:v>
                </c:pt>
                <c:pt idx="26">
                  <c:v>2016-04</c:v>
                </c:pt>
                <c:pt idx="27">
                  <c:v>2016-05</c:v>
                </c:pt>
                <c:pt idx="28">
                  <c:v>2016-06</c:v>
                </c:pt>
                <c:pt idx="29">
                  <c:v>2016-07</c:v>
                </c:pt>
                <c:pt idx="30">
                  <c:v>2016-08</c:v>
                </c:pt>
                <c:pt idx="31">
                  <c:v>2016-09</c:v>
                </c:pt>
                <c:pt idx="32">
                  <c:v>2016-10</c:v>
                </c:pt>
                <c:pt idx="33">
                  <c:v>2016-11</c:v>
                </c:pt>
                <c:pt idx="34">
                  <c:v>2016-12</c:v>
                </c:pt>
                <c:pt idx="35">
                  <c:v>2017-01</c:v>
                </c:pt>
                <c:pt idx="36">
                  <c:v>2017-02</c:v>
                </c:pt>
                <c:pt idx="37">
                  <c:v>2017-03</c:v>
                </c:pt>
                <c:pt idx="38">
                  <c:v>2017-04</c:v>
                </c:pt>
                <c:pt idx="39">
                  <c:v>2017-05</c:v>
                </c:pt>
                <c:pt idx="40">
                  <c:v>2017-06</c:v>
                </c:pt>
                <c:pt idx="41">
                  <c:v>2017-07</c:v>
                </c:pt>
                <c:pt idx="42">
                  <c:v>2017-08</c:v>
                </c:pt>
                <c:pt idx="43">
                  <c:v>2017-09</c:v>
                </c:pt>
                <c:pt idx="44">
                  <c:v>2017-10</c:v>
                </c:pt>
                <c:pt idx="45">
                  <c:v>2017-11</c:v>
                </c:pt>
                <c:pt idx="46">
                  <c:v>2017-12</c:v>
                </c:pt>
                <c:pt idx="47">
                  <c:v>2018-01</c:v>
                </c:pt>
                <c:pt idx="48">
                  <c:v>2018-02</c:v>
                </c:pt>
                <c:pt idx="49">
                  <c:v>2018-03</c:v>
                </c:pt>
                <c:pt idx="50">
                  <c:v>2018-04</c:v>
                </c:pt>
                <c:pt idx="51">
                  <c:v>2018-05</c:v>
                </c:pt>
                <c:pt idx="52">
                  <c:v>2018-06</c:v>
                </c:pt>
                <c:pt idx="53">
                  <c:v>2018-07</c:v>
                </c:pt>
                <c:pt idx="54">
                  <c:v>2018-08</c:v>
                </c:pt>
                <c:pt idx="55">
                  <c:v>2018-09</c:v>
                </c:pt>
                <c:pt idx="56">
                  <c:v>2018-10</c:v>
                </c:pt>
                <c:pt idx="57">
                  <c:v>2018-11</c:v>
                </c:pt>
                <c:pt idx="58">
                  <c:v>2018-12</c:v>
                </c:pt>
                <c:pt idx="59">
                  <c:v>2019-01</c:v>
                </c:pt>
                <c:pt idx="60">
                  <c:v>2019-02</c:v>
                </c:pt>
                <c:pt idx="61">
                  <c:v>2019-03</c:v>
                </c:pt>
                <c:pt idx="62">
                  <c:v>2019-04</c:v>
                </c:pt>
                <c:pt idx="63">
                  <c:v>2019-05</c:v>
                </c:pt>
                <c:pt idx="64">
                  <c:v>2019-06</c:v>
                </c:pt>
                <c:pt idx="65">
                  <c:v>2019-07</c:v>
                </c:pt>
                <c:pt idx="66">
                  <c:v>2019-08</c:v>
                </c:pt>
                <c:pt idx="67">
                  <c:v>2019-09</c:v>
                </c:pt>
                <c:pt idx="68">
                  <c:v>2019-10</c:v>
                </c:pt>
                <c:pt idx="69">
                  <c:v>2019-11</c:v>
                </c:pt>
                <c:pt idx="70">
                  <c:v>2019-12</c:v>
                </c:pt>
                <c:pt idx="71">
                  <c:v>2020-01</c:v>
                </c:pt>
                <c:pt idx="72">
                  <c:v>2020-02</c:v>
                </c:pt>
                <c:pt idx="73">
                  <c:v>2020-03</c:v>
                </c:pt>
                <c:pt idx="74">
                  <c:v>2020-04</c:v>
                </c:pt>
                <c:pt idx="75">
                  <c:v>2020-05</c:v>
                </c:pt>
                <c:pt idx="76">
                  <c:v>2020-06</c:v>
                </c:pt>
                <c:pt idx="77">
                  <c:v>2020-07</c:v>
                </c:pt>
                <c:pt idx="78">
                  <c:v>2020-08</c:v>
                </c:pt>
                <c:pt idx="79">
                  <c:v>2020-09</c:v>
                </c:pt>
                <c:pt idx="80">
                  <c:v>2020-10</c:v>
                </c:pt>
                <c:pt idx="81">
                  <c:v>2020-11</c:v>
                </c:pt>
                <c:pt idx="82">
                  <c:v>2020-12</c:v>
                </c:pt>
                <c:pt idx="83">
                  <c:v>2021-01</c:v>
                </c:pt>
                <c:pt idx="84">
                  <c:v>2021-02</c:v>
                </c:pt>
                <c:pt idx="85">
                  <c:v>2021-03</c:v>
                </c:pt>
                <c:pt idx="86">
                  <c:v>2021-04</c:v>
                </c:pt>
                <c:pt idx="87">
                  <c:v>2021-05</c:v>
                </c:pt>
                <c:pt idx="88">
                  <c:v>2021-06</c:v>
                </c:pt>
                <c:pt idx="89">
                  <c:v>2021-07</c:v>
                </c:pt>
                <c:pt idx="90">
                  <c:v>2021-08</c:v>
                </c:pt>
                <c:pt idx="91">
                  <c:v>2021-10</c:v>
                </c:pt>
                <c:pt idx="92">
                  <c:v>2021-11</c:v>
                </c:pt>
                <c:pt idx="93">
                  <c:v>2021-12</c:v>
                </c:pt>
              </c:strCache>
            </c:strRef>
          </c:cat>
          <c:val>
            <c:numRef>
              <c:f>segments_confondus!$B$27:$B$120</c:f>
              <c:numCache>
                <c:formatCode>#######0</c:formatCode>
                <c:ptCount val="94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8</c:v>
                </c:pt>
                <c:pt idx="4">
                  <c:v>13</c:v>
                </c:pt>
                <c:pt idx="5">
                  <c:v>19</c:v>
                </c:pt>
                <c:pt idx="6">
                  <c:v>1</c:v>
                </c:pt>
                <c:pt idx="7">
                  <c:v>13</c:v>
                </c:pt>
                <c:pt idx="8">
                  <c:v>13</c:v>
                </c:pt>
                <c:pt idx="9">
                  <c:v>11</c:v>
                </c:pt>
                <c:pt idx="10">
                  <c:v>28</c:v>
                </c:pt>
                <c:pt idx="11">
                  <c:v>16</c:v>
                </c:pt>
                <c:pt idx="12">
                  <c:v>1</c:v>
                </c:pt>
                <c:pt idx="13">
                  <c:v>24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4</c:v>
                </c:pt>
                <c:pt idx="18">
                  <c:v>6</c:v>
                </c:pt>
                <c:pt idx="19">
                  <c:v>2</c:v>
                </c:pt>
                <c:pt idx="20">
                  <c:v>13</c:v>
                </c:pt>
                <c:pt idx="21">
                  <c:v>90</c:v>
                </c:pt>
                <c:pt idx="22">
                  <c:v>20</c:v>
                </c:pt>
                <c:pt idx="23">
                  <c:v>68</c:v>
                </c:pt>
                <c:pt idx="24">
                  <c:v>66</c:v>
                </c:pt>
                <c:pt idx="25">
                  <c:v>21</c:v>
                </c:pt>
                <c:pt idx="26">
                  <c:v>20</c:v>
                </c:pt>
                <c:pt idx="27">
                  <c:v>4</c:v>
                </c:pt>
                <c:pt idx="28">
                  <c:v>12</c:v>
                </c:pt>
                <c:pt idx="29">
                  <c:v>15</c:v>
                </c:pt>
                <c:pt idx="30">
                  <c:v>4</c:v>
                </c:pt>
                <c:pt idx="31">
                  <c:v>25</c:v>
                </c:pt>
                <c:pt idx="32">
                  <c:v>4</c:v>
                </c:pt>
                <c:pt idx="33">
                  <c:v>7</c:v>
                </c:pt>
                <c:pt idx="34">
                  <c:v>9</c:v>
                </c:pt>
                <c:pt idx="35">
                  <c:v>11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15</c:v>
                </c:pt>
                <c:pt idx="40">
                  <c:v>7</c:v>
                </c:pt>
                <c:pt idx="41">
                  <c:v>12</c:v>
                </c:pt>
                <c:pt idx="42">
                  <c:v>34</c:v>
                </c:pt>
                <c:pt idx="43">
                  <c:v>11</c:v>
                </c:pt>
                <c:pt idx="44">
                  <c:v>7</c:v>
                </c:pt>
                <c:pt idx="45">
                  <c:v>10</c:v>
                </c:pt>
                <c:pt idx="46">
                  <c:v>9</c:v>
                </c:pt>
                <c:pt idx="47">
                  <c:v>9</c:v>
                </c:pt>
                <c:pt idx="48">
                  <c:v>8</c:v>
                </c:pt>
                <c:pt idx="49">
                  <c:v>12</c:v>
                </c:pt>
                <c:pt idx="50">
                  <c:v>4</c:v>
                </c:pt>
                <c:pt idx="51">
                  <c:v>8</c:v>
                </c:pt>
                <c:pt idx="52">
                  <c:v>15</c:v>
                </c:pt>
                <c:pt idx="53">
                  <c:v>11</c:v>
                </c:pt>
                <c:pt idx="54">
                  <c:v>3</c:v>
                </c:pt>
                <c:pt idx="55">
                  <c:v>8</c:v>
                </c:pt>
                <c:pt idx="56">
                  <c:v>32</c:v>
                </c:pt>
                <c:pt idx="57">
                  <c:v>33</c:v>
                </c:pt>
                <c:pt idx="58">
                  <c:v>4</c:v>
                </c:pt>
                <c:pt idx="59">
                  <c:v>6</c:v>
                </c:pt>
                <c:pt idx="60">
                  <c:v>7</c:v>
                </c:pt>
                <c:pt idx="61">
                  <c:v>2</c:v>
                </c:pt>
                <c:pt idx="62">
                  <c:v>9</c:v>
                </c:pt>
                <c:pt idx="63">
                  <c:v>22</c:v>
                </c:pt>
                <c:pt idx="64">
                  <c:v>11</c:v>
                </c:pt>
                <c:pt idx="65">
                  <c:v>8</c:v>
                </c:pt>
                <c:pt idx="66">
                  <c:v>4</c:v>
                </c:pt>
                <c:pt idx="67">
                  <c:v>4</c:v>
                </c:pt>
                <c:pt idx="68">
                  <c:v>51</c:v>
                </c:pt>
                <c:pt idx="69">
                  <c:v>16</c:v>
                </c:pt>
                <c:pt idx="70">
                  <c:v>7</c:v>
                </c:pt>
                <c:pt idx="71">
                  <c:v>22</c:v>
                </c:pt>
                <c:pt idx="72">
                  <c:v>38</c:v>
                </c:pt>
                <c:pt idx="73">
                  <c:v>13</c:v>
                </c:pt>
                <c:pt idx="74">
                  <c:v>14</c:v>
                </c:pt>
                <c:pt idx="75">
                  <c:v>12</c:v>
                </c:pt>
                <c:pt idx="76">
                  <c:v>7</c:v>
                </c:pt>
                <c:pt idx="77">
                  <c:v>26</c:v>
                </c:pt>
                <c:pt idx="78">
                  <c:v>33</c:v>
                </c:pt>
                <c:pt idx="79">
                  <c:v>29</c:v>
                </c:pt>
                <c:pt idx="80">
                  <c:v>23</c:v>
                </c:pt>
                <c:pt idx="81">
                  <c:v>68</c:v>
                </c:pt>
                <c:pt idx="82">
                  <c:v>22</c:v>
                </c:pt>
                <c:pt idx="83">
                  <c:v>36</c:v>
                </c:pt>
                <c:pt idx="84">
                  <c:v>22</c:v>
                </c:pt>
                <c:pt idx="85">
                  <c:v>5</c:v>
                </c:pt>
                <c:pt idx="86">
                  <c:v>14</c:v>
                </c:pt>
                <c:pt idx="87">
                  <c:v>12</c:v>
                </c:pt>
                <c:pt idx="88">
                  <c:v>15</c:v>
                </c:pt>
                <c:pt idx="89">
                  <c:v>17</c:v>
                </c:pt>
                <c:pt idx="90">
                  <c:v>2</c:v>
                </c:pt>
                <c:pt idx="91">
                  <c:v>3</c:v>
                </c:pt>
                <c:pt idx="92">
                  <c:v>8</c:v>
                </c:pt>
                <c:pt idx="9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A-824C-9130-CC6DA73B9655}"/>
            </c:ext>
          </c:extLst>
        </c:ser>
        <c:ser>
          <c:idx val="1"/>
          <c:order val="1"/>
          <c:tx>
            <c:strRef>
              <c:f>segments_confondus!$C$26</c:f>
              <c:strCache>
                <c:ptCount val="1"/>
                <c:pt idx="0">
                  <c:v>Prétendants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segments_confondus!$A$27:$A$120</c:f>
              <c:strCache>
                <c:ptCount val="94"/>
                <c:pt idx="0">
                  <c:v>2013-02</c:v>
                </c:pt>
                <c:pt idx="1">
                  <c:v>2013-03</c:v>
                </c:pt>
                <c:pt idx="2">
                  <c:v>2013-04</c:v>
                </c:pt>
                <c:pt idx="3">
                  <c:v>2013-05</c:v>
                </c:pt>
                <c:pt idx="4">
                  <c:v>2013-06</c:v>
                </c:pt>
                <c:pt idx="5">
                  <c:v>2013-07</c:v>
                </c:pt>
                <c:pt idx="6">
                  <c:v>2013-08</c:v>
                </c:pt>
                <c:pt idx="7">
                  <c:v>2013-09</c:v>
                </c:pt>
                <c:pt idx="8">
                  <c:v>2013-10</c:v>
                </c:pt>
                <c:pt idx="9">
                  <c:v>2013-11</c:v>
                </c:pt>
                <c:pt idx="10">
                  <c:v>2013-12</c:v>
                </c:pt>
                <c:pt idx="11">
                  <c:v>2015-01</c:v>
                </c:pt>
                <c:pt idx="12">
                  <c:v>2015-02</c:v>
                </c:pt>
                <c:pt idx="13">
                  <c:v>2015-03</c:v>
                </c:pt>
                <c:pt idx="14">
                  <c:v>2015-04</c:v>
                </c:pt>
                <c:pt idx="15">
                  <c:v>2015-05</c:v>
                </c:pt>
                <c:pt idx="16">
                  <c:v>2015-06</c:v>
                </c:pt>
                <c:pt idx="17">
                  <c:v>2015-07</c:v>
                </c:pt>
                <c:pt idx="18">
                  <c:v>2015-08</c:v>
                </c:pt>
                <c:pt idx="19">
                  <c:v>2015-09</c:v>
                </c:pt>
                <c:pt idx="20">
                  <c:v>2015-10</c:v>
                </c:pt>
                <c:pt idx="21">
                  <c:v>2015-11</c:v>
                </c:pt>
                <c:pt idx="22">
                  <c:v>2015-12</c:v>
                </c:pt>
                <c:pt idx="23">
                  <c:v>2016-01</c:v>
                </c:pt>
                <c:pt idx="24">
                  <c:v>2016-02</c:v>
                </c:pt>
                <c:pt idx="25">
                  <c:v>2016-03</c:v>
                </c:pt>
                <c:pt idx="26">
                  <c:v>2016-04</c:v>
                </c:pt>
                <c:pt idx="27">
                  <c:v>2016-05</c:v>
                </c:pt>
                <c:pt idx="28">
                  <c:v>2016-06</c:v>
                </c:pt>
                <c:pt idx="29">
                  <c:v>2016-07</c:v>
                </c:pt>
                <c:pt idx="30">
                  <c:v>2016-08</c:v>
                </c:pt>
                <c:pt idx="31">
                  <c:v>2016-09</c:v>
                </c:pt>
                <c:pt idx="32">
                  <c:v>2016-10</c:v>
                </c:pt>
                <c:pt idx="33">
                  <c:v>2016-11</c:v>
                </c:pt>
                <c:pt idx="34">
                  <c:v>2016-12</c:v>
                </c:pt>
                <c:pt idx="35">
                  <c:v>2017-01</c:v>
                </c:pt>
                <c:pt idx="36">
                  <c:v>2017-02</c:v>
                </c:pt>
                <c:pt idx="37">
                  <c:v>2017-03</c:v>
                </c:pt>
                <c:pt idx="38">
                  <c:v>2017-04</c:v>
                </c:pt>
                <c:pt idx="39">
                  <c:v>2017-05</c:v>
                </c:pt>
                <c:pt idx="40">
                  <c:v>2017-06</c:v>
                </c:pt>
                <c:pt idx="41">
                  <c:v>2017-07</c:v>
                </c:pt>
                <c:pt idx="42">
                  <c:v>2017-08</c:v>
                </c:pt>
                <c:pt idx="43">
                  <c:v>2017-09</c:v>
                </c:pt>
                <c:pt idx="44">
                  <c:v>2017-10</c:v>
                </c:pt>
                <c:pt idx="45">
                  <c:v>2017-11</c:v>
                </c:pt>
                <c:pt idx="46">
                  <c:v>2017-12</c:v>
                </c:pt>
                <c:pt idx="47">
                  <c:v>2018-01</c:v>
                </c:pt>
                <c:pt idx="48">
                  <c:v>2018-02</c:v>
                </c:pt>
                <c:pt idx="49">
                  <c:v>2018-03</c:v>
                </c:pt>
                <c:pt idx="50">
                  <c:v>2018-04</c:v>
                </c:pt>
                <c:pt idx="51">
                  <c:v>2018-05</c:v>
                </c:pt>
                <c:pt idx="52">
                  <c:v>2018-06</c:v>
                </c:pt>
                <c:pt idx="53">
                  <c:v>2018-07</c:v>
                </c:pt>
                <c:pt idx="54">
                  <c:v>2018-08</c:v>
                </c:pt>
                <c:pt idx="55">
                  <c:v>2018-09</c:v>
                </c:pt>
                <c:pt idx="56">
                  <c:v>2018-10</c:v>
                </c:pt>
                <c:pt idx="57">
                  <c:v>2018-11</c:v>
                </c:pt>
                <c:pt idx="58">
                  <c:v>2018-12</c:v>
                </c:pt>
                <c:pt idx="59">
                  <c:v>2019-01</c:v>
                </c:pt>
                <c:pt idx="60">
                  <c:v>2019-02</c:v>
                </c:pt>
                <c:pt idx="61">
                  <c:v>2019-03</c:v>
                </c:pt>
                <c:pt idx="62">
                  <c:v>2019-04</c:v>
                </c:pt>
                <c:pt idx="63">
                  <c:v>2019-05</c:v>
                </c:pt>
                <c:pt idx="64">
                  <c:v>2019-06</c:v>
                </c:pt>
                <c:pt idx="65">
                  <c:v>2019-07</c:v>
                </c:pt>
                <c:pt idx="66">
                  <c:v>2019-08</c:v>
                </c:pt>
                <c:pt idx="67">
                  <c:v>2019-09</c:v>
                </c:pt>
                <c:pt idx="68">
                  <c:v>2019-10</c:v>
                </c:pt>
                <c:pt idx="69">
                  <c:v>2019-11</c:v>
                </c:pt>
                <c:pt idx="70">
                  <c:v>2019-12</c:v>
                </c:pt>
                <c:pt idx="71">
                  <c:v>2020-01</c:v>
                </c:pt>
                <c:pt idx="72">
                  <c:v>2020-02</c:v>
                </c:pt>
                <c:pt idx="73">
                  <c:v>2020-03</c:v>
                </c:pt>
                <c:pt idx="74">
                  <c:v>2020-04</c:v>
                </c:pt>
                <c:pt idx="75">
                  <c:v>2020-05</c:v>
                </c:pt>
                <c:pt idx="76">
                  <c:v>2020-06</c:v>
                </c:pt>
                <c:pt idx="77">
                  <c:v>2020-07</c:v>
                </c:pt>
                <c:pt idx="78">
                  <c:v>2020-08</c:v>
                </c:pt>
                <c:pt idx="79">
                  <c:v>2020-09</c:v>
                </c:pt>
                <c:pt idx="80">
                  <c:v>2020-10</c:v>
                </c:pt>
                <c:pt idx="81">
                  <c:v>2020-11</c:v>
                </c:pt>
                <c:pt idx="82">
                  <c:v>2020-12</c:v>
                </c:pt>
                <c:pt idx="83">
                  <c:v>2021-01</c:v>
                </c:pt>
                <c:pt idx="84">
                  <c:v>2021-02</c:v>
                </c:pt>
                <c:pt idx="85">
                  <c:v>2021-03</c:v>
                </c:pt>
                <c:pt idx="86">
                  <c:v>2021-04</c:v>
                </c:pt>
                <c:pt idx="87">
                  <c:v>2021-05</c:v>
                </c:pt>
                <c:pt idx="88">
                  <c:v>2021-06</c:v>
                </c:pt>
                <c:pt idx="89">
                  <c:v>2021-07</c:v>
                </c:pt>
                <c:pt idx="90">
                  <c:v>2021-08</c:v>
                </c:pt>
                <c:pt idx="91">
                  <c:v>2021-10</c:v>
                </c:pt>
                <c:pt idx="92">
                  <c:v>2021-11</c:v>
                </c:pt>
                <c:pt idx="93">
                  <c:v>2021-12</c:v>
                </c:pt>
              </c:strCache>
            </c:strRef>
          </c:cat>
          <c:val>
            <c:numRef>
              <c:f>segments_confondus!$C$27:$C$120</c:f>
              <c:numCache>
                <c:formatCode>#######0</c:formatCode>
                <c:ptCount val="94"/>
                <c:pt idx="0">
                  <c:v>1</c:v>
                </c:pt>
                <c:pt idx="1">
                  <c:v>12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26</c:v>
                </c:pt>
                <c:pt idx="6">
                  <c:v>2</c:v>
                </c:pt>
                <c:pt idx="7">
                  <c:v>7</c:v>
                </c:pt>
                <c:pt idx="8">
                  <c:v>14</c:v>
                </c:pt>
                <c:pt idx="9">
                  <c:v>11</c:v>
                </c:pt>
                <c:pt idx="10">
                  <c:v>19</c:v>
                </c:pt>
                <c:pt idx="11">
                  <c:v>10</c:v>
                </c:pt>
                <c:pt idx="12">
                  <c:v>8</c:v>
                </c:pt>
                <c:pt idx="13">
                  <c:v>20</c:v>
                </c:pt>
                <c:pt idx="14">
                  <c:v>7</c:v>
                </c:pt>
                <c:pt idx="15">
                  <c:v>10</c:v>
                </c:pt>
                <c:pt idx="16">
                  <c:v>10</c:v>
                </c:pt>
                <c:pt idx="17">
                  <c:v>2</c:v>
                </c:pt>
                <c:pt idx="18">
                  <c:v>4</c:v>
                </c:pt>
                <c:pt idx="19">
                  <c:v>5</c:v>
                </c:pt>
                <c:pt idx="20">
                  <c:v>16</c:v>
                </c:pt>
                <c:pt idx="21">
                  <c:v>63</c:v>
                </c:pt>
                <c:pt idx="22">
                  <c:v>14</c:v>
                </c:pt>
                <c:pt idx="23">
                  <c:v>57</c:v>
                </c:pt>
                <c:pt idx="24">
                  <c:v>58</c:v>
                </c:pt>
                <c:pt idx="25">
                  <c:v>36</c:v>
                </c:pt>
                <c:pt idx="26">
                  <c:v>9</c:v>
                </c:pt>
                <c:pt idx="27">
                  <c:v>1</c:v>
                </c:pt>
                <c:pt idx="28">
                  <c:v>9</c:v>
                </c:pt>
                <c:pt idx="29">
                  <c:v>15</c:v>
                </c:pt>
                <c:pt idx="30">
                  <c:v>2</c:v>
                </c:pt>
                <c:pt idx="31">
                  <c:v>18</c:v>
                </c:pt>
                <c:pt idx="32">
                  <c:v>2</c:v>
                </c:pt>
                <c:pt idx="33">
                  <c:v>4</c:v>
                </c:pt>
                <c:pt idx="34">
                  <c:v>7</c:v>
                </c:pt>
                <c:pt idx="35">
                  <c:v>10</c:v>
                </c:pt>
                <c:pt idx="36">
                  <c:v>10</c:v>
                </c:pt>
                <c:pt idx="37">
                  <c:v>7</c:v>
                </c:pt>
                <c:pt idx="38">
                  <c:v>4</c:v>
                </c:pt>
                <c:pt idx="39">
                  <c:v>4</c:v>
                </c:pt>
                <c:pt idx="40">
                  <c:v>11</c:v>
                </c:pt>
                <c:pt idx="41">
                  <c:v>16</c:v>
                </c:pt>
                <c:pt idx="42">
                  <c:v>37</c:v>
                </c:pt>
                <c:pt idx="43">
                  <c:v>11</c:v>
                </c:pt>
                <c:pt idx="44">
                  <c:v>10</c:v>
                </c:pt>
                <c:pt idx="45">
                  <c:v>8</c:v>
                </c:pt>
                <c:pt idx="46">
                  <c:v>4</c:v>
                </c:pt>
                <c:pt idx="47">
                  <c:v>6</c:v>
                </c:pt>
                <c:pt idx="48">
                  <c:v>2</c:v>
                </c:pt>
                <c:pt idx="49">
                  <c:v>4</c:v>
                </c:pt>
                <c:pt idx="50">
                  <c:v>6</c:v>
                </c:pt>
                <c:pt idx="51">
                  <c:v>4</c:v>
                </c:pt>
                <c:pt idx="52">
                  <c:v>10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20</c:v>
                </c:pt>
                <c:pt idx="57">
                  <c:v>14</c:v>
                </c:pt>
                <c:pt idx="58">
                  <c:v>5</c:v>
                </c:pt>
                <c:pt idx="59">
                  <c:v>2</c:v>
                </c:pt>
                <c:pt idx="60">
                  <c:v>2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7</c:v>
                </c:pt>
                <c:pt idx="65">
                  <c:v>4</c:v>
                </c:pt>
                <c:pt idx="66">
                  <c:v>4</c:v>
                </c:pt>
                <c:pt idx="67">
                  <c:v>14</c:v>
                </c:pt>
                <c:pt idx="68">
                  <c:v>30</c:v>
                </c:pt>
                <c:pt idx="69">
                  <c:v>15</c:v>
                </c:pt>
                <c:pt idx="70">
                  <c:v>17</c:v>
                </c:pt>
                <c:pt idx="71">
                  <c:v>28</c:v>
                </c:pt>
                <c:pt idx="72">
                  <c:v>26</c:v>
                </c:pt>
                <c:pt idx="73">
                  <c:v>16</c:v>
                </c:pt>
                <c:pt idx="74">
                  <c:v>14</c:v>
                </c:pt>
                <c:pt idx="75">
                  <c:v>13</c:v>
                </c:pt>
                <c:pt idx="76">
                  <c:v>18</c:v>
                </c:pt>
                <c:pt idx="77">
                  <c:v>29</c:v>
                </c:pt>
                <c:pt idx="78">
                  <c:v>28</c:v>
                </c:pt>
                <c:pt idx="79">
                  <c:v>23</c:v>
                </c:pt>
                <c:pt idx="80">
                  <c:v>12</c:v>
                </c:pt>
                <c:pt idx="81">
                  <c:v>35</c:v>
                </c:pt>
                <c:pt idx="82">
                  <c:v>14</c:v>
                </c:pt>
                <c:pt idx="83">
                  <c:v>19</c:v>
                </c:pt>
                <c:pt idx="84">
                  <c:v>12</c:v>
                </c:pt>
                <c:pt idx="85">
                  <c:v>11</c:v>
                </c:pt>
                <c:pt idx="86">
                  <c:v>7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2</c:v>
                </c:pt>
                <c:pt idx="91">
                  <c:v>2</c:v>
                </c:pt>
                <c:pt idx="92">
                  <c:v>7</c:v>
                </c:pt>
                <c:pt idx="9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2A-824C-9130-CC6DA73B9655}"/>
            </c:ext>
          </c:extLst>
        </c:ser>
        <c:ser>
          <c:idx val="2"/>
          <c:order val="2"/>
          <c:tx>
            <c:strRef>
              <c:f>segments_confondus!$D$26</c:f>
              <c:strCache>
                <c:ptCount val="1"/>
                <c:pt idx="0">
                  <c:v>Compagnons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segments_confondus!$A$27:$A$120</c:f>
              <c:strCache>
                <c:ptCount val="94"/>
                <c:pt idx="0">
                  <c:v>2013-02</c:v>
                </c:pt>
                <c:pt idx="1">
                  <c:v>2013-03</c:v>
                </c:pt>
                <c:pt idx="2">
                  <c:v>2013-04</c:v>
                </c:pt>
                <c:pt idx="3">
                  <c:v>2013-05</c:v>
                </c:pt>
                <c:pt idx="4">
                  <c:v>2013-06</c:v>
                </c:pt>
                <c:pt idx="5">
                  <c:v>2013-07</c:v>
                </c:pt>
                <c:pt idx="6">
                  <c:v>2013-08</c:v>
                </c:pt>
                <c:pt idx="7">
                  <c:v>2013-09</c:v>
                </c:pt>
                <c:pt idx="8">
                  <c:v>2013-10</c:v>
                </c:pt>
                <c:pt idx="9">
                  <c:v>2013-11</c:v>
                </c:pt>
                <c:pt idx="10">
                  <c:v>2013-12</c:v>
                </c:pt>
                <c:pt idx="11">
                  <c:v>2015-01</c:v>
                </c:pt>
                <c:pt idx="12">
                  <c:v>2015-02</c:v>
                </c:pt>
                <c:pt idx="13">
                  <c:v>2015-03</c:v>
                </c:pt>
                <c:pt idx="14">
                  <c:v>2015-04</c:v>
                </c:pt>
                <c:pt idx="15">
                  <c:v>2015-05</c:v>
                </c:pt>
                <c:pt idx="16">
                  <c:v>2015-06</c:v>
                </c:pt>
                <c:pt idx="17">
                  <c:v>2015-07</c:v>
                </c:pt>
                <c:pt idx="18">
                  <c:v>2015-08</c:v>
                </c:pt>
                <c:pt idx="19">
                  <c:v>2015-09</c:v>
                </c:pt>
                <c:pt idx="20">
                  <c:v>2015-10</c:v>
                </c:pt>
                <c:pt idx="21">
                  <c:v>2015-11</c:v>
                </c:pt>
                <c:pt idx="22">
                  <c:v>2015-12</c:v>
                </c:pt>
                <c:pt idx="23">
                  <c:v>2016-01</c:v>
                </c:pt>
                <c:pt idx="24">
                  <c:v>2016-02</c:v>
                </c:pt>
                <c:pt idx="25">
                  <c:v>2016-03</c:v>
                </c:pt>
                <c:pt idx="26">
                  <c:v>2016-04</c:v>
                </c:pt>
                <c:pt idx="27">
                  <c:v>2016-05</c:v>
                </c:pt>
                <c:pt idx="28">
                  <c:v>2016-06</c:v>
                </c:pt>
                <c:pt idx="29">
                  <c:v>2016-07</c:v>
                </c:pt>
                <c:pt idx="30">
                  <c:v>2016-08</c:v>
                </c:pt>
                <c:pt idx="31">
                  <c:v>2016-09</c:v>
                </c:pt>
                <c:pt idx="32">
                  <c:v>2016-10</c:v>
                </c:pt>
                <c:pt idx="33">
                  <c:v>2016-11</c:v>
                </c:pt>
                <c:pt idx="34">
                  <c:v>2016-12</c:v>
                </c:pt>
                <c:pt idx="35">
                  <c:v>2017-01</c:v>
                </c:pt>
                <c:pt idx="36">
                  <c:v>2017-02</c:v>
                </c:pt>
                <c:pt idx="37">
                  <c:v>2017-03</c:v>
                </c:pt>
                <c:pt idx="38">
                  <c:v>2017-04</c:v>
                </c:pt>
                <c:pt idx="39">
                  <c:v>2017-05</c:v>
                </c:pt>
                <c:pt idx="40">
                  <c:v>2017-06</c:v>
                </c:pt>
                <c:pt idx="41">
                  <c:v>2017-07</c:v>
                </c:pt>
                <c:pt idx="42">
                  <c:v>2017-08</c:v>
                </c:pt>
                <c:pt idx="43">
                  <c:v>2017-09</c:v>
                </c:pt>
                <c:pt idx="44">
                  <c:v>2017-10</c:v>
                </c:pt>
                <c:pt idx="45">
                  <c:v>2017-11</c:v>
                </c:pt>
                <c:pt idx="46">
                  <c:v>2017-12</c:v>
                </c:pt>
                <c:pt idx="47">
                  <c:v>2018-01</c:v>
                </c:pt>
                <c:pt idx="48">
                  <c:v>2018-02</c:v>
                </c:pt>
                <c:pt idx="49">
                  <c:v>2018-03</c:v>
                </c:pt>
                <c:pt idx="50">
                  <c:v>2018-04</c:v>
                </c:pt>
                <c:pt idx="51">
                  <c:v>2018-05</c:v>
                </c:pt>
                <c:pt idx="52">
                  <c:v>2018-06</c:v>
                </c:pt>
                <c:pt idx="53">
                  <c:v>2018-07</c:v>
                </c:pt>
                <c:pt idx="54">
                  <c:v>2018-08</c:v>
                </c:pt>
                <c:pt idx="55">
                  <c:v>2018-09</c:v>
                </c:pt>
                <c:pt idx="56">
                  <c:v>2018-10</c:v>
                </c:pt>
                <c:pt idx="57">
                  <c:v>2018-11</c:v>
                </c:pt>
                <c:pt idx="58">
                  <c:v>2018-12</c:v>
                </c:pt>
                <c:pt idx="59">
                  <c:v>2019-01</c:v>
                </c:pt>
                <c:pt idx="60">
                  <c:v>2019-02</c:v>
                </c:pt>
                <c:pt idx="61">
                  <c:v>2019-03</c:v>
                </c:pt>
                <c:pt idx="62">
                  <c:v>2019-04</c:v>
                </c:pt>
                <c:pt idx="63">
                  <c:v>2019-05</c:v>
                </c:pt>
                <c:pt idx="64">
                  <c:v>2019-06</c:v>
                </c:pt>
                <c:pt idx="65">
                  <c:v>2019-07</c:v>
                </c:pt>
                <c:pt idx="66">
                  <c:v>2019-08</c:v>
                </c:pt>
                <c:pt idx="67">
                  <c:v>2019-09</c:v>
                </c:pt>
                <c:pt idx="68">
                  <c:v>2019-10</c:v>
                </c:pt>
                <c:pt idx="69">
                  <c:v>2019-11</c:v>
                </c:pt>
                <c:pt idx="70">
                  <c:v>2019-12</c:v>
                </c:pt>
                <c:pt idx="71">
                  <c:v>2020-01</c:v>
                </c:pt>
                <c:pt idx="72">
                  <c:v>2020-02</c:v>
                </c:pt>
                <c:pt idx="73">
                  <c:v>2020-03</c:v>
                </c:pt>
                <c:pt idx="74">
                  <c:v>2020-04</c:v>
                </c:pt>
                <c:pt idx="75">
                  <c:v>2020-05</c:v>
                </c:pt>
                <c:pt idx="76">
                  <c:v>2020-06</c:v>
                </c:pt>
                <c:pt idx="77">
                  <c:v>2020-07</c:v>
                </c:pt>
                <c:pt idx="78">
                  <c:v>2020-08</c:v>
                </c:pt>
                <c:pt idx="79">
                  <c:v>2020-09</c:v>
                </c:pt>
                <c:pt idx="80">
                  <c:v>2020-10</c:v>
                </c:pt>
                <c:pt idx="81">
                  <c:v>2020-11</c:v>
                </c:pt>
                <c:pt idx="82">
                  <c:v>2020-12</c:v>
                </c:pt>
                <c:pt idx="83">
                  <c:v>2021-01</c:v>
                </c:pt>
                <c:pt idx="84">
                  <c:v>2021-02</c:v>
                </c:pt>
                <c:pt idx="85">
                  <c:v>2021-03</c:v>
                </c:pt>
                <c:pt idx="86">
                  <c:v>2021-04</c:v>
                </c:pt>
                <c:pt idx="87">
                  <c:v>2021-05</c:v>
                </c:pt>
                <c:pt idx="88">
                  <c:v>2021-06</c:v>
                </c:pt>
                <c:pt idx="89">
                  <c:v>2021-07</c:v>
                </c:pt>
                <c:pt idx="90">
                  <c:v>2021-08</c:v>
                </c:pt>
                <c:pt idx="91">
                  <c:v>2021-10</c:v>
                </c:pt>
                <c:pt idx="92">
                  <c:v>2021-11</c:v>
                </c:pt>
                <c:pt idx="93">
                  <c:v>2021-12</c:v>
                </c:pt>
              </c:strCache>
            </c:strRef>
          </c:cat>
          <c:val>
            <c:numRef>
              <c:f>segments_confondus!$D$27:$D$120</c:f>
              <c:numCache>
                <c:formatCode>#######0</c:formatCode>
                <c:ptCount val="94"/>
                <c:pt idx="0">
                  <c:v>2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15</c:v>
                </c:pt>
                <c:pt idx="5">
                  <c:v>26</c:v>
                </c:pt>
                <c:pt idx="6">
                  <c:v>4</c:v>
                </c:pt>
                <c:pt idx="7">
                  <c:v>12</c:v>
                </c:pt>
                <c:pt idx="8">
                  <c:v>14</c:v>
                </c:pt>
                <c:pt idx="9">
                  <c:v>31</c:v>
                </c:pt>
                <c:pt idx="10">
                  <c:v>34</c:v>
                </c:pt>
                <c:pt idx="11">
                  <c:v>23</c:v>
                </c:pt>
                <c:pt idx="12">
                  <c:v>19</c:v>
                </c:pt>
                <c:pt idx="13">
                  <c:v>20</c:v>
                </c:pt>
                <c:pt idx="14">
                  <c:v>11</c:v>
                </c:pt>
                <c:pt idx="15">
                  <c:v>6</c:v>
                </c:pt>
                <c:pt idx="16">
                  <c:v>3</c:v>
                </c:pt>
                <c:pt idx="17">
                  <c:v>10</c:v>
                </c:pt>
                <c:pt idx="18">
                  <c:v>4</c:v>
                </c:pt>
                <c:pt idx="19">
                  <c:v>14</c:v>
                </c:pt>
                <c:pt idx="20">
                  <c:v>17</c:v>
                </c:pt>
                <c:pt idx="21">
                  <c:v>95</c:v>
                </c:pt>
                <c:pt idx="22">
                  <c:v>23</c:v>
                </c:pt>
                <c:pt idx="23">
                  <c:v>77</c:v>
                </c:pt>
                <c:pt idx="24">
                  <c:v>85</c:v>
                </c:pt>
                <c:pt idx="25">
                  <c:v>31</c:v>
                </c:pt>
                <c:pt idx="26">
                  <c:v>17</c:v>
                </c:pt>
                <c:pt idx="27">
                  <c:v>7</c:v>
                </c:pt>
                <c:pt idx="28">
                  <c:v>16</c:v>
                </c:pt>
                <c:pt idx="29">
                  <c:v>22</c:v>
                </c:pt>
                <c:pt idx="30">
                  <c:v>6</c:v>
                </c:pt>
                <c:pt idx="31">
                  <c:v>33</c:v>
                </c:pt>
                <c:pt idx="32">
                  <c:v>5</c:v>
                </c:pt>
                <c:pt idx="33">
                  <c:v>4</c:v>
                </c:pt>
                <c:pt idx="34">
                  <c:v>6</c:v>
                </c:pt>
                <c:pt idx="35">
                  <c:v>20</c:v>
                </c:pt>
                <c:pt idx="36">
                  <c:v>8</c:v>
                </c:pt>
                <c:pt idx="37">
                  <c:v>8</c:v>
                </c:pt>
                <c:pt idx="38">
                  <c:v>7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34</c:v>
                </c:pt>
                <c:pt idx="43">
                  <c:v>10</c:v>
                </c:pt>
                <c:pt idx="44">
                  <c:v>9</c:v>
                </c:pt>
                <c:pt idx="45">
                  <c:v>9</c:v>
                </c:pt>
                <c:pt idx="46">
                  <c:v>6</c:v>
                </c:pt>
                <c:pt idx="47">
                  <c:v>5</c:v>
                </c:pt>
                <c:pt idx="48">
                  <c:v>13</c:v>
                </c:pt>
                <c:pt idx="49">
                  <c:v>9</c:v>
                </c:pt>
                <c:pt idx="50">
                  <c:v>5</c:v>
                </c:pt>
                <c:pt idx="51">
                  <c:v>4</c:v>
                </c:pt>
                <c:pt idx="52">
                  <c:v>11</c:v>
                </c:pt>
                <c:pt idx="53">
                  <c:v>8</c:v>
                </c:pt>
                <c:pt idx="54">
                  <c:v>5</c:v>
                </c:pt>
                <c:pt idx="55">
                  <c:v>10</c:v>
                </c:pt>
                <c:pt idx="56">
                  <c:v>29</c:v>
                </c:pt>
                <c:pt idx="57">
                  <c:v>35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8</c:v>
                </c:pt>
                <c:pt idx="63">
                  <c:v>25</c:v>
                </c:pt>
                <c:pt idx="64">
                  <c:v>7</c:v>
                </c:pt>
                <c:pt idx="65">
                  <c:v>7</c:v>
                </c:pt>
                <c:pt idx="66">
                  <c:v>4</c:v>
                </c:pt>
                <c:pt idx="67">
                  <c:v>8</c:v>
                </c:pt>
                <c:pt idx="68">
                  <c:v>33</c:v>
                </c:pt>
                <c:pt idx="69">
                  <c:v>19</c:v>
                </c:pt>
                <c:pt idx="70">
                  <c:v>13</c:v>
                </c:pt>
                <c:pt idx="71">
                  <c:v>9</c:v>
                </c:pt>
                <c:pt idx="72">
                  <c:v>16</c:v>
                </c:pt>
                <c:pt idx="73">
                  <c:v>13</c:v>
                </c:pt>
                <c:pt idx="74">
                  <c:v>9</c:v>
                </c:pt>
                <c:pt idx="75">
                  <c:v>14</c:v>
                </c:pt>
                <c:pt idx="76">
                  <c:v>14</c:v>
                </c:pt>
                <c:pt idx="77">
                  <c:v>24</c:v>
                </c:pt>
                <c:pt idx="78">
                  <c:v>19</c:v>
                </c:pt>
                <c:pt idx="79">
                  <c:v>28</c:v>
                </c:pt>
                <c:pt idx="80">
                  <c:v>25</c:v>
                </c:pt>
                <c:pt idx="81">
                  <c:v>24</c:v>
                </c:pt>
                <c:pt idx="82">
                  <c:v>18</c:v>
                </c:pt>
                <c:pt idx="83">
                  <c:v>49</c:v>
                </c:pt>
                <c:pt idx="84">
                  <c:v>18</c:v>
                </c:pt>
                <c:pt idx="85">
                  <c:v>20</c:v>
                </c:pt>
                <c:pt idx="86">
                  <c:v>26</c:v>
                </c:pt>
                <c:pt idx="87">
                  <c:v>18</c:v>
                </c:pt>
                <c:pt idx="88">
                  <c:v>18</c:v>
                </c:pt>
                <c:pt idx="89">
                  <c:v>15</c:v>
                </c:pt>
                <c:pt idx="90">
                  <c:v>12</c:v>
                </c:pt>
                <c:pt idx="91">
                  <c:v>2</c:v>
                </c:pt>
                <c:pt idx="92">
                  <c:v>3</c:v>
                </c:pt>
                <c:pt idx="9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2A-824C-9130-CC6DA73B9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4982687"/>
        <c:axId val="1790456463"/>
      </c:lineChart>
      <c:catAx>
        <c:axId val="179498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0456463"/>
        <c:crosses val="autoZero"/>
        <c:auto val="1"/>
        <c:lblAlgn val="ctr"/>
        <c:lblOffset val="100"/>
        <c:noMultiLvlLbl val="0"/>
      </c:catAx>
      <c:valAx>
        <c:axId val="1790456463"/>
        <c:scaling>
          <c:orientation val="minMax"/>
        </c:scaling>
        <c:delete val="0"/>
        <c:axPos val="l"/>
        <c:numFmt formatCode="####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498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Contributions à la croissance des segments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segments_confondus!$H$81</c:f>
              <c:strCache>
                <c:ptCount val="1"/>
                <c:pt idx="0">
                  <c:v>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segments_confondus!$G$82:$G$83</c:f>
              <c:numCache>
                <c:formatCode>#######0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segments_confondus!$H$82:$H$83</c:f>
              <c:numCache>
                <c:formatCode>0%</c:formatCode>
                <c:ptCount val="2"/>
                <c:pt idx="0">
                  <c:v>0.10973022037004498</c:v>
                </c:pt>
                <c:pt idx="1">
                  <c:v>3.1727287727787309E-2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0D-234E-8D71-0B863D532BF1}"/>
            </c:ext>
          </c:extLst>
        </c:ser>
        <c:ser>
          <c:idx val="1"/>
          <c:order val="1"/>
          <c:tx>
            <c:strRef>
              <c:f>segments_confondus!$I$81</c:f>
              <c:strCache>
                <c:ptCount val="1"/>
                <c:pt idx="0">
                  <c:v>Prétendants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segments_confondus!$G$82:$G$83</c:f>
              <c:numCache>
                <c:formatCode>#######0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segments_confondus!$I$82:$I$83</c:f>
              <c:numCache>
                <c:formatCode>0%</c:formatCode>
                <c:ptCount val="2"/>
                <c:pt idx="0">
                  <c:v>0.26995716282951149</c:v>
                </c:pt>
                <c:pt idx="1">
                  <c:v>0.11432728517469101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D-234E-8D71-0B863D532BF1}"/>
            </c:ext>
          </c:extLst>
        </c:ser>
        <c:ser>
          <c:idx val="2"/>
          <c:order val="2"/>
          <c:tx>
            <c:strRef>
              <c:f>segments_confondus!$J$81</c:f>
              <c:strCache>
                <c:ptCount val="1"/>
                <c:pt idx="0">
                  <c:v>Compagnons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segments_confondus!$G$82:$G$83</c:f>
              <c:numCache>
                <c:formatCode>#######0</c:formatCode>
                <c:ptCount val="2"/>
                <c:pt idx="0">
                  <c:v>2020</c:v>
                </c:pt>
                <c:pt idx="1">
                  <c:v>2021</c:v>
                </c:pt>
              </c:numCache>
            </c:numRef>
          </c:cat>
          <c:val>
            <c:numRef>
              <c:f>segments_confondus!$J$82:$J$83</c:f>
              <c:numCache>
                <c:formatCode>0%</c:formatCode>
                <c:ptCount val="2"/>
                <c:pt idx="0">
                  <c:v>0.62031261680044347</c:v>
                </c:pt>
                <c:pt idx="1">
                  <c:v>0.85394542709752164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0D-234E-8D71-0B863D532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241215"/>
        <c:axId val="1830110783"/>
      </c:lineChart>
      <c:catAx>
        <c:axId val="1832241215"/>
        <c:scaling>
          <c:orientation val="minMax"/>
        </c:scaling>
        <c:delete val="0"/>
        <c:axPos val="b"/>
        <c:numFmt formatCode="#####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0110783"/>
        <c:crosses val="autoZero"/>
        <c:auto val="1"/>
        <c:lblAlgn val="ctr"/>
        <c:lblOffset val="100"/>
        <c:noMultiLvlLbl val="0"/>
      </c:catAx>
      <c:valAx>
        <c:axId val="183011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224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Nombre</a:t>
            </a:r>
            <a:r>
              <a:rPr lang="en-US" baseline="0"/>
              <a:t> de c</a:t>
            </a:r>
            <a:r>
              <a:rPr lang="en-US"/>
              <a:t>ommandes des Prétendants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segments_confondus!$C$123</c:f>
              <c:strCache>
                <c:ptCount val="1"/>
                <c:pt idx="0">
                  <c:v>Nb. Commandes : Prétendants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segments_confondus!$A$124:$A$145</c:f>
              <c:strCache>
                <c:ptCount val="22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2020-09</c:v>
                </c:pt>
                <c:pt idx="8">
                  <c:v>2020-10</c:v>
                </c:pt>
                <c:pt idx="9">
                  <c:v>2020-11</c:v>
                </c:pt>
                <c:pt idx="10">
                  <c:v>2020-12</c:v>
                </c:pt>
                <c:pt idx="11">
                  <c:v>2021-01</c:v>
                </c:pt>
                <c:pt idx="12">
                  <c:v>2021-02</c:v>
                </c:pt>
                <c:pt idx="13">
                  <c:v>2021-03</c:v>
                </c:pt>
                <c:pt idx="14">
                  <c:v>2021-04</c:v>
                </c:pt>
                <c:pt idx="15">
                  <c:v>2021-05</c:v>
                </c:pt>
                <c:pt idx="16">
                  <c:v>2021-06</c:v>
                </c:pt>
                <c:pt idx="17">
                  <c:v>2021-07</c:v>
                </c:pt>
                <c:pt idx="18">
                  <c:v>2021-09</c:v>
                </c:pt>
                <c:pt idx="19">
                  <c:v>2021-10</c:v>
                </c:pt>
                <c:pt idx="20">
                  <c:v>2021-11</c:v>
                </c:pt>
                <c:pt idx="21">
                  <c:v>2021-12</c:v>
                </c:pt>
              </c:strCache>
            </c:strRef>
          </c:cat>
          <c:val>
            <c:numRef>
              <c:f>segments_confondus!$C$124:$C$145</c:f>
              <c:numCache>
                <c:formatCode>#######0</c:formatCode>
                <c:ptCount val="22"/>
                <c:pt idx="0">
                  <c:v>154</c:v>
                </c:pt>
                <c:pt idx="1">
                  <c:v>189</c:v>
                </c:pt>
                <c:pt idx="2">
                  <c:v>154</c:v>
                </c:pt>
                <c:pt idx="3">
                  <c:v>154</c:v>
                </c:pt>
                <c:pt idx="4">
                  <c:v>145</c:v>
                </c:pt>
                <c:pt idx="5">
                  <c:v>146</c:v>
                </c:pt>
                <c:pt idx="6">
                  <c:v>141</c:v>
                </c:pt>
                <c:pt idx="7">
                  <c:v>157</c:v>
                </c:pt>
                <c:pt idx="8">
                  <c:v>103</c:v>
                </c:pt>
                <c:pt idx="9">
                  <c:v>248</c:v>
                </c:pt>
                <c:pt idx="10">
                  <c:v>190</c:v>
                </c:pt>
                <c:pt idx="11">
                  <c:v>213</c:v>
                </c:pt>
                <c:pt idx="12">
                  <c:v>131</c:v>
                </c:pt>
                <c:pt idx="13">
                  <c:v>64</c:v>
                </c:pt>
                <c:pt idx="14">
                  <c:v>124</c:v>
                </c:pt>
                <c:pt idx="15">
                  <c:v>98</c:v>
                </c:pt>
                <c:pt idx="16">
                  <c:v>144</c:v>
                </c:pt>
                <c:pt idx="17">
                  <c:v>94</c:v>
                </c:pt>
                <c:pt idx="18">
                  <c:v>63</c:v>
                </c:pt>
                <c:pt idx="19">
                  <c:v>92</c:v>
                </c:pt>
                <c:pt idx="20">
                  <c:v>126</c:v>
                </c:pt>
                <c:pt idx="21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2F-5642-8615-78D66F583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695167"/>
        <c:axId val="1398754159"/>
      </c:lineChart>
      <c:catAx>
        <c:axId val="145469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8754159"/>
        <c:crosses val="autoZero"/>
        <c:auto val="1"/>
        <c:lblAlgn val="ctr"/>
        <c:lblOffset val="100"/>
        <c:noMultiLvlLbl val="0"/>
      </c:catAx>
      <c:valAx>
        <c:axId val="139875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#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69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Actif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B9-4E42-92E2-C9CFB5C76C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B9-4E42-92E2-C9CFB5C76C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Segment_E!$A$9:$A$10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Segment_E!$C$9:$C$10</c:f>
              <c:numCache>
                <c:formatCode>0.00%</c:formatCode>
                <c:ptCount val="2"/>
                <c:pt idx="0">
                  <c:v>1.67E-2</c:v>
                </c:pt>
                <c:pt idx="1">
                  <c:v>0.98329999999999995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50-44BD-80D0-A7F9A8FB6B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517825896762916"/>
          <c:y val="0.73668926800816559"/>
          <c:w val="5.7421259842519688E-2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Parraine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Segment_E!$A$13:$A$15</c:f>
              <c:strCache>
                <c:ptCount val="3"/>
                <c:pt idx="0">
                  <c:v>?</c:v>
                </c:pt>
                <c:pt idx="1">
                  <c:v>NON</c:v>
                </c:pt>
                <c:pt idx="2">
                  <c:v>OUI</c:v>
                </c:pt>
              </c:strCache>
            </c:strRef>
          </c:cat>
          <c:val>
            <c:numRef>
              <c:f>Segment_E!$C$13:$C$15</c:f>
              <c:numCache>
                <c:formatCode>0.00%</c:formatCode>
                <c:ptCount val="3"/>
                <c:pt idx="0">
                  <c:v>2.3E-2</c:v>
                </c:pt>
                <c:pt idx="1">
                  <c:v>0.16719999999999999</c:v>
                </c:pt>
                <c:pt idx="2">
                  <c:v>0.80979999999999996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1-4E51-B5E6-581288B701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17773704"/>
        <c:axId val="617776000"/>
      </c:barChart>
      <c:catAx>
        <c:axId val="617773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776000"/>
        <c:crosses val="autoZero"/>
        <c:auto val="1"/>
        <c:lblAlgn val="ctr"/>
        <c:lblOffset val="100"/>
        <c:noMultiLvlLbl val="0"/>
      </c:catAx>
      <c:valAx>
        <c:axId val="61777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773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Civilité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01-4B74-899D-C9F1A1DCB9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01-4B74-899D-C9F1A1DCB9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Segment_E!$A$18:$A$19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Segment_E!$C$18:$C$19</c:f>
              <c:numCache>
                <c:formatCode>0.00%</c:formatCode>
                <c:ptCount val="2"/>
                <c:pt idx="0">
                  <c:v>0.81740000000000002</c:v>
                </c:pt>
                <c:pt idx="1">
                  <c:v>0.18260000000000001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E2-4BCA-89BA-97E9F4E5A15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Inscrit</a:t>
            </a:r>
            <a:r>
              <a:rPr lang="en-US" baseline="0"/>
              <a:t> NL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Segment_E!$C$22:$C$23</c:f>
              <c:strCache>
                <c:ptCount val="2"/>
                <c:pt idx="0">
                  <c:v>20,28%</c:v>
                </c:pt>
                <c:pt idx="1">
                  <c:v>79,72%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CA-4064-9792-864CE199A4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CA-4064-9792-864CE199A4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Segment_E!$A$22:$A$23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Segment_E!$C$22:$C$23</c:f>
              <c:numCache>
                <c:formatCode>0.00%</c:formatCode>
                <c:ptCount val="2"/>
                <c:pt idx="0">
                  <c:v>0.20280000000000001</c:v>
                </c:pt>
                <c:pt idx="1">
                  <c:v>0.79720000000000002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0-4859-A8CE-A380AADA62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Segment_E!$A$26:$A$29</c:f>
              <c:strCache>
                <c:ptCount val="4"/>
                <c:pt idx="0">
                  <c:v>Entre 16 et 49 ans</c:v>
                </c:pt>
                <c:pt idx="1">
                  <c:v>Entre 50 et 60 ans</c:v>
                </c:pt>
                <c:pt idx="2">
                  <c:v>?</c:v>
                </c:pt>
                <c:pt idx="3">
                  <c:v>Plus de 61 ans</c:v>
                </c:pt>
              </c:strCache>
            </c:strRef>
          </c:cat>
          <c:val>
            <c:numRef>
              <c:f>Segment_E!$C$26:$C$29</c:f>
              <c:numCache>
                <c:formatCode>0.00%</c:formatCode>
                <c:ptCount val="4"/>
                <c:pt idx="0">
                  <c:v>0.32750000000000001</c:v>
                </c:pt>
                <c:pt idx="1">
                  <c:v>0.32540000000000002</c:v>
                </c:pt>
                <c:pt idx="2">
                  <c:v>2.4400000000000002E-2</c:v>
                </c:pt>
                <c:pt idx="3">
                  <c:v>0.3226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0-49CC-B1CE-F0500A71E2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17768456"/>
        <c:axId val="617766816"/>
      </c:barChart>
      <c:catAx>
        <c:axId val="617768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766816"/>
        <c:crosses val="autoZero"/>
        <c:auto val="1"/>
        <c:lblAlgn val="ctr"/>
        <c:lblOffset val="100"/>
        <c:noMultiLvlLbl val="0"/>
      </c:catAx>
      <c:valAx>
        <c:axId val="61776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76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Ancienneté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Segment_E!$C$32:$C$34</c:f>
              <c:strCache>
                <c:ptCount val="3"/>
                <c:pt idx="0">
                  <c:v>21,46%</c:v>
                </c:pt>
                <c:pt idx="1">
                  <c:v>37,21%</c:v>
                </c:pt>
                <c:pt idx="2">
                  <c:v>41,32%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Segment_E!$A$32:$A$34</c:f>
              <c:strCache>
                <c:ptCount val="3"/>
                <c:pt idx="0">
                  <c:v>Ancienne</c:v>
                </c:pt>
                <c:pt idx="1">
                  <c:v>Moyenne</c:v>
                </c:pt>
                <c:pt idx="2">
                  <c:v>Nouvelle</c:v>
                </c:pt>
              </c:strCache>
            </c:strRef>
          </c:cat>
          <c:val>
            <c:numRef>
              <c:f>Segment_E!$C$32:$C$34</c:f>
              <c:numCache>
                <c:formatCode>0.00%</c:formatCode>
                <c:ptCount val="3"/>
                <c:pt idx="0">
                  <c:v>0.21460000000000001</c:v>
                </c:pt>
                <c:pt idx="1">
                  <c:v>0.37209999999999999</c:v>
                </c:pt>
                <c:pt idx="2">
                  <c:v>0.41320000000000001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4-4F10-8808-1BE20382B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6365192"/>
        <c:axId val="666359616"/>
      </c:barChart>
      <c:catAx>
        <c:axId val="666365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6359616"/>
        <c:crosses val="autoZero"/>
        <c:auto val="1"/>
        <c:lblAlgn val="ctr"/>
        <c:lblOffset val="100"/>
        <c:noMultiLvlLbl val="0"/>
      </c:catAx>
      <c:valAx>
        <c:axId val="66635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6365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Pourcentage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Segment_E!$A$37:$A$130</c:f>
              <c:strCache>
                <c:ptCount val="94"/>
                <c:pt idx="0">
                  <c:v>2013-02</c:v>
                </c:pt>
                <c:pt idx="1">
                  <c:v>2013-03</c:v>
                </c:pt>
                <c:pt idx="2">
                  <c:v>2013-04</c:v>
                </c:pt>
                <c:pt idx="3">
                  <c:v>2013-05</c:v>
                </c:pt>
                <c:pt idx="4">
                  <c:v>2013-06</c:v>
                </c:pt>
                <c:pt idx="5">
                  <c:v>2013-07</c:v>
                </c:pt>
                <c:pt idx="6">
                  <c:v>2013-08</c:v>
                </c:pt>
                <c:pt idx="7">
                  <c:v>2013-09</c:v>
                </c:pt>
                <c:pt idx="8">
                  <c:v>2013-10</c:v>
                </c:pt>
                <c:pt idx="9">
                  <c:v>2013-11</c:v>
                </c:pt>
                <c:pt idx="10">
                  <c:v>2013-12</c:v>
                </c:pt>
                <c:pt idx="11">
                  <c:v>2015-01</c:v>
                </c:pt>
                <c:pt idx="12">
                  <c:v>2015-02</c:v>
                </c:pt>
                <c:pt idx="13">
                  <c:v>2015-03</c:v>
                </c:pt>
                <c:pt idx="14">
                  <c:v>2015-04</c:v>
                </c:pt>
                <c:pt idx="15">
                  <c:v>2015-05</c:v>
                </c:pt>
                <c:pt idx="16">
                  <c:v>2015-06</c:v>
                </c:pt>
                <c:pt idx="17">
                  <c:v>2015-07</c:v>
                </c:pt>
                <c:pt idx="18">
                  <c:v>2015-08</c:v>
                </c:pt>
                <c:pt idx="19">
                  <c:v>2015-09</c:v>
                </c:pt>
                <c:pt idx="20">
                  <c:v>2015-10</c:v>
                </c:pt>
                <c:pt idx="21">
                  <c:v>2015-11</c:v>
                </c:pt>
                <c:pt idx="22">
                  <c:v>2015-12</c:v>
                </c:pt>
                <c:pt idx="23">
                  <c:v>2016-01</c:v>
                </c:pt>
                <c:pt idx="24">
                  <c:v>2016-02</c:v>
                </c:pt>
                <c:pt idx="25">
                  <c:v>2016-03</c:v>
                </c:pt>
                <c:pt idx="26">
                  <c:v>2016-04</c:v>
                </c:pt>
                <c:pt idx="27">
                  <c:v>2016-05</c:v>
                </c:pt>
                <c:pt idx="28">
                  <c:v>2016-06</c:v>
                </c:pt>
                <c:pt idx="29">
                  <c:v>2016-07</c:v>
                </c:pt>
                <c:pt idx="30">
                  <c:v>2016-08</c:v>
                </c:pt>
                <c:pt idx="31">
                  <c:v>2016-09</c:v>
                </c:pt>
                <c:pt idx="32">
                  <c:v>2016-10</c:v>
                </c:pt>
                <c:pt idx="33">
                  <c:v>2016-11</c:v>
                </c:pt>
                <c:pt idx="34">
                  <c:v>2016-12</c:v>
                </c:pt>
                <c:pt idx="35">
                  <c:v>2017-01</c:v>
                </c:pt>
                <c:pt idx="36">
                  <c:v>2017-02</c:v>
                </c:pt>
                <c:pt idx="37">
                  <c:v>2017-03</c:v>
                </c:pt>
                <c:pt idx="38">
                  <c:v>2017-04</c:v>
                </c:pt>
                <c:pt idx="39">
                  <c:v>2017-05</c:v>
                </c:pt>
                <c:pt idx="40">
                  <c:v>2017-06</c:v>
                </c:pt>
                <c:pt idx="41">
                  <c:v>2017-07</c:v>
                </c:pt>
                <c:pt idx="42">
                  <c:v>2017-08</c:v>
                </c:pt>
                <c:pt idx="43">
                  <c:v>2017-09</c:v>
                </c:pt>
                <c:pt idx="44">
                  <c:v>2017-10</c:v>
                </c:pt>
                <c:pt idx="45">
                  <c:v>2017-11</c:v>
                </c:pt>
                <c:pt idx="46">
                  <c:v>2017-12</c:v>
                </c:pt>
                <c:pt idx="47">
                  <c:v>2018-01</c:v>
                </c:pt>
                <c:pt idx="48">
                  <c:v>2018-02</c:v>
                </c:pt>
                <c:pt idx="49">
                  <c:v>2018-03</c:v>
                </c:pt>
                <c:pt idx="50">
                  <c:v>2018-04</c:v>
                </c:pt>
                <c:pt idx="51">
                  <c:v>2018-05</c:v>
                </c:pt>
                <c:pt idx="52">
                  <c:v>2018-06</c:v>
                </c:pt>
                <c:pt idx="53">
                  <c:v>2018-07</c:v>
                </c:pt>
                <c:pt idx="54">
                  <c:v>2018-08</c:v>
                </c:pt>
                <c:pt idx="55">
                  <c:v>2018-09</c:v>
                </c:pt>
                <c:pt idx="56">
                  <c:v>2018-10</c:v>
                </c:pt>
                <c:pt idx="57">
                  <c:v>2018-11</c:v>
                </c:pt>
                <c:pt idx="58">
                  <c:v>2018-12</c:v>
                </c:pt>
                <c:pt idx="59">
                  <c:v>2019-01</c:v>
                </c:pt>
                <c:pt idx="60">
                  <c:v>2019-02</c:v>
                </c:pt>
                <c:pt idx="61">
                  <c:v>2019-03</c:v>
                </c:pt>
                <c:pt idx="62">
                  <c:v>2019-04</c:v>
                </c:pt>
                <c:pt idx="63">
                  <c:v>2019-05</c:v>
                </c:pt>
                <c:pt idx="64">
                  <c:v>2019-06</c:v>
                </c:pt>
                <c:pt idx="65">
                  <c:v>2019-07</c:v>
                </c:pt>
                <c:pt idx="66">
                  <c:v>2019-08</c:v>
                </c:pt>
                <c:pt idx="67">
                  <c:v>2019-09</c:v>
                </c:pt>
                <c:pt idx="68">
                  <c:v>2019-10</c:v>
                </c:pt>
                <c:pt idx="69">
                  <c:v>2019-11</c:v>
                </c:pt>
                <c:pt idx="70">
                  <c:v>2019-12</c:v>
                </c:pt>
                <c:pt idx="71">
                  <c:v>2020-01</c:v>
                </c:pt>
                <c:pt idx="72">
                  <c:v>2020-02</c:v>
                </c:pt>
                <c:pt idx="73">
                  <c:v>2020-03</c:v>
                </c:pt>
                <c:pt idx="74">
                  <c:v>2020-04</c:v>
                </c:pt>
                <c:pt idx="75">
                  <c:v>2020-05</c:v>
                </c:pt>
                <c:pt idx="76">
                  <c:v>2020-06</c:v>
                </c:pt>
                <c:pt idx="77">
                  <c:v>2020-07</c:v>
                </c:pt>
                <c:pt idx="78">
                  <c:v>2020-08</c:v>
                </c:pt>
                <c:pt idx="79">
                  <c:v>2020-09</c:v>
                </c:pt>
                <c:pt idx="80">
                  <c:v>2020-10</c:v>
                </c:pt>
                <c:pt idx="81">
                  <c:v>2020-11</c:v>
                </c:pt>
                <c:pt idx="82">
                  <c:v>2020-12</c:v>
                </c:pt>
                <c:pt idx="83">
                  <c:v>2021-01</c:v>
                </c:pt>
                <c:pt idx="84">
                  <c:v>2021-02</c:v>
                </c:pt>
                <c:pt idx="85">
                  <c:v>2021-03</c:v>
                </c:pt>
                <c:pt idx="86">
                  <c:v>2021-04</c:v>
                </c:pt>
                <c:pt idx="87">
                  <c:v>2021-05</c:v>
                </c:pt>
                <c:pt idx="88">
                  <c:v>2021-06</c:v>
                </c:pt>
                <c:pt idx="89">
                  <c:v>2021-07</c:v>
                </c:pt>
                <c:pt idx="90">
                  <c:v>2021-08</c:v>
                </c:pt>
                <c:pt idx="91">
                  <c:v>2021-10</c:v>
                </c:pt>
                <c:pt idx="92">
                  <c:v>2021-11</c:v>
                </c:pt>
                <c:pt idx="93">
                  <c:v>2021-12</c:v>
                </c:pt>
              </c:strCache>
            </c:strRef>
          </c:cat>
          <c:val>
            <c:numRef>
              <c:f>Segment_E!$C$37:$C$130</c:f>
              <c:numCache>
                <c:formatCode>0.00%</c:formatCode>
                <c:ptCount val="94"/>
                <c:pt idx="0">
                  <c:v>2.8E-3</c:v>
                </c:pt>
                <c:pt idx="1">
                  <c:v>3.5000000000000001E-3</c:v>
                </c:pt>
                <c:pt idx="2">
                  <c:v>6.9999999999999999E-4</c:v>
                </c:pt>
                <c:pt idx="3">
                  <c:v>5.5999999999999999E-3</c:v>
                </c:pt>
                <c:pt idx="4">
                  <c:v>9.1000000000000004E-3</c:v>
                </c:pt>
                <c:pt idx="5">
                  <c:v>1.32E-2</c:v>
                </c:pt>
                <c:pt idx="6">
                  <c:v>6.9999999999999999E-4</c:v>
                </c:pt>
                <c:pt idx="7">
                  <c:v>9.1000000000000004E-3</c:v>
                </c:pt>
                <c:pt idx="8">
                  <c:v>9.1000000000000004E-3</c:v>
                </c:pt>
                <c:pt idx="9">
                  <c:v>7.7000000000000002E-3</c:v>
                </c:pt>
                <c:pt idx="10">
                  <c:v>1.95E-2</c:v>
                </c:pt>
                <c:pt idx="11">
                  <c:v>1.11E-2</c:v>
                </c:pt>
                <c:pt idx="12">
                  <c:v>6.9999999999999999E-4</c:v>
                </c:pt>
                <c:pt idx="13">
                  <c:v>1.67E-2</c:v>
                </c:pt>
                <c:pt idx="14">
                  <c:v>2.0999999999999999E-3</c:v>
                </c:pt>
                <c:pt idx="15">
                  <c:v>4.1999999999999997E-3</c:v>
                </c:pt>
                <c:pt idx="16">
                  <c:v>4.8999999999999998E-3</c:v>
                </c:pt>
                <c:pt idx="17">
                  <c:v>2.8E-3</c:v>
                </c:pt>
                <c:pt idx="18">
                  <c:v>4.1999999999999997E-3</c:v>
                </c:pt>
                <c:pt idx="19">
                  <c:v>1.4E-3</c:v>
                </c:pt>
                <c:pt idx="20">
                  <c:v>9.1000000000000004E-3</c:v>
                </c:pt>
                <c:pt idx="21">
                  <c:v>6.2700000000000006E-2</c:v>
                </c:pt>
                <c:pt idx="22">
                  <c:v>1.3899999999999999E-2</c:v>
                </c:pt>
                <c:pt idx="23">
                  <c:v>4.7399999999999998E-2</c:v>
                </c:pt>
                <c:pt idx="24">
                  <c:v>4.5999999999999999E-2</c:v>
                </c:pt>
                <c:pt idx="25">
                  <c:v>1.46E-2</c:v>
                </c:pt>
                <c:pt idx="26">
                  <c:v>1.3899999999999999E-2</c:v>
                </c:pt>
                <c:pt idx="27">
                  <c:v>2.8E-3</c:v>
                </c:pt>
                <c:pt idx="28">
                  <c:v>8.3999999999999995E-3</c:v>
                </c:pt>
                <c:pt idx="29">
                  <c:v>1.0500000000000001E-2</c:v>
                </c:pt>
                <c:pt idx="30">
                  <c:v>2.8E-3</c:v>
                </c:pt>
                <c:pt idx="31">
                  <c:v>1.7399999999999999E-2</c:v>
                </c:pt>
                <c:pt idx="32">
                  <c:v>2.8E-3</c:v>
                </c:pt>
                <c:pt idx="33">
                  <c:v>4.8999999999999998E-3</c:v>
                </c:pt>
                <c:pt idx="34">
                  <c:v>6.3E-3</c:v>
                </c:pt>
                <c:pt idx="35">
                  <c:v>7.7000000000000002E-3</c:v>
                </c:pt>
                <c:pt idx="36">
                  <c:v>3.5000000000000001E-3</c:v>
                </c:pt>
                <c:pt idx="37">
                  <c:v>4.1999999999999997E-3</c:v>
                </c:pt>
                <c:pt idx="38">
                  <c:v>3.5000000000000001E-3</c:v>
                </c:pt>
                <c:pt idx="39">
                  <c:v>1.0500000000000001E-2</c:v>
                </c:pt>
                <c:pt idx="40">
                  <c:v>4.8999999999999998E-3</c:v>
                </c:pt>
                <c:pt idx="41">
                  <c:v>8.3999999999999995E-3</c:v>
                </c:pt>
                <c:pt idx="42">
                  <c:v>2.3699999999999999E-2</c:v>
                </c:pt>
                <c:pt idx="43">
                  <c:v>7.7000000000000002E-3</c:v>
                </c:pt>
                <c:pt idx="44">
                  <c:v>4.8999999999999998E-3</c:v>
                </c:pt>
                <c:pt idx="45">
                  <c:v>7.0000000000000001E-3</c:v>
                </c:pt>
                <c:pt idx="46">
                  <c:v>6.3E-3</c:v>
                </c:pt>
                <c:pt idx="47">
                  <c:v>6.3E-3</c:v>
                </c:pt>
                <c:pt idx="48">
                  <c:v>5.5999999999999999E-3</c:v>
                </c:pt>
                <c:pt idx="49">
                  <c:v>8.3999999999999995E-3</c:v>
                </c:pt>
                <c:pt idx="50">
                  <c:v>2.8E-3</c:v>
                </c:pt>
                <c:pt idx="51">
                  <c:v>5.5999999999999999E-3</c:v>
                </c:pt>
                <c:pt idx="52">
                  <c:v>1.0500000000000001E-2</c:v>
                </c:pt>
                <c:pt idx="53">
                  <c:v>7.7000000000000002E-3</c:v>
                </c:pt>
                <c:pt idx="54">
                  <c:v>2.0999999999999999E-3</c:v>
                </c:pt>
                <c:pt idx="55">
                  <c:v>5.5999999999999999E-3</c:v>
                </c:pt>
                <c:pt idx="56">
                  <c:v>2.23E-2</c:v>
                </c:pt>
                <c:pt idx="57">
                  <c:v>2.3E-2</c:v>
                </c:pt>
                <c:pt idx="58">
                  <c:v>2.8E-3</c:v>
                </c:pt>
                <c:pt idx="59">
                  <c:v>4.1999999999999997E-3</c:v>
                </c:pt>
                <c:pt idx="60">
                  <c:v>4.8999999999999998E-3</c:v>
                </c:pt>
                <c:pt idx="61">
                  <c:v>1.4E-3</c:v>
                </c:pt>
                <c:pt idx="62">
                  <c:v>6.3E-3</c:v>
                </c:pt>
                <c:pt idx="63">
                  <c:v>1.5299999999999999E-2</c:v>
                </c:pt>
                <c:pt idx="64">
                  <c:v>7.7000000000000002E-3</c:v>
                </c:pt>
                <c:pt idx="65">
                  <c:v>5.5999999999999999E-3</c:v>
                </c:pt>
                <c:pt idx="66">
                  <c:v>2.8E-3</c:v>
                </c:pt>
                <c:pt idx="67">
                  <c:v>2.8E-3</c:v>
                </c:pt>
                <c:pt idx="68">
                  <c:v>3.5499999999999997E-2</c:v>
                </c:pt>
                <c:pt idx="69">
                  <c:v>1.11E-2</c:v>
                </c:pt>
                <c:pt idx="70">
                  <c:v>4.8999999999999998E-3</c:v>
                </c:pt>
                <c:pt idx="71">
                  <c:v>1.5299999999999999E-2</c:v>
                </c:pt>
                <c:pt idx="72">
                  <c:v>2.6499999999999999E-2</c:v>
                </c:pt>
                <c:pt idx="73">
                  <c:v>9.1000000000000004E-3</c:v>
                </c:pt>
                <c:pt idx="74">
                  <c:v>9.7999999999999997E-3</c:v>
                </c:pt>
                <c:pt idx="75">
                  <c:v>8.3999999999999995E-3</c:v>
                </c:pt>
                <c:pt idx="76">
                  <c:v>4.8999999999999998E-3</c:v>
                </c:pt>
                <c:pt idx="77">
                  <c:v>1.8100000000000002E-2</c:v>
                </c:pt>
                <c:pt idx="78">
                  <c:v>2.3E-2</c:v>
                </c:pt>
                <c:pt idx="79">
                  <c:v>2.0199999999999999E-2</c:v>
                </c:pt>
                <c:pt idx="80">
                  <c:v>1.6E-2</c:v>
                </c:pt>
                <c:pt idx="81">
                  <c:v>4.7399999999999998E-2</c:v>
                </c:pt>
                <c:pt idx="82">
                  <c:v>1.5299999999999999E-2</c:v>
                </c:pt>
                <c:pt idx="83">
                  <c:v>2.5100000000000001E-2</c:v>
                </c:pt>
                <c:pt idx="84">
                  <c:v>1.5299999999999999E-2</c:v>
                </c:pt>
                <c:pt idx="85">
                  <c:v>3.5000000000000001E-3</c:v>
                </c:pt>
                <c:pt idx="86">
                  <c:v>9.7999999999999997E-3</c:v>
                </c:pt>
                <c:pt idx="87">
                  <c:v>8.3999999999999995E-3</c:v>
                </c:pt>
                <c:pt idx="88">
                  <c:v>1.0500000000000001E-2</c:v>
                </c:pt>
                <c:pt idx="89">
                  <c:v>1.18E-2</c:v>
                </c:pt>
                <c:pt idx="90">
                  <c:v>1.4E-3</c:v>
                </c:pt>
                <c:pt idx="91">
                  <c:v>2.0999999999999999E-3</c:v>
                </c:pt>
                <c:pt idx="92">
                  <c:v>5.5999999999999999E-3</c:v>
                </c:pt>
                <c:pt idx="93">
                  <c:v>3.5000000000000001E-3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E1-4724-89F5-B2CC7BA16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025040"/>
        <c:axId val="714026024"/>
      </c:lineChart>
      <c:catAx>
        <c:axId val="71402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4026024"/>
        <c:crosses val="autoZero"/>
        <c:auto val="1"/>
        <c:lblAlgn val="ctr"/>
        <c:lblOffset val="100"/>
        <c:noMultiLvlLbl val="0"/>
      </c:catAx>
      <c:valAx>
        <c:axId val="71402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402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Segment_E!$A$37:$A$130</c:f>
              <c:strCache>
                <c:ptCount val="94"/>
                <c:pt idx="0">
                  <c:v>2013-02</c:v>
                </c:pt>
                <c:pt idx="1">
                  <c:v>2013-03</c:v>
                </c:pt>
                <c:pt idx="2">
                  <c:v>2013-04</c:v>
                </c:pt>
                <c:pt idx="3">
                  <c:v>2013-05</c:v>
                </c:pt>
                <c:pt idx="4">
                  <c:v>2013-06</c:v>
                </c:pt>
                <c:pt idx="5">
                  <c:v>2013-07</c:v>
                </c:pt>
                <c:pt idx="6">
                  <c:v>2013-08</c:v>
                </c:pt>
                <c:pt idx="7">
                  <c:v>2013-09</c:v>
                </c:pt>
                <c:pt idx="8">
                  <c:v>2013-10</c:v>
                </c:pt>
                <c:pt idx="9">
                  <c:v>2013-11</c:v>
                </c:pt>
                <c:pt idx="10">
                  <c:v>2013-12</c:v>
                </c:pt>
                <c:pt idx="11">
                  <c:v>2015-01</c:v>
                </c:pt>
                <c:pt idx="12">
                  <c:v>2015-02</c:v>
                </c:pt>
                <c:pt idx="13">
                  <c:v>2015-03</c:v>
                </c:pt>
                <c:pt idx="14">
                  <c:v>2015-04</c:v>
                </c:pt>
                <c:pt idx="15">
                  <c:v>2015-05</c:v>
                </c:pt>
                <c:pt idx="16">
                  <c:v>2015-06</c:v>
                </c:pt>
                <c:pt idx="17">
                  <c:v>2015-07</c:v>
                </c:pt>
                <c:pt idx="18">
                  <c:v>2015-08</c:v>
                </c:pt>
                <c:pt idx="19">
                  <c:v>2015-09</c:v>
                </c:pt>
                <c:pt idx="20">
                  <c:v>2015-10</c:v>
                </c:pt>
                <c:pt idx="21">
                  <c:v>2015-11</c:v>
                </c:pt>
                <c:pt idx="22">
                  <c:v>2015-12</c:v>
                </c:pt>
                <c:pt idx="23">
                  <c:v>2016-01</c:v>
                </c:pt>
                <c:pt idx="24">
                  <c:v>2016-02</c:v>
                </c:pt>
                <c:pt idx="25">
                  <c:v>2016-03</c:v>
                </c:pt>
                <c:pt idx="26">
                  <c:v>2016-04</c:v>
                </c:pt>
                <c:pt idx="27">
                  <c:v>2016-05</c:v>
                </c:pt>
                <c:pt idx="28">
                  <c:v>2016-06</c:v>
                </c:pt>
                <c:pt idx="29">
                  <c:v>2016-07</c:v>
                </c:pt>
                <c:pt idx="30">
                  <c:v>2016-08</c:v>
                </c:pt>
                <c:pt idx="31">
                  <c:v>2016-09</c:v>
                </c:pt>
                <c:pt idx="32">
                  <c:v>2016-10</c:v>
                </c:pt>
                <c:pt idx="33">
                  <c:v>2016-11</c:v>
                </c:pt>
                <c:pt idx="34">
                  <c:v>2016-12</c:v>
                </c:pt>
                <c:pt idx="35">
                  <c:v>2017-01</c:v>
                </c:pt>
                <c:pt idx="36">
                  <c:v>2017-02</c:v>
                </c:pt>
                <c:pt idx="37">
                  <c:v>2017-03</c:v>
                </c:pt>
                <c:pt idx="38">
                  <c:v>2017-04</c:v>
                </c:pt>
                <c:pt idx="39">
                  <c:v>2017-05</c:v>
                </c:pt>
                <c:pt idx="40">
                  <c:v>2017-06</c:v>
                </c:pt>
                <c:pt idx="41">
                  <c:v>2017-07</c:v>
                </c:pt>
                <c:pt idx="42">
                  <c:v>2017-08</c:v>
                </c:pt>
                <c:pt idx="43">
                  <c:v>2017-09</c:v>
                </c:pt>
                <c:pt idx="44">
                  <c:v>2017-10</c:v>
                </c:pt>
                <c:pt idx="45">
                  <c:v>2017-11</c:v>
                </c:pt>
                <c:pt idx="46">
                  <c:v>2017-12</c:v>
                </c:pt>
                <c:pt idx="47">
                  <c:v>2018-01</c:v>
                </c:pt>
                <c:pt idx="48">
                  <c:v>2018-02</c:v>
                </c:pt>
                <c:pt idx="49">
                  <c:v>2018-03</c:v>
                </c:pt>
                <c:pt idx="50">
                  <c:v>2018-04</c:v>
                </c:pt>
                <c:pt idx="51">
                  <c:v>2018-05</c:v>
                </c:pt>
                <c:pt idx="52">
                  <c:v>2018-06</c:v>
                </c:pt>
                <c:pt idx="53">
                  <c:v>2018-07</c:v>
                </c:pt>
                <c:pt idx="54">
                  <c:v>2018-08</c:v>
                </c:pt>
                <c:pt idx="55">
                  <c:v>2018-09</c:v>
                </c:pt>
                <c:pt idx="56">
                  <c:v>2018-10</c:v>
                </c:pt>
                <c:pt idx="57">
                  <c:v>2018-11</c:v>
                </c:pt>
                <c:pt idx="58">
                  <c:v>2018-12</c:v>
                </c:pt>
                <c:pt idx="59">
                  <c:v>2019-01</c:v>
                </c:pt>
                <c:pt idx="60">
                  <c:v>2019-02</c:v>
                </c:pt>
                <c:pt idx="61">
                  <c:v>2019-03</c:v>
                </c:pt>
                <c:pt idx="62">
                  <c:v>2019-04</c:v>
                </c:pt>
                <c:pt idx="63">
                  <c:v>2019-05</c:v>
                </c:pt>
                <c:pt idx="64">
                  <c:v>2019-06</c:v>
                </c:pt>
                <c:pt idx="65">
                  <c:v>2019-07</c:v>
                </c:pt>
                <c:pt idx="66">
                  <c:v>2019-08</c:v>
                </c:pt>
                <c:pt idx="67">
                  <c:v>2019-09</c:v>
                </c:pt>
                <c:pt idx="68">
                  <c:v>2019-10</c:v>
                </c:pt>
                <c:pt idx="69">
                  <c:v>2019-11</c:v>
                </c:pt>
                <c:pt idx="70">
                  <c:v>2019-12</c:v>
                </c:pt>
                <c:pt idx="71">
                  <c:v>2020-01</c:v>
                </c:pt>
                <c:pt idx="72">
                  <c:v>2020-02</c:v>
                </c:pt>
                <c:pt idx="73">
                  <c:v>2020-03</c:v>
                </c:pt>
                <c:pt idx="74">
                  <c:v>2020-04</c:v>
                </c:pt>
                <c:pt idx="75">
                  <c:v>2020-05</c:v>
                </c:pt>
                <c:pt idx="76">
                  <c:v>2020-06</c:v>
                </c:pt>
                <c:pt idx="77">
                  <c:v>2020-07</c:v>
                </c:pt>
                <c:pt idx="78">
                  <c:v>2020-08</c:v>
                </c:pt>
                <c:pt idx="79">
                  <c:v>2020-09</c:v>
                </c:pt>
                <c:pt idx="80">
                  <c:v>2020-10</c:v>
                </c:pt>
                <c:pt idx="81">
                  <c:v>2020-11</c:v>
                </c:pt>
                <c:pt idx="82">
                  <c:v>2020-12</c:v>
                </c:pt>
                <c:pt idx="83">
                  <c:v>2021-01</c:v>
                </c:pt>
                <c:pt idx="84">
                  <c:v>2021-02</c:v>
                </c:pt>
                <c:pt idx="85">
                  <c:v>2021-03</c:v>
                </c:pt>
                <c:pt idx="86">
                  <c:v>2021-04</c:v>
                </c:pt>
                <c:pt idx="87">
                  <c:v>2021-05</c:v>
                </c:pt>
                <c:pt idx="88">
                  <c:v>2021-06</c:v>
                </c:pt>
                <c:pt idx="89">
                  <c:v>2021-07</c:v>
                </c:pt>
                <c:pt idx="90">
                  <c:v>2021-08</c:v>
                </c:pt>
                <c:pt idx="91">
                  <c:v>2021-10</c:v>
                </c:pt>
                <c:pt idx="92">
                  <c:v>2021-11</c:v>
                </c:pt>
                <c:pt idx="93">
                  <c:v>2021-12</c:v>
                </c:pt>
              </c:strCache>
            </c:strRef>
          </c:cat>
          <c:val>
            <c:numRef>
              <c:f>Segment_E!$B$37:$B$130</c:f>
              <c:numCache>
                <c:formatCode>#######0</c:formatCode>
                <c:ptCount val="94"/>
                <c:pt idx="0">
                  <c:v>4</c:v>
                </c:pt>
                <c:pt idx="1">
                  <c:v>5</c:v>
                </c:pt>
                <c:pt idx="2">
                  <c:v>1</c:v>
                </c:pt>
                <c:pt idx="3">
                  <c:v>8</c:v>
                </c:pt>
                <c:pt idx="4">
                  <c:v>13</c:v>
                </c:pt>
                <c:pt idx="5">
                  <c:v>19</c:v>
                </c:pt>
                <c:pt idx="6">
                  <c:v>1</c:v>
                </c:pt>
                <c:pt idx="7">
                  <c:v>13</c:v>
                </c:pt>
                <c:pt idx="8">
                  <c:v>13</c:v>
                </c:pt>
                <c:pt idx="9">
                  <c:v>11</c:v>
                </c:pt>
                <c:pt idx="10">
                  <c:v>28</c:v>
                </c:pt>
                <c:pt idx="11">
                  <c:v>16</c:v>
                </c:pt>
                <c:pt idx="12">
                  <c:v>1</c:v>
                </c:pt>
                <c:pt idx="13">
                  <c:v>24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4</c:v>
                </c:pt>
                <c:pt idx="18">
                  <c:v>6</c:v>
                </c:pt>
                <c:pt idx="19">
                  <c:v>2</c:v>
                </c:pt>
                <c:pt idx="20">
                  <c:v>13</c:v>
                </c:pt>
                <c:pt idx="21">
                  <c:v>90</c:v>
                </c:pt>
                <c:pt idx="22">
                  <c:v>20</c:v>
                </c:pt>
                <c:pt idx="23">
                  <c:v>68</c:v>
                </c:pt>
                <c:pt idx="24">
                  <c:v>66</c:v>
                </c:pt>
                <c:pt idx="25">
                  <c:v>21</c:v>
                </c:pt>
                <c:pt idx="26">
                  <c:v>20</c:v>
                </c:pt>
                <c:pt idx="27">
                  <c:v>4</c:v>
                </c:pt>
                <c:pt idx="28">
                  <c:v>12</c:v>
                </c:pt>
                <c:pt idx="29">
                  <c:v>15</c:v>
                </c:pt>
                <c:pt idx="30">
                  <c:v>4</c:v>
                </c:pt>
                <c:pt idx="31">
                  <c:v>25</c:v>
                </c:pt>
                <c:pt idx="32">
                  <c:v>4</c:v>
                </c:pt>
                <c:pt idx="33">
                  <c:v>7</c:v>
                </c:pt>
                <c:pt idx="34">
                  <c:v>9</c:v>
                </c:pt>
                <c:pt idx="35">
                  <c:v>11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15</c:v>
                </c:pt>
                <c:pt idx="40">
                  <c:v>7</c:v>
                </c:pt>
                <c:pt idx="41">
                  <c:v>12</c:v>
                </c:pt>
                <c:pt idx="42">
                  <c:v>34</c:v>
                </c:pt>
                <c:pt idx="43">
                  <c:v>11</c:v>
                </c:pt>
                <c:pt idx="44">
                  <c:v>7</c:v>
                </c:pt>
                <c:pt idx="45">
                  <c:v>10</c:v>
                </c:pt>
                <c:pt idx="46">
                  <c:v>9</c:v>
                </c:pt>
                <c:pt idx="47">
                  <c:v>9</c:v>
                </c:pt>
                <c:pt idx="48">
                  <c:v>8</c:v>
                </c:pt>
                <c:pt idx="49">
                  <c:v>12</c:v>
                </c:pt>
                <c:pt idx="50">
                  <c:v>4</c:v>
                </c:pt>
                <c:pt idx="51">
                  <c:v>8</c:v>
                </c:pt>
                <c:pt idx="52">
                  <c:v>15</c:v>
                </c:pt>
                <c:pt idx="53">
                  <c:v>11</c:v>
                </c:pt>
                <c:pt idx="54">
                  <c:v>3</c:v>
                </c:pt>
                <c:pt idx="55">
                  <c:v>8</c:v>
                </c:pt>
                <c:pt idx="56">
                  <c:v>32</c:v>
                </c:pt>
                <c:pt idx="57">
                  <c:v>33</c:v>
                </c:pt>
                <c:pt idx="58">
                  <c:v>4</c:v>
                </c:pt>
                <c:pt idx="59">
                  <c:v>6</c:v>
                </c:pt>
                <c:pt idx="60">
                  <c:v>7</c:v>
                </c:pt>
                <c:pt idx="61">
                  <c:v>2</c:v>
                </c:pt>
                <c:pt idx="62">
                  <c:v>9</c:v>
                </c:pt>
                <c:pt idx="63">
                  <c:v>22</c:v>
                </c:pt>
                <c:pt idx="64">
                  <c:v>11</c:v>
                </c:pt>
                <c:pt idx="65">
                  <c:v>8</c:v>
                </c:pt>
                <c:pt idx="66">
                  <c:v>4</c:v>
                </c:pt>
                <c:pt idx="67">
                  <c:v>4</c:v>
                </c:pt>
                <c:pt idx="68">
                  <c:v>51</c:v>
                </c:pt>
                <c:pt idx="69">
                  <c:v>16</c:v>
                </c:pt>
                <c:pt idx="70">
                  <c:v>7</c:v>
                </c:pt>
                <c:pt idx="71">
                  <c:v>22</c:v>
                </c:pt>
                <c:pt idx="72">
                  <c:v>38</c:v>
                </c:pt>
                <c:pt idx="73">
                  <c:v>13</c:v>
                </c:pt>
                <c:pt idx="74">
                  <c:v>14</c:v>
                </c:pt>
                <c:pt idx="75">
                  <c:v>12</c:v>
                </c:pt>
                <c:pt idx="76">
                  <c:v>7</c:v>
                </c:pt>
                <c:pt idx="77">
                  <c:v>26</c:v>
                </c:pt>
                <c:pt idx="78">
                  <c:v>33</c:v>
                </c:pt>
                <c:pt idx="79">
                  <c:v>29</c:v>
                </c:pt>
                <c:pt idx="80">
                  <c:v>23</c:v>
                </c:pt>
                <c:pt idx="81">
                  <c:v>68</c:v>
                </c:pt>
                <c:pt idx="82">
                  <c:v>22</c:v>
                </c:pt>
                <c:pt idx="83">
                  <c:v>36</c:v>
                </c:pt>
                <c:pt idx="84">
                  <c:v>22</c:v>
                </c:pt>
                <c:pt idx="85">
                  <c:v>5</c:v>
                </c:pt>
                <c:pt idx="86">
                  <c:v>14</c:v>
                </c:pt>
                <c:pt idx="87">
                  <c:v>12</c:v>
                </c:pt>
                <c:pt idx="88">
                  <c:v>15</c:v>
                </c:pt>
                <c:pt idx="89">
                  <c:v>17</c:v>
                </c:pt>
                <c:pt idx="90">
                  <c:v>2</c:v>
                </c:pt>
                <c:pt idx="91">
                  <c:v>3</c:v>
                </c:pt>
                <c:pt idx="92">
                  <c:v>8</c:v>
                </c:pt>
                <c:pt idx="9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8-437F-82F6-0E6EDFFA7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589136"/>
        <c:axId val="667579296"/>
      </c:lineChart>
      <c:catAx>
        <c:axId val="66758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7579296"/>
        <c:crosses val="autoZero"/>
        <c:auto val="1"/>
        <c:lblAlgn val="ctr"/>
        <c:lblOffset val="100"/>
        <c:noMultiLvlLbl val="0"/>
      </c:catAx>
      <c:valAx>
        <c:axId val="66757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#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758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Segment_P!$C$9:$C$10</c:f>
              <c:strCache>
                <c:ptCount val="2"/>
                <c:pt idx="0">
                  <c:v>0,83%</c:v>
                </c:pt>
                <c:pt idx="1">
                  <c:v>99,17%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95-4DFD-BE7E-54A0C4ED30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95-4DFD-BE7E-54A0C4ED30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Segment_P!$A$9:$A$10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Segment_P!$C$9:$C$10</c:f>
              <c:numCache>
                <c:formatCode>0.00%</c:formatCode>
                <c:ptCount val="2"/>
                <c:pt idx="0">
                  <c:v>8.3000000000000001E-3</c:v>
                </c:pt>
                <c:pt idx="1">
                  <c:v>0.99170000000000003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E-4623-81E2-02C9B44593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Parraine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Segment_P!$A$13:$A$15</c:f>
              <c:strCache>
                <c:ptCount val="3"/>
                <c:pt idx="0">
                  <c:v>?</c:v>
                </c:pt>
                <c:pt idx="1">
                  <c:v>NON</c:v>
                </c:pt>
                <c:pt idx="2">
                  <c:v>OUI</c:v>
                </c:pt>
              </c:strCache>
            </c:strRef>
          </c:cat>
          <c:val>
            <c:numRef>
              <c:f>Segment_P!$C$13:$C$15</c:f>
              <c:numCache>
                <c:formatCode>0.00%</c:formatCode>
                <c:ptCount val="3"/>
                <c:pt idx="0">
                  <c:v>3.7499999999999999E-2</c:v>
                </c:pt>
                <c:pt idx="1">
                  <c:v>0.20080000000000001</c:v>
                </c:pt>
                <c:pt idx="2">
                  <c:v>0.76170000000000004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4-4381-AA87-144822558A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66350432"/>
        <c:axId val="716280560"/>
      </c:barChart>
      <c:catAx>
        <c:axId val="666350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6280560"/>
        <c:crosses val="autoZero"/>
        <c:auto val="1"/>
        <c:lblAlgn val="ctr"/>
        <c:lblOffset val="100"/>
        <c:noMultiLvlLbl val="0"/>
      </c:catAx>
      <c:valAx>
        <c:axId val="716280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635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Segment_P!$A$17</c:f>
              <c:strCache>
                <c:ptCount val="1"/>
                <c:pt idx="0">
                  <c:v>Genre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ED-4415-8964-0D305F5519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ED-4415-8964-0D305F5519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Segment_P!$A$18:$A$19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Segment_P!$C$18:$C$19</c:f>
              <c:numCache>
                <c:formatCode>0.00%</c:formatCode>
                <c:ptCount val="2"/>
                <c:pt idx="0">
                  <c:v>0.81079999999999997</c:v>
                </c:pt>
                <c:pt idx="1">
                  <c:v>0.18920000000000001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F-4D08-9032-087096DBED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Segment_P!$A$21</c:f>
              <c:strCache>
                <c:ptCount val="1"/>
                <c:pt idx="0">
                  <c:v>inscrit_NL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CA-4934-BD4B-E15124BAF8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CA-4934-BD4B-E15124BAF8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Segment_P!$A$22:$A$23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Segment_P!$C$22:$C$23</c:f>
              <c:numCache>
                <c:formatCode>0.00%</c:formatCode>
                <c:ptCount val="2"/>
                <c:pt idx="0">
                  <c:v>0.19500000000000001</c:v>
                </c:pt>
                <c:pt idx="1">
                  <c:v>0.80500000000000005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F-408B-8DFD-0BCC0073E9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Segment_P!$A$25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Segment_P!$A$26:$A$29</c:f>
              <c:strCache>
                <c:ptCount val="4"/>
                <c:pt idx="0">
                  <c:v>Entre 16 et 49 ans</c:v>
                </c:pt>
                <c:pt idx="1">
                  <c:v>Entre 50 et 60 ans</c:v>
                </c:pt>
                <c:pt idx="2">
                  <c:v>?</c:v>
                </c:pt>
                <c:pt idx="3">
                  <c:v>Plus de 61 ans</c:v>
                </c:pt>
              </c:strCache>
            </c:strRef>
          </c:cat>
          <c:val>
            <c:numRef>
              <c:f>Segment_P!$C$26:$C$29</c:f>
              <c:numCache>
                <c:formatCode>0.00%</c:formatCode>
                <c:ptCount val="4"/>
                <c:pt idx="0">
                  <c:v>0.31419999999999998</c:v>
                </c:pt>
                <c:pt idx="1">
                  <c:v>0.31169999999999998</c:v>
                </c:pt>
                <c:pt idx="2">
                  <c:v>2.58E-2</c:v>
                </c:pt>
                <c:pt idx="3">
                  <c:v>0.3483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B-41D4-9E6E-B8CF38EF12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7580608"/>
        <c:axId val="667583560"/>
      </c:barChart>
      <c:catAx>
        <c:axId val="66758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7583560"/>
        <c:crosses val="autoZero"/>
        <c:auto val="1"/>
        <c:lblAlgn val="ctr"/>
        <c:lblOffset val="100"/>
        <c:noMultiLvlLbl val="0"/>
      </c:catAx>
      <c:valAx>
        <c:axId val="66758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758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Segment_P!$A$31</c:f>
              <c:strCache>
                <c:ptCount val="1"/>
                <c:pt idx="0">
                  <c:v>Ancienneté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Segment_P!$A$32:$A$34</c:f>
              <c:strCache>
                <c:ptCount val="3"/>
                <c:pt idx="0">
                  <c:v>Ancienne</c:v>
                </c:pt>
                <c:pt idx="1">
                  <c:v>Moyenne</c:v>
                </c:pt>
                <c:pt idx="2">
                  <c:v>Nouvelle</c:v>
                </c:pt>
              </c:strCache>
            </c:strRef>
          </c:cat>
          <c:val>
            <c:numRef>
              <c:f>Segment_P!$C$32:$C$34</c:f>
              <c:numCache>
                <c:formatCode>0.00%</c:formatCode>
                <c:ptCount val="3"/>
                <c:pt idx="0">
                  <c:v>0.23499999999999999</c:v>
                </c:pt>
                <c:pt idx="1">
                  <c:v>0.36080000000000001</c:v>
                </c:pt>
                <c:pt idx="2">
                  <c:v>0.4042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6-47F1-BF5D-BF2132B59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781216"/>
        <c:axId val="308779576"/>
      </c:barChart>
      <c:catAx>
        <c:axId val="30878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8779576"/>
        <c:crosses val="autoZero"/>
        <c:auto val="1"/>
        <c:lblAlgn val="ctr"/>
        <c:lblOffset val="100"/>
        <c:noMultiLvlLbl val="0"/>
      </c:catAx>
      <c:valAx>
        <c:axId val="30877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878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Segment_P!$A$36</c:f>
              <c:strCache>
                <c:ptCount val="1"/>
                <c:pt idx="0">
                  <c:v>an_date_creation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Segment_P!$A$37:$A$131</c:f>
              <c:strCache>
                <c:ptCount val="95"/>
                <c:pt idx="0">
                  <c:v>2013-02</c:v>
                </c:pt>
                <c:pt idx="1">
                  <c:v>2013-03</c:v>
                </c:pt>
                <c:pt idx="2">
                  <c:v>2013-04</c:v>
                </c:pt>
                <c:pt idx="3">
                  <c:v>2013-05</c:v>
                </c:pt>
                <c:pt idx="4">
                  <c:v>2013-06</c:v>
                </c:pt>
                <c:pt idx="5">
                  <c:v>2013-07</c:v>
                </c:pt>
                <c:pt idx="6">
                  <c:v>2013-08</c:v>
                </c:pt>
                <c:pt idx="7">
                  <c:v>2013-09</c:v>
                </c:pt>
                <c:pt idx="8">
                  <c:v>2013-10</c:v>
                </c:pt>
                <c:pt idx="9">
                  <c:v>2013-11</c:v>
                </c:pt>
                <c:pt idx="10">
                  <c:v>2013-12</c:v>
                </c:pt>
                <c:pt idx="11">
                  <c:v>2015-01</c:v>
                </c:pt>
                <c:pt idx="12">
                  <c:v>2015-02</c:v>
                </c:pt>
                <c:pt idx="13">
                  <c:v>2015-03</c:v>
                </c:pt>
                <c:pt idx="14">
                  <c:v>2015-04</c:v>
                </c:pt>
                <c:pt idx="15">
                  <c:v>2015-05</c:v>
                </c:pt>
                <c:pt idx="16">
                  <c:v>2015-06</c:v>
                </c:pt>
                <c:pt idx="17">
                  <c:v>2015-07</c:v>
                </c:pt>
                <c:pt idx="18">
                  <c:v>2015-08</c:v>
                </c:pt>
                <c:pt idx="19">
                  <c:v>2015-09</c:v>
                </c:pt>
                <c:pt idx="20">
                  <c:v>2015-10</c:v>
                </c:pt>
                <c:pt idx="21">
                  <c:v>2015-11</c:v>
                </c:pt>
                <c:pt idx="22">
                  <c:v>2015-12</c:v>
                </c:pt>
                <c:pt idx="23">
                  <c:v>2016-01</c:v>
                </c:pt>
                <c:pt idx="24">
                  <c:v>2016-02</c:v>
                </c:pt>
                <c:pt idx="25">
                  <c:v>2016-03</c:v>
                </c:pt>
                <c:pt idx="26">
                  <c:v>2016-04</c:v>
                </c:pt>
                <c:pt idx="27">
                  <c:v>2016-05</c:v>
                </c:pt>
                <c:pt idx="28">
                  <c:v>2016-06</c:v>
                </c:pt>
                <c:pt idx="29">
                  <c:v>2016-07</c:v>
                </c:pt>
                <c:pt idx="30">
                  <c:v>2016-08</c:v>
                </c:pt>
                <c:pt idx="31">
                  <c:v>2016-09</c:v>
                </c:pt>
                <c:pt idx="32">
                  <c:v>2016-10</c:v>
                </c:pt>
                <c:pt idx="33">
                  <c:v>2016-11</c:v>
                </c:pt>
                <c:pt idx="34">
                  <c:v>2016-12</c:v>
                </c:pt>
                <c:pt idx="35">
                  <c:v>2017-01</c:v>
                </c:pt>
                <c:pt idx="36">
                  <c:v>2017-02</c:v>
                </c:pt>
                <c:pt idx="37">
                  <c:v>2017-03</c:v>
                </c:pt>
                <c:pt idx="38">
                  <c:v>2017-04</c:v>
                </c:pt>
                <c:pt idx="39">
                  <c:v>2017-05</c:v>
                </c:pt>
                <c:pt idx="40">
                  <c:v>2017-06</c:v>
                </c:pt>
                <c:pt idx="41">
                  <c:v>2017-07</c:v>
                </c:pt>
                <c:pt idx="42">
                  <c:v>2017-08</c:v>
                </c:pt>
                <c:pt idx="43">
                  <c:v>2017-09</c:v>
                </c:pt>
                <c:pt idx="44">
                  <c:v>2017-10</c:v>
                </c:pt>
                <c:pt idx="45">
                  <c:v>2017-11</c:v>
                </c:pt>
                <c:pt idx="46">
                  <c:v>2017-12</c:v>
                </c:pt>
                <c:pt idx="47">
                  <c:v>2018-01</c:v>
                </c:pt>
                <c:pt idx="48">
                  <c:v>2018-02</c:v>
                </c:pt>
                <c:pt idx="49">
                  <c:v>2018-03</c:v>
                </c:pt>
                <c:pt idx="50">
                  <c:v>2018-04</c:v>
                </c:pt>
                <c:pt idx="51">
                  <c:v>2018-05</c:v>
                </c:pt>
                <c:pt idx="52">
                  <c:v>2018-06</c:v>
                </c:pt>
                <c:pt idx="53">
                  <c:v>2018-07</c:v>
                </c:pt>
                <c:pt idx="54">
                  <c:v>2018-08</c:v>
                </c:pt>
                <c:pt idx="55">
                  <c:v>2018-09</c:v>
                </c:pt>
                <c:pt idx="56">
                  <c:v>2018-10</c:v>
                </c:pt>
                <c:pt idx="57">
                  <c:v>2018-11</c:v>
                </c:pt>
                <c:pt idx="58">
                  <c:v>2018-12</c:v>
                </c:pt>
                <c:pt idx="59">
                  <c:v>2019-01</c:v>
                </c:pt>
                <c:pt idx="60">
                  <c:v>2019-02</c:v>
                </c:pt>
                <c:pt idx="61">
                  <c:v>2019-03</c:v>
                </c:pt>
                <c:pt idx="62">
                  <c:v>2019-04</c:v>
                </c:pt>
                <c:pt idx="63">
                  <c:v>2019-05</c:v>
                </c:pt>
                <c:pt idx="64">
                  <c:v>2019-06</c:v>
                </c:pt>
                <c:pt idx="65">
                  <c:v>2019-07</c:v>
                </c:pt>
                <c:pt idx="66">
                  <c:v>2019-08</c:v>
                </c:pt>
                <c:pt idx="67">
                  <c:v>2019-09</c:v>
                </c:pt>
                <c:pt idx="68">
                  <c:v>2019-10</c:v>
                </c:pt>
                <c:pt idx="69">
                  <c:v>2019-11</c:v>
                </c:pt>
                <c:pt idx="70">
                  <c:v>2019-12</c:v>
                </c:pt>
                <c:pt idx="71">
                  <c:v>2020-01</c:v>
                </c:pt>
                <c:pt idx="72">
                  <c:v>2020-02</c:v>
                </c:pt>
                <c:pt idx="73">
                  <c:v>2020-03</c:v>
                </c:pt>
                <c:pt idx="74">
                  <c:v>2020-04</c:v>
                </c:pt>
                <c:pt idx="75">
                  <c:v>2020-05</c:v>
                </c:pt>
                <c:pt idx="76">
                  <c:v>2020-06</c:v>
                </c:pt>
                <c:pt idx="77">
                  <c:v>2020-07</c:v>
                </c:pt>
                <c:pt idx="78">
                  <c:v>2020-08</c:v>
                </c:pt>
                <c:pt idx="79">
                  <c:v>2020-09</c:v>
                </c:pt>
                <c:pt idx="80">
                  <c:v>2020-10</c:v>
                </c:pt>
                <c:pt idx="81">
                  <c:v>2020-11</c:v>
                </c:pt>
                <c:pt idx="82">
                  <c:v>2020-12</c:v>
                </c:pt>
                <c:pt idx="83">
                  <c:v>2021-01</c:v>
                </c:pt>
                <c:pt idx="84">
                  <c:v>2021-02</c:v>
                </c:pt>
                <c:pt idx="85">
                  <c:v>2021-03</c:v>
                </c:pt>
                <c:pt idx="86">
                  <c:v>2021-04</c:v>
                </c:pt>
                <c:pt idx="87">
                  <c:v>2021-05</c:v>
                </c:pt>
                <c:pt idx="88">
                  <c:v>2021-06</c:v>
                </c:pt>
                <c:pt idx="89">
                  <c:v>2021-07</c:v>
                </c:pt>
                <c:pt idx="90">
                  <c:v>2021-08</c:v>
                </c:pt>
                <c:pt idx="91">
                  <c:v>2021-09</c:v>
                </c:pt>
                <c:pt idx="92">
                  <c:v>2021-10</c:v>
                </c:pt>
                <c:pt idx="93">
                  <c:v>2021-11</c:v>
                </c:pt>
                <c:pt idx="94">
                  <c:v>2021-12</c:v>
                </c:pt>
              </c:strCache>
            </c:strRef>
          </c:cat>
          <c:val>
            <c:numRef>
              <c:f>Segment_P!$B$37:$B$131</c:f>
              <c:numCache>
                <c:formatCode>#######0</c:formatCode>
                <c:ptCount val="95"/>
                <c:pt idx="0">
                  <c:v>1</c:v>
                </c:pt>
                <c:pt idx="1">
                  <c:v>12</c:v>
                </c:pt>
                <c:pt idx="2">
                  <c:v>3</c:v>
                </c:pt>
                <c:pt idx="3">
                  <c:v>6</c:v>
                </c:pt>
                <c:pt idx="4">
                  <c:v>12</c:v>
                </c:pt>
                <c:pt idx="5">
                  <c:v>26</c:v>
                </c:pt>
                <c:pt idx="6">
                  <c:v>2</c:v>
                </c:pt>
                <c:pt idx="7">
                  <c:v>7</c:v>
                </c:pt>
                <c:pt idx="8">
                  <c:v>14</c:v>
                </c:pt>
                <c:pt idx="9">
                  <c:v>11</c:v>
                </c:pt>
                <c:pt idx="10">
                  <c:v>19</c:v>
                </c:pt>
                <c:pt idx="11">
                  <c:v>10</c:v>
                </c:pt>
                <c:pt idx="12">
                  <c:v>8</c:v>
                </c:pt>
                <c:pt idx="13">
                  <c:v>20</c:v>
                </c:pt>
                <c:pt idx="14">
                  <c:v>7</c:v>
                </c:pt>
                <c:pt idx="15">
                  <c:v>10</c:v>
                </c:pt>
                <c:pt idx="16">
                  <c:v>10</c:v>
                </c:pt>
                <c:pt idx="17">
                  <c:v>2</c:v>
                </c:pt>
                <c:pt idx="18">
                  <c:v>4</c:v>
                </c:pt>
                <c:pt idx="19">
                  <c:v>5</c:v>
                </c:pt>
                <c:pt idx="20">
                  <c:v>16</c:v>
                </c:pt>
                <c:pt idx="21">
                  <c:v>63</c:v>
                </c:pt>
                <c:pt idx="22">
                  <c:v>14</c:v>
                </c:pt>
                <c:pt idx="23">
                  <c:v>57</c:v>
                </c:pt>
                <c:pt idx="24">
                  <c:v>58</c:v>
                </c:pt>
                <c:pt idx="25">
                  <c:v>36</c:v>
                </c:pt>
                <c:pt idx="26">
                  <c:v>9</c:v>
                </c:pt>
                <c:pt idx="27">
                  <c:v>1</c:v>
                </c:pt>
                <c:pt idx="28">
                  <c:v>9</c:v>
                </c:pt>
                <c:pt idx="29">
                  <c:v>15</c:v>
                </c:pt>
                <c:pt idx="30">
                  <c:v>2</c:v>
                </c:pt>
                <c:pt idx="31">
                  <c:v>18</c:v>
                </c:pt>
                <c:pt idx="32">
                  <c:v>2</c:v>
                </c:pt>
                <c:pt idx="33">
                  <c:v>4</c:v>
                </c:pt>
                <c:pt idx="34">
                  <c:v>7</c:v>
                </c:pt>
                <c:pt idx="35">
                  <c:v>10</c:v>
                </c:pt>
                <c:pt idx="36">
                  <c:v>10</c:v>
                </c:pt>
                <c:pt idx="37">
                  <c:v>7</c:v>
                </c:pt>
                <c:pt idx="38">
                  <c:v>4</c:v>
                </c:pt>
                <c:pt idx="39">
                  <c:v>4</c:v>
                </c:pt>
                <c:pt idx="40">
                  <c:v>11</c:v>
                </c:pt>
                <c:pt idx="41">
                  <c:v>16</c:v>
                </c:pt>
                <c:pt idx="42">
                  <c:v>37</c:v>
                </c:pt>
                <c:pt idx="43">
                  <c:v>11</c:v>
                </c:pt>
                <c:pt idx="44">
                  <c:v>10</c:v>
                </c:pt>
                <c:pt idx="45">
                  <c:v>8</c:v>
                </c:pt>
                <c:pt idx="46">
                  <c:v>4</c:v>
                </c:pt>
                <c:pt idx="47">
                  <c:v>6</c:v>
                </c:pt>
                <c:pt idx="48">
                  <c:v>2</c:v>
                </c:pt>
                <c:pt idx="49">
                  <c:v>4</c:v>
                </c:pt>
                <c:pt idx="50">
                  <c:v>6</c:v>
                </c:pt>
                <c:pt idx="51">
                  <c:v>4</c:v>
                </c:pt>
                <c:pt idx="52">
                  <c:v>10</c:v>
                </c:pt>
                <c:pt idx="53">
                  <c:v>4</c:v>
                </c:pt>
                <c:pt idx="54">
                  <c:v>5</c:v>
                </c:pt>
                <c:pt idx="55">
                  <c:v>3</c:v>
                </c:pt>
                <c:pt idx="56">
                  <c:v>20</c:v>
                </c:pt>
                <c:pt idx="57">
                  <c:v>14</c:v>
                </c:pt>
                <c:pt idx="58">
                  <c:v>5</c:v>
                </c:pt>
                <c:pt idx="59">
                  <c:v>2</c:v>
                </c:pt>
                <c:pt idx="60">
                  <c:v>2</c:v>
                </c:pt>
                <c:pt idx="61">
                  <c:v>11</c:v>
                </c:pt>
                <c:pt idx="62">
                  <c:v>14</c:v>
                </c:pt>
                <c:pt idx="63">
                  <c:v>10</c:v>
                </c:pt>
                <c:pt idx="64">
                  <c:v>7</c:v>
                </c:pt>
                <c:pt idx="65">
                  <c:v>4</c:v>
                </c:pt>
                <c:pt idx="66">
                  <c:v>4</c:v>
                </c:pt>
                <c:pt idx="67">
                  <c:v>14</c:v>
                </c:pt>
                <c:pt idx="68">
                  <c:v>30</c:v>
                </c:pt>
                <c:pt idx="69">
                  <c:v>15</c:v>
                </c:pt>
                <c:pt idx="70">
                  <c:v>17</c:v>
                </c:pt>
                <c:pt idx="71">
                  <c:v>28</c:v>
                </c:pt>
                <c:pt idx="72">
                  <c:v>26</c:v>
                </c:pt>
                <c:pt idx="73">
                  <c:v>16</c:v>
                </c:pt>
                <c:pt idx="74">
                  <c:v>14</c:v>
                </c:pt>
                <c:pt idx="75">
                  <c:v>13</c:v>
                </c:pt>
                <c:pt idx="76">
                  <c:v>18</c:v>
                </c:pt>
                <c:pt idx="77">
                  <c:v>29</c:v>
                </c:pt>
                <c:pt idx="78">
                  <c:v>28</c:v>
                </c:pt>
                <c:pt idx="79">
                  <c:v>23</c:v>
                </c:pt>
                <c:pt idx="80">
                  <c:v>12</c:v>
                </c:pt>
                <c:pt idx="81">
                  <c:v>35</c:v>
                </c:pt>
                <c:pt idx="82">
                  <c:v>14</c:v>
                </c:pt>
                <c:pt idx="83">
                  <c:v>19</c:v>
                </c:pt>
                <c:pt idx="84">
                  <c:v>12</c:v>
                </c:pt>
                <c:pt idx="85">
                  <c:v>11</c:v>
                </c:pt>
                <c:pt idx="86">
                  <c:v>7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2</c:v>
                </c:pt>
                <c:pt idx="91">
                  <c:v>2</c:v>
                </c:pt>
                <c:pt idx="92">
                  <c:v>7</c:v>
                </c:pt>
                <c:pt idx="93">
                  <c:v>6</c:v>
                </c:pt>
                <c:pt idx="94" formatCode="General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A0-46EE-9F97-A25F61624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709408"/>
        <c:axId val="715707112"/>
      </c:lineChart>
      <c:catAx>
        <c:axId val="71570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707112"/>
        <c:crosses val="autoZero"/>
        <c:auto val="1"/>
        <c:lblAlgn val="ctr"/>
        <c:lblOffset val="100"/>
        <c:noMultiLvlLbl val="0"/>
      </c:catAx>
      <c:valAx>
        <c:axId val="71570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#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570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Segment_P!$A$36</c:f>
              <c:strCache>
                <c:ptCount val="1"/>
                <c:pt idx="0">
                  <c:v>an_date_creation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Segment_P!$A$37:$A$131</c:f>
              <c:strCache>
                <c:ptCount val="95"/>
                <c:pt idx="0">
                  <c:v>2013-02</c:v>
                </c:pt>
                <c:pt idx="1">
                  <c:v>2013-03</c:v>
                </c:pt>
                <c:pt idx="2">
                  <c:v>2013-04</c:v>
                </c:pt>
                <c:pt idx="3">
                  <c:v>2013-05</c:v>
                </c:pt>
                <c:pt idx="4">
                  <c:v>2013-06</c:v>
                </c:pt>
                <c:pt idx="5">
                  <c:v>2013-07</c:v>
                </c:pt>
                <c:pt idx="6">
                  <c:v>2013-08</c:v>
                </c:pt>
                <c:pt idx="7">
                  <c:v>2013-09</c:v>
                </c:pt>
                <c:pt idx="8">
                  <c:v>2013-10</c:v>
                </c:pt>
                <c:pt idx="9">
                  <c:v>2013-11</c:v>
                </c:pt>
                <c:pt idx="10">
                  <c:v>2013-12</c:v>
                </c:pt>
                <c:pt idx="11">
                  <c:v>2015-01</c:v>
                </c:pt>
                <c:pt idx="12">
                  <c:v>2015-02</c:v>
                </c:pt>
                <c:pt idx="13">
                  <c:v>2015-03</c:v>
                </c:pt>
                <c:pt idx="14">
                  <c:v>2015-04</c:v>
                </c:pt>
                <c:pt idx="15">
                  <c:v>2015-05</c:v>
                </c:pt>
                <c:pt idx="16">
                  <c:v>2015-06</c:v>
                </c:pt>
                <c:pt idx="17">
                  <c:v>2015-07</c:v>
                </c:pt>
                <c:pt idx="18">
                  <c:v>2015-08</c:v>
                </c:pt>
                <c:pt idx="19">
                  <c:v>2015-09</c:v>
                </c:pt>
                <c:pt idx="20">
                  <c:v>2015-10</c:v>
                </c:pt>
                <c:pt idx="21">
                  <c:v>2015-11</c:v>
                </c:pt>
                <c:pt idx="22">
                  <c:v>2015-12</c:v>
                </c:pt>
                <c:pt idx="23">
                  <c:v>2016-01</c:v>
                </c:pt>
                <c:pt idx="24">
                  <c:v>2016-02</c:v>
                </c:pt>
                <c:pt idx="25">
                  <c:v>2016-03</c:v>
                </c:pt>
                <c:pt idx="26">
                  <c:v>2016-04</c:v>
                </c:pt>
                <c:pt idx="27">
                  <c:v>2016-05</c:v>
                </c:pt>
                <c:pt idx="28">
                  <c:v>2016-06</c:v>
                </c:pt>
                <c:pt idx="29">
                  <c:v>2016-07</c:v>
                </c:pt>
                <c:pt idx="30">
                  <c:v>2016-08</c:v>
                </c:pt>
                <c:pt idx="31">
                  <c:v>2016-09</c:v>
                </c:pt>
                <c:pt idx="32">
                  <c:v>2016-10</c:v>
                </c:pt>
                <c:pt idx="33">
                  <c:v>2016-11</c:v>
                </c:pt>
                <c:pt idx="34">
                  <c:v>2016-12</c:v>
                </c:pt>
                <c:pt idx="35">
                  <c:v>2017-01</c:v>
                </c:pt>
                <c:pt idx="36">
                  <c:v>2017-02</c:v>
                </c:pt>
                <c:pt idx="37">
                  <c:v>2017-03</c:v>
                </c:pt>
                <c:pt idx="38">
                  <c:v>2017-04</c:v>
                </c:pt>
                <c:pt idx="39">
                  <c:v>2017-05</c:v>
                </c:pt>
                <c:pt idx="40">
                  <c:v>2017-06</c:v>
                </c:pt>
                <c:pt idx="41">
                  <c:v>2017-07</c:v>
                </c:pt>
                <c:pt idx="42">
                  <c:v>2017-08</c:v>
                </c:pt>
                <c:pt idx="43">
                  <c:v>2017-09</c:v>
                </c:pt>
                <c:pt idx="44">
                  <c:v>2017-10</c:v>
                </c:pt>
                <c:pt idx="45">
                  <c:v>2017-11</c:v>
                </c:pt>
                <c:pt idx="46">
                  <c:v>2017-12</c:v>
                </c:pt>
                <c:pt idx="47">
                  <c:v>2018-01</c:v>
                </c:pt>
                <c:pt idx="48">
                  <c:v>2018-02</c:v>
                </c:pt>
                <c:pt idx="49">
                  <c:v>2018-03</c:v>
                </c:pt>
                <c:pt idx="50">
                  <c:v>2018-04</c:v>
                </c:pt>
                <c:pt idx="51">
                  <c:v>2018-05</c:v>
                </c:pt>
                <c:pt idx="52">
                  <c:v>2018-06</c:v>
                </c:pt>
                <c:pt idx="53">
                  <c:v>2018-07</c:v>
                </c:pt>
                <c:pt idx="54">
                  <c:v>2018-08</c:v>
                </c:pt>
                <c:pt idx="55">
                  <c:v>2018-09</c:v>
                </c:pt>
                <c:pt idx="56">
                  <c:v>2018-10</c:v>
                </c:pt>
                <c:pt idx="57">
                  <c:v>2018-11</c:v>
                </c:pt>
                <c:pt idx="58">
                  <c:v>2018-12</c:v>
                </c:pt>
                <c:pt idx="59">
                  <c:v>2019-01</c:v>
                </c:pt>
                <c:pt idx="60">
                  <c:v>2019-02</c:v>
                </c:pt>
                <c:pt idx="61">
                  <c:v>2019-03</c:v>
                </c:pt>
                <c:pt idx="62">
                  <c:v>2019-04</c:v>
                </c:pt>
                <c:pt idx="63">
                  <c:v>2019-05</c:v>
                </c:pt>
                <c:pt idx="64">
                  <c:v>2019-06</c:v>
                </c:pt>
                <c:pt idx="65">
                  <c:v>2019-07</c:v>
                </c:pt>
                <c:pt idx="66">
                  <c:v>2019-08</c:v>
                </c:pt>
                <c:pt idx="67">
                  <c:v>2019-09</c:v>
                </c:pt>
                <c:pt idx="68">
                  <c:v>2019-10</c:v>
                </c:pt>
                <c:pt idx="69">
                  <c:v>2019-11</c:v>
                </c:pt>
                <c:pt idx="70">
                  <c:v>2019-12</c:v>
                </c:pt>
                <c:pt idx="71">
                  <c:v>2020-01</c:v>
                </c:pt>
                <c:pt idx="72">
                  <c:v>2020-02</c:v>
                </c:pt>
                <c:pt idx="73">
                  <c:v>2020-03</c:v>
                </c:pt>
                <c:pt idx="74">
                  <c:v>2020-04</c:v>
                </c:pt>
                <c:pt idx="75">
                  <c:v>2020-05</c:v>
                </c:pt>
                <c:pt idx="76">
                  <c:v>2020-06</c:v>
                </c:pt>
                <c:pt idx="77">
                  <c:v>2020-07</c:v>
                </c:pt>
                <c:pt idx="78">
                  <c:v>2020-08</c:v>
                </c:pt>
                <c:pt idx="79">
                  <c:v>2020-09</c:v>
                </c:pt>
                <c:pt idx="80">
                  <c:v>2020-10</c:v>
                </c:pt>
                <c:pt idx="81">
                  <c:v>2020-11</c:v>
                </c:pt>
                <c:pt idx="82">
                  <c:v>2020-12</c:v>
                </c:pt>
                <c:pt idx="83">
                  <c:v>2021-01</c:v>
                </c:pt>
                <c:pt idx="84">
                  <c:v>2021-02</c:v>
                </c:pt>
                <c:pt idx="85">
                  <c:v>2021-03</c:v>
                </c:pt>
                <c:pt idx="86">
                  <c:v>2021-04</c:v>
                </c:pt>
                <c:pt idx="87">
                  <c:v>2021-05</c:v>
                </c:pt>
                <c:pt idx="88">
                  <c:v>2021-06</c:v>
                </c:pt>
                <c:pt idx="89">
                  <c:v>2021-07</c:v>
                </c:pt>
                <c:pt idx="90">
                  <c:v>2021-08</c:v>
                </c:pt>
                <c:pt idx="91">
                  <c:v>2021-09</c:v>
                </c:pt>
                <c:pt idx="92">
                  <c:v>2021-10</c:v>
                </c:pt>
                <c:pt idx="93">
                  <c:v>2021-11</c:v>
                </c:pt>
                <c:pt idx="94">
                  <c:v>2021-12</c:v>
                </c:pt>
              </c:strCache>
            </c:strRef>
          </c:cat>
          <c:val>
            <c:numRef>
              <c:f>Segment_P!$C$37:$C$131</c:f>
              <c:numCache>
                <c:formatCode>0.00%</c:formatCode>
                <c:ptCount val="95"/>
                <c:pt idx="0">
                  <c:v>8.0000000000000004E-4</c:v>
                </c:pt>
                <c:pt idx="1">
                  <c:v>0.01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0.01</c:v>
                </c:pt>
                <c:pt idx="5">
                  <c:v>2.1700000000000001E-2</c:v>
                </c:pt>
                <c:pt idx="6">
                  <c:v>1.6999999999999999E-3</c:v>
                </c:pt>
                <c:pt idx="7">
                  <c:v>5.7999999999999996E-3</c:v>
                </c:pt>
                <c:pt idx="8">
                  <c:v>1.17E-2</c:v>
                </c:pt>
                <c:pt idx="9">
                  <c:v>9.1999999999999998E-3</c:v>
                </c:pt>
                <c:pt idx="10">
                  <c:v>1.5800000000000002E-2</c:v>
                </c:pt>
                <c:pt idx="11">
                  <c:v>8.3000000000000001E-3</c:v>
                </c:pt>
                <c:pt idx="12">
                  <c:v>6.7000000000000002E-3</c:v>
                </c:pt>
                <c:pt idx="13">
                  <c:v>1.67E-2</c:v>
                </c:pt>
                <c:pt idx="14">
                  <c:v>5.7999999999999996E-3</c:v>
                </c:pt>
                <c:pt idx="15">
                  <c:v>8.3000000000000001E-3</c:v>
                </c:pt>
                <c:pt idx="16">
                  <c:v>8.3000000000000001E-3</c:v>
                </c:pt>
                <c:pt idx="17">
                  <c:v>1.6999999999999999E-3</c:v>
                </c:pt>
                <c:pt idx="18">
                  <c:v>3.3E-3</c:v>
                </c:pt>
                <c:pt idx="19">
                  <c:v>4.1999999999999997E-3</c:v>
                </c:pt>
                <c:pt idx="20">
                  <c:v>1.3299999999999999E-2</c:v>
                </c:pt>
                <c:pt idx="21">
                  <c:v>5.2499999999999998E-2</c:v>
                </c:pt>
                <c:pt idx="22">
                  <c:v>1.17E-2</c:v>
                </c:pt>
                <c:pt idx="23">
                  <c:v>4.7500000000000001E-2</c:v>
                </c:pt>
                <c:pt idx="24">
                  <c:v>4.8300000000000003E-2</c:v>
                </c:pt>
                <c:pt idx="25">
                  <c:v>0.03</c:v>
                </c:pt>
                <c:pt idx="26">
                  <c:v>7.4999999999999997E-3</c:v>
                </c:pt>
                <c:pt idx="27">
                  <c:v>8.0000000000000004E-4</c:v>
                </c:pt>
                <c:pt idx="28">
                  <c:v>7.4999999999999997E-3</c:v>
                </c:pt>
                <c:pt idx="29">
                  <c:v>1.2500000000000001E-2</c:v>
                </c:pt>
                <c:pt idx="30">
                  <c:v>1.6999999999999999E-3</c:v>
                </c:pt>
                <c:pt idx="31">
                  <c:v>1.4999999999999999E-2</c:v>
                </c:pt>
                <c:pt idx="32">
                  <c:v>1.6999999999999999E-3</c:v>
                </c:pt>
                <c:pt idx="33">
                  <c:v>3.3E-3</c:v>
                </c:pt>
                <c:pt idx="34">
                  <c:v>5.7999999999999996E-3</c:v>
                </c:pt>
                <c:pt idx="35">
                  <c:v>8.3000000000000001E-3</c:v>
                </c:pt>
                <c:pt idx="36">
                  <c:v>8.3000000000000001E-3</c:v>
                </c:pt>
                <c:pt idx="37">
                  <c:v>5.7999999999999996E-3</c:v>
                </c:pt>
                <c:pt idx="38">
                  <c:v>3.3E-3</c:v>
                </c:pt>
                <c:pt idx="39">
                  <c:v>3.3E-3</c:v>
                </c:pt>
                <c:pt idx="40">
                  <c:v>9.1999999999999998E-3</c:v>
                </c:pt>
                <c:pt idx="41">
                  <c:v>1.3299999999999999E-2</c:v>
                </c:pt>
                <c:pt idx="42">
                  <c:v>3.0800000000000001E-2</c:v>
                </c:pt>
                <c:pt idx="43">
                  <c:v>9.1999999999999998E-3</c:v>
                </c:pt>
                <c:pt idx="44">
                  <c:v>8.3000000000000001E-3</c:v>
                </c:pt>
                <c:pt idx="45">
                  <c:v>6.7000000000000002E-3</c:v>
                </c:pt>
                <c:pt idx="46">
                  <c:v>3.3E-3</c:v>
                </c:pt>
                <c:pt idx="47">
                  <c:v>5.0000000000000001E-3</c:v>
                </c:pt>
                <c:pt idx="48">
                  <c:v>1.6999999999999999E-3</c:v>
                </c:pt>
                <c:pt idx="49">
                  <c:v>3.3E-3</c:v>
                </c:pt>
                <c:pt idx="50">
                  <c:v>5.0000000000000001E-3</c:v>
                </c:pt>
                <c:pt idx="51">
                  <c:v>3.3E-3</c:v>
                </c:pt>
                <c:pt idx="52">
                  <c:v>8.3000000000000001E-3</c:v>
                </c:pt>
                <c:pt idx="53">
                  <c:v>3.3E-3</c:v>
                </c:pt>
                <c:pt idx="54">
                  <c:v>4.1999999999999997E-3</c:v>
                </c:pt>
                <c:pt idx="55">
                  <c:v>2.5000000000000001E-3</c:v>
                </c:pt>
                <c:pt idx="56">
                  <c:v>1.67E-2</c:v>
                </c:pt>
                <c:pt idx="57">
                  <c:v>1.17E-2</c:v>
                </c:pt>
                <c:pt idx="58">
                  <c:v>4.1999999999999997E-3</c:v>
                </c:pt>
                <c:pt idx="59">
                  <c:v>1.6999999999999999E-3</c:v>
                </c:pt>
                <c:pt idx="60">
                  <c:v>1.6999999999999999E-3</c:v>
                </c:pt>
                <c:pt idx="61">
                  <c:v>9.1999999999999998E-3</c:v>
                </c:pt>
                <c:pt idx="62">
                  <c:v>1.17E-2</c:v>
                </c:pt>
                <c:pt idx="63">
                  <c:v>8.3000000000000001E-3</c:v>
                </c:pt>
                <c:pt idx="64">
                  <c:v>5.7999999999999996E-3</c:v>
                </c:pt>
                <c:pt idx="65">
                  <c:v>3.3E-3</c:v>
                </c:pt>
                <c:pt idx="66">
                  <c:v>3.3E-3</c:v>
                </c:pt>
                <c:pt idx="67">
                  <c:v>1.17E-2</c:v>
                </c:pt>
                <c:pt idx="68">
                  <c:v>2.5000000000000001E-2</c:v>
                </c:pt>
                <c:pt idx="69">
                  <c:v>1.2500000000000001E-2</c:v>
                </c:pt>
                <c:pt idx="70">
                  <c:v>1.4200000000000001E-2</c:v>
                </c:pt>
                <c:pt idx="71">
                  <c:v>2.3300000000000001E-2</c:v>
                </c:pt>
                <c:pt idx="72">
                  <c:v>2.1700000000000001E-2</c:v>
                </c:pt>
                <c:pt idx="73">
                  <c:v>1.3299999999999999E-2</c:v>
                </c:pt>
                <c:pt idx="74">
                  <c:v>1.17E-2</c:v>
                </c:pt>
                <c:pt idx="75">
                  <c:v>1.0800000000000001E-2</c:v>
                </c:pt>
                <c:pt idx="76">
                  <c:v>1.4999999999999999E-2</c:v>
                </c:pt>
                <c:pt idx="77">
                  <c:v>2.4199999999999999E-2</c:v>
                </c:pt>
                <c:pt idx="78">
                  <c:v>2.3300000000000001E-2</c:v>
                </c:pt>
                <c:pt idx="79">
                  <c:v>1.9199999999999998E-2</c:v>
                </c:pt>
                <c:pt idx="80">
                  <c:v>0.01</c:v>
                </c:pt>
                <c:pt idx="81">
                  <c:v>2.92E-2</c:v>
                </c:pt>
                <c:pt idx="82">
                  <c:v>1.17E-2</c:v>
                </c:pt>
                <c:pt idx="83">
                  <c:v>1.5800000000000002E-2</c:v>
                </c:pt>
                <c:pt idx="84">
                  <c:v>0.01</c:v>
                </c:pt>
                <c:pt idx="85">
                  <c:v>9.1999999999999998E-3</c:v>
                </c:pt>
                <c:pt idx="86">
                  <c:v>5.7999999999999996E-3</c:v>
                </c:pt>
                <c:pt idx="87">
                  <c:v>8.3000000000000001E-3</c:v>
                </c:pt>
                <c:pt idx="88">
                  <c:v>8.3000000000000001E-3</c:v>
                </c:pt>
                <c:pt idx="89">
                  <c:v>8.3000000000000001E-3</c:v>
                </c:pt>
                <c:pt idx="90">
                  <c:v>1.6999999999999999E-3</c:v>
                </c:pt>
                <c:pt idx="91">
                  <c:v>1.6999999999999999E-3</c:v>
                </c:pt>
                <c:pt idx="92">
                  <c:v>5.7999999999999996E-3</c:v>
                </c:pt>
                <c:pt idx="93">
                  <c:v>5.0000000000000001E-3</c:v>
                </c:pt>
                <c:pt idx="94" formatCode="General">
                  <c:v>2.5000000000000001E-3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1-4778-889A-7C8D9269B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702464"/>
        <c:axId val="718706072"/>
      </c:lineChart>
      <c:catAx>
        <c:axId val="71870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706072"/>
        <c:crosses val="autoZero"/>
        <c:auto val="1"/>
        <c:lblAlgn val="ctr"/>
        <c:lblOffset val="100"/>
        <c:noMultiLvlLbl val="0"/>
      </c:catAx>
      <c:valAx>
        <c:axId val="71870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70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Segment_C!$A$8</c:f>
              <c:strCache>
                <c:ptCount val="1"/>
                <c:pt idx="0">
                  <c:v>Actif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72-4910-9AD9-692529224CE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72-4910-9AD9-692529224C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Segment_C!$A$9:$A$10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Segment_C!$C$9:$C$10</c:f>
              <c:numCache>
                <c:formatCode>0.00%</c:formatCode>
                <c:ptCount val="2"/>
                <c:pt idx="0">
                  <c:v>3.2000000000000002E-3</c:v>
                </c:pt>
                <c:pt idx="1">
                  <c:v>0.99680000000000002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F-4688-AE80-763E2E3E3D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Segment_C!$A$12</c:f>
              <c:strCache>
                <c:ptCount val="1"/>
                <c:pt idx="0">
                  <c:v>Parraine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Segment_C!$A$13:$A$15</c:f>
              <c:strCache>
                <c:ptCount val="3"/>
                <c:pt idx="0">
                  <c:v>?</c:v>
                </c:pt>
                <c:pt idx="1">
                  <c:v>NON</c:v>
                </c:pt>
                <c:pt idx="2">
                  <c:v>OUI</c:v>
                </c:pt>
              </c:strCache>
            </c:strRef>
          </c:cat>
          <c:val>
            <c:numRef>
              <c:f>Segment_C!$C$13:$C$15</c:f>
              <c:numCache>
                <c:formatCode>0.00%</c:formatCode>
                <c:ptCount val="3"/>
                <c:pt idx="0">
                  <c:v>2.6200000000000001E-2</c:v>
                </c:pt>
                <c:pt idx="1">
                  <c:v>0.23180000000000001</c:v>
                </c:pt>
                <c:pt idx="2">
                  <c:v>0.74199999999999999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2-4C1E-9FBC-777233FF10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17809848"/>
        <c:axId val="417813456"/>
      </c:barChart>
      <c:catAx>
        <c:axId val="417809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813456"/>
        <c:crosses val="autoZero"/>
        <c:auto val="1"/>
        <c:lblAlgn val="ctr"/>
        <c:lblOffset val="100"/>
        <c:noMultiLvlLbl val="0"/>
      </c:catAx>
      <c:valAx>
        <c:axId val="4178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780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Segment_C!$A$17</c:f>
              <c:strCache>
                <c:ptCount val="1"/>
                <c:pt idx="0">
                  <c:v>Genre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D4-41D9-B77B-1330981A8D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D4-41D9-B77B-1330981A8D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Segment_C!$A$18:$A$19</c:f>
              <c:strCache>
                <c:ptCount val="2"/>
                <c:pt idx="0">
                  <c:v>Femme</c:v>
                </c:pt>
                <c:pt idx="1">
                  <c:v>Homme</c:v>
                </c:pt>
              </c:strCache>
            </c:strRef>
          </c:cat>
          <c:val>
            <c:numRef>
              <c:f>Segment_C!$C$18:$C$19</c:f>
              <c:numCache>
                <c:formatCode>0.00%</c:formatCode>
                <c:ptCount val="2"/>
                <c:pt idx="0">
                  <c:v>0.7893</c:v>
                </c:pt>
                <c:pt idx="1">
                  <c:v>0.2107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4-4AE4-85DA-2F6C8FB455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Segment_C!$A$21</c:f>
              <c:strCache>
                <c:ptCount val="1"/>
                <c:pt idx="0">
                  <c:v>inscrit_NL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8-4086-A2E7-C6A3D9EAA2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598-4086-A2E7-C6A3D9EAA28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Segment_C!$A$22:$A$23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Segment_C!$C$22:$C$23</c:f>
              <c:numCache>
                <c:formatCode>0.00%</c:formatCode>
                <c:ptCount val="2"/>
                <c:pt idx="0">
                  <c:v>0.129</c:v>
                </c:pt>
                <c:pt idx="1">
                  <c:v>0.871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ED-4EAE-8884-69EDED179A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Segment_C!$A$25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Segment_C!$A$26:$A$29</c:f>
              <c:strCache>
                <c:ptCount val="4"/>
                <c:pt idx="0">
                  <c:v>Entre 16 et 49 ans</c:v>
                </c:pt>
                <c:pt idx="1">
                  <c:v>Entre 50 et 60 ans</c:v>
                </c:pt>
                <c:pt idx="2">
                  <c:v>?</c:v>
                </c:pt>
                <c:pt idx="3">
                  <c:v>Plus de 61 ans</c:v>
                </c:pt>
              </c:strCache>
            </c:strRef>
          </c:cat>
          <c:val>
            <c:numRef>
              <c:f>Segment_C!$C$26:$C$29</c:f>
              <c:numCache>
                <c:formatCode>0.00%</c:formatCode>
                <c:ptCount val="4"/>
                <c:pt idx="0">
                  <c:v>0.29949999999999999</c:v>
                </c:pt>
                <c:pt idx="1">
                  <c:v>0.3589</c:v>
                </c:pt>
                <c:pt idx="2">
                  <c:v>2.4299999999999999E-2</c:v>
                </c:pt>
                <c:pt idx="3">
                  <c:v>0.31740000000000002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3-455E-B333-3D36B1B3D5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151520"/>
        <c:axId val="621151848"/>
      </c:barChart>
      <c:catAx>
        <c:axId val="62115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1151848"/>
        <c:crosses val="autoZero"/>
        <c:auto val="1"/>
        <c:lblAlgn val="ctr"/>
        <c:lblOffset val="100"/>
        <c:noMultiLvlLbl val="0"/>
      </c:catAx>
      <c:valAx>
        <c:axId val="62115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115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Segment_C!$A$31</c:f>
              <c:strCache>
                <c:ptCount val="1"/>
                <c:pt idx="0">
                  <c:v>Ancienneté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Segment_C!$A$32:$A$34</c:f>
              <c:strCache>
                <c:ptCount val="3"/>
                <c:pt idx="0">
                  <c:v>Ancienne</c:v>
                </c:pt>
                <c:pt idx="1">
                  <c:v>Moyenne</c:v>
                </c:pt>
                <c:pt idx="2">
                  <c:v>Nouvelle</c:v>
                </c:pt>
              </c:strCache>
            </c:strRef>
          </c:cat>
          <c:val>
            <c:numRef>
              <c:f>Segment_C!$C$32:$C$34</c:f>
              <c:numCache>
                <c:formatCode>0.00%</c:formatCode>
                <c:ptCount val="3"/>
                <c:pt idx="0">
                  <c:v>0.26179999999999998</c:v>
                </c:pt>
                <c:pt idx="1">
                  <c:v>0.38190000000000002</c:v>
                </c:pt>
                <c:pt idx="2">
                  <c:v>0.35630000000000001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2-4E0C-B330-02E80456FF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1056072"/>
        <c:axId val="621061976"/>
      </c:barChart>
      <c:catAx>
        <c:axId val="62105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1061976"/>
        <c:crosses val="autoZero"/>
        <c:auto val="1"/>
        <c:lblAlgn val="ctr"/>
        <c:lblOffset val="100"/>
        <c:noMultiLvlLbl val="0"/>
      </c:catAx>
      <c:valAx>
        <c:axId val="621061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105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Segment_C!$A$36</c:f>
              <c:strCache>
                <c:ptCount val="1"/>
                <c:pt idx="0">
                  <c:v>an_date_creation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Segment_C!$A$37:$A$131</c:f>
              <c:strCache>
                <c:ptCount val="95"/>
                <c:pt idx="0">
                  <c:v>2013-02</c:v>
                </c:pt>
                <c:pt idx="1">
                  <c:v>2013-03</c:v>
                </c:pt>
                <c:pt idx="2">
                  <c:v>2013-04</c:v>
                </c:pt>
                <c:pt idx="3">
                  <c:v>2013-05</c:v>
                </c:pt>
                <c:pt idx="4">
                  <c:v>2013-06</c:v>
                </c:pt>
                <c:pt idx="5">
                  <c:v>2013-07</c:v>
                </c:pt>
                <c:pt idx="6">
                  <c:v>2013-08</c:v>
                </c:pt>
                <c:pt idx="7">
                  <c:v>2013-09</c:v>
                </c:pt>
                <c:pt idx="8">
                  <c:v>2013-10</c:v>
                </c:pt>
                <c:pt idx="9">
                  <c:v>2013-11</c:v>
                </c:pt>
                <c:pt idx="10">
                  <c:v>2013-12</c:v>
                </c:pt>
                <c:pt idx="11">
                  <c:v>2015-01</c:v>
                </c:pt>
                <c:pt idx="12">
                  <c:v>2015-02</c:v>
                </c:pt>
                <c:pt idx="13">
                  <c:v>2015-03</c:v>
                </c:pt>
                <c:pt idx="14">
                  <c:v>2015-04</c:v>
                </c:pt>
                <c:pt idx="15">
                  <c:v>2015-05</c:v>
                </c:pt>
                <c:pt idx="16">
                  <c:v>2015-06</c:v>
                </c:pt>
                <c:pt idx="17">
                  <c:v>2015-07</c:v>
                </c:pt>
                <c:pt idx="18">
                  <c:v>2015-08</c:v>
                </c:pt>
                <c:pt idx="19">
                  <c:v>2015-09</c:v>
                </c:pt>
                <c:pt idx="20">
                  <c:v>2015-10</c:v>
                </c:pt>
                <c:pt idx="21">
                  <c:v>2015-11</c:v>
                </c:pt>
                <c:pt idx="22">
                  <c:v>2015-12</c:v>
                </c:pt>
                <c:pt idx="23">
                  <c:v>2016-01</c:v>
                </c:pt>
                <c:pt idx="24">
                  <c:v>2016-02</c:v>
                </c:pt>
                <c:pt idx="25">
                  <c:v>2016-03</c:v>
                </c:pt>
                <c:pt idx="26">
                  <c:v>2016-04</c:v>
                </c:pt>
                <c:pt idx="27">
                  <c:v>2016-05</c:v>
                </c:pt>
                <c:pt idx="28">
                  <c:v>2016-06</c:v>
                </c:pt>
                <c:pt idx="29">
                  <c:v>2016-07</c:v>
                </c:pt>
                <c:pt idx="30">
                  <c:v>2016-08</c:v>
                </c:pt>
                <c:pt idx="31">
                  <c:v>2016-09</c:v>
                </c:pt>
                <c:pt idx="32">
                  <c:v>2016-10</c:v>
                </c:pt>
                <c:pt idx="33">
                  <c:v>2016-11</c:v>
                </c:pt>
                <c:pt idx="34">
                  <c:v>2016-12</c:v>
                </c:pt>
                <c:pt idx="35">
                  <c:v>2017-01</c:v>
                </c:pt>
                <c:pt idx="36">
                  <c:v>2017-02</c:v>
                </c:pt>
                <c:pt idx="37">
                  <c:v>2017-03</c:v>
                </c:pt>
                <c:pt idx="38">
                  <c:v>2017-04</c:v>
                </c:pt>
                <c:pt idx="39">
                  <c:v>2017-05</c:v>
                </c:pt>
                <c:pt idx="40">
                  <c:v>2017-06</c:v>
                </c:pt>
                <c:pt idx="41">
                  <c:v>2017-07</c:v>
                </c:pt>
                <c:pt idx="42">
                  <c:v>2017-08</c:v>
                </c:pt>
                <c:pt idx="43">
                  <c:v>2017-09</c:v>
                </c:pt>
                <c:pt idx="44">
                  <c:v>2017-10</c:v>
                </c:pt>
                <c:pt idx="45">
                  <c:v>2017-11</c:v>
                </c:pt>
                <c:pt idx="46">
                  <c:v>2017-12</c:v>
                </c:pt>
                <c:pt idx="47">
                  <c:v>2018-01</c:v>
                </c:pt>
                <c:pt idx="48">
                  <c:v>2018-02</c:v>
                </c:pt>
                <c:pt idx="49">
                  <c:v>2018-03</c:v>
                </c:pt>
                <c:pt idx="50">
                  <c:v>2018-04</c:v>
                </c:pt>
                <c:pt idx="51">
                  <c:v>2018-05</c:v>
                </c:pt>
                <c:pt idx="52">
                  <c:v>2018-06</c:v>
                </c:pt>
                <c:pt idx="53">
                  <c:v>2018-07</c:v>
                </c:pt>
                <c:pt idx="54">
                  <c:v>2018-08</c:v>
                </c:pt>
                <c:pt idx="55">
                  <c:v>2018-09</c:v>
                </c:pt>
                <c:pt idx="56">
                  <c:v>2018-10</c:v>
                </c:pt>
                <c:pt idx="57">
                  <c:v>2018-11</c:v>
                </c:pt>
                <c:pt idx="58">
                  <c:v>2018-12</c:v>
                </c:pt>
                <c:pt idx="59">
                  <c:v>2019-01</c:v>
                </c:pt>
                <c:pt idx="60">
                  <c:v>2019-02</c:v>
                </c:pt>
                <c:pt idx="61">
                  <c:v>2019-03</c:v>
                </c:pt>
                <c:pt idx="62">
                  <c:v>2019-04</c:v>
                </c:pt>
                <c:pt idx="63">
                  <c:v>2019-05</c:v>
                </c:pt>
                <c:pt idx="64">
                  <c:v>2019-06</c:v>
                </c:pt>
                <c:pt idx="65">
                  <c:v>2019-07</c:v>
                </c:pt>
                <c:pt idx="66">
                  <c:v>2019-08</c:v>
                </c:pt>
                <c:pt idx="67">
                  <c:v>2019-09</c:v>
                </c:pt>
                <c:pt idx="68">
                  <c:v>2019-10</c:v>
                </c:pt>
                <c:pt idx="69">
                  <c:v>2019-11</c:v>
                </c:pt>
                <c:pt idx="70">
                  <c:v>2019-12</c:v>
                </c:pt>
                <c:pt idx="71">
                  <c:v>2020-01</c:v>
                </c:pt>
                <c:pt idx="72">
                  <c:v>2020-02</c:v>
                </c:pt>
                <c:pt idx="73">
                  <c:v>2020-03</c:v>
                </c:pt>
                <c:pt idx="74">
                  <c:v>2020-04</c:v>
                </c:pt>
                <c:pt idx="75">
                  <c:v>2020-05</c:v>
                </c:pt>
                <c:pt idx="76">
                  <c:v>2020-06</c:v>
                </c:pt>
                <c:pt idx="77">
                  <c:v>2020-07</c:v>
                </c:pt>
                <c:pt idx="78">
                  <c:v>2020-08</c:v>
                </c:pt>
                <c:pt idx="79">
                  <c:v>2020-09</c:v>
                </c:pt>
                <c:pt idx="80">
                  <c:v>2020-10</c:v>
                </c:pt>
                <c:pt idx="81">
                  <c:v>2020-11</c:v>
                </c:pt>
                <c:pt idx="82">
                  <c:v>2020-12</c:v>
                </c:pt>
                <c:pt idx="83">
                  <c:v>2021-01</c:v>
                </c:pt>
                <c:pt idx="84">
                  <c:v>2021-02</c:v>
                </c:pt>
                <c:pt idx="85">
                  <c:v>2021-03</c:v>
                </c:pt>
                <c:pt idx="86">
                  <c:v>2021-04</c:v>
                </c:pt>
                <c:pt idx="87">
                  <c:v>2021-05</c:v>
                </c:pt>
                <c:pt idx="88">
                  <c:v>2021-06</c:v>
                </c:pt>
                <c:pt idx="89">
                  <c:v>2021-07</c:v>
                </c:pt>
                <c:pt idx="90">
                  <c:v>2021-08</c:v>
                </c:pt>
                <c:pt idx="91">
                  <c:v>2021-09</c:v>
                </c:pt>
                <c:pt idx="92">
                  <c:v>2021-10</c:v>
                </c:pt>
                <c:pt idx="93">
                  <c:v>2021-11</c:v>
                </c:pt>
                <c:pt idx="94">
                  <c:v>2021-12</c:v>
                </c:pt>
              </c:strCache>
            </c:strRef>
          </c:cat>
          <c:val>
            <c:numRef>
              <c:f>Segment_C!$B$37:$B$131</c:f>
              <c:numCache>
                <c:formatCode>#######0</c:formatCode>
                <c:ptCount val="95"/>
                <c:pt idx="0">
                  <c:v>2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15</c:v>
                </c:pt>
                <c:pt idx="5">
                  <c:v>26</c:v>
                </c:pt>
                <c:pt idx="6">
                  <c:v>4</c:v>
                </c:pt>
                <c:pt idx="7">
                  <c:v>12</c:v>
                </c:pt>
                <c:pt idx="8">
                  <c:v>14</c:v>
                </c:pt>
                <c:pt idx="9">
                  <c:v>31</c:v>
                </c:pt>
                <c:pt idx="10">
                  <c:v>34</c:v>
                </c:pt>
                <c:pt idx="11">
                  <c:v>23</c:v>
                </c:pt>
                <c:pt idx="12">
                  <c:v>19</c:v>
                </c:pt>
                <c:pt idx="13">
                  <c:v>20</c:v>
                </c:pt>
                <c:pt idx="14">
                  <c:v>11</c:v>
                </c:pt>
                <c:pt idx="15">
                  <c:v>6</c:v>
                </c:pt>
                <c:pt idx="16">
                  <c:v>3</c:v>
                </c:pt>
                <c:pt idx="17">
                  <c:v>10</c:v>
                </c:pt>
                <c:pt idx="18">
                  <c:v>4</c:v>
                </c:pt>
                <c:pt idx="19">
                  <c:v>14</c:v>
                </c:pt>
                <c:pt idx="20">
                  <c:v>17</c:v>
                </c:pt>
                <c:pt idx="21">
                  <c:v>95</c:v>
                </c:pt>
                <c:pt idx="22">
                  <c:v>23</c:v>
                </c:pt>
                <c:pt idx="23">
                  <c:v>77</c:v>
                </c:pt>
                <c:pt idx="24">
                  <c:v>85</c:v>
                </c:pt>
                <c:pt idx="25">
                  <c:v>31</c:v>
                </c:pt>
                <c:pt idx="26">
                  <c:v>17</c:v>
                </c:pt>
                <c:pt idx="27">
                  <c:v>7</c:v>
                </c:pt>
                <c:pt idx="28">
                  <c:v>16</c:v>
                </c:pt>
                <c:pt idx="29">
                  <c:v>22</c:v>
                </c:pt>
                <c:pt idx="30">
                  <c:v>6</c:v>
                </c:pt>
                <c:pt idx="31">
                  <c:v>33</c:v>
                </c:pt>
                <c:pt idx="32">
                  <c:v>5</c:v>
                </c:pt>
                <c:pt idx="33">
                  <c:v>4</c:v>
                </c:pt>
                <c:pt idx="34">
                  <c:v>6</c:v>
                </c:pt>
                <c:pt idx="35">
                  <c:v>20</c:v>
                </c:pt>
                <c:pt idx="36">
                  <c:v>8</c:v>
                </c:pt>
                <c:pt idx="37">
                  <c:v>8</c:v>
                </c:pt>
                <c:pt idx="38">
                  <c:v>7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34</c:v>
                </c:pt>
                <c:pt idx="43">
                  <c:v>10</c:v>
                </c:pt>
                <c:pt idx="44">
                  <c:v>9</c:v>
                </c:pt>
                <c:pt idx="45">
                  <c:v>9</c:v>
                </c:pt>
                <c:pt idx="46">
                  <c:v>6</c:v>
                </c:pt>
                <c:pt idx="47">
                  <c:v>5</c:v>
                </c:pt>
                <c:pt idx="48">
                  <c:v>13</c:v>
                </c:pt>
                <c:pt idx="49">
                  <c:v>9</c:v>
                </c:pt>
                <c:pt idx="50">
                  <c:v>5</c:v>
                </c:pt>
                <c:pt idx="51">
                  <c:v>4</c:v>
                </c:pt>
                <c:pt idx="52">
                  <c:v>11</c:v>
                </c:pt>
                <c:pt idx="53">
                  <c:v>8</c:v>
                </c:pt>
                <c:pt idx="54">
                  <c:v>5</c:v>
                </c:pt>
                <c:pt idx="55">
                  <c:v>10</c:v>
                </c:pt>
                <c:pt idx="56">
                  <c:v>29</c:v>
                </c:pt>
                <c:pt idx="57">
                  <c:v>35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8</c:v>
                </c:pt>
                <c:pt idx="63">
                  <c:v>25</c:v>
                </c:pt>
                <c:pt idx="64">
                  <c:v>7</c:v>
                </c:pt>
                <c:pt idx="65">
                  <c:v>7</c:v>
                </c:pt>
                <c:pt idx="66">
                  <c:v>4</c:v>
                </c:pt>
                <c:pt idx="67">
                  <c:v>8</c:v>
                </c:pt>
                <c:pt idx="68">
                  <c:v>33</c:v>
                </c:pt>
                <c:pt idx="69">
                  <c:v>19</c:v>
                </c:pt>
                <c:pt idx="70">
                  <c:v>13</c:v>
                </c:pt>
                <c:pt idx="71">
                  <c:v>9</c:v>
                </c:pt>
                <c:pt idx="72">
                  <c:v>16</c:v>
                </c:pt>
                <c:pt idx="73">
                  <c:v>13</c:v>
                </c:pt>
                <c:pt idx="74">
                  <c:v>9</c:v>
                </c:pt>
                <c:pt idx="75">
                  <c:v>14</c:v>
                </c:pt>
                <c:pt idx="76">
                  <c:v>14</c:v>
                </c:pt>
                <c:pt idx="77">
                  <c:v>24</c:v>
                </c:pt>
                <c:pt idx="78">
                  <c:v>19</c:v>
                </c:pt>
                <c:pt idx="79">
                  <c:v>28</c:v>
                </c:pt>
                <c:pt idx="80">
                  <c:v>25</c:v>
                </c:pt>
                <c:pt idx="81">
                  <c:v>24</c:v>
                </c:pt>
                <c:pt idx="82">
                  <c:v>18</c:v>
                </c:pt>
                <c:pt idx="83">
                  <c:v>49</c:v>
                </c:pt>
                <c:pt idx="84">
                  <c:v>18</c:v>
                </c:pt>
                <c:pt idx="85">
                  <c:v>20</c:v>
                </c:pt>
                <c:pt idx="86">
                  <c:v>26</c:v>
                </c:pt>
                <c:pt idx="87">
                  <c:v>18</c:v>
                </c:pt>
                <c:pt idx="88">
                  <c:v>18</c:v>
                </c:pt>
                <c:pt idx="89">
                  <c:v>15</c:v>
                </c:pt>
                <c:pt idx="90">
                  <c:v>12</c:v>
                </c:pt>
                <c:pt idx="91">
                  <c:v>2</c:v>
                </c:pt>
                <c:pt idx="92">
                  <c:v>3</c:v>
                </c:pt>
                <c:pt idx="93">
                  <c:v>13</c:v>
                </c:pt>
                <c:pt idx="94" formatCode="General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E-48C2-B615-12CB713CD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203216"/>
        <c:axId val="540194032"/>
      </c:lineChart>
      <c:catAx>
        <c:axId val="54020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194032"/>
        <c:crosses val="autoZero"/>
        <c:auto val="1"/>
        <c:lblAlgn val="ctr"/>
        <c:lblOffset val="100"/>
        <c:noMultiLvlLbl val="0"/>
      </c:catAx>
      <c:valAx>
        <c:axId val="54019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##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020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Segment_C!$A$36</c:f>
              <c:strCache>
                <c:ptCount val="1"/>
                <c:pt idx="0">
                  <c:v>an_date_creation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Segment_C!$A$37:$A$131</c:f>
              <c:strCache>
                <c:ptCount val="95"/>
                <c:pt idx="0">
                  <c:v>2013-02</c:v>
                </c:pt>
                <c:pt idx="1">
                  <c:v>2013-03</c:v>
                </c:pt>
                <c:pt idx="2">
                  <c:v>2013-04</c:v>
                </c:pt>
                <c:pt idx="3">
                  <c:v>2013-05</c:v>
                </c:pt>
                <c:pt idx="4">
                  <c:v>2013-06</c:v>
                </c:pt>
                <c:pt idx="5">
                  <c:v>2013-07</c:v>
                </c:pt>
                <c:pt idx="6">
                  <c:v>2013-08</c:v>
                </c:pt>
                <c:pt idx="7">
                  <c:v>2013-09</c:v>
                </c:pt>
                <c:pt idx="8">
                  <c:v>2013-10</c:v>
                </c:pt>
                <c:pt idx="9">
                  <c:v>2013-11</c:v>
                </c:pt>
                <c:pt idx="10">
                  <c:v>2013-12</c:v>
                </c:pt>
                <c:pt idx="11">
                  <c:v>2015-01</c:v>
                </c:pt>
                <c:pt idx="12">
                  <c:v>2015-02</c:v>
                </c:pt>
                <c:pt idx="13">
                  <c:v>2015-03</c:v>
                </c:pt>
                <c:pt idx="14">
                  <c:v>2015-04</c:v>
                </c:pt>
                <c:pt idx="15">
                  <c:v>2015-05</c:v>
                </c:pt>
                <c:pt idx="16">
                  <c:v>2015-06</c:v>
                </c:pt>
                <c:pt idx="17">
                  <c:v>2015-07</c:v>
                </c:pt>
                <c:pt idx="18">
                  <c:v>2015-08</c:v>
                </c:pt>
                <c:pt idx="19">
                  <c:v>2015-09</c:v>
                </c:pt>
                <c:pt idx="20">
                  <c:v>2015-10</c:v>
                </c:pt>
                <c:pt idx="21">
                  <c:v>2015-11</c:v>
                </c:pt>
                <c:pt idx="22">
                  <c:v>2015-12</c:v>
                </c:pt>
                <c:pt idx="23">
                  <c:v>2016-01</c:v>
                </c:pt>
                <c:pt idx="24">
                  <c:v>2016-02</c:v>
                </c:pt>
                <c:pt idx="25">
                  <c:v>2016-03</c:v>
                </c:pt>
                <c:pt idx="26">
                  <c:v>2016-04</c:v>
                </c:pt>
                <c:pt idx="27">
                  <c:v>2016-05</c:v>
                </c:pt>
                <c:pt idx="28">
                  <c:v>2016-06</c:v>
                </c:pt>
                <c:pt idx="29">
                  <c:v>2016-07</c:v>
                </c:pt>
                <c:pt idx="30">
                  <c:v>2016-08</c:v>
                </c:pt>
                <c:pt idx="31">
                  <c:v>2016-09</c:v>
                </c:pt>
                <c:pt idx="32">
                  <c:v>2016-10</c:v>
                </c:pt>
                <c:pt idx="33">
                  <c:v>2016-11</c:v>
                </c:pt>
                <c:pt idx="34">
                  <c:v>2016-12</c:v>
                </c:pt>
                <c:pt idx="35">
                  <c:v>2017-01</c:v>
                </c:pt>
                <c:pt idx="36">
                  <c:v>2017-02</c:v>
                </c:pt>
                <c:pt idx="37">
                  <c:v>2017-03</c:v>
                </c:pt>
                <c:pt idx="38">
                  <c:v>2017-04</c:v>
                </c:pt>
                <c:pt idx="39">
                  <c:v>2017-05</c:v>
                </c:pt>
                <c:pt idx="40">
                  <c:v>2017-06</c:v>
                </c:pt>
                <c:pt idx="41">
                  <c:v>2017-07</c:v>
                </c:pt>
                <c:pt idx="42">
                  <c:v>2017-08</c:v>
                </c:pt>
                <c:pt idx="43">
                  <c:v>2017-09</c:v>
                </c:pt>
                <c:pt idx="44">
                  <c:v>2017-10</c:v>
                </c:pt>
                <c:pt idx="45">
                  <c:v>2017-11</c:v>
                </c:pt>
                <c:pt idx="46">
                  <c:v>2017-12</c:v>
                </c:pt>
                <c:pt idx="47">
                  <c:v>2018-01</c:v>
                </c:pt>
                <c:pt idx="48">
                  <c:v>2018-02</c:v>
                </c:pt>
                <c:pt idx="49">
                  <c:v>2018-03</c:v>
                </c:pt>
                <c:pt idx="50">
                  <c:v>2018-04</c:v>
                </c:pt>
                <c:pt idx="51">
                  <c:v>2018-05</c:v>
                </c:pt>
                <c:pt idx="52">
                  <c:v>2018-06</c:v>
                </c:pt>
                <c:pt idx="53">
                  <c:v>2018-07</c:v>
                </c:pt>
                <c:pt idx="54">
                  <c:v>2018-08</c:v>
                </c:pt>
                <c:pt idx="55">
                  <c:v>2018-09</c:v>
                </c:pt>
                <c:pt idx="56">
                  <c:v>2018-10</c:v>
                </c:pt>
                <c:pt idx="57">
                  <c:v>2018-11</c:v>
                </c:pt>
                <c:pt idx="58">
                  <c:v>2018-12</c:v>
                </c:pt>
                <c:pt idx="59">
                  <c:v>2019-01</c:v>
                </c:pt>
                <c:pt idx="60">
                  <c:v>2019-02</c:v>
                </c:pt>
                <c:pt idx="61">
                  <c:v>2019-03</c:v>
                </c:pt>
                <c:pt idx="62">
                  <c:v>2019-04</c:v>
                </c:pt>
                <c:pt idx="63">
                  <c:v>2019-05</c:v>
                </c:pt>
                <c:pt idx="64">
                  <c:v>2019-06</c:v>
                </c:pt>
                <c:pt idx="65">
                  <c:v>2019-07</c:v>
                </c:pt>
                <c:pt idx="66">
                  <c:v>2019-08</c:v>
                </c:pt>
                <c:pt idx="67">
                  <c:v>2019-09</c:v>
                </c:pt>
                <c:pt idx="68">
                  <c:v>2019-10</c:v>
                </c:pt>
                <c:pt idx="69">
                  <c:v>2019-11</c:v>
                </c:pt>
                <c:pt idx="70">
                  <c:v>2019-12</c:v>
                </c:pt>
                <c:pt idx="71">
                  <c:v>2020-01</c:v>
                </c:pt>
                <c:pt idx="72">
                  <c:v>2020-02</c:v>
                </c:pt>
                <c:pt idx="73">
                  <c:v>2020-03</c:v>
                </c:pt>
                <c:pt idx="74">
                  <c:v>2020-04</c:v>
                </c:pt>
                <c:pt idx="75">
                  <c:v>2020-05</c:v>
                </c:pt>
                <c:pt idx="76">
                  <c:v>2020-06</c:v>
                </c:pt>
                <c:pt idx="77">
                  <c:v>2020-07</c:v>
                </c:pt>
                <c:pt idx="78">
                  <c:v>2020-08</c:v>
                </c:pt>
                <c:pt idx="79">
                  <c:v>2020-09</c:v>
                </c:pt>
                <c:pt idx="80">
                  <c:v>2020-10</c:v>
                </c:pt>
                <c:pt idx="81">
                  <c:v>2020-11</c:v>
                </c:pt>
                <c:pt idx="82">
                  <c:v>2020-12</c:v>
                </c:pt>
                <c:pt idx="83">
                  <c:v>2021-01</c:v>
                </c:pt>
                <c:pt idx="84">
                  <c:v>2021-02</c:v>
                </c:pt>
                <c:pt idx="85">
                  <c:v>2021-03</c:v>
                </c:pt>
                <c:pt idx="86">
                  <c:v>2021-04</c:v>
                </c:pt>
                <c:pt idx="87">
                  <c:v>2021-05</c:v>
                </c:pt>
                <c:pt idx="88">
                  <c:v>2021-06</c:v>
                </c:pt>
                <c:pt idx="89">
                  <c:v>2021-07</c:v>
                </c:pt>
                <c:pt idx="90">
                  <c:v>2021-08</c:v>
                </c:pt>
                <c:pt idx="91">
                  <c:v>2021-09</c:v>
                </c:pt>
                <c:pt idx="92">
                  <c:v>2021-10</c:v>
                </c:pt>
                <c:pt idx="93">
                  <c:v>2021-11</c:v>
                </c:pt>
                <c:pt idx="94">
                  <c:v>2021-12</c:v>
                </c:pt>
              </c:strCache>
            </c:strRef>
          </c:cat>
          <c:val>
            <c:numRef>
              <c:f>Segment_C!$C$37:$C$131</c:f>
              <c:numCache>
                <c:formatCode>0.00%</c:formatCode>
                <c:ptCount val="95"/>
                <c:pt idx="0">
                  <c:v>1.2999999999999999E-3</c:v>
                </c:pt>
                <c:pt idx="1">
                  <c:v>4.4999999999999997E-3</c:v>
                </c:pt>
                <c:pt idx="2">
                  <c:v>5.7000000000000002E-3</c:v>
                </c:pt>
                <c:pt idx="3">
                  <c:v>7.0000000000000001E-3</c:v>
                </c:pt>
                <c:pt idx="4">
                  <c:v>9.5999999999999992E-3</c:v>
                </c:pt>
                <c:pt idx="5">
                  <c:v>1.66E-2</c:v>
                </c:pt>
                <c:pt idx="6">
                  <c:v>2.5999999999999999E-3</c:v>
                </c:pt>
                <c:pt idx="7">
                  <c:v>7.7000000000000002E-3</c:v>
                </c:pt>
                <c:pt idx="8">
                  <c:v>8.8999999999999999E-3</c:v>
                </c:pt>
                <c:pt idx="9">
                  <c:v>1.9800000000000002E-2</c:v>
                </c:pt>
                <c:pt idx="10">
                  <c:v>2.1700000000000001E-2</c:v>
                </c:pt>
                <c:pt idx="11">
                  <c:v>1.47E-2</c:v>
                </c:pt>
                <c:pt idx="12">
                  <c:v>1.21E-2</c:v>
                </c:pt>
                <c:pt idx="13">
                  <c:v>1.2800000000000001E-2</c:v>
                </c:pt>
                <c:pt idx="14">
                  <c:v>7.0000000000000001E-3</c:v>
                </c:pt>
                <c:pt idx="15">
                  <c:v>3.8E-3</c:v>
                </c:pt>
                <c:pt idx="16">
                  <c:v>1.9E-3</c:v>
                </c:pt>
                <c:pt idx="17">
                  <c:v>6.4000000000000003E-3</c:v>
                </c:pt>
                <c:pt idx="18">
                  <c:v>2.5999999999999999E-3</c:v>
                </c:pt>
                <c:pt idx="19">
                  <c:v>8.8999999999999999E-3</c:v>
                </c:pt>
                <c:pt idx="20">
                  <c:v>1.09E-2</c:v>
                </c:pt>
                <c:pt idx="21">
                  <c:v>6.0699999999999997E-2</c:v>
                </c:pt>
                <c:pt idx="22">
                  <c:v>1.47E-2</c:v>
                </c:pt>
                <c:pt idx="23">
                  <c:v>4.9200000000000001E-2</c:v>
                </c:pt>
                <c:pt idx="24">
                  <c:v>5.4300000000000001E-2</c:v>
                </c:pt>
                <c:pt idx="25">
                  <c:v>1.9800000000000002E-2</c:v>
                </c:pt>
                <c:pt idx="26">
                  <c:v>1.09E-2</c:v>
                </c:pt>
                <c:pt idx="27">
                  <c:v>4.4999999999999997E-3</c:v>
                </c:pt>
                <c:pt idx="28">
                  <c:v>1.0200000000000001E-2</c:v>
                </c:pt>
                <c:pt idx="29">
                  <c:v>1.4E-2</c:v>
                </c:pt>
                <c:pt idx="30">
                  <c:v>3.8E-3</c:v>
                </c:pt>
                <c:pt idx="31">
                  <c:v>2.1100000000000001E-2</c:v>
                </c:pt>
                <c:pt idx="32">
                  <c:v>3.2000000000000002E-3</c:v>
                </c:pt>
                <c:pt idx="33">
                  <c:v>2.5999999999999999E-3</c:v>
                </c:pt>
                <c:pt idx="34">
                  <c:v>3.8E-3</c:v>
                </c:pt>
                <c:pt idx="35">
                  <c:v>1.2800000000000001E-2</c:v>
                </c:pt>
                <c:pt idx="36">
                  <c:v>5.1000000000000004E-3</c:v>
                </c:pt>
                <c:pt idx="37">
                  <c:v>5.1000000000000004E-3</c:v>
                </c:pt>
                <c:pt idx="38">
                  <c:v>4.4999999999999997E-3</c:v>
                </c:pt>
                <c:pt idx="39">
                  <c:v>8.3000000000000001E-3</c:v>
                </c:pt>
                <c:pt idx="40">
                  <c:v>8.3000000000000001E-3</c:v>
                </c:pt>
                <c:pt idx="41">
                  <c:v>7.7000000000000002E-3</c:v>
                </c:pt>
                <c:pt idx="42">
                  <c:v>2.1700000000000001E-2</c:v>
                </c:pt>
                <c:pt idx="43">
                  <c:v>6.4000000000000003E-3</c:v>
                </c:pt>
                <c:pt idx="44">
                  <c:v>5.7000000000000002E-3</c:v>
                </c:pt>
                <c:pt idx="45">
                  <c:v>5.7000000000000002E-3</c:v>
                </c:pt>
                <c:pt idx="46">
                  <c:v>3.8E-3</c:v>
                </c:pt>
                <c:pt idx="47">
                  <c:v>3.2000000000000002E-3</c:v>
                </c:pt>
                <c:pt idx="48">
                  <c:v>8.3000000000000001E-3</c:v>
                </c:pt>
                <c:pt idx="49">
                  <c:v>5.7000000000000002E-3</c:v>
                </c:pt>
                <c:pt idx="50">
                  <c:v>3.2000000000000002E-3</c:v>
                </c:pt>
                <c:pt idx="51">
                  <c:v>2.5999999999999999E-3</c:v>
                </c:pt>
                <c:pt idx="52">
                  <c:v>7.0000000000000001E-3</c:v>
                </c:pt>
                <c:pt idx="53">
                  <c:v>5.1000000000000004E-3</c:v>
                </c:pt>
                <c:pt idx="54">
                  <c:v>3.2000000000000002E-3</c:v>
                </c:pt>
                <c:pt idx="55">
                  <c:v>6.4000000000000003E-3</c:v>
                </c:pt>
                <c:pt idx="56">
                  <c:v>1.8499999999999999E-2</c:v>
                </c:pt>
                <c:pt idx="57">
                  <c:v>2.23E-2</c:v>
                </c:pt>
                <c:pt idx="58">
                  <c:v>3.8E-3</c:v>
                </c:pt>
                <c:pt idx="59">
                  <c:v>4.4999999999999997E-3</c:v>
                </c:pt>
                <c:pt idx="60">
                  <c:v>5.1000000000000004E-3</c:v>
                </c:pt>
                <c:pt idx="61">
                  <c:v>5.7000000000000002E-3</c:v>
                </c:pt>
                <c:pt idx="62">
                  <c:v>5.1000000000000004E-3</c:v>
                </c:pt>
                <c:pt idx="63">
                  <c:v>1.6E-2</c:v>
                </c:pt>
                <c:pt idx="64">
                  <c:v>4.4999999999999997E-3</c:v>
                </c:pt>
                <c:pt idx="65">
                  <c:v>4.4999999999999997E-3</c:v>
                </c:pt>
                <c:pt idx="66">
                  <c:v>2.5999999999999999E-3</c:v>
                </c:pt>
                <c:pt idx="67">
                  <c:v>5.1000000000000004E-3</c:v>
                </c:pt>
                <c:pt idx="68">
                  <c:v>2.1100000000000001E-2</c:v>
                </c:pt>
                <c:pt idx="69">
                  <c:v>1.21E-2</c:v>
                </c:pt>
                <c:pt idx="70">
                  <c:v>8.3000000000000001E-3</c:v>
                </c:pt>
                <c:pt idx="71">
                  <c:v>5.7000000000000002E-3</c:v>
                </c:pt>
                <c:pt idx="72">
                  <c:v>1.0200000000000001E-2</c:v>
                </c:pt>
                <c:pt idx="73">
                  <c:v>8.3000000000000001E-3</c:v>
                </c:pt>
                <c:pt idx="74">
                  <c:v>5.7000000000000002E-3</c:v>
                </c:pt>
                <c:pt idx="75">
                  <c:v>8.8999999999999999E-3</c:v>
                </c:pt>
                <c:pt idx="76">
                  <c:v>8.8999999999999999E-3</c:v>
                </c:pt>
                <c:pt idx="77">
                  <c:v>1.5299999999999999E-2</c:v>
                </c:pt>
                <c:pt idx="78">
                  <c:v>1.21E-2</c:v>
                </c:pt>
                <c:pt idx="79">
                  <c:v>1.7899999999999999E-2</c:v>
                </c:pt>
                <c:pt idx="80">
                  <c:v>1.6E-2</c:v>
                </c:pt>
                <c:pt idx="81">
                  <c:v>1.5299999999999999E-2</c:v>
                </c:pt>
                <c:pt idx="82">
                  <c:v>1.15E-2</c:v>
                </c:pt>
                <c:pt idx="83">
                  <c:v>3.1300000000000001E-2</c:v>
                </c:pt>
                <c:pt idx="84">
                  <c:v>1.15E-2</c:v>
                </c:pt>
                <c:pt idx="85">
                  <c:v>1.2800000000000001E-2</c:v>
                </c:pt>
                <c:pt idx="86">
                  <c:v>1.66E-2</c:v>
                </c:pt>
                <c:pt idx="87">
                  <c:v>1.15E-2</c:v>
                </c:pt>
                <c:pt idx="88">
                  <c:v>1.15E-2</c:v>
                </c:pt>
                <c:pt idx="89">
                  <c:v>9.5999999999999992E-3</c:v>
                </c:pt>
                <c:pt idx="90">
                  <c:v>7.7000000000000002E-3</c:v>
                </c:pt>
                <c:pt idx="91">
                  <c:v>1.2999999999999999E-3</c:v>
                </c:pt>
                <c:pt idx="92">
                  <c:v>1.9E-3</c:v>
                </c:pt>
                <c:pt idx="93">
                  <c:v>8.3000000000000001E-3</c:v>
                </c:pt>
                <c:pt idx="94" formatCode="General">
                  <c:v>1.9E-3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C5-4783-BED2-F37A0E328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029352"/>
        <c:axId val="531033944"/>
      </c:lineChart>
      <c:catAx>
        <c:axId val="531029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1033944"/>
        <c:crosses val="autoZero"/>
        <c:auto val="1"/>
        <c:lblAlgn val="ctr"/>
        <c:lblOffset val="100"/>
        <c:noMultiLvlLbl val="0"/>
      </c:catAx>
      <c:valAx>
        <c:axId val="53103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1029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3" Type="http://schemas.openxmlformats.org/officeDocument/2006/relationships/chart" Target="../charts/chart26.xml"/><Relationship Id="rId7" Type="http://schemas.openxmlformats.org/officeDocument/2006/relationships/chart" Target="../charts/chart30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17840</xdr:colOff>
      <xdr:row>0</xdr:row>
      <xdr:rowOff>128512</xdr:rowOff>
    </xdr:from>
    <xdr:to>
      <xdr:col>12</xdr:col>
      <xdr:colOff>468388</xdr:colOff>
      <xdr:row>15</xdr:row>
      <xdr:rowOff>14212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C31EA67-45FA-DB48-B5C6-F471045E1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20260</xdr:colOff>
      <xdr:row>0</xdr:row>
      <xdr:rowOff>128512</xdr:rowOff>
    </xdr:from>
    <xdr:to>
      <xdr:col>18</xdr:col>
      <xdr:colOff>470808</xdr:colOff>
      <xdr:row>15</xdr:row>
      <xdr:rowOff>14212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C2FAF7AF-C1E3-A844-947C-D8CF4177C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17841</xdr:colOff>
      <xdr:row>16</xdr:row>
      <xdr:rowOff>6350</xdr:rowOff>
    </xdr:from>
    <xdr:to>
      <xdr:col>12</xdr:col>
      <xdr:colOff>468389</xdr:colOff>
      <xdr:row>30</xdr:row>
      <xdr:rowOff>82550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6CF3BD3-FF79-7B4F-9083-8E6CE3838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63198</xdr:colOff>
      <xdr:row>16</xdr:row>
      <xdr:rowOff>7560</xdr:rowOff>
    </xdr:from>
    <xdr:to>
      <xdr:col>18</xdr:col>
      <xdr:colOff>513746</xdr:colOff>
      <xdr:row>30</xdr:row>
      <xdr:rowOff>89808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9F4787F-EA48-3140-A13F-16C857A6C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673100</xdr:colOff>
      <xdr:row>32</xdr:row>
      <xdr:rowOff>133350</xdr:rowOff>
    </xdr:from>
    <xdr:to>
      <xdr:col>16</xdr:col>
      <xdr:colOff>723900</xdr:colOff>
      <xdr:row>53</xdr:row>
      <xdr:rowOff>127000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8D9BBABE-DEAA-A54F-9CD8-1062C8003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624840</xdr:colOff>
      <xdr:row>83</xdr:row>
      <xdr:rowOff>187960</xdr:rowOff>
    </xdr:from>
    <xdr:to>
      <xdr:col>12</xdr:col>
      <xdr:colOff>259080</xdr:colOff>
      <xdr:row>98</xdr:row>
      <xdr:rowOff>35560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16EEB17A-668F-E043-A4FC-663444ED0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563880</xdr:colOff>
      <xdr:row>122</xdr:row>
      <xdr:rowOff>76200</xdr:rowOff>
    </xdr:from>
    <xdr:to>
      <xdr:col>8</xdr:col>
      <xdr:colOff>502920</xdr:colOff>
      <xdr:row>136</xdr:row>
      <xdr:rowOff>116840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7E8B925F-BCF1-C24B-BA47-74C5148AE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752474</xdr:colOff>
      <xdr:row>1</xdr:row>
      <xdr:rowOff>185737</xdr:rowOff>
    </xdr:from>
    <xdr:to>
      <xdr:col>12</xdr:col>
      <xdr:colOff>133349</xdr:colOff>
      <xdr:row>12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C1FC378-DD1C-4B84-A003-3168FAA23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757237</xdr:colOff>
      <xdr:row>14</xdr:row>
      <xdr:rowOff>4762</xdr:rowOff>
    </xdr:from>
    <xdr:to>
      <xdr:col>12</xdr:col>
      <xdr:colOff>757237</xdr:colOff>
      <xdr:row>26</xdr:row>
      <xdr:rowOff>33337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78190F1-BEB0-40A9-AB8E-0966FA481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757237</xdr:colOff>
      <xdr:row>27</xdr:row>
      <xdr:rowOff>4762</xdr:rowOff>
    </xdr:from>
    <xdr:to>
      <xdr:col>12</xdr:col>
      <xdr:colOff>757237</xdr:colOff>
      <xdr:row>39</xdr:row>
      <xdr:rowOff>176212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A6197C8-4967-43DD-A997-FDC74AE34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757237</xdr:colOff>
      <xdr:row>40</xdr:row>
      <xdr:rowOff>185737</xdr:rowOff>
    </xdr:from>
    <xdr:to>
      <xdr:col>12</xdr:col>
      <xdr:colOff>757237</xdr:colOff>
      <xdr:row>55</xdr:row>
      <xdr:rowOff>71437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32CC6FB-6003-485C-8B3B-41C3279D3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757237</xdr:colOff>
      <xdr:row>57</xdr:row>
      <xdr:rowOff>4762</xdr:rowOff>
    </xdr:from>
    <xdr:to>
      <xdr:col>12</xdr:col>
      <xdr:colOff>757237</xdr:colOff>
      <xdr:row>71</xdr:row>
      <xdr:rowOff>80962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BB7EA91-19B3-4A5C-AF46-927A55587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757237</xdr:colOff>
      <xdr:row>72</xdr:row>
      <xdr:rowOff>176212</xdr:rowOff>
    </xdr:from>
    <xdr:to>
      <xdr:col>12</xdr:col>
      <xdr:colOff>757237</xdr:colOff>
      <xdr:row>87</xdr:row>
      <xdr:rowOff>61912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F8C5464-DD28-4737-8FC5-9F41344F6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4762</xdr:colOff>
      <xdr:row>88</xdr:row>
      <xdr:rowOff>4762</xdr:rowOff>
    </xdr:from>
    <xdr:to>
      <xdr:col>13</xdr:col>
      <xdr:colOff>4762</xdr:colOff>
      <xdr:row>102</xdr:row>
      <xdr:rowOff>80962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2B426886-F717-4143-9B7E-A0DC1B9233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23812</xdr:colOff>
      <xdr:row>103</xdr:row>
      <xdr:rowOff>14287</xdr:rowOff>
    </xdr:from>
    <xdr:to>
      <xdr:col>13</xdr:col>
      <xdr:colOff>23812</xdr:colOff>
      <xdr:row>117</xdr:row>
      <xdr:rowOff>90487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CE394154-506E-4F24-98AC-9070841F7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3</xdr:row>
      <xdr:rowOff>4762</xdr:rowOff>
    </xdr:from>
    <xdr:to>
      <xdr:col>12</xdr:col>
      <xdr:colOff>4762</xdr:colOff>
      <xdr:row>15</xdr:row>
      <xdr:rowOff>166687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06DE24-3F08-45B0-A385-0D9564802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1166812</xdr:colOff>
      <xdr:row>16</xdr:row>
      <xdr:rowOff>328612</xdr:rowOff>
    </xdr:from>
    <xdr:to>
      <xdr:col>11</xdr:col>
      <xdr:colOff>757237</xdr:colOff>
      <xdr:row>29</xdr:row>
      <xdr:rowOff>166687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FC7DB64-0C2C-4067-B677-FBF783FA0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1157287</xdr:colOff>
      <xdr:row>31</xdr:row>
      <xdr:rowOff>4762</xdr:rowOff>
    </xdr:from>
    <xdr:to>
      <xdr:col>11</xdr:col>
      <xdr:colOff>747712</xdr:colOff>
      <xdr:row>44</xdr:row>
      <xdr:rowOff>128587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7552EE1-935D-4D04-A374-0965B2270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14287</xdr:colOff>
      <xdr:row>45</xdr:row>
      <xdr:rowOff>176212</xdr:rowOff>
    </xdr:from>
    <xdr:to>
      <xdr:col>12</xdr:col>
      <xdr:colOff>14287</xdr:colOff>
      <xdr:row>60</xdr:row>
      <xdr:rowOff>61912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B41A859-5207-451F-A85F-4FC5D5145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4762</xdr:colOff>
      <xdr:row>61</xdr:row>
      <xdr:rowOff>4762</xdr:rowOff>
    </xdr:from>
    <xdr:to>
      <xdr:col>12</xdr:col>
      <xdr:colOff>4762</xdr:colOff>
      <xdr:row>75</xdr:row>
      <xdr:rowOff>80962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C9C85DF-626E-4B5B-9F75-189AE6837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4762</xdr:colOff>
      <xdr:row>77</xdr:row>
      <xdr:rowOff>4762</xdr:rowOff>
    </xdr:from>
    <xdr:to>
      <xdr:col>12</xdr:col>
      <xdr:colOff>4762</xdr:colOff>
      <xdr:row>91</xdr:row>
      <xdr:rowOff>80962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3AF01F6-6C6A-498A-B1FE-7AC3556A8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14287</xdr:colOff>
      <xdr:row>92</xdr:row>
      <xdr:rowOff>185737</xdr:rowOff>
    </xdr:from>
    <xdr:to>
      <xdr:col>12</xdr:col>
      <xdr:colOff>14287</xdr:colOff>
      <xdr:row>107</xdr:row>
      <xdr:rowOff>71437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1094E804-2557-4079-A109-1FBF89AEE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4762</xdr:colOff>
      <xdr:row>109</xdr:row>
      <xdr:rowOff>14287</xdr:rowOff>
    </xdr:from>
    <xdr:to>
      <xdr:col>12</xdr:col>
      <xdr:colOff>4762</xdr:colOff>
      <xdr:row>123</xdr:row>
      <xdr:rowOff>90487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994F483-FEF8-4F21-A4B1-AEDC2DB75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3</xdr:row>
      <xdr:rowOff>14287</xdr:rowOff>
    </xdr:from>
    <xdr:to>
      <xdr:col>12</xdr:col>
      <xdr:colOff>4762</xdr:colOff>
      <xdr:row>15</xdr:row>
      <xdr:rowOff>176212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AAB4BB4-3CC3-45F3-9151-47F4FF90C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</xdr:colOff>
      <xdr:row>17</xdr:row>
      <xdr:rowOff>4762</xdr:rowOff>
    </xdr:from>
    <xdr:to>
      <xdr:col>12</xdr:col>
      <xdr:colOff>4762</xdr:colOff>
      <xdr:row>29</xdr:row>
      <xdr:rowOff>176212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98539A2-DC6B-4034-94D5-7F306A743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</xdr:colOff>
      <xdr:row>31</xdr:row>
      <xdr:rowOff>4762</xdr:rowOff>
    </xdr:from>
    <xdr:to>
      <xdr:col>12</xdr:col>
      <xdr:colOff>4762</xdr:colOff>
      <xdr:row>44</xdr:row>
      <xdr:rowOff>128587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DB88C98-B2E6-42B5-95EB-EE0BB4F5F1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4762</xdr:colOff>
      <xdr:row>45</xdr:row>
      <xdr:rowOff>185737</xdr:rowOff>
    </xdr:from>
    <xdr:to>
      <xdr:col>12</xdr:col>
      <xdr:colOff>4762</xdr:colOff>
      <xdr:row>60</xdr:row>
      <xdr:rowOff>71437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EBA005F-0A71-4806-A49C-A072B6744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4762</xdr:colOff>
      <xdr:row>61</xdr:row>
      <xdr:rowOff>176212</xdr:rowOff>
    </xdr:from>
    <xdr:to>
      <xdr:col>12</xdr:col>
      <xdr:colOff>4762</xdr:colOff>
      <xdr:row>76</xdr:row>
      <xdr:rowOff>61912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705A37D-6FFE-4E56-A8E3-EF837692E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4762</xdr:colOff>
      <xdr:row>77</xdr:row>
      <xdr:rowOff>176212</xdr:rowOff>
    </xdr:from>
    <xdr:to>
      <xdr:col>12</xdr:col>
      <xdr:colOff>4762</xdr:colOff>
      <xdr:row>92</xdr:row>
      <xdr:rowOff>61912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499259AC-E966-4A42-B69D-CBDFA5F5F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9525</xdr:colOff>
      <xdr:row>94</xdr:row>
      <xdr:rowOff>4762</xdr:rowOff>
    </xdr:from>
    <xdr:to>
      <xdr:col>12</xdr:col>
      <xdr:colOff>9525</xdr:colOff>
      <xdr:row>108</xdr:row>
      <xdr:rowOff>80962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8E22F989-5EB8-47E2-968F-E9D9549C6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110</xdr:row>
      <xdr:rowOff>4762</xdr:rowOff>
    </xdr:from>
    <xdr:to>
      <xdr:col>12</xdr:col>
      <xdr:colOff>0</xdr:colOff>
      <xdr:row>124</xdr:row>
      <xdr:rowOff>80962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1A252D41-4354-4F06-8BC3-1B9A1BEAB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BA98F6-2588-4840-AF9A-83EA4824D73A}" name="Tableau18" displayName="Tableau18" ref="G58:L59" totalsRowShown="0" headerRowDxfId="77" dataDxfId="76">
  <autoFilter ref="G58:L59" xr:uid="{31BA98F6-2588-4840-AF9A-83EA4824D73A}"/>
  <tableColumns count="6">
    <tableColumn id="1" xr3:uid="{3E2EA5BC-1B67-804D-9ECA-3E64BAA6F4FE}" name="Nb. Clients" dataDxfId="75"/>
    <tableColumn id="2" xr3:uid="{7C0FDF3D-1B8F-9B4F-810D-034489506D23}" name="Moy. Age" dataDxfId="74"/>
    <tableColumn id="3" xr3:uid="{81787A44-E7A4-9743-AA0F-4AF57CACE3EB}" name="Somme des montants" dataDxfId="73"/>
    <tableColumn id="4" xr3:uid="{AB11DDC2-324B-5F40-9E0C-B957C698C518}" name="Moy. Montant" dataDxfId="72"/>
    <tableColumn id="5" xr3:uid="{795AD49F-D1BB-1F41-8C84-852E7633D0A2}" name="Moy. Recence" dataDxfId="71"/>
    <tableColumn id="6" xr3:uid="{9914DAFB-A4EA-BD40-BFAB-C5C066BB94F7}" name="Moy. Fréquence" dataDxfId="7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CC5783-F152-4C4D-BFC3-57813C8F9843}" name="Tableau29" displayName="Tableau29" ref="G61:I63" totalsRowShown="0" headerRowDxfId="69" dataDxfId="68">
  <autoFilter ref="G61:I63" xr:uid="{48CC5783-F152-4C4D-BFC3-57813C8F9843}"/>
  <tableColumns count="3">
    <tableColumn id="1" xr3:uid="{90FF184C-C034-AB40-99CC-265B0B853FA4}" name="Année" dataDxfId="67"/>
    <tableColumn id="2" xr3:uid="{8CDFDAE6-326E-754F-9009-C9A613917F09}" name="Nb. Commandes" dataDxfId="66"/>
    <tableColumn id="3" xr3:uid="{94573225-63B2-F74A-9ACD-D11E6F94AAA5}" name="CA" dataDxfId="6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307A0F-782B-EE42-8533-5D9D72F4307A}" name="Tableau310" displayName="Tableau310" ref="G66:M67" totalsRowShown="0" headerRowDxfId="40" dataDxfId="39" headerRowBorderDxfId="37" tableBorderDxfId="38">
  <autoFilter ref="G66:M67" xr:uid="{DA307A0F-782B-EE42-8533-5D9D72F4307A}"/>
  <tableColumns count="7">
    <tableColumn id="1" xr3:uid="{199CFB7C-9179-5747-A135-06F84550646B}" name="Nb. Clients" dataDxfId="36"/>
    <tableColumn id="2" xr3:uid="{0BBDBAE9-C005-104E-AB31-901063F4ED12}" name="Moy. Age" dataDxfId="35"/>
    <tableColumn id="3" xr3:uid="{8D56B304-596A-9541-8B74-7A10FB191DC9}" name="Somme des montants" dataDxfId="34"/>
    <tableColumn id="4" xr3:uid="{E455708C-17E2-F54F-82C3-E9D2023CDCF1}" name="Moy. Montant" dataDxfId="33"/>
    <tableColumn id="5" xr3:uid="{B9904EEE-93F9-F347-BB49-2918634A2A71}" name="Moy. Recence" dataDxfId="32"/>
    <tableColumn id="6" xr3:uid="{87B97EBF-00C8-7D4C-A646-B895E51DF92F}" name="Moy. Fréquence" dataDxfId="31"/>
    <tableColumn id="7" xr3:uid="{D05C646F-58E4-5D42-94B1-A9FD489D86DD}" name="Colonne1" dataDxfId="3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96FCDB-3C15-094E-85B9-AB7C5AF3E580}" name="Tableau411" displayName="Tableau411" ref="G69:I71" totalsRowShown="0" headerRowDxfId="64" dataDxfId="63" headerRowBorderDxfId="61" tableBorderDxfId="62">
  <autoFilter ref="G69:I71" xr:uid="{D396FCDB-3C15-094E-85B9-AB7C5AF3E580}"/>
  <tableColumns count="3">
    <tableColumn id="1" xr3:uid="{E01AE222-F0FA-7747-90B7-2C85E9F2784A}" name="Année" dataDxfId="60"/>
    <tableColumn id="2" xr3:uid="{737E3BAE-28D6-BD4E-BD62-84DDB3ADF424}" name="Nb. Commandes" dataDxfId="59"/>
    <tableColumn id="3" xr3:uid="{F4458014-F34F-4B4E-A7DC-D659C21872BC}" name="CA" dataDxfId="58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9A16AD-719E-7142-ADDD-71621F0A7B79}" name="Tableau512" displayName="Tableau512" ref="G74:L75" totalsRowShown="0" headerRowDxfId="57" dataDxfId="56" headerRowBorderDxfId="54" tableBorderDxfId="55">
  <autoFilter ref="G74:L75" xr:uid="{389A16AD-719E-7142-ADDD-71621F0A7B79}"/>
  <tableColumns count="6">
    <tableColumn id="1" xr3:uid="{EF1AB27E-C365-F741-BC5A-6BC0086D3207}" name="Nb. Clients" dataDxfId="53"/>
    <tableColumn id="2" xr3:uid="{F095BD12-2975-7440-9CAB-B5CCC75C91AE}" name="Moy. Age" dataDxfId="52"/>
    <tableColumn id="3" xr3:uid="{4DC4CB62-9F3A-3C4E-A984-55C7BE0BC9BB}" name="Somme des montants" dataDxfId="51"/>
    <tableColumn id="4" xr3:uid="{6F9C6A64-5194-1F4A-B3D9-A9B009F0AD5C}" name="Moy. Montant" dataDxfId="50"/>
    <tableColumn id="5" xr3:uid="{CA9664AD-7EC1-9741-B541-3C8F7FD4D72B}" name="Moy. Recence" dataDxfId="49"/>
    <tableColumn id="6" xr3:uid="{9F15F135-8528-6E4F-8FE4-B6FDB5F723F8}" name="Moy. Fréquence" dataDxfId="48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FA3788-E226-0646-BDC5-7DFC753FD1B8}" name="Tableau613" displayName="Tableau613" ref="G77:I79" totalsRowShown="0" headerRowDxfId="47" dataDxfId="46" headerRowBorderDxfId="44" tableBorderDxfId="45">
  <autoFilter ref="G77:I79" xr:uid="{80FA3788-E226-0646-BDC5-7DFC753FD1B8}"/>
  <tableColumns count="3">
    <tableColumn id="1" xr3:uid="{7626447F-ACD2-B348-8AE5-058AE56A4423}" name="Année" dataDxfId="43"/>
    <tableColumn id="2" xr3:uid="{034EBD45-B49B-2140-AFFD-36F5454363D8}" name="Nb. Commandes" dataDxfId="42"/>
    <tableColumn id="3" xr3:uid="{10DE37A6-28F2-8647-AA9B-B6C666BA42F9}" name="CA" dataDxfId="41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4E17A52-DC9A-D341-849D-FFC00AC6B4BD}" name="Tableau8" displayName="Tableau8" ref="A123:D145" totalsRowShown="0" headerRowDxfId="4" dataDxfId="5">
  <autoFilter ref="A123:D145" xr:uid="{A4E17A52-DC9A-D341-849D-FFC00AC6B4BD}"/>
  <tableColumns count="4">
    <tableColumn id="1" xr3:uid="{D8B1A415-EA8E-1E4B-9556-FF21F1747648}" name="Date" dataDxfId="3"/>
    <tableColumn id="2" xr3:uid="{E6AC748F-F0D8-C643-98BD-72B2CEA3C324}" name="Nb. Commandes : Exs" dataDxfId="2"/>
    <tableColumn id="3" xr3:uid="{52EAF6FF-11AD-BC4B-9D9C-B5883F9A8AF4}" name="Nb. Commandes : Prétendants" dataDxfId="1"/>
    <tableColumn id="4" xr3:uid="{0EE6DC84-ADE2-5F41-9B4F-CEF38F365169}" name="Nb. Commandes : Compagnons" dataDxfId="0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15A859-AE42-4BF3-8387-14D8404D54C3}" name="Tableau1" displayName="Tableau1" ref="A1:F2" totalsRowShown="0" headerRowDxfId="98" dataDxfId="97">
  <autoFilter ref="A1:F2" xr:uid="{7515A859-AE42-4BF3-8387-14D8404D54C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81CDA38-1CB2-4907-A488-03621B6EE8EC}" name="Nb. Clients" dataDxfId="96"/>
    <tableColumn id="2" xr3:uid="{D773725C-AC76-40EC-A9BA-DFDE7FB895C9}" name="Moy. Age" dataDxfId="95"/>
    <tableColumn id="3" xr3:uid="{8B6B34FA-41CB-454D-9B39-DB858BA895F5}" name="Somme des montants" dataDxfId="94"/>
    <tableColumn id="4" xr3:uid="{C8ECBE04-9C29-4138-B311-5BD0065585A6}" name="Moy. Montant" dataDxfId="93"/>
    <tableColumn id="5" xr3:uid="{2248E10F-1CB3-4745-87D4-5910236998ED}" name="Moy. Recence" dataDxfId="92"/>
    <tableColumn id="6" xr3:uid="{E884629F-B330-4644-8010-3A0E00291EDD}" name="Moy. Fréquence" dataDxfId="91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41C131-8130-40AB-AAA9-65970D88CB08}" name="Tableau2" displayName="Tableau2" ref="A4:C6" totalsRowShown="0" headerRowDxfId="90" dataDxfId="89">
  <autoFilter ref="A4:C6" xr:uid="{7041C131-8130-40AB-AAA9-65970D88CB08}">
    <filterColumn colId="0" hiddenButton="1"/>
    <filterColumn colId="1" hiddenButton="1"/>
    <filterColumn colId="2" hiddenButton="1"/>
  </autoFilter>
  <tableColumns count="3">
    <tableColumn id="1" xr3:uid="{76BF8865-041E-43E4-A276-CC80AD5D8452}" name="Année" dataDxfId="88"/>
    <tableColumn id="2" xr3:uid="{9791659F-1B2F-4E81-9BE9-7B74DD8EEAF5}" name="Nb. Commandes" dataDxfId="87"/>
    <tableColumn id="3" xr3:uid="{2E6F3A52-A21F-4D84-81CF-40E78EFFE315}" name="CA" dataDxfId="86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BE8088-0128-4146-9463-812F1F2A023D}" name="Tableau3" displayName="Tableau3" ref="A1:F2" totalsRowShown="0" headerRowDxfId="18" dataDxfId="19" headerRowBorderDxfId="85" tableBorderDxfId="84">
  <autoFilter ref="A1:F2" xr:uid="{5DBE8088-0128-4146-9463-812F1F2A023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3AA4164-46E9-4080-8B47-8220CBAD5A79}" name="Nb. Clients" dataDxfId="25"/>
    <tableColumn id="2" xr3:uid="{C2F46CFC-93FD-44CA-B592-D5BDBCE18C6D}" name="Moy. Age" dataDxfId="24"/>
    <tableColumn id="3" xr3:uid="{4A27B176-D439-44F1-84FE-077C5931E490}" name="Somme des montants" dataDxfId="23"/>
    <tableColumn id="4" xr3:uid="{82DE0A25-C8BB-4AF8-809D-A8EFFA5CA1BD}" name="Moy. Montant" dataDxfId="22"/>
    <tableColumn id="5" xr3:uid="{AEBD644B-79B3-4D11-85F5-1F547E9359CF}" name="Moy. Recence" dataDxfId="21"/>
    <tableColumn id="6" xr3:uid="{737B5954-B147-4C5A-8BE5-97FE2D1472C6}" name="Moy. Fréquence" dataDxfId="20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BC67D3-BDEF-435F-B35A-AF6048488AA8}" name="Tableau4" displayName="Tableau4" ref="A4:C6" totalsRowShown="0" headerRowDxfId="26" headerRowBorderDxfId="83" tableBorderDxfId="82">
  <autoFilter ref="A4:C6" xr:uid="{E8BC67D3-BDEF-435F-B35A-AF6048488AA8}">
    <filterColumn colId="0" hiddenButton="1"/>
    <filterColumn colId="1" hiddenButton="1"/>
    <filterColumn colId="2" hiddenButton="1"/>
  </autoFilter>
  <tableColumns count="3">
    <tableColumn id="1" xr3:uid="{0AD98750-6E15-4CFE-8637-53D6185545BA}" name="Année" dataDxfId="29"/>
    <tableColumn id="2" xr3:uid="{FBA6E703-FE34-46A5-9C80-82B9F2225432}" name="Nb. Commandes" dataDxfId="28"/>
    <tableColumn id="3" xr3:uid="{EBF52FA9-A51A-41E1-A64C-DCF51482533E}" name="CA" dataDxfId="27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B92A5D-79AB-47D3-81BC-50DF2B020717}" name="Tableau5" displayName="Tableau5" ref="A1:F2" totalsRowShown="0" headerRowDxfId="6" dataDxfId="7" headerRowBorderDxfId="81" tableBorderDxfId="80">
  <autoFilter ref="A1:F2" xr:uid="{E7B92A5D-79AB-47D3-81BC-50DF2B02071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A7A8CE24-D0A7-47EA-A883-570AE667C491}" name="Nb. Clients" dataDxfId="13"/>
    <tableColumn id="2" xr3:uid="{2FAB0CBD-ED67-4423-866F-3431D456A00C}" name="Moy. Age" dataDxfId="12"/>
    <tableColumn id="3" xr3:uid="{1C5D6033-B090-4608-98BE-66B48A055227}" name="Somme des montants" dataDxfId="11"/>
    <tableColumn id="4" xr3:uid="{CA36B673-E328-4D06-9BE4-F531DD2025CA}" name="Moy. Montant" dataDxfId="10"/>
    <tableColumn id="5" xr3:uid="{4A2D65BE-D726-4CFC-AB3A-FD3E8B254C4A}" name="Moy. Recence" dataDxfId="9"/>
    <tableColumn id="6" xr3:uid="{64A4E732-BCB6-4CB5-B199-9778B790A238}" name="Moy. Fréquence" dataDxfId="8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3DFB03-4C27-4316-AF8B-8653C22BA00F}" name="Tableau6" displayName="Tableau6" ref="A4:C6" totalsRowShown="0" headerRowDxfId="14" headerRowBorderDxfId="79" tableBorderDxfId="78">
  <autoFilter ref="A4:C6" xr:uid="{353DFB03-4C27-4316-AF8B-8653C22BA00F}">
    <filterColumn colId="0" hiddenButton="1"/>
    <filterColumn colId="1" hiddenButton="1"/>
    <filterColumn colId="2" hiddenButton="1"/>
  </autoFilter>
  <tableColumns count="3">
    <tableColumn id="1" xr3:uid="{AD9A38C5-916D-4F80-BB98-058FAA7E28EB}" name="Année" dataDxfId="17"/>
    <tableColumn id="2" xr3:uid="{B3E27DDE-BDC7-471F-8E80-99A9FB424E80}" name="Nb. Commandes" dataDxfId="16"/>
    <tableColumn id="3" xr3:uid="{9926E712-89F9-4229-86CD-EB3730415F82}" name="CA" dataDxfId="15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Personnalisé 6">
      <a:dk1>
        <a:srgbClr val="000000"/>
      </a:dk1>
      <a:lt1>
        <a:srgbClr val="FFFFFF"/>
      </a:lt1>
      <a:dk2>
        <a:srgbClr val="505046"/>
      </a:dk2>
      <a:lt2>
        <a:srgbClr val="EEECE1"/>
      </a:lt2>
      <a:accent1>
        <a:srgbClr val="011892"/>
      </a:accent1>
      <a:accent2>
        <a:srgbClr val="FF9300"/>
      </a:accent2>
      <a:accent3>
        <a:srgbClr val="941100"/>
      </a:accent3>
      <a:accent4>
        <a:srgbClr val="935100"/>
      </a:accent4>
      <a:accent5>
        <a:srgbClr val="005392"/>
      </a:accent5>
      <a:accent6>
        <a:srgbClr val="009192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B36F-9F2E-FA48-8C85-F7B1D38AAACB}">
  <dimension ref="A1:V145"/>
  <sheetViews>
    <sheetView tabSelected="1" topLeftCell="A117" zoomScale="125" workbookViewId="0">
      <selection activeCell="G143" sqref="G143"/>
    </sheetView>
  </sheetViews>
  <sheetFormatPr baseColWidth="10" defaultRowHeight="15" x14ac:dyDescent="0.2"/>
  <cols>
    <col min="1" max="1" width="12.5" bestFit="1" customWidth="1"/>
    <col min="2" max="3" width="16" bestFit="1" customWidth="1"/>
    <col min="4" max="4" width="13.33203125" bestFit="1" customWidth="1"/>
    <col min="8" max="8" width="28.33203125" bestFit="1" customWidth="1"/>
    <col min="9" max="9" width="35.5" bestFit="1" customWidth="1"/>
    <col min="10" max="10" width="36" bestFit="1" customWidth="1"/>
    <col min="14" max="14" width="12.1640625" bestFit="1" customWidth="1"/>
    <col min="15" max="15" width="11.5" bestFit="1" customWidth="1"/>
    <col min="16" max="16" width="19.5" bestFit="1" customWidth="1"/>
    <col min="17" max="17" width="24.6640625" bestFit="1" customWidth="1"/>
    <col min="18" max="18" width="24.83203125" bestFit="1" customWidth="1"/>
    <col min="19" max="19" width="18.5" bestFit="1" customWidth="1"/>
    <col min="20" max="20" width="17.83203125" bestFit="1" customWidth="1"/>
    <col min="21" max="21" width="26.1640625" bestFit="1" customWidth="1"/>
    <col min="22" max="22" width="26" bestFit="1" customWidth="1"/>
  </cols>
  <sheetData>
    <row r="1" spans="1:5" x14ac:dyDescent="0.2">
      <c r="A1" s="18" t="s">
        <v>130</v>
      </c>
      <c r="B1" s="18"/>
      <c r="C1" s="18"/>
      <c r="D1" s="18"/>
      <c r="E1" s="18"/>
    </row>
    <row r="2" spans="1:5" x14ac:dyDescent="0.2">
      <c r="B2" s="16" t="s">
        <v>23</v>
      </c>
      <c r="C2" s="16" t="s">
        <v>24</v>
      </c>
      <c r="D2" s="16" t="s">
        <v>25</v>
      </c>
      <c r="E2" s="16" t="s">
        <v>14</v>
      </c>
    </row>
    <row r="3" spans="1:5" x14ac:dyDescent="0.2">
      <c r="A3" s="17" t="s">
        <v>127</v>
      </c>
      <c r="B3" s="6">
        <v>470</v>
      </c>
      <c r="C3" s="6">
        <v>467</v>
      </c>
      <c r="D3" s="6">
        <v>463</v>
      </c>
      <c r="E3" s="6">
        <v>35</v>
      </c>
    </row>
    <row r="4" spans="1:5" x14ac:dyDescent="0.2">
      <c r="A4" s="17" t="s">
        <v>128</v>
      </c>
      <c r="B4" s="6">
        <v>377</v>
      </c>
      <c r="C4" s="6">
        <v>374</v>
      </c>
      <c r="D4" s="6">
        <v>418</v>
      </c>
      <c r="E4" s="6">
        <v>31</v>
      </c>
    </row>
    <row r="5" spans="1:5" x14ac:dyDescent="0.2">
      <c r="A5" s="17" t="s">
        <v>129</v>
      </c>
      <c r="B5" s="6">
        <v>469</v>
      </c>
      <c r="C5" s="6">
        <v>562</v>
      </c>
      <c r="D5" s="6">
        <v>497</v>
      </c>
      <c r="E5" s="6">
        <v>38</v>
      </c>
    </row>
    <row r="7" spans="1:5" x14ac:dyDescent="0.2">
      <c r="A7" s="10" t="s">
        <v>18</v>
      </c>
      <c r="B7" s="10"/>
      <c r="C7" s="10"/>
    </row>
    <row r="8" spans="1:5" x14ac:dyDescent="0.2">
      <c r="B8" s="16" t="s">
        <v>19</v>
      </c>
      <c r="C8" s="16" t="s">
        <v>20</v>
      </c>
    </row>
    <row r="9" spans="1:5" x14ac:dyDescent="0.2">
      <c r="A9" s="17" t="s">
        <v>127</v>
      </c>
      <c r="B9" s="7">
        <v>1173</v>
      </c>
      <c r="C9" s="7">
        <v>262</v>
      </c>
    </row>
    <row r="10" spans="1:5" x14ac:dyDescent="0.2">
      <c r="A10" s="17" t="s">
        <v>128</v>
      </c>
      <c r="B10" s="6">
        <v>973</v>
      </c>
      <c r="C10" s="6">
        <v>227</v>
      </c>
    </row>
    <row r="11" spans="1:5" x14ac:dyDescent="0.2">
      <c r="A11" s="17" t="s">
        <v>129</v>
      </c>
      <c r="B11" s="7">
        <v>1236</v>
      </c>
      <c r="C11" s="7">
        <v>330</v>
      </c>
    </row>
    <row r="13" spans="1:5" x14ac:dyDescent="0.2">
      <c r="A13" s="10" t="s">
        <v>131</v>
      </c>
      <c r="B13" s="10"/>
      <c r="C13" s="10"/>
    </row>
    <row r="14" spans="1:5" x14ac:dyDescent="0.2">
      <c r="B14" s="16" t="s">
        <v>132</v>
      </c>
      <c r="C14" s="16" t="s">
        <v>133</v>
      </c>
    </row>
    <row r="15" spans="1:5" x14ac:dyDescent="0.2">
      <c r="A15" s="17" t="s">
        <v>127</v>
      </c>
      <c r="B15" s="7">
        <v>291</v>
      </c>
      <c r="C15" s="7">
        <v>1144</v>
      </c>
    </row>
    <row r="16" spans="1:5" x14ac:dyDescent="0.2">
      <c r="A16" s="17" t="s">
        <v>128</v>
      </c>
      <c r="B16" s="6">
        <v>234</v>
      </c>
      <c r="C16" s="6">
        <v>966</v>
      </c>
    </row>
    <row r="17" spans="1:4" x14ac:dyDescent="0.2">
      <c r="A17" s="17" t="s">
        <v>129</v>
      </c>
      <c r="B17" s="6">
        <v>202</v>
      </c>
      <c r="C17" s="7">
        <v>1364</v>
      </c>
    </row>
    <row r="19" spans="1:4" x14ac:dyDescent="0.2">
      <c r="A19" s="10" t="s">
        <v>134</v>
      </c>
      <c r="B19" s="10"/>
      <c r="C19" s="10"/>
      <c r="D19" s="10"/>
    </row>
    <row r="20" spans="1:4" x14ac:dyDescent="0.2">
      <c r="B20" s="16" t="s">
        <v>26</v>
      </c>
      <c r="C20" s="16" t="s">
        <v>27</v>
      </c>
      <c r="D20" s="16" t="s">
        <v>28</v>
      </c>
    </row>
    <row r="21" spans="1:4" x14ac:dyDescent="0.2">
      <c r="A21" s="17" t="s">
        <v>127</v>
      </c>
      <c r="B21" s="6">
        <v>308</v>
      </c>
      <c r="C21" s="6">
        <v>534</v>
      </c>
      <c r="D21" s="6">
        <v>593</v>
      </c>
    </row>
    <row r="22" spans="1:4" x14ac:dyDescent="0.2">
      <c r="A22" s="17" t="s">
        <v>128</v>
      </c>
      <c r="B22" s="6">
        <v>282</v>
      </c>
      <c r="C22" s="6">
        <v>433</v>
      </c>
      <c r="D22" s="6">
        <v>485</v>
      </c>
    </row>
    <row r="23" spans="1:4" x14ac:dyDescent="0.2">
      <c r="A23" s="17" t="s">
        <v>129</v>
      </c>
      <c r="B23" s="6">
        <v>410</v>
      </c>
      <c r="C23" s="6">
        <v>598</v>
      </c>
      <c r="D23" s="6">
        <v>558</v>
      </c>
    </row>
    <row r="26" spans="1:4" x14ac:dyDescent="0.2">
      <c r="A26" s="16" t="s">
        <v>125</v>
      </c>
      <c r="B26" s="16" t="s">
        <v>135</v>
      </c>
      <c r="C26" s="16" t="s">
        <v>128</v>
      </c>
      <c r="D26" s="16" t="s">
        <v>129</v>
      </c>
    </row>
    <row r="27" spans="1:4" x14ac:dyDescent="0.2">
      <c r="A27" s="16" t="s">
        <v>31</v>
      </c>
      <c r="B27" s="6">
        <v>4</v>
      </c>
      <c r="C27" s="6">
        <v>1</v>
      </c>
      <c r="D27" s="6">
        <v>2</v>
      </c>
    </row>
    <row r="28" spans="1:4" x14ac:dyDescent="0.2">
      <c r="A28" s="16" t="s">
        <v>32</v>
      </c>
      <c r="B28" s="6">
        <v>5</v>
      </c>
      <c r="C28" s="6">
        <v>12</v>
      </c>
      <c r="D28" s="6">
        <v>7</v>
      </c>
    </row>
    <row r="29" spans="1:4" x14ac:dyDescent="0.2">
      <c r="A29" s="16" t="s">
        <v>33</v>
      </c>
      <c r="B29" s="6">
        <v>1</v>
      </c>
      <c r="C29" s="6">
        <v>3</v>
      </c>
      <c r="D29" s="6">
        <v>9</v>
      </c>
    </row>
    <row r="30" spans="1:4" x14ac:dyDescent="0.2">
      <c r="A30" s="16" t="s">
        <v>34</v>
      </c>
      <c r="B30" s="6">
        <v>8</v>
      </c>
      <c r="C30" s="6">
        <v>6</v>
      </c>
      <c r="D30" s="6">
        <v>11</v>
      </c>
    </row>
    <row r="31" spans="1:4" x14ac:dyDescent="0.2">
      <c r="A31" s="16" t="s">
        <v>35</v>
      </c>
      <c r="B31" s="6">
        <v>13</v>
      </c>
      <c r="C31" s="6">
        <v>12</v>
      </c>
      <c r="D31" s="6">
        <v>15</v>
      </c>
    </row>
    <row r="32" spans="1:4" x14ac:dyDescent="0.2">
      <c r="A32" s="16" t="s">
        <v>36</v>
      </c>
      <c r="B32" s="6">
        <v>19</v>
      </c>
      <c r="C32" s="6">
        <v>26</v>
      </c>
      <c r="D32" s="6">
        <v>26</v>
      </c>
    </row>
    <row r="33" spans="1:4" x14ac:dyDescent="0.2">
      <c r="A33" s="16" t="s">
        <v>37</v>
      </c>
      <c r="B33" s="6">
        <v>1</v>
      </c>
      <c r="C33" s="6">
        <v>2</v>
      </c>
      <c r="D33" s="6">
        <v>4</v>
      </c>
    </row>
    <row r="34" spans="1:4" x14ac:dyDescent="0.2">
      <c r="A34" s="16" t="s">
        <v>38</v>
      </c>
      <c r="B34" s="6">
        <v>13</v>
      </c>
      <c r="C34" s="6">
        <v>7</v>
      </c>
      <c r="D34" s="6">
        <v>12</v>
      </c>
    </row>
    <row r="35" spans="1:4" x14ac:dyDescent="0.2">
      <c r="A35" s="16" t="s">
        <v>39</v>
      </c>
      <c r="B35" s="6">
        <v>13</v>
      </c>
      <c r="C35" s="6">
        <v>14</v>
      </c>
      <c r="D35" s="6">
        <v>14</v>
      </c>
    </row>
    <row r="36" spans="1:4" x14ac:dyDescent="0.2">
      <c r="A36" s="16" t="s">
        <v>40</v>
      </c>
      <c r="B36" s="6">
        <v>11</v>
      </c>
      <c r="C36" s="6">
        <v>11</v>
      </c>
      <c r="D36" s="6">
        <v>31</v>
      </c>
    </row>
    <row r="37" spans="1:4" x14ac:dyDescent="0.2">
      <c r="A37" s="16" t="s">
        <v>41</v>
      </c>
      <c r="B37" s="6">
        <v>28</v>
      </c>
      <c r="C37" s="6">
        <v>19</v>
      </c>
      <c r="D37" s="6">
        <v>34</v>
      </c>
    </row>
    <row r="38" spans="1:4" x14ac:dyDescent="0.2">
      <c r="A38" s="16" t="s">
        <v>42</v>
      </c>
      <c r="B38" s="6">
        <v>16</v>
      </c>
      <c r="C38" s="6">
        <v>10</v>
      </c>
      <c r="D38" s="6">
        <v>23</v>
      </c>
    </row>
    <row r="39" spans="1:4" x14ac:dyDescent="0.2">
      <c r="A39" s="16" t="s">
        <v>43</v>
      </c>
      <c r="B39" s="6">
        <v>1</v>
      </c>
      <c r="C39" s="6">
        <v>8</v>
      </c>
      <c r="D39" s="6">
        <v>19</v>
      </c>
    </row>
    <row r="40" spans="1:4" x14ac:dyDescent="0.2">
      <c r="A40" s="16" t="s">
        <v>44</v>
      </c>
      <c r="B40" s="6">
        <v>24</v>
      </c>
      <c r="C40" s="6">
        <v>20</v>
      </c>
      <c r="D40" s="6">
        <v>20</v>
      </c>
    </row>
    <row r="41" spans="1:4" x14ac:dyDescent="0.2">
      <c r="A41" s="16" t="s">
        <v>45</v>
      </c>
      <c r="B41" s="6">
        <v>3</v>
      </c>
      <c r="C41" s="6">
        <v>7</v>
      </c>
      <c r="D41" s="6">
        <v>11</v>
      </c>
    </row>
    <row r="42" spans="1:4" x14ac:dyDescent="0.2">
      <c r="A42" s="16" t="s">
        <v>46</v>
      </c>
      <c r="B42" s="6">
        <v>6</v>
      </c>
      <c r="C42" s="6">
        <v>10</v>
      </c>
      <c r="D42" s="6">
        <v>6</v>
      </c>
    </row>
    <row r="43" spans="1:4" x14ac:dyDescent="0.2">
      <c r="A43" s="16" t="s">
        <v>47</v>
      </c>
      <c r="B43" s="6">
        <v>7</v>
      </c>
      <c r="C43" s="6">
        <v>10</v>
      </c>
      <c r="D43" s="6">
        <v>3</v>
      </c>
    </row>
    <row r="44" spans="1:4" x14ac:dyDescent="0.2">
      <c r="A44" s="16" t="s">
        <v>48</v>
      </c>
      <c r="B44" s="6">
        <v>4</v>
      </c>
      <c r="C44" s="6">
        <v>2</v>
      </c>
      <c r="D44" s="6">
        <v>10</v>
      </c>
    </row>
    <row r="45" spans="1:4" x14ac:dyDescent="0.2">
      <c r="A45" s="16" t="s">
        <v>49</v>
      </c>
      <c r="B45" s="6">
        <v>6</v>
      </c>
      <c r="C45" s="6">
        <v>4</v>
      </c>
      <c r="D45" s="6">
        <v>4</v>
      </c>
    </row>
    <row r="46" spans="1:4" x14ac:dyDescent="0.2">
      <c r="A46" s="16" t="s">
        <v>50</v>
      </c>
      <c r="B46" s="6">
        <v>2</v>
      </c>
      <c r="C46" s="6">
        <v>5</v>
      </c>
      <c r="D46" s="6">
        <v>14</v>
      </c>
    </row>
    <row r="47" spans="1:4" x14ac:dyDescent="0.2">
      <c r="A47" s="16" t="s">
        <v>51</v>
      </c>
      <c r="B47" s="6">
        <v>13</v>
      </c>
      <c r="C47" s="6">
        <v>16</v>
      </c>
      <c r="D47" s="6">
        <v>17</v>
      </c>
    </row>
    <row r="48" spans="1:4" x14ac:dyDescent="0.2">
      <c r="A48" s="16" t="s">
        <v>52</v>
      </c>
      <c r="B48" s="6">
        <v>90</v>
      </c>
      <c r="C48" s="6">
        <v>63</v>
      </c>
      <c r="D48" s="6">
        <v>95</v>
      </c>
    </row>
    <row r="49" spans="1:16" x14ac:dyDescent="0.2">
      <c r="A49" s="16" t="s">
        <v>53</v>
      </c>
      <c r="B49" s="6">
        <v>20</v>
      </c>
      <c r="C49" s="6">
        <v>14</v>
      </c>
      <c r="D49" s="6">
        <v>23</v>
      </c>
    </row>
    <row r="50" spans="1:16" x14ac:dyDescent="0.2">
      <c r="A50" s="16" t="s">
        <v>54</v>
      </c>
      <c r="B50" s="6">
        <v>68</v>
      </c>
      <c r="C50" s="6">
        <v>57</v>
      </c>
      <c r="D50" s="6">
        <v>77</v>
      </c>
    </row>
    <row r="51" spans="1:16" x14ac:dyDescent="0.2">
      <c r="A51" s="16" t="s">
        <v>55</v>
      </c>
      <c r="B51" s="6">
        <v>66</v>
      </c>
      <c r="C51" s="6">
        <v>58</v>
      </c>
      <c r="D51" s="6">
        <v>85</v>
      </c>
    </row>
    <row r="52" spans="1:16" x14ac:dyDescent="0.2">
      <c r="A52" s="16" t="s">
        <v>56</v>
      </c>
      <c r="B52" s="6">
        <v>21</v>
      </c>
      <c r="C52" s="6">
        <v>36</v>
      </c>
      <c r="D52" s="6">
        <v>31</v>
      </c>
    </row>
    <row r="53" spans="1:16" x14ac:dyDescent="0.2">
      <c r="A53" s="16" t="s">
        <v>57</v>
      </c>
      <c r="B53" s="6">
        <v>20</v>
      </c>
      <c r="C53" s="6">
        <v>9</v>
      </c>
      <c r="D53" s="6">
        <v>17</v>
      </c>
    </row>
    <row r="54" spans="1:16" x14ac:dyDescent="0.2">
      <c r="A54" s="16" t="s">
        <v>58</v>
      </c>
      <c r="B54" s="6">
        <v>4</v>
      </c>
      <c r="C54" s="6">
        <v>1</v>
      </c>
      <c r="D54" s="6">
        <v>7</v>
      </c>
    </row>
    <row r="55" spans="1:16" x14ac:dyDescent="0.2">
      <c r="A55" s="16" t="s">
        <v>59</v>
      </c>
      <c r="B55" s="6">
        <v>12</v>
      </c>
      <c r="C55" s="6">
        <v>9</v>
      </c>
      <c r="D55" s="6">
        <v>16</v>
      </c>
    </row>
    <row r="56" spans="1:16" x14ac:dyDescent="0.2">
      <c r="A56" s="16" t="s">
        <v>60</v>
      </c>
      <c r="B56" s="6">
        <v>15</v>
      </c>
      <c r="C56" s="6">
        <v>15</v>
      </c>
      <c r="D56" s="6">
        <v>22</v>
      </c>
    </row>
    <row r="57" spans="1:16" x14ac:dyDescent="0.2">
      <c r="A57" s="16" t="s">
        <v>61</v>
      </c>
      <c r="B57" s="6">
        <v>4</v>
      </c>
      <c r="C57" s="6">
        <v>2</v>
      </c>
      <c r="D57" s="6">
        <v>6</v>
      </c>
      <c r="G57" s="10" t="s">
        <v>127</v>
      </c>
      <c r="H57" s="10"/>
      <c r="I57" s="10"/>
      <c r="J57" s="10"/>
      <c r="K57" s="10"/>
      <c r="L57" s="10"/>
    </row>
    <row r="58" spans="1:16" x14ac:dyDescent="0.2">
      <c r="A58" s="16" t="s">
        <v>62</v>
      </c>
      <c r="B58" s="6">
        <v>25</v>
      </c>
      <c r="C58" s="6">
        <v>18</v>
      </c>
      <c r="D58" s="6">
        <v>33</v>
      </c>
      <c r="G58" s="1" t="s">
        <v>0</v>
      </c>
      <c r="H58" s="1" t="s">
        <v>1</v>
      </c>
      <c r="I58" s="1" t="s">
        <v>2</v>
      </c>
      <c r="J58" s="1" t="s">
        <v>3</v>
      </c>
      <c r="K58" s="1" t="s">
        <v>4</v>
      </c>
      <c r="L58" s="1" t="s">
        <v>5</v>
      </c>
    </row>
    <row r="59" spans="1:16" x14ac:dyDescent="0.2">
      <c r="A59" s="16" t="s">
        <v>63</v>
      </c>
      <c r="B59" s="6">
        <v>4</v>
      </c>
      <c r="C59" s="6">
        <v>2</v>
      </c>
      <c r="D59" s="6">
        <v>5</v>
      </c>
      <c r="G59" s="2">
        <v>1435</v>
      </c>
      <c r="H59" s="3">
        <v>54.291754756871036</v>
      </c>
      <c r="I59" s="4">
        <v>58750.020175324251</v>
      </c>
      <c r="J59" s="4">
        <v>41.083930192534851</v>
      </c>
      <c r="K59" s="5">
        <v>13.629268292682926</v>
      </c>
      <c r="L59" s="5">
        <v>1.4829268292682927</v>
      </c>
      <c r="O59" s="17" t="s">
        <v>136</v>
      </c>
      <c r="P59" s="17" t="s">
        <v>137</v>
      </c>
    </row>
    <row r="60" spans="1:16" x14ac:dyDescent="0.2">
      <c r="A60" s="16" t="s">
        <v>64</v>
      </c>
      <c r="B60" s="6">
        <v>7</v>
      </c>
      <c r="C60" s="6">
        <v>4</v>
      </c>
      <c r="D60" s="6">
        <v>4</v>
      </c>
      <c r="N60">
        <v>2020</v>
      </c>
      <c r="O60" s="11">
        <f>I62+I70+I78</f>
        <v>656836.09999999101</v>
      </c>
      <c r="P60" s="12">
        <f>H62+H70+H78</f>
        <v>6305</v>
      </c>
    </row>
    <row r="61" spans="1:16" x14ac:dyDescent="0.2">
      <c r="A61" s="16" t="s">
        <v>65</v>
      </c>
      <c r="B61" s="6">
        <v>9</v>
      </c>
      <c r="C61" s="6">
        <v>7</v>
      </c>
      <c r="D61" s="6">
        <v>6</v>
      </c>
      <c r="G61" s="1" t="s">
        <v>7</v>
      </c>
      <c r="H61" s="1" t="s">
        <v>8</v>
      </c>
      <c r="I61" s="1" t="s">
        <v>6</v>
      </c>
      <c r="N61">
        <v>2021</v>
      </c>
      <c r="O61" s="11">
        <f>I63+I71+I79</f>
        <v>528769.74999999441</v>
      </c>
      <c r="P61" s="12">
        <f>H63+H71+H79</f>
        <v>4937</v>
      </c>
    </row>
    <row r="62" spans="1:16" x14ac:dyDescent="0.2">
      <c r="A62" s="16" t="s">
        <v>66</v>
      </c>
      <c r="B62" s="6">
        <v>11</v>
      </c>
      <c r="C62" s="6">
        <v>10</v>
      </c>
      <c r="D62" s="6">
        <v>20</v>
      </c>
      <c r="G62" s="1">
        <v>2020</v>
      </c>
      <c r="H62" s="2">
        <v>1624</v>
      </c>
      <c r="I62" s="4">
        <v>72074.769999999917</v>
      </c>
    </row>
    <row r="63" spans="1:16" x14ac:dyDescent="0.2">
      <c r="A63" s="16" t="s">
        <v>67</v>
      </c>
      <c r="B63" s="6">
        <v>5</v>
      </c>
      <c r="C63" s="6">
        <v>10</v>
      </c>
      <c r="D63" s="6">
        <v>8</v>
      </c>
      <c r="G63" s="1">
        <v>2021</v>
      </c>
      <c r="H63" s="2">
        <v>504</v>
      </c>
      <c r="I63" s="4">
        <v>16776.429999999986</v>
      </c>
      <c r="M63" t="s">
        <v>140</v>
      </c>
      <c r="O63" s="17" t="s">
        <v>6</v>
      </c>
      <c r="P63" s="17" t="s">
        <v>142</v>
      </c>
    </row>
    <row r="64" spans="1:16" x14ac:dyDescent="0.2">
      <c r="A64" s="16" t="s">
        <v>68</v>
      </c>
      <c r="B64" s="6">
        <v>6</v>
      </c>
      <c r="C64" s="6">
        <v>7</v>
      </c>
      <c r="D64" s="6">
        <v>8</v>
      </c>
      <c r="N64">
        <v>2020</v>
      </c>
      <c r="O64" s="13">
        <f>I62/O60</f>
        <v>0.10973022037004498</v>
      </c>
      <c r="P64" s="13">
        <f>H62/P60</f>
        <v>0.25757335448057095</v>
      </c>
    </row>
    <row r="65" spans="1:22" x14ac:dyDescent="0.2">
      <c r="A65" s="16" t="s">
        <v>69</v>
      </c>
      <c r="B65" s="6">
        <v>5</v>
      </c>
      <c r="C65" s="6">
        <v>4</v>
      </c>
      <c r="D65" s="6">
        <v>7</v>
      </c>
      <c r="G65" s="10" t="s">
        <v>128</v>
      </c>
      <c r="H65" s="10"/>
      <c r="I65" s="10"/>
      <c r="J65" s="10"/>
      <c r="K65" s="10"/>
      <c r="L65" s="10"/>
      <c r="N65">
        <v>2021</v>
      </c>
      <c r="O65" s="13">
        <f>I63/O61</f>
        <v>3.1727287727787309E-2</v>
      </c>
      <c r="P65" s="13">
        <f>H63/P61</f>
        <v>0.10208628721895888</v>
      </c>
    </row>
    <row r="66" spans="1:22" ht="16" thickBot="1" x14ac:dyDescent="0.25">
      <c r="A66" s="16" t="s">
        <v>70</v>
      </c>
      <c r="B66" s="6">
        <v>15</v>
      </c>
      <c r="C66" s="6">
        <v>4</v>
      </c>
      <c r="D66" s="6">
        <v>13</v>
      </c>
      <c r="G66" s="9" t="s">
        <v>0</v>
      </c>
      <c r="H66" s="9" t="s">
        <v>1</v>
      </c>
      <c r="I66" s="9" t="s">
        <v>2</v>
      </c>
      <c r="J66" s="9" t="s">
        <v>3</v>
      </c>
      <c r="K66" s="9" t="s">
        <v>4</v>
      </c>
      <c r="L66" s="9" t="s">
        <v>5</v>
      </c>
      <c r="M66" s="9" t="s">
        <v>138</v>
      </c>
    </row>
    <row r="67" spans="1:22" x14ac:dyDescent="0.2">
      <c r="A67" s="16" t="s">
        <v>71</v>
      </c>
      <c r="B67" s="6">
        <v>7</v>
      </c>
      <c r="C67" s="6">
        <v>11</v>
      </c>
      <c r="D67" s="6">
        <v>13</v>
      </c>
      <c r="G67" s="2">
        <v>1200</v>
      </c>
      <c r="H67" s="3">
        <v>55.148900169204737</v>
      </c>
      <c r="I67" s="4">
        <v>127489.20275180442</v>
      </c>
      <c r="J67" s="4">
        <v>106.2410022931698</v>
      </c>
      <c r="K67" s="5">
        <v>9.7866666666666671</v>
      </c>
      <c r="L67" s="5">
        <v>2.5550000000000002</v>
      </c>
      <c r="M67" s="1" t="s">
        <v>139</v>
      </c>
      <c r="O67" s="17" t="s">
        <v>6</v>
      </c>
      <c r="P67" s="17" t="s">
        <v>142</v>
      </c>
    </row>
    <row r="68" spans="1:22" x14ac:dyDescent="0.2">
      <c r="A68" s="16" t="s">
        <v>72</v>
      </c>
      <c r="B68" s="6">
        <v>12</v>
      </c>
      <c r="C68" s="6">
        <v>16</v>
      </c>
      <c r="D68" s="6">
        <v>12</v>
      </c>
      <c r="N68">
        <v>2020</v>
      </c>
      <c r="O68" s="13">
        <f>I70/O60</f>
        <v>0.26995716282951149</v>
      </c>
      <c r="P68" s="13">
        <f>H70/P60</f>
        <v>0.28247422680412371</v>
      </c>
    </row>
    <row r="69" spans="1:22" ht="16" thickBot="1" x14ac:dyDescent="0.25">
      <c r="A69" s="16" t="s">
        <v>73</v>
      </c>
      <c r="B69" s="6">
        <v>34</v>
      </c>
      <c r="C69" s="6">
        <v>37</v>
      </c>
      <c r="D69" s="6">
        <v>34</v>
      </c>
      <c r="G69" s="9" t="s">
        <v>7</v>
      </c>
      <c r="H69" s="9" t="s">
        <v>8</v>
      </c>
      <c r="I69" s="9" t="s">
        <v>6</v>
      </c>
      <c r="N69">
        <v>2021</v>
      </c>
      <c r="O69" s="13">
        <f>I71/O61</f>
        <v>0.11432728517469101</v>
      </c>
      <c r="P69" s="13">
        <f>H71/P61</f>
        <v>0.26027952197690907</v>
      </c>
    </row>
    <row r="70" spans="1:22" x14ac:dyDescent="0.2">
      <c r="A70" s="16" t="s">
        <v>74</v>
      </c>
      <c r="B70" s="6">
        <v>11</v>
      </c>
      <c r="C70" s="6">
        <v>11</v>
      </c>
      <c r="D70" s="6">
        <v>10</v>
      </c>
      <c r="G70" s="1">
        <v>2020</v>
      </c>
      <c r="H70" s="2">
        <v>1781</v>
      </c>
      <c r="I70" s="4">
        <v>177317.60999999888</v>
      </c>
    </row>
    <row r="71" spans="1:22" x14ac:dyDescent="0.2">
      <c r="A71" s="16" t="s">
        <v>75</v>
      </c>
      <c r="B71" s="6">
        <v>7</v>
      </c>
      <c r="C71" s="6">
        <v>10</v>
      </c>
      <c r="D71" s="6">
        <v>9</v>
      </c>
      <c r="G71" s="1">
        <v>2021</v>
      </c>
      <c r="H71" s="2">
        <v>1285</v>
      </c>
      <c r="I71" s="4">
        <v>60452.809999999437</v>
      </c>
      <c r="M71" t="s">
        <v>141</v>
      </c>
      <c r="O71" s="17" t="s">
        <v>6</v>
      </c>
      <c r="P71" s="17" t="s">
        <v>142</v>
      </c>
    </row>
    <row r="72" spans="1:22" x14ac:dyDescent="0.2">
      <c r="A72" s="16" t="s">
        <v>76</v>
      </c>
      <c r="B72" s="6">
        <v>10</v>
      </c>
      <c r="C72" s="6">
        <v>8</v>
      </c>
      <c r="D72" s="6">
        <v>9</v>
      </c>
      <c r="N72">
        <v>2020</v>
      </c>
      <c r="O72" s="13">
        <f>I78/O60</f>
        <v>0.62031261680044347</v>
      </c>
      <c r="P72" s="13">
        <f>H78/P60</f>
        <v>0.45995241871530529</v>
      </c>
    </row>
    <row r="73" spans="1:22" x14ac:dyDescent="0.2">
      <c r="A73" s="16" t="s">
        <v>77</v>
      </c>
      <c r="B73" s="6">
        <v>9</v>
      </c>
      <c r="C73" s="6">
        <v>4</v>
      </c>
      <c r="D73" s="6">
        <v>6</v>
      </c>
      <c r="G73" s="10" t="s">
        <v>129</v>
      </c>
      <c r="H73" s="10"/>
      <c r="I73" s="10"/>
      <c r="J73" s="10"/>
      <c r="K73" s="10"/>
      <c r="L73" s="10"/>
      <c r="N73">
        <v>2021</v>
      </c>
      <c r="O73" s="13">
        <f>I79/O61</f>
        <v>0.85394542709752164</v>
      </c>
      <c r="P73" s="13">
        <f>H79/P61</f>
        <v>0.63763419080413208</v>
      </c>
    </row>
    <row r="74" spans="1:22" ht="16" thickBot="1" x14ac:dyDescent="0.25">
      <c r="A74" s="16" t="s">
        <v>78</v>
      </c>
      <c r="B74" s="6">
        <v>9</v>
      </c>
      <c r="C74" s="6">
        <v>6</v>
      </c>
      <c r="D74" s="6">
        <v>5</v>
      </c>
      <c r="G74" s="9" t="s">
        <v>0</v>
      </c>
      <c r="H74" s="9" t="s">
        <v>1</v>
      </c>
      <c r="I74" s="9" t="s">
        <v>2</v>
      </c>
      <c r="J74" s="9" t="s">
        <v>3</v>
      </c>
      <c r="K74" s="9" t="s">
        <v>4</v>
      </c>
      <c r="L74" s="9" t="s">
        <v>5</v>
      </c>
    </row>
    <row r="75" spans="1:22" x14ac:dyDescent="0.2">
      <c r="A75" s="16" t="s">
        <v>79</v>
      </c>
      <c r="B75" s="6">
        <v>8</v>
      </c>
      <c r="C75" s="6">
        <v>2</v>
      </c>
      <c r="D75" s="6">
        <v>13</v>
      </c>
      <c r="G75" s="2">
        <v>1566</v>
      </c>
      <c r="H75" s="3">
        <v>55.003893575600259</v>
      </c>
      <c r="I75" s="4">
        <v>250864.11427514118</v>
      </c>
      <c r="J75" s="4">
        <v>160.19419813227461</v>
      </c>
      <c r="K75" s="5">
        <v>5.333333333333333</v>
      </c>
      <c r="L75" s="5">
        <v>3.8620689655172415</v>
      </c>
    </row>
    <row r="76" spans="1:22" x14ac:dyDescent="0.2">
      <c r="A76" s="16" t="s">
        <v>80</v>
      </c>
      <c r="B76" s="6">
        <v>12</v>
      </c>
      <c r="C76" s="6">
        <v>4</v>
      </c>
      <c r="D76" s="6">
        <v>9</v>
      </c>
      <c r="N76" t="s">
        <v>6</v>
      </c>
      <c r="O76" s="17" t="s">
        <v>149</v>
      </c>
      <c r="P76" s="17" t="s">
        <v>143</v>
      </c>
      <c r="Q76" s="17" t="s">
        <v>144</v>
      </c>
      <c r="R76" s="17" t="s">
        <v>145</v>
      </c>
      <c r="S76" s="17" t="s">
        <v>150</v>
      </c>
      <c r="T76" s="17" t="s">
        <v>146</v>
      </c>
      <c r="U76" s="17" t="s">
        <v>147</v>
      </c>
      <c r="V76" s="17" t="s">
        <v>148</v>
      </c>
    </row>
    <row r="77" spans="1:22" ht="16" thickBot="1" x14ac:dyDescent="0.25">
      <c r="A77" s="16" t="s">
        <v>81</v>
      </c>
      <c r="B77" s="6">
        <v>4</v>
      </c>
      <c r="C77" s="6">
        <v>6</v>
      </c>
      <c r="D77" s="6">
        <v>5</v>
      </c>
      <c r="G77" s="9" t="s">
        <v>7</v>
      </c>
      <c r="H77" s="9" t="s">
        <v>8</v>
      </c>
      <c r="I77" s="9" t="s">
        <v>6</v>
      </c>
      <c r="N77" s="11">
        <f>O60+O61</f>
        <v>1185605.8499999854</v>
      </c>
      <c r="O77" s="11">
        <f>(P77+Q77+R77)/3</f>
        <v>102.50637687265976</v>
      </c>
      <c r="P77" s="11" cm="1">
        <f t="array" ref="P77">Tableau18[Moy. Montant]</f>
        <v>41.083930192534851</v>
      </c>
      <c r="Q77" s="11" cm="1">
        <f t="array" ref="Q77">Tableau310[Moy. Montant]</f>
        <v>106.2410022931698</v>
      </c>
      <c r="R77" s="11" cm="1">
        <f t="array" ref="R77">Tableau512[Moy. Montant]</f>
        <v>160.19419813227461</v>
      </c>
      <c r="S77">
        <f>(T77+U77+V77)/3</f>
        <v>2.633331931595178</v>
      </c>
      <c r="T77" s="12" cm="1">
        <f t="array" ref="T77">Tableau18[Moy. Fréquence]</f>
        <v>1.4829268292682927</v>
      </c>
      <c r="U77" s="12" cm="1">
        <f t="array" ref="U77">Tableau310[Moy. Fréquence]</f>
        <v>2.5550000000000002</v>
      </c>
      <c r="V77" s="12" cm="1">
        <f t="array" ref="V77">Tableau512[Moy. Fréquence]</f>
        <v>3.8620689655172415</v>
      </c>
    </row>
    <row r="78" spans="1:22" x14ac:dyDescent="0.2">
      <c r="A78" s="16" t="s">
        <v>82</v>
      </c>
      <c r="B78" s="6">
        <v>8</v>
      </c>
      <c r="C78" s="6">
        <v>4</v>
      </c>
      <c r="D78" s="6">
        <v>4</v>
      </c>
      <c r="G78" s="1">
        <v>2020</v>
      </c>
      <c r="H78" s="2">
        <v>2900</v>
      </c>
      <c r="I78" s="4">
        <v>407443.71999999217</v>
      </c>
    </row>
    <row r="79" spans="1:22" x14ac:dyDescent="0.2">
      <c r="A79" s="16" t="s">
        <v>83</v>
      </c>
      <c r="B79" s="6">
        <v>15</v>
      </c>
      <c r="C79" s="6">
        <v>10</v>
      </c>
      <c r="D79" s="6">
        <v>11</v>
      </c>
      <c r="G79" s="1">
        <v>2021</v>
      </c>
      <c r="H79" s="2">
        <v>3148</v>
      </c>
      <c r="I79" s="4">
        <v>451540.50999999495</v>
      </c>
    </row>
    <row r="80" spans="1:22" x14ac:dyDescent="0.2">
      <c r="A80" s="16" t="s">
        <v>84</v>
      </c>
      <c r="B80" s="6">
        <v>11</v>
      </c>
      <c r="C80" s="6">
        <v>4</v>
      </c>
      <c r="D80" s="6">
        <v>8</v>
      </c>
    </row>
    <row r="81" spans="1:10" x14ac:dyDescent="0.2">
      <c r="A81" s="16" t="s">
        <v>85</v>
      </c>
      <c r="B81" s="6">
        <v>3</v>
      </c>
      <c r="C81" s="6">
        <v>5</v>
      </c>
      <c r="D81" s="6">
        <v>5</v>
      </c>
      <c r="H81" s="17" t="s">
        <v>155</v>
      </c>
      <c r="I81" s="17" t="s">
        <v>128</v>
      </c>
      <c r="J81" s="17" t="s">
        <v>129</v>
      </c>
    </row>
    <row r="82" spans="1:10" x14ac:dyDescent="0.2">
      <c r="A82" s="16" t="s">
        <v>86</v>
      </c>
      <c r="B82" s="6">
        <v>8</v>
      </c>
      <c r="C82" s="6">
        <v>3</v>
      </c>
      <c r="D82" s="6">
        <v>10</v>
      </c>
      <c r="G82" s="14">
        <v>2020</v>
      </c>
      <c r="H82" s="15">
        <f>O64</f>
        <v>0.10973022037004498</v>
      </c>
      <c r="I82" s="15">
        <f>O68</f>
        <v>0.26995716282951149</v>
      </c>
      <c r="J82" s="15">
        <f>O72</f>
        <v>0.62031261680044347</v>
      </c>
    </row>
    <row r="83" spans="1:10" x14ac:dyDescent="0.2">
      <c r="A83" s="16" t="s">
        <v>87</v>
      </c>
      <c r="B83" s="6">
        <v>32</v>
      </c>
      <c r="C83" s="6">
        <v>20</v>
      </c>
      <c r="D83" s="6">
        <v>29</v>
      </c>
      <c r="G83" s="14">
        <v>2021</v>
      </c>
      <c r="H83" s="15">
        <f>O65</f>
        <v>3.1727287727787309E-2</v>
      </c>
      <c r="I83" s="15">
        <f>O69</f>
        <v>0.11432728517469101</v>
      </c>
      <c r="J83" s="15">
        <f>O73</f>
        <v>0.85394542709752164</v>
      </c>
    </row>
    <row r="84" spans="1:10" x14ac:dyDescent="0.2">
      <c r="A84" s="16" t="s">
        <v>88</v>
      </c>
      <c r="B84" s="6">
        <v>33</v>
      </c>
      <c r="C84" s="6">
        <v>14</v>
      </c>
      <c r="D84" s="6">
        <v>35</v>
      </c>
    </row>
    <row r="85" spans="1:10" x14ac:dyDescent="0.2">
      <c r="A85" s="16" t="s">
        <v>89</v>
      </c>
      <c r="B85" s="6">
        <v>4</v>
      </c>
      <c r="C85" s="6">
        <v>5</v>
      </c>
      <c r="D85" s="6">
        <v>6</v>
      </c>
    </row>
    <row r="86" spans="1:10" x14ac:dyDescent="0.2">
      <c r="A86" s="16" t="s">
        <v>90</v>
      </c>
      <c r="B86" s="6">
        <v>6</v>
      </c>
      <c r="C86" s="6">
        <v>2</v>
      </c>
      <c r="D86" s="6">
        <v>7</v>
      </c>
    </row>
    <row r="87" spans="1:10" x14ac:dyDescent="0.2">
      <c r="A87" s="16" t="s">
        <v>91</v>
      </c>
      <c r="B87" s="6">
        <v>7</v>
      </c>
      <c r="C87" s="6">
        <v>2</v>
      </c>
      <c r="D87" s="6">
        <v>8</v>
      </c>
    </row>
    <row r="88" spans="1:10" x14ac:dyDescent="0.2">
      <c r="A88" s="16" t="s">
        <v>92</v>
      </c>
      <c r="B88" s="6">
        <v>2</v>
      </c>
      <c r="C88" s="6">
        <v>11</v>
      </c>
      <c r="D88" s="6">
        <v>9</v>
      </c>
    </row>
    <row r="89" spans="1:10" x14ac:dyDescent="0.2">
      <c r="A89" s="16" t="s">
        <v>93</v>
      </c>
      <c r="B89" s="6">
        <v>9</v>
      </c>
      <c r="C89" s="6">
        <v>14</v>
      </c>
      <c r="D89" s="6">
        <v>8</v>
      </c>
    </row>
    <row r="90" spans="1:10" x14ac:dyDescent="0.2">
      <c r="A90" s="16" t="s">
        <v>94</v>
      </c>
      <c r="B90" s="6">
        <v>22</v>
      </c>
      <c r="C90" s="6">
        <v>10</v>
      </c>
      <c r="D90" s="6">
        <v>25</v>
      </c>
    </row>
    <row r="91" spans="1:10" x14ac:dyDescent="0.2">
      <c r="A91" s="16" t="s">
        <v>95</v>
      </c>
      <c r="B91" s="6">
        <v>11</v>
      </c>
      <c r="C91" s="6">
        <v>7</v>
      </c>
      <c r="D91" s="6">
        <v>7</v>
      </c>
    </row>
    <row r="92" spans="1:10" x14ac:dyDescent="0.2">
      <c r="A92" s="16" t="s">
        <v>96</v>
      </c>
      <c r="B92" s="6">
        <v>8</v>
      </c>
      <c r="C92" s="6">
        <v>4</v>
      </c>
      <c r="D92" s="6">
        <v>7</v>
      </c>
    </row>
    <row r="93" spans="1:10" x14ac:dyDescent="0.2">
      <c r="A93" s="16" t="s">
        <v>97</v>
      </c>
      <c r="B93" s="6">
        <v>4</v>
      </c>
      <c r="C93" s="6">
        <v>4</v>
      </c>
      <c r="D93" s="6">
        <v>4</v>
      </c>
    </row>
    <row r="94" spans="1:10" x14ac:dyDescent="0.2">
      <c r="A94" s="16" t="s">
        <v>98</v>
      </c>
      <c r="B94" s="6">
        <v>4</v>
      </c>
      <c r="C94" s="6">
        <v>14</v>
      </c>
      <c r="D94" s="6">
        <v>8</v>
      </c>
    </row>
    <row r="95" spans="1:10" x14ac:dyDescent="0.2">
      <c r="A95" s="16" t="s">
        <v>99</v>
      </c>
      <c r="B95" s="6">
        <v>51</v>
      </c>
      <c r="C95" s="6">
        <v>30</v>
      </c>
      <c r="D95" s="6">
        <v>33</v>
      </c>
    </row>
    <row r="96" spans="1:10" x14ac:dyDescent="0.2">
      <c r="A96" s="16" t="s">
        <v>100</v>
      </c>
      <c r="B96" s="6">
        <v>16</v>
      </c>
      <c r="C96" s="6">
        <v>15</v>
      </c>
      <c r="D96" s="6">
        <v>19</v>
      </c>
    </row>
    <row r="97" spans="1:4" x14ac:dyDescent="0.2">
      <c r="A97" s="16" t="s">
        <v>101</v>
      </c>
      <c r="B97" s="6">
        <v>7</v>
      </c>
      <c r="C97" s="6">
        <v>17</v>
      </c>
      <c r="D97" s="6">
        <v>13</v>
      </c>
    </row>
    <row r="98" spans="1:4" x14ac:dyDescent="0.2">
      <c r="A98" s="16" t="s">
        <v>102</v>
      </c>
      <c r="B98" s="6">
        <v>22</v>
      </c>
      <c r="C98" s="6">
        <v>28</v>
      </c>
      <c r="D98" s="6">
        <v>9</v>
      </c>
    </row>
    <row r="99" spans="1:4" x14ac:dyDescent="0.2">
      <c r="A99" s="16" t="s">
        <v>103</v>
      </c>
      <c r="B99" s="6">
        <v>38</v>
      </c>
      <c r="C99" s="6">
        <v>26</v>
      </c>
      <c r="D99" s="6">
        <v>16</v>
      </c>
    </row>
    <row r="100" spans="1:4" x14ac:dyDescent="0.2">
      <c r="A100" s="16" t="s">
        <v>104</v>
      </c>
      <c r="B100" s="6">
        <v>13</v>
      </c>
      <c r="C100" s="6">
        <v>16</v>
      </c>
      <c r="D100" s="6">
        <v>13</v>
      </c>
    </row>
    <row r="101" spans="1:4" x14ac:dyDescent="0.2">
      <c r="A101" s="16" t="s">
        <v>105</v>
      </c>
      <c r="B101" s="6">
        <v>14</v>
      </c>
      <c r="C101" s="6">
        <v>14</v>
      </c>
      <c r="D101" s="6">
        <v>9</v>
      </c>
    </row>
    <row r="102" spans="1:4" x14ac:dyDescent="0.2">
      <c r="A102" s="16" t="s">
        <v>106</v>
      </c>
      <c r="B102" s="6">
        <v>12</v>
      </c>
      <c r="C102" s="6">
        <v>13</v>
      </c>
      <c r="D102" s="6">
        <v>14</v>
      </c>
    </row>
    <row r="103" spans="1:4" x14ac:dyDescent="0.2">
      <c r="A103" s="16" t="s">
        <v>107</v>
      </c>
      <c r="B103" s="6">
        <v>7</v>
      </c>
      <c r="C103" s="6">
        <v>18</v>
      </c>
      <c r="D103" s="6">
        <v>14</v>
      </c>
    </row>
    <row r="104" spans="1:4" x14ac:dyDescent="0.2">
      <c r="A104" s="16" t="s">
        <v>108</v>
      </c>
      <c r="B104" s="6">
        <v>26</v>
      </c>
      <c r="C104" s="6">
        <v>29</v>
      </c>
      <c r="D104" s="6">
        <v>24</v>
      </c>
    </row>
    <row r="105" spans="1:4" x14ac:dyDescent="0.2">
      <c r="A105" s="16" t="s">
        <v>109</v>
      </c>
      <c r="B105" s="6">
        <v>33</v>
      </c>
      <c r="C105" s="6">
        <v>28</v>
      </c>
      <c r="D105" s="6">
        <v>19</v>
      </c>
    </row>
    <row r="106" spans="1:4" x14ac:dyDescent="0.2">
      <c r="A106" s="16" t="s">
        <v>110</v>
      </c>
      <c r="B106" s="6">
        <v>29</v>
      </c>
      <c r="C106" s="6">
        <v>23</v>
      </c>
      <c r="D106" s="6">
        <v>28</v>
      </c>
    </row>
    <row r="107" spans="1:4" x14ac:dyDescent="0.2">
      <c r="A107" s="16" t="s">
        <v>111</v>
      </c>
      <c r="B107" s="6">
        <v>23</v>
      </c>
      <c r="C107" s="6">
        <v>12</v>
      </c>
      <c r="D107" s="6">
        <v>25</v>
      </c>
    </row>
    <row r="108" spans="1:4" x14ac:dyDescent="0.2">
      <c r="A108" s="16" t="s">
        <v>112</v>
      </c>
      <c r="B108" s="6">
        <v>68</v>
      </c>
      <c r="C108" s="6">
        <v>35</v>
      </c>
      <c r="D108" s="6">
        <v>24</v>
      </c>
    </row>
    <row r="109" spans="1:4" x14ac:dyDescent="0.2">
      <c r="A109" s="16" t="s">
        <v>113</v>
      </c>
      <c r="B109" s="6">
        <v>22</v>
      </c>
      <c r="C109" s="6">
        <v>14</v>
      </c>
      <c r="D109" s="6">
        <v>18</v>
      </c>
    </row>
    <row r="110" spans="1:4" x14ac:dyDescent="0.2">
      <c r="A110" s="16" t="s">
        <v>114</v>
      </c>
      <c r="B110" s="6">
        <v>36</v>
      </c>
      <c r="C110" s="6">
        <v>19</v>
      </c>
      <c r="D110" s="6">
        <v>49</v>
      </c>
    </row>
    <row r="111" spans="1:4" x14ac:dyDescent="0.2">
      <c r="A111" s="16" t="s">
        <v>115</v>
      </c>
      <c r="B111" s="6">
        <v>22</v>
      </c>
      <c r="C111" s="6">
        <v>12</v>
      </c>
      <c r="D111" s="6">
        <v>18</v>
      </c>
    </row>
    <row r="112" spans="1:4" x14ac:dyDescent="0.2">
      <c r="A112" s="16" t="s">
        <v>116</v>
      </c>
      <c r="B112" s="6">
        <v>5</v>
      </c>
      <c r="C112" s="6">
        <v>11</v>
      </c>
      <c r="D112" s="6">
        <v>20</v>
      </c>
    </row>
    <row r="113" spans="1:4" x14ac:dyDescent="0.2">
      <c r="A113" s="16" t="s">
        <v>117</v>
      </c>
      <c r="B113" s="6">
        <v>14</v>
      </c>
      <c r="C113" s="6">
        <v>7</v>
      </c>
      <c r="D113" s="6">
        <v>26</v>
      </c>
    </row>
    <row r="114" spans="1:4" x14ac:dyDescent="0.2">
      <c r="A114" s="16" t="s">
        <v>118</v>
      </c>
      <c r="B114" s="6">
        <v>12</v>
      </c>
      <c r="C114" s="6">
        <v>10</v>
      </c>
      <c r="D114" s="6">
        <v>18</v>
      </c>
    </row>
    <row r="115" spans="1:4" x14ac:dyDescent="0.2">
      <c r="A115" s="16" t="s">
        <v>119</v>
      </c>
      <c r="B115" s="6">
        <v>15</v>
      </c>
      <c r="C115" s="6">
        <v>10</v>
      </c>
      <c r="D115" s="6">
        <v>18</v>
      </c>
    </row>
    <row r="116" spans="1:4" x14ac:dyDescent="0.2">
      <c r="A116" s="16" t="s">
        <v>120</v>
      </c>
      <c r="B116" s="6">
        <v>17</v>
      </c>
      <c r="C116" s="6">
        <v>10</v>
      </c>
      <c r="D116" s="6">
        <v>15</v>
      </c>
    </row>
    <row r="117" spans="1:4" x14ac:dyDescent="0.2">
      <c r="A117" s="16" t="s">
        <v>121</v>
      </c>
      <c r="B117" s="6">
        <v>2</v>
      </c>
      <c r="C117" s="6">
        <v>2</v>
      </c>
      <c r="D117" s="6">
        <v>12</v>
      </c>
    </row>
    <row r="118" spans="1:4" x14ac:dyDescent="0.2">
      <c r="A118" s="16" t="s">
        <v>122</v>
      </c>
      <c r="B118" s="6">
        <v>3</v>
      </c>
      <c r="C118" s="6">
        <v>2</v>
      </c>
      <c r="D118" s="6">
        <v>2</v>
      </c>
    </row>
    <row r="119" spans="1:4" x14ac:dyDescent="0.2">
      <c r="A119" s="16" t="s">
        <v>123</v>
      </c>
      <c r="B119" s="6">
        <v>8</v>
      </c>
      <c r="C119" s="6">
        <v>7</v>
      </c>
      <c r="D119" s="6">
        <v>3</v>
      </c>
    </row>
    <row r="120" spans="1:4" x14ac:dyDescent="0.2">
      <c r="A120" s="16" t="s">
        <v>124</v>
      </c>
      <c r="B120" s="6">
        <v>5</v>
      </c>
      <c r="C120" s="6">
        <v>6</v>
      </c>
      <c r="D120" s="6">
        <v>13</v>
      </c>
    </row>
    <row r="121" spans="1:4" x14ac:dyDescent="0.2">
      <c r="C121" s="6"/>
      <c r="D121" s="6"/>
    </row>
    <row r="123" spans="1:4" x14ac:dyDescent="0.2">
      <c r="A123" s="20" t="s">
        <v>151</v>
      </c>
      <c r="B123" s="20" t="s">
        <v>152</v>
      </c>
      <c r="C123" s="20" t="s">
        <v>153</v>
      </c>
      <c r="D123" s="20" t="s">
        <v>154</v>
      </c>
    </row>
    <row r="124" spans="1:4" x14ac:dyDescent="0.2">
      <c r="A124" s="20" t="s">
        <v>102</v>
      </c>
      <c r="B124" s="6">
        <v>201</v>
      </c>
      <c r="C124" s="6">
        <v>154</v>
      </c>
      <c r="D124" s="6">
        <v>240</v>
      </c>
    </row>
    <row r="125" spans="1:4" x14ac:dyDescent="0.2">
      <c r="A125" s="20" t="s">
        <v>103</v>
      </c>
      <c r="B125" s="6">
        <v>220</v>
      </c>
      <c r="C125" s="6">
        <v>189</v>
      </c>
      <c r="D125" s="6">
        <v>253</v>
      </c>
    </row>
    <row r="126" spans="1:4" x14ac:dyDescent="0.2">
      <c r="A126" s="20" t="s">
        <v>104</v>
      </c>
      <c r="B126" s="6">
        <v>125</v>
      </c>
      <c r="C126" s="6">
        <v>154</v>
      </c>
      <c r="D126" s="6">
        <v>196</v>
      </c>
    </row>
    <row r="127" spans="1:4" x14ac:dyDescent="0.2">
      <c r="A127" s="20" t="s">
        <v>105</v>
      </c>
      <c r="B127" s="6">
        <v>133</v>
      </c>
      <c r="C127" s="6">
        <v>154</v>
      </c>
      <c r="D127" s="6">
        <v>239</v>
      </c>
    </row>
    <row r="128" spans="1:4" x14ac:dyDescent="0.2">
      <c r="A128" s="20" t="s">
        <v>106</v>
      </c>
      <c r="B128" s="6">
        <v>125</v>
      </c>
      <c r="C128" s="6">
        <v>145</v>
      </c>
      <c r="D128" s="6">
        <v>222</v>
      </c>
    </row>
    <row r="129" spans="1:4" x14ac:dyDescent="0.2">
      <c r="A129" s="20" t="s">
        <v>107</v>
      </c>
      <c r="B129" s="6">
        <v>93</v>
      </c>
      <c r="C129" s="6">
        <v>146</v>
      </c>
      <c r="D129" s="6">
        <v>269</v>
      </c>
    </row>
    <row r="130" spans="1:4" x14ac:dyDescent="0.2">
      <c r="A130" s="20" t="s">
        <v>108</v>
      </c>
      <c r="B130" s="6">
        <v>107</v>
      </c>
      <c r="C130" s="6">
        <v>141</v>
      </c>
      <c r="D130" s="6">
        <v>239</v>
      </c>
    </row>
    <row r="131" spans="1:4" x14ac:dyDescent="0.2">
      <c r="A131" s="20" t="s">
        <v>110</v>
      </c>
      <c r="B131" s="6">
        <v>125</v>
      </c>
      <c r="C131" s="6">
        <v>157</v>
      </c>
      <c r="D131" s="6">
        <v>255</v>
      </c>
    </row>
    <row r="132" spans="1:4" x14ac:dyDescent="0.2">
      <c r="A132" s="20" t="s">
        <v>111</v>
      </c>
      <c r="B132" s="6">
        <v>82</v>
      </c>
      <c r="C132" s="6">
        <v>103</v>
      </c>
      <c r="D132" s="6">
        <v>197</v>
      </c>
    </row>
    <row r="133" spans="1:4" x14ac:dyDescent="0.2">
      <c r="A133" s="20" t="s">
        <v>112</v>
      </c>
      <c r="B133" s="6">
        <v>284</v>
      </c>
      <c r="C133" s="6">
        <v>248</v>
      </c>
      <c r="D133" s="6">
        <v>394</v>
      </c>
    </row>
    <row r="134" spans="1:4" x14ac:dyDescent="0.2">
      <c r="A134" s="20" t="s">
        <v>113</v>
      </c>
      <c r="B134" s="6">
        <v>129</v>
      </c>
      <c r="C134" s="6">
        <v>190</v>
      </c>
      <c r="D134" s="6">
        <v>396</v>
      </c>
    </row>
    <row r="135" spans="1:4" x14ac:dyDescent="0.2">
      <c r="A135" s="20" t="s">
        <v>114</v>
      </c>
      <c r="B135" s="6">
        <v>101</v>
      </c>
      <c r="C135" s="6">
        <v>213</v>
      </c>
      <c r="D135" s="6">
        <v>429</v>
      </c>
    </row>
    <row r="136" spans="1:4" x14ac:dyDescent="0.2">
      <c r="A136" s="20" t="s">
        <v>115</v>
      </c>
      <c r="B136" s="6">
        <v>71</v>
      </c>
      <c r="C136" s="6">
        <v>131</v>
      </c>
      <c r="D136" s="6">
        <v>288</v>
      </c>
    </row>
    <row r="137" spans="1:4" x14ac:dyDescent="0.2">
      <c r="A137" s="20" t="s">
        <v>116</v>
      </c>
      <c r="B137" s="6">
        <v>40</v>
      </c>
      <c r="C137" s="6">
        <v>64</v>
      </c>
      <c r="D137" s="6">
        <v>246</v>
      </c>
    </row>
    <row r="138" spans="1:4" x14ac:dyDescent="0.2">
      <c r="A138" s="20" t="s">
        <v>117</v>
      </c>
      <c r="B138" s="6">
        <v>52</v>
      </c>
      <c r="C138" s="6">
        <v>124</v>
      </c>
      <c r="D138" s="6">
        <v>302</v>
      </c>
    </row>
    <row r="139" spans="1:4" x14ac:dyDescent="0.2">
      <c r="A139" s="20" t="s">
        <v>118</v>
      </c>
      <c r="B139" s="6">
        <v>40</v>
      </c>
      <c r="C139" s="6">
        <v>98</v>
      </c>
      <c r="D139" s="6">
        <v>217</v>
      </c>
    </row>
    <row r="140" spans="1:4" x14ac:dyDescent="0.2">
      <c r="A140" s="20" t="s">
        <v>119</v>
      </c>
      <c r="B140" s="6">
        <v>39</v>
      </c>
      <c r="C140" s="6">
        <v>144</v>
      </c>
      <c r="D140" s="6">
        <v>374</v>
      </c>
    </row>
    <row r="141" spans="1:4" x14ac:dyDescent="0.2">
      <c r="A141" s="20" t="s">
        <v>120</v>
      </c>
      <c r="B141" s="6">
        <v>33</v>
      </c>
      <c r="C141" s="6">
        <v>94</v>
      </c>
      <c r="D141" s="6">
        <v>287</v>
      </c>
    </row>
    <row r="142" spans="1:4" x14ac:dyDescent="0.2">
      <c r="A142" s="20" t="s">
        <v>126</v>
      </c>
      <c r="B142" s="6">
        <v>13</v>
      </c>
      <c r="C142" s="6">
        <v>63</v>
      </c>
      <c r="D142" s="6">
        <v>187</v>
      </c>
    </row>
    <row r="143" spans="1:4" x14ac:dyDescent="0.2">
      <c r="A143" s="20" t="s">
        <v>122</v>
      </c>
      <c r="B143" s="6">
        <v>29</v>
      </c>
      <c r="C143" s="6">
        <v>92</v>
      </c>
      <c r="D143" s="6">
        <v>202</v>
      </c>
    </row>
    <row r="144" spans="1:4" x14ac:dyDescent="0.2">
      <c r="A144" s="20" t="s">
        <v>123</v>
      </c>
      <c r="B144" s="6">
        <v>33</v>
      </c>
      <c r="C144" s="6">
        <v>126</v>
      </c>
      <c r="D144" s="6">
        <v>276</v>
      </c>
    </row>
    <row r="145" spans="1:4" x14ac:dyDescent="0.2">
      <c r="A145" s="20" t="s">
        <v>124</v>
      </c>
      <c r="B145" s="6">
        <v>53</v>
      </c>
      <c r="C145" s="6">
        <v>136</v>
      </c>
      <c r="D145" s="6">
        <v>340</v>
      </c>
    </row>
  </sheetData>
  <mergeCells count="7">
    <mergeCell ref="G73:L73"/>
    <mergeCell ref="A1:E1"/>
    <mergeCell ref="A7:C7"/>
    <mergeCell ref="A13:C13"/>
    <mergeCell ref="A19:D19"/>
    <mergeCell ref="G57:L57"/>
    <mergeCell ref="G65:L65"/>
  </mergeCells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9B5F-3819-4DBF-A6F5-1CFB39656FCF}">
  <dimension ref="A1:F130"/>
  <sheetViews>
    <sheetView workbookViewId="0">
      <selection sqref="A1:XFD1048576"/>
    </sheetView>
  </sheetViews>
  <sheetFormatPr baseColWidth="10" defaultRowHeight="15" x14ac:dyDescent="0.2"/>
  <cols>
    <col min="1" max="1" width="12.83203125" customWidth="1"/>
    <col min="2" max="2" width="17.6640625" customWidth="1"/>
    <col min="3" max="3" width="22.33203125" customWidth="1"/>
    <col min="4" max="5" width="15.5" customWidth="1"/>
    <col min="6" max="6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1435</v>
      </c>
      <c r="B2" s="3">
        <v>54.291754756871036</v>
      </c>
      <c r="C2" s="4">
        <v>58750.020175324251</v>
      </c>
      <c r="D2" s="4">
        <v>41.083930192534851</v>
      </c>
      <c r="E2" s="5">
        <v>13.629268292682926</v>
      </c>
      <c r="F2" s="5">
        <v>1.4829268292682927</v>
      </c>
    </row>
    <row r="4" spans="1:6" x14ac:dyDescent="0.2">
      <c r="A4" s="1" t="s">
        <v>7</v>
      </c>
      <c r="B4" s="1" t="s">
        <v>8</v>
      </c>
      <c r="C4" s="1" t="s">
        <v>6</v>
      </c>
    </row>
    <row r="5" spans="1:6" x14ac:dyDescent="0.2">
      <c r="A5" s="1">
        <v>2020</v>
      </c>
      <c r="B5" s="2">
        <v>1624</v>
      </c>
      <c r="C5" s="4">
        <v>72074.769999999917</v>
      </c>
    </row>
    <row r="6" spans="1:6" x14ac:dyDescent="0.2">
      <c r="A6" s="1">
        <v>2021</v>
      </c>
      <c r="B6" s="2">
        <v>504</v>
      </c>
      <c r="C6" s="4">
        <v>16776.429999999986</v>
      </c>
    </row>
    <row r="8" spans="1:6" ht="29" x14ac:dyDescent="0.2">
      <c r="A8" s="16" t="s">
        <v>13</v>
      </c>
      <c r="B8" s="16" t="s">
        <v>9</v>
      </c>
      <c r="C8" s="16" t="s">
        <v>10</v>
      </c>
      <c r="D8" s="19" t="s">
        <v>11</v>
      </c>
      <c r="E8" s="19" t="s">
        <v>12</v>
      </c>
    </row>
    <row r="9" spans="1:6" x14ac:dyDescent="0.2">
      <c r="A9" s="16">
        <v>0</v>
      </c>
      <c r="B9" s="7">
        <v>24</v>
      </c>
      <c r="C9" s="8">
        <v>1.67E-2</v>
      </c>
      <c r="D9" s="7">
        <v>24</v>
      </c>
      <c r="E9" s="8">
        <v>1.67E-2</v>
      </c>
    </row>
    <row r="10" spans="1:6" x14ac:dyDescent="0.2">
      <c r="A10" s="16">
        <v>1</v>
      </c>
      <c r="B10" s="7">
        <v>1411</v>
      </c>
      <c r="C10" s="8">
        <v>0.98329999999999995</v>
      </c>
      <c r="D10" s="7">
        <v>1435</v>
      </c>
      <c r="E10" s="8">
        <v>1</v>
      </c>
    </row>
    <row r="11" spans="1:6" x14ac:dyDescent="0.2">
      <c r="A11" s="17"/>
    </row>
    <row r="12" spans="1:6" ht="29" x14ac:dyDescent="0.2">
      <c r="A12" s="16" t="s">
        <v>17</v>
      </c>
      <c r="B12" s="16" t="s">
        <v>9</v>
      </c>
      <c r="C12" s="16" t="s">
        <v>10</v>
      </c>
      <c r="D12" s="19" t="s">
        <v>11</v>
      </c>
      <c r="E12" s="19" t="s">
        <v>12</v>
      </c>
    </row>
    <row r="13" spans="1:6" x14ac:dyDescent="0.2">
      <c r="A13" s="16" t="s">
        <v>14</v>
      </c>
      <c r="B13" s="7">
        <v>33</v>
      </c>
      <c r="C13" s="8">
        <v>2.3E-2</v>
      </c>
      <c r="D13" s="7">
        <v>33</v>
      </c>
      <c r="E13" s="8">
        <v>2.3E-2</v>
      </c>
    </row>
    <row r="14" spans="1:6" x14ac:dyDescent="0.2">
      <c r="A14" s="16" t="s">
        <v>15</v>
      </c>
      <c r="B14" s="7">
        <v>240</v>
      </c>
      <c r="C14" s="8">
        <v>0.16719999999999999</v>
      </c>
      <c r="D14" s="7">
        <v>273</v>
      </c>
      <c r="E14" s="8">
        <v>0.19020000000000001</v>
      </c>
    </row>
    <row r="15" spans="1:6" x14ac:dyDescent="0.2">
      <c r="A15" s="16" t="s">
        <v>16</v>
      </c>
      <c r="B15" s="7">
        <v>1162</v>
      </c>
      <c r="C15" s="8">
        <v>0.80979999999999996</v>
      </c>
      <c r="D15" s="7">
        <v>1435</v>
      </c>
      <c r="E15" s="8">
        <v>1</v>
      </c>
    </row>
    <row r="16" spans="1:6" x14ac:dyDescent="0.2">
      <c r="A16" s="17"/>
    </row>
    <row r="17" spans="1:5" ht="29" x14ac:dyDescent="0.2">
      <c r="A17" s="16" t="s">
        <v>18</v>
      </c>
      <c r="B17" s="16" t="s">
        <v>9</v>
      </c>
      <c r="C17" s="16" t="s">
        <v>10</v>
      </c>
      <c r="D17" s="19" t="s">
        <v>11</v>
      </c>
      <c r="E17" s="19" t="s">
        <v>12</v>
      </c>
    </row>
    <row r="18" spans="1:5" x14ac:dyDescent="0.2">
      <c r="A18" s="16" t="s">
        <v>19</v>
      </c>
      <c r="B18" s="7">
        <v>1173</v>
      </c>
      <c r="C18" s="8">
        <v>0.81740000000000002</v>
      </c>
      <c r="D18" s="7">
        <v>1173</v>
      </c>
      <c r="E18" s="8">
        <v>0.81740000000000002</v>
      </c>
    </row>
    <row r="19" spans="1:5" x14ac:dyDescent="0.2">
      <c r="A19" s="16" t="s">
        <v>20</v>
      </c>
      <c r="B19" s="7">
        <v>262</v>
      </c>
      <c r="C19" s="8">
        <v>0.18260000000000001</v>
      </c>
      <c r="D19" s="7">
        <v>1435</v>
      </c>
      <c r="E19" s="8">
        <v>1</v>
      </c>
    </row>
    <row r="20" spans="1:5" x14ac:dyDescent="0.2">
      <c r="A20" s="17"/>
    </row>
    <row r="21" spans="1:5" ht="29" x14ac:dyDescent="0.2">
      <c r="A21" s="16" t="s">
        <v>21</v>
      </c>
      <c r="B21" s="16" t="s">
        <v>9</v>
      </c>
      <c r="C21" s="16" t="s">
        <v>10</v>
      </c>
      <c r="D21" s="19" t="s">
        <v>11</v>
      </c>
      <c r="E21" s="19" t="s">
        <v>12</v>
      </c>
    </row>
    <row r="22" spans="1:5" x14ac:dyDescent="0.2">
      <c r="A22" s="16">
        <v>0</v>
      </c>
      <c r="B22" s="7">
        <v>291</v>
      </c>
      <c r="C22" s="8">
        <v>0.20280000000000001</v>
      </c>
      <c r="D22" s="7">
        <v>291</v>
      </c>
      <c r="E22" s="8">
        <v>0.20280000000000001</v>
      </c>
    </row>
    <row r="23" spans="1:5" x14ac:dyDescent="0.2">
      <c r="A23" s="16">
        <v>1</v>
      </c>
      <c r="B23" s="7">
        <v>1144</v>
      </c>
      <c r="C23" s="8">
        <v>0.79720000000000002</v>
      </c>
      <c r="D23" s="7">
        <v>1435</v>
      </c>
      <c r="E23" s="8">
        <v>1</v>
      </c>
    </row>
    <row r="24" spans="1:5" x14ac:dyDescent="0.2">
      <c r="A24" s="17"/>
    </row>
    <row r="25" spans="1:5" ht="29" x14ac:dyDescent="0.2">
      <c r="A25" s="16" t="s">
        <v>22</v>
      </c>
      <c r="B25" s="16" t="s">
        <v>9</v>
      </c>
      <c r="C25" s="16" t="s">
        <v>10</v>
      </c>
      <c r="D25" s="19" t="s">
        <v>11</v>
      </c>
      <c r="E25" s="19" t="s">
        <v>12</v>
      </c>
    </row>
    <row r="26" spans="1:5" x14ac:dyDescent="0.2">
      <c r="A26" s="16" t="s">
        <v>23</v>
      </c>
      <c r="B26" s="6">
        <v>470</v>
      </c>
      <c r="C26" s="8">
        <v>0.32750000000000001</v>
      </c>
      <c r="D26" s="7">
        <v>470</v>
      </c>
      <c r="E26" s="8">
        <v>0.32750000000000001</v>
      </c>
    </row>
    <row r="27" spans="1:5" x14ac:dyDescent="0.2">
      <c r="A27" s="16" t="s">
        <v>24</v>
      </c>
      <c r="B27" s="6">
        <v>467</v>
      </c>
      <c r="C27" s="8">
        <v>0.32540000000000002</v>
      </c>
      <c r="D27" s="7">
        <v>937</v>
      </c>
      <c r="E27" s="8">
        <v>0.65300000000000002</v>
      </c>
    </row>
    <row r="28" spans="1:5" x14ac:dyDescent="0.2">
      <c r="A28" s="16" t="s">
        <v>14</v>
      </c>
      <c r="B28" s="6">
        <v>35</v>
      </c>
      <c r="C28" s="8">
        <v>2.4400000000000002E-2</v>
      </c>
      <c r="D28" s="7">
        <v>972</v>
      </c>
      <c r="E28" s="8">
        <v>0.6774</v>
      </c>
    </row>
    <row r="29" spans="1:5" x14ac:dyDescent="0.2">
      <c r="A29" s="16" t="s">
        <v>25</v>
      </c>
      <c r="B29" s="6">
        <v>463</v>
      </c>
      <c r="C29" s="8">
        <v>0.3226</v>
      </c>
      <c r="D29" s="7">
        <v>1435</v>
      </c>
      <c r="E29" s="8">
        <v>1</v>
      </c>
    </row>
    <row r="30" spans="1:5" x14ac:dyDescent="0.2">
      <c r="A30" s="17"/>
    </row>
    <row r="31" spans="1:5" ht="29" x14ac:dyDescent="0.2">
      <c r="A31" s="16" t="s">
        <v>29</v>
      </c>
      <c r="B31" s="16" t="s">
        <v>9</v>
      </c>
      <c r="C31" s="16" t="s">
        <v>10</v>
      </c>
      <c r="D31" s="19" t="s">
        <v>11</v>
      </c>
      <c r="E31" s="19" t="s">
        <v>12</v>
      </c>
    </row>
    <row r="32" spans="1:5" x14ac:dyDescent="0.2">
      <c r="A32" s="16" t="s">
        <v>26</v>
      </c>
      <c r="B32" s="6">
        <v>308</v>
      </c>
      <c r="C32" s="8">
        <v>0.21460000000000001</v>
      </c>
      <c r="D32" s="6">
        <v>308</v>
      </c>
      <c r="E32" s="8">
        <v>0.21460000000000001</v>
      </c>
    </row>
    <row r="33" spans="1:5" x14ac:dyDescent="0.2">
      <c r="A33" s="16" t="s">
        <v>27</v>
      </c>
      <c r="B33" s="6">
        <v>534</v>
      </c>
      <c r="C33" s="8">
        <v>0.37209999999999999</v>
      </c>
      <c r="D33" s="6">
        <v>842</v>
      </c>
      <c r="E33" s="8">
        <v>0.58679999999999999</v>
      </c>
    </row>
    <row r="34" spans="1:5" x14ac:dyDescent="0.2">
      <c r="A34" s="16" t="s">
        <v>28</v>
      </c>
      <c r="B34" s="6">
        <v>593</v>
      </c>
      <c r="C34" s="8">
        <v>0.41320000000000001</v>
      </c>
      <c r="D34" s="7">
        <v>1435</v>
      </c>
      <c r="E34" s="8">
        <v>1</v>
      </c>
    </row>
    <row r="35" spans="1:5" x14ac:dyDescent="0.2">
      <c r="A35" s="17"/>
    </row>
    <row r="36" spans="1:5" ht="29" x14ac:dyDescent="0.2">
      <c r="A36" s="16" t="s">
        <v>125</v>
      </c>
      <c r="B36" s="16" t="s">
        <v>9</v>
      </c>
      <c r="C36" s="16" t="s">
        <v>10</v>
      </c>
      <c r="D36" s="19" t="s">
        <v>11</v>
      </c>
      <c r="E36" s="19" t="s">
        <v>12</v>
      </c>
    </row>
    <row r="37" spans="1:5" x14ac:dyDescent="0.2">
      <c r="A37" s="16" t="s">
        <v>31</v>
      </c>
      <c r="B37" s="6">
        <v>4</v>
      </c>
      <c r="C37" s="8">
        <v>2.8E-3</v>
      </c>
      <c r="D37" s="7">
        <v>4</v>
      </c>
      <c r="E37" s="8">
        <v>2.8E-3</v>
      </c>
    </row>
    <row r="38" spans="1:5" x14ac:dyDescent="0.2">
      <c r="A38" s="16" t="s">
        <v>32</v>
      </c>
      <c r="B38" s="6">
        <v>5</v>
      </c>
      <c r="C38" s="8">
        <v>3.5000000000000001E-3</v>
      </c>
      <c r="D38" s="7">
        <v>9</v>
      </c>
      <c r="E38" s="8">
        <v>6.3E-3</v>
      </c>
    </row>
    <row r="39" spans="1:5" x14ac:dyDescent="0.2">
      <c r="A39" s="16" t="s">
        <v>33</v>
      </c>
      <c r="B39" s="6">
        <v>1</v>
      </c>
      <c r="C39" s="8">
        <v>6.9999999999999999E-4</v>
      </c>
      <c r="D39" s="7">
        <v>10</v>
      </c>
      <c r="E39" s="8">
        <v>7.0000000000000001E-3</v>
      </c>
    </row>
    <row r="40" spans="1:5" x14ac:dyDescent="0.2">
      <c r="A40" s="16" t="s">
        <v>34</v>
      </c>
      <c r="B40" s="6">
        <v>8</v>
      </c>
      <c r="C40" s="8">
        <v>5.5999999999999999E-3</v>
      </c>
      <c r="D40" s="7">
        <v>18</v>
      </c>
      <c r="E40" s="8">
        <v>1.2500000000000001E-2</v>
      </c>
    </row>
    <row r="41" spans="1:5" x14ac:dyDescent="0.2">
      <c r="A41" s="16" t="s">
        <v>35</v>
      </c>
      <c r="B41" s="6">
        <v>13</v>
      </c>
      <c r="C41" s="8">
        <v>9.1000000000000004E-3</v>
      </c>
      <c r="D41" s="7">
        <v>31</v>
      </c>
      <c r="E41" s="8">
        <v>2.1600000000000001E-2</v>
      </c>
    </row>
    <row r="42" spans="1:5" x14ac:dyDescent="0.2">
      <c r="A42" s="16" t="s">
        <v>36</v>
      </c>
      <c r="B42" s="6">
        <v>19</v>
      </c>
      <c r="C42" s="8">
        <v>1.32E-2</v>
      </c>
      <c r="D42" s="7">
        <v>50</v>
      </c>
      <c r="E42" s="8">
        <v>3.4799999999999998E-2</v>
      </c>
    </row>
    <row r="43" spans="1:5" x14ac:dyDescent="0.2">
      <c r="A43" s="16" t="s">
        <v>37</v>
      </c>
      <c r="B43" s="6">
        <v>1</v>
      </c>
      <c r="C43" s="8">
        <v>6.9999999999999999E-4</v>
      </c>
      <c r="D43" s="7">
        <v>51</v>
      </c>
      <c r="E43" s="8">
        <v>3.5499999999999997E-2</v>
      </c>
    </row>
    <row r="44" spans="1:5" x14ac:dyDescent="0.2">
      <c r="A44" s="16" t="s">
        <v>38</v>
      </c>
      <c r="B44" s="6">
        <v>13</v>
      </c>
      <c r="C44" s="8">
        <v>9.1000000000000004E-3</v>
      </c>
      <c r="D44" s="7">
        <v>64</v>
      </c>
      <c r="E44" s="8">
        <v>4.4600000000000001E-2</v>
      </c>
    </row>
    <row r="45" spans="1:5" x14ac:dyDescent="0.2">
      <c r="A45" s="16" t="s">
        <v>39</v>
      </c>
      <c r="B45" s="6">
        <v>13</v>
      </c>
      <c r="C45" s="8">
        <v>9.1000000000000004E-3</v>
      </c>
      <c r="D45" s="7">
        <v>77</v>
      </c>
      <c r="E45" s="8">
        <v>5.3699999999999998E-2</v>
      </c>
    </row>
    <row r="46" spans="1:5" x14ac:dyDescent="0.2">
      <c r="A46" s="16" t="s">
        <v>40</v>
      </c>
      <c r="B46" s="6">
        <v>11</v>
      </c>
      <c r="C46" s="8">
        <v>7.7000000000000002E-3</v>
      </c>
      <c r="D46" s="7">
        <v>88</v>
      </c>
      <c r="E46" s="8">
        <v>6.13E-2</v>
      </c>
    </row>
    <row r="47" spans="1:5" x14ac:dyDescent="0.2">
      <c r="A47" s="16" t="s">
        <v>41</v>
      </c>
      <c r="B47" s="6">
        <v>28</v>
      </c>
      <c r="C47" s="8">
        <v>1.95E-2</v>
      </c>
      <c r="D47" s="7">
        <v>116</v>
      </c>
      <c r="E47" s="8">
        <v>8.0799999999999997E-2</v>
      </c>
    </row>
    <row r="48" spans="1:5" x14ac:dyDescent="0.2">
      <c r="A48" s="16" t="s">
        <v>42</v>
      </c>
      <c r="B48" s="6">
        <v>16</v>
      </c>
      <c r="C48" s="8">
        <v>1.11E-2</v>
      </c>
      <c r="D48" s="7">
        <v>132</v>
      </c>
      <c r="E48" s="8">
        <v>9.1999999999999998E-2</v>
      </c>
    </row>
    <row r="49" spans="1:5" x14ac:dyDescent="0.2">
      <c r="A49" s="16" t="s">
        <v>43</v>
      </c>
      <c r="B49" s="6">
        <v>1</v>
      </c>
      <c r="C49" s="8">
        <v>6.9999999999999999E-4</v>
      </c>
      <c r="D49" s="7">
        <v>133</v>
      </c>
      <c r="E49" s="8">
        <v>9.2700000000000005E-2</v>
      </c>
    </row>
    <row r="50" spans="1:5" x14ac:dyDescent="0.2">
      <c r="A50" s="16" t="s">
        <v>44</v>
      </c>
      <c r="B50" s="6">
        <v>24</v>
      </c>
      <c r="C50" s="8">
        <v>1.67E-2</v>
      </c>
      <c r="D50" s="7">
        <v>157</v>
      </c>
      <c r="E50" s="8">
        <v>0.1094</v>
      </c>
    </row>
    <row r="51" spans="1:5" x14ac:dyDescent="0.2">
      <c r="A51" s="16" t="s">
        <v>45</v>
      </c>
      <c r="B51" s="6">
        <v>3</v>
      </c>
      <c r="C51" s="8">
        <v>2.0999999999999999E-3</v>
      </c>
      <c r="D51" s="7">
        <v>160</v>
      </c>
      <c r="E51" s="8">
        <v>0.1115</v>
      </c>
    </row>
    <row r="52" spans="1:5" x14ac:dyDescent="0.2">
      <c r="A52" s="16" t="s">
        <v>46</v>
      </c>
      <c r="B52" s="6">
        <v>6</v>
      </c>
      <c r="C52" s="8">
        <v>4.1999999999999997E-3</v>
      </c>
      <c r="D52" s="7">
        <v>166</v>
      </c>
      <c r="E52" s="8">
        <v>0.1157</v>
      </c>
    </row>
    <row r="53" spans="1:5" x14ac:dyDescent="0.2">
      <c r="A53" s="16" t="s">
        <v>47</v>
      </c>
      <c r="B53" s="6">
        <v>7</v>
      </c>
      <c r="C53" s="8">
        <v>4.8999999999999998E-3</v>
      </c>
      <c r="D53" s="7">
        <v>173</v>
      </c>
      <c r="E53" s="8">
        <v>0.1206</v>
      </c>
    </row>
    <row r="54" spans="1:5" x14ac:dyDescent="0.2">
      <c r="A54" s="16" t="s">
        <v>48</v>
      </c>
      <c r="B54" s="6">
        <v>4</v>
      </c>
      <c r="C54" s="8">
        <v>2.8E-3</v>
      </c>
      <c r="D54" s="7">
        <v>177</v>
      </c>
      <c r="E54" s="8">
        <v>0.12330000000000001</v>
      </c>
    </row>
    <row r="55" spans="1:5" x14ac:dyDescent="0.2">
      <c r="A55" s="16" t="s">
        <v>49</v>
      </c>
      <c r="B55" s="6">
        <v>6</v>
      </c>
      <c r="C55" s="8">
        <v>4.1999999999999997E-3</v>
      </c>
      <c r="D55" s="7">
        <v>183</v>
      </c>
      <c r="E55" s="8">
        <v>0.1275</v>
      </c>
    </row>
    <row r="56" spans="1:5" x14ac:dyDescent="0.2">
      <c r="A56" s="16" t="s">
        <v>50</v>
      </c>
      <c r="B56" s="6">
        <v>2</v>
      </c>
      <c r="C56" s="8">
        <v>1.4E-3</v>
      </c>
      <c r="D56" s="7">
        <v>185</v>
      </c>
      <c r="E56" s="8">
        <v>0.12889999999999999</v>
      </c>
    </row>
    <row r="57" spans="1:5" x14ac:dyDescent="0.2">
      <c r="A57" s="16" t="s">
        <v>51</v>
      </c>
      <c r="B57" s="6">
        <v>13</v>
      </c>
      <c r="C57" s="8">
        <v>9.1000000000000004E-3</v>
      </c>
      <c r="D57" s="7">
        <v>198</v>
      </c>
      <c r="E57" s="8">
        <v>0.13800000000000001</v>
      </c>
    </row>
    <row r="58" spans="1:5" x14ac:dyDescent="0.2">
      <c r="A58" s="16" t="s">
        <v>52</v>
      </c>
      <c r="B58" s="6">
        <v>90</v>
      </c>
      <c r="C58" s="8">
        <v>6.2700000000000006E-2</v>
      </c>
      <c r="D58" s="7">
        <v>288</v>
      </c>
      <c r="E58" s="8">
        <v>0.20069999999999999</v>
      </c>
    </row>
    <row r="59" spans="1:5" x14ac:dyDescent="0.2">
      <c r="A59" s="16" t="s">
        <v>53</v>
      </c>
      <c r="B59" s="6">
        <v>20</v>
      </c>
      <c r="C59" s="8">
        <v>1.3899999999999999E-2</v>
      </c>
      <c r="D59" s="7">
        <v>308</v>
      </c>
      <c r="E59" s="8">
        <v>0.21460000000000001</v>
      </c>
    </row>
    <row r="60" spans="1:5" x14ac:dyDescent="0.2">
      <c r="A60" s="16" t="s">
        <v>54</v>
      </c>
      <c r="B60" s="6">
        <v>68</v>
      </c>
      <c r="C60" s="8">
        <v>4.7399999999999998E-2</v>
      </c>
      <c r="D60" s="7">
        <v>376</v>
      </c>
      <c r="E60" s="8">
        <v>0.26200000000000001</v>
      </c>
    </row>
    <row r="61" spans="1:5" x14ac:dyDescent="0.2">
      <c r="A61" s="16" t="s">
        <v>55</v>
      </c>
      <c r="B61" s="6">
        <v>66</v>
      </c>
      <c r="C61" s="8">
        <v>4.5999999999999999E-2</v>
      </c>
      <c r="D61" s="7">
        <v>442</v>
      </c>
      <c r="E61" s="8">
        <v>0.308</v>
      </c>
    </row>
    <row r="62" spans="1:5" x14ac:dyDescent="0.2">
      <c r="A62" s="16" t="s">
        <v>56</v>
      </c>
      <c r="B62" s="6">
        <v>21</v>
      </c>
      <c r="C62" s="8">
        <v>1.46E-2</v>
      </c>
      <c r="D62" s="7">
        <v>463</v>
      </c>
      <c r="E62" s="8">
        <v>0.3226</v>
      </c>
    </row>
    <row r="63" spans="1:5" x14ac:dyDescent="0.2">
      <c r="A63" s="16" t="s">
        <v>57</v>
      </c>
      <c r="B63" s="6">
        <v>20</v>
      </c>
      <c r="C63" s="8">
        <v>1.3899999999999999E-2</v>
      </c>
      <c r="D63" s="7">
        <v>483</v>
      </c>
      <c r="E63" s="8">
        <v>0.33660000000000001</v>
      </c>
    </row>
    <row r="64" spans="1:5" x14ac:dyDescent="0.2">
      <c r="A64" s="16" t="s">
        <v>58</v>
      </c>
      <c r="B64" s="6">
        <v>4</v>
      </c>
      <c r="C64" s="8">
        <v>2.8E-3</v>
      </c>
      <c r="D64" s="7">
        <v>487</v>
      </c>
      <c r="E64" s="8">
        <v>0.33939999999999998</v>
      </c>
    </row>
    <row r="65" spans="1:5" x14ac:dyDescent="0.2">
      <c r="A65" s="16" t="s">
        <v>59</v>
      </c>
      <c r="B65" s="6">
        <v>12</v>
      </c>
      <c r="C65" s="8">
        <v>8.3999999999999995E-3</v>
      </c>
      <c r="D65" s="7">
        <v>499</v>
      </c>
      <c r="E65" s="8">
        <v>0.34770000000000001</v>
      </c>
    </row>
    <row r="66" spans="1:5" x14ac:dyDescent="0.2">
      <c r="A66" s="16" t="s">
        <v>60</v>
      </c>
      <c r="B66" s="6">
        <v>15</v>
      </c>
      <c r="C66" s="8">
        <v>1.0500000000000001E-2</v>
      </c>
      <c r="D66" s="7">
        <v>514</v>
      </c>
      <c r="E66" s="8">
        <v>0.35820000000000002</v>
      </c>
    </row>
    <row r="67" spans="1:5" x14ac:dyDescent="0.2">
      <c r="A67" s="16" t="s">
        <v>61</v>
      </c>
      <c r="B67" s="6">
        <v>4</v>
      </c>
      <c r="C67" s="8">
        <v>2.8E-3</v>
      </c>
      <c r="D67" s="7">
        <v>518</v>
      </c>
      <c r="E67" s="8">
        <v>0.36099999999999999</v>
      </c>
    </row>
    <row r="68" spans="1:5" x14ac:dyDescent="0.2">
      <c r="A68" s="16" t="s">
        <v>62</v>
      </c>
      <c r="B68" s="6">
        <v>25</v>
      </c>
      <c r="C68" s="8">
        <v>1.7399999999999999E-2</v>
      </c>
      <c r="D68" s="7">
        <v>543</v>
      </c>
      <c r="E68" s="8">
        <v>0.37840000000000001</v>
      </c>
    </row>
    <row r="69" spans="1:5" x14ac:dyDescent="0.2">
      <c r="A69" s="16" t="s">
        <v>63</v>
      </c>
      <c r="B69" s="6">
        <v>4</v>
      </c>
      <c r="C69" s="8">
        <v>2.8E-3</v>
      </c>
      <c r="D69" s="7">
        <v>547</v>
      </c>
      <c r="E69" s="8">
        <v>0.38119999999999998</v>
      </c>
    </row>
    <row r="70" spans="1:5" x14ac:dyDescent="0.2">
      <c r="A70" s="16" t="s">
        <v>64</v>
      </c>
      <c r="B70" s="6">
        <v>7</v>
      </c>
      <c r="C70" s="8">
        <v>4.8999999999999998E-3</v>
      </c>
      <c r="D70" s="7">
        <v>554</v>
      </c>
      <c r="E70" s="8">
        <v>0.3861</v>
      </c>
    </row>
    <row r="71" spans="1:5" x14ac:dyDescent="0.2">
      <c r="A71" s="16" t="s">
        <v>65</v>
      </c>
      <c r="B71" s="6">
        <v>9</v>
      </c>
      <c r="C71" s="8">
        <v>6.3E-3</v>
      </c>
      <c r="D71" s="7">
        <v>563</v>
      </c>
      <c r="E71" s="8">
        <v>0.39229999999999998</v>
      </c>
    </row>
    <row r="72" spans="1:5" x14ac:dyDescent="0.2">
      <c r="A72" s="16" t="s">
        <v>66</v>
      </c>
      <c r="B72" s="6">
        <v>11</v>
      </c>
      <c r="C72" s="8">
        <v>7.7000000000000002E-3</v>
      </c>
      <c r="D72" s="7">
        <v>574</v>
      </c>
      <c r="E72" s="8">
        <v>0.4</v>
      </c>
    </row>
    <row r="73" spans="1:5" x14ac:dyDescent="0.2">
      <c r="A73" s="16" t="s">
        <v>67</v>
      </c>
      <c r="B73" s="6">
        <v>5</v>
      </c>
      <c r="C73" s="8">
        <v>3.5000000000000001E-3</v>
      </c>
      <c r="D73" s="7">
        <v>579</v>
      </c>
      <c r="E73" s="8">
        <v>0.40350000000000003</v>
      </c>
    </row>
    <row r="74" spans="1:5" x14ac:dyDescent="0.2">
      <c r="A74" s="16" t="s">
        <v>68</v>
      </c>
      <c r="B74" s="6">
        <v>6</v>
      </c>
      <c r="C74" s="8">
        <v>4.1999999999999997E-3</v>
      </c>
      <c r="D74" s="7">
        <v>585</v>
      </c>
      <c r="E74" s="8">
        <v>0.40770000000000001</v>
      </c>
    </row>
    <row r="75" spans="1:5" x14ac:dyDescent="0.2">
      <c r="A75" s="16" t="s">
        <v>69</v>
      </c>
      <c r="B75" s="6">
        <v>5</v>
      </c>
      <c r="C75" s="8">
        <v>3.5000000000000001E-3</v>
      </c>
      <c r="D75" s="7">
        <v>590</v>
      </c>
      <c r="E75" s="8">
        <v>0.41110000000000002</v>
      </c>
    </row>
    <row r="76" spans="1:5" x14ac:dyDescent="0.2">
      <c r="A76" s="16" t="s">
        <v>70</v>
      </c>
      <c r="B76" s="6">
        <v>15</v>
      </c>
      <c r="C76" s="8">
        <v>1.0500000000000001E-2</v>
      </c>
      <c r="D76" s="7">
        <v>605</v>
      </c>
      <c r="E76" s="8">
        <v>0.42159999999999997</v>
      </c>
    </row>
    <row r="77" spans="1:5" x14ac:dyDescent="0.2">
      <c r="A77" s="16" t="s">
        <v>71</v>
      </c>
      <c r="B77" s="6">
        <v>7</v>
      </c>
      <c r="C77" s="8">
        <v>4.8999999999999998E-3</v>
      </c>
      <c r="D77" s="7">
        <v>612</v>
      </c>
      <c r="E77" s="8">
        <v>0.42649999999999999</v>
      </c>
    </row>
    <row r="78" spans="1:5" x14ac:dyDescent="0.2">
      <c r="A78" s="16" t="s">
        <v>72</v>
      </c>
      <c r="B78" s="6">
        <v>12</v>
      </c>
      <c r="C78" s="8">
        <v>8.3999999999999995E-3</v>
      </c>
      <c r="D78" s="7">
        <v>624</v>
      </c>
      <c r="E78" s="8">
        <v>0.43480000000000002</v>
      </c>
    </row>
    <row r="79" spans="1:5" x14ac:dyDescent="0.2">
      <c r="A79" s="16" t="s">
        <v>73</v>
      </c>
      <c r="B79" s="6">
        <v>34</v>
      </c>
      <c r="C79" s="8">
        <v>2.3699999999999999E-2</v>
      </c>
      <c r="D79" s="7">
        <v>658</v>
      </c>
      <c r="E79" s="8">
        <v>0.45850000000000002</v>
      </c>
    </row>
    <row r="80" spans="1:5" x14ac:dyDescent="0.2">
      <c r="A80" s="16" t="s">
        <v>74</v>
      </c>
      <c r="B80" s="6">
        <v>11</v>
      </c>
      <c r="C80" s="8">
        <v>7.7000000000000002E-3</v>
      </c>
      <c r="D80" s="7">
        <v>669</v>
      </c>
      <c r="E80" s="8">
        <v>0.4662</v>
      </c>
    </row>
    <row r="81" spans="1:5" x14ac:dyDescent="0.2">
      <c r="A81" s="16" t="s">
        <v>75</v>
      </c>
      <c r="B81" s="6">
        <v>7</v>
      </c>
      <c r="C81" s="8">
        <v>4.8999999999999998E-3</v>
      </c>
      <c r="D81" s="7">
        <v>676</v>
      </c>
      <c r="E81" s="8">
        <v>0.47110000000000002</v>
      </c>
    </row>
    <row r="82" spans="1:5" x14ac:dyDescent="0.2">
      <c r="A82" s="16" t="s">
        <v>76</v>
      </c>
      <c r="B82" s="6">
        <v>10</v>
      </c>
      <c r="C82" s="8">
        <v>7.0000000000000001E-3</v>
      </c>
      <c r="D82" s="7">
        <v>686</v>
      </c>
      <c r="E82" s="8">
        <v>0.47799999999999998</v>
      </c>
    </row>
    <row r="83" spans="1:5" x14ac:dyDescent="0.2">
      <c r="A83" s="16" t="s">
        <v>77</v>
      </c>
      <c r="B83" s="6">
        <v>9</v>
      </c>
      <c r="C83" s="8">
        <v>6.3E-3</v>
      </c>
      <c r="D83" s="7">
        <v>695</v>
      </c>
      <c r="E83" s="8">
        <v>0.48430000000000001</v>
      </c>
    </row>
    <row r="84" spans="1:5" x14ac:dyDescent="0.2">
      <c r="A84" s="16" t="s">
        <v>78</v>
      </c>
      <c r="B84" s="6">
        <v>9</v>
      </c>
      <c r="C84" s="8">
        <v>6.3E-3</v>
      </c>
      <c r="D84" s="7">
        <v>704</v>
      </c>
      <c r="E84" s="8">
        <v>0.49059999999999998</v>
      </c>
    </row>
    <row r="85" spans="1:5" x14ac:dyDescent="0.2">
      <c r="A85" s="16" t="s">
        <v>79</v>
      </c>
      <c r="B85" s="6">
        <v>8</v>
      </c>
      <c r="C85" s="8">
        <v>5.5999999999999999E-3</v>
      </c>
      <c r="D85" s="7">
        <v>712</v>
      </c>
      <c r="E85" s="8">
        <v>0.49619999999999997</v>
      </c>
    </row>
    <row r="86" spans="1:5" x14ac:dyDescent="0.2">
      <c r="A86" s="16" t="s">
        <v>80</v>
      </c>
      <c r="B86" s="6">
        <v>12</v>
      </c>
      <c r="C86" s="8">
        <v>8.3999999999999995E-3</v>
      </c>
      <c r="D86" s="7">
        <v>724</v>
      </c>
      <c r="E86" s="8">
        <v>0.50449999999999995</v>
      </c>
    </row>
    <row r="87" spans="1:5" x14ac:dyDescent="0.2">
      <c r="A87" s="16" t="s">
        <v>81</v>
      </c>
      <c r="B87" s="6">
        <v>4</v>
      </c>
      <c r="C87" s="8">
        <v>2.8E-3</v>
      </c>
      <c r="D87" s="7">
        <v>728</v>
      </c>
      <c r="E87" s="8">
        <v>0.50729999999999997</v>
      </c>
    </row>
    <row r="88" spans="1:5" x14ac:dyDescent="0.2">
      <c r="A88" s="16" t="s">
        <v>82</v>
      </c>
      <c r="B88" s="6">
        <v>8</v>
      </c>
      <c r="C88" s="8">
        <v>5.5999999999999999E-3</v>
      </c>
      <c r="D88" s="7">
        <v>736</v>
      </c>
      <c r="E88" s="8">
        <v>0.51290000000000002</v>
      </c>
    </row>
    <row r="89" spans="1:5" x14ac:dyDescent="0.2">
      <c r="A89" s="16" t="s">
        <v>83</v>
      </c>
      <c r="B89" s="6">
        <v>15</v>
      </c>
      <c r="C89" s="8">
        <v>1.0500000000000001E-2</v>
      </c>
      <c r="D89" s="7">
        <v>751</v>
      </c>
      <c r="E89" s="8">
        <v>0.52329999999999999</v>
      </c>
    </row>
    <row r="90" spans="1:5" x14ac:dyDescent="0.2">
      <c r="A90" s="16" t="s">
        <v>84</v>
      </c>
      <c r="B90" s="6">
        <v>11</v>
      </c>
      <c r="C90" s="8">
        <v>7.7000000000000002E-3</v>
      </c>
      <c r="D90" s="7">
        <v>762</v>
      </c>
      <c r="E90" s="8">
        <v>0.53100000000000003</v>
      </c>
    </row>
    <row r="91" spans="1:5" x14ac:dyDescent="0.2">
      <c r="A91" s="16" t="s">
        <v>85</v>
      </c>
      <c r="B91" s="6">
        <v>3</v>
      </c>
      <c r="C91" s="8">
        <v>2.0999999999999999E-3</v>
      </c>
      <c r="D91" s="7">
        <v>765</v>
      </c>
      <c r="E91" s="8">
        <v>0.53310000000000002</v>
      </c>
    </row>
    <row r="92" spans="1:5" x14ac:dyDescent="0.2">
      <c r="A92" s="16" t="s">
        <v>86</v>
      </c>
      <c r="B92" s="6">
        <v>8</v>
      </c>
      <c r="C92" s="8">
        <v>5.5999999999999999E-3</v>
      </c>
      <c r="D92" s="7">
        <v>773</v>
      </c>
      <c r="E92" s="8">
        <v>0.53869999999999996</v>
      </c>
    </row>
    <row r="93" spans="1:5" x14ac:dyDescent="0.2">
      <c r="A93" s="16" t="s">
        <v>87</v>
      </c>
      <c r="B93" s="6">
        <v>32</v>
      </c>
      <c r="C93" s="8">
        <v>2.23E-2</v>
      </c>
      <c r="D93" s="7">
        <v>805</v>
      </c>
      <c r="E93" s="8">
        <v>0.56100000000000005</v>
      </c>
    </row>
    <row r="94" spans="1:5" x14ac:dyDescent="0.2">
      <c r="A94" s="16" t="s">
        <v>88</v>
      </c>
      <c r="B94" s="6">
        <v>33</v>
      </c>
      <c r="C94" s="8">
        <v>2.3E-2</v>
      </c>
      <c r="D94" s="7">
        <v>838</v>
      </c>
      <c r="E94" s="8">
        <v>0.58399999999999996</v>
      </c>
    </row>
    <row r="95" spans="1:5" x14ac:dyDescent="0.2">
      <c r="A95" s="16" t="s">
        <v>89</v>
      </c>
      <c r="B95" s="6">
        <v>4</v>
      </c>
      <c r="C95" s="8">
        <v>2.8E-3</v>
      </c>
      <c r="D95" s="7">
        <v>842</v>
      </c>
      <c r="E95" s="8">
        <v>0.58679999999999999</v>
      </c>
    </row>
    <row r="96" spans="1:5" x14ac:dyDescent="0.2">
      <c r="A96" s="16" t="s">
        <v>90</v>
      </c>
      <c r="B96" s="6">
        <v>6</v>
      </c>
      <c r="C96" s="8">
        <v>4.1999999999999997E-3</v>
      </c>
      <c r="D96" s="7">
        <v>848</v>
      </c>
      <c r="E96" s="8">
        <v>0.59089999999999998</v>
      </c>
    </row>
    <row r="97" spans="1:5" x14ac:dyDescent="0.2">
      <c r="A97" s="16" t="s">
        <v>91</v>
      </c>
      <c r="B97" s="6">
        <v>7</v>
      </c>
      <c r="C97" s="8">
        <v>4.8999999999999998E-3</v>
      </c>
      <c r="D97" s="7">
        <v>855</v>
      </c>
      <c r="E97" s="8">
        <v>0.5958</v>
      </c>
    </row>
    <row r="98" spans="1:5" x14ac:dyDescent="0.2">
      <c r="A98" s="16" t="s">
        <v>92</v>
      </c>
      <c r="B98" s="6">
        <v>2</v>
      </c>
      <c r="C98" s="8">
        <v>1.4E-3</v>
      </c>
      <c r="D98" s="7">
        <v>857</v>
      </c>
      <c r="E98" s="8">
        <v>0.59719999999999995</v>
      </c>
    </row>
    <row r="99" spans="1:5" x14ac:dyDescent="0.2">
      <c r="A99" s="16" t="s">
        <v>93</v>
      </c>
      <c r="B99" s="6">
        <v>9</v>
      </c>
      <c r="C99" s="8">
        <v>6.3E-3</v>
      </c>
      <c r="D99" s="7">
        <v>866</v>
      </c>
      <c r="E99" s="8">
        <v>0.60350000000000004</v>
      </c>
    </row>
    <row r="100" spans="1:5" x14ac:dyDescent="0.2">
      <c r="A100" s="16" t="s">
        <v>94</v>
      </c>
      <c r="B100" s="6">
        <v>22</v>
      </c>
      <c r="C100" s="8">
        <v>1.5299999999999999E-2</v>
      </c>
      <c r="D100" s="7">
        <v>888</v>
      </c>
      <c r="E100" s="8">
        <v>0.61880000000000002</v>
      </c>
    </row>
    <row r="101" spans="1:5" x14ac:dyDescent="0.2">
      <c r="A101" s="16" t="s">
        <v>95</v>
      </c>
      <c r="B101" s="6">
        <v>11</v>
      </c>
      <c r="C101" s="8">
        <v>7.7000000000000002E-3</v>
      </c>
      <c r="D101" s="7">
        <v>899</v>
      </c>
      <c r="E101" s="8">
        <v>0.62649999999999995</v>
      </c>
    </row>
    <row r="102" spans="1:5" x14ac:dyDescent="0.2">
      <c r="A102" s="16" t="s">
        <v>96</v>
      </c>
      <c r="B102" s="6">
        <v>8</v>
      </c>
      <c r="C102" s="8">
        <v>5.5999999999999999E-3</v>
      </c>
      <c r="D102" s="7">
        <v>907</v>
      </c>
      <c r="E102" s="8">
        <v>0.6321</v>
      </c>
    </row>
    <row r="103" spans="1:5" x14ac:dyDescent="0.2">
      <c r="A103" s="16" t="s">
        <v>97</v>
      </c>
      <c r="B103" s="6">
        <v>4</v>
      </c>
      <c r="C103" s="8">
        <v>2.8E-3</v>
      </c>
      <c r="D103" s="7">
        <v>911</v>
      </c>
      <c r="E103" s="8">
        <v>0.63480000000000003</v>
      </c>
    </row>
    <row r="104" spans="1:5" x14ac:dyDescent="0.2">
      <c r="A104" s="16" t="s">
        <v>98</v>
      </c>
      <c r="B104" s="6">
        <v>4</v>
      </c>
      <c r="C104" s="8">
        <v>2.8E-3</v>
      </c>
      <c r="D104" s="7">
        <v>915</v>
      </c>
      <c r="E104" s="8">
        <v>0.63759999999999994</v>
      </c>
    </row>
    <row r="105" spans="1:5" x14ac:dyDescent="0.2">
      <c r="A105" s="16" t="s">
        <v>99</v>
      </c>
      <c r="B105" s="6">
        <v>51</v>
      </c>
      <c r="C105" s="8">
        <v>3.5499999999999997E-2</v>
      </c>
      <c r="D105" s="7">
        <v>966</v>
      </c>
      <c r="E105" s="8">
        <v>0.67320000000000002</v>
      </c>
    </row>
    <row r="106" spans="1:5" x14ac:dyDescent="0.2">
      <c r="A106" s="16" t="s">
        <v>100</v>
      </c>
      <c r="B106" s="6">
        <v>16</v>
      </c>
      <c r="C106" s="8">
        <v>1.11E-2</v>
      </c>
      <c r="D106" s="7">
        <v>982</v>
      </c>
      <c r="E106" s="8">
        <v>0.68430000000000002</v>
      </c>
    </row>
    <row r="107" spans="1:5" x14ac:dyDescent="0.2">
      <c r="A107" s="16" t="s">
        <v>101</v>
      </c>
      <c r="B107" s="6">
        <v>7</v>
      </c>
      <c r="C107" s="8">
        <v>4.8999999999999998E-3</v>
      </c>
      <c r="D107" s="7">
        <v>989</v>
      </c>
      <c r="E107" s="8">
        <v>0.68920000000000003</v>
      </c>
    </row>
    <row r="108" spans="1:5" x14ac:dyDescent="0.2">
      <c r="A108" s="16" t="s">
        <v>102</v>
      </c>
      <c r="B108" s="6">
        <v>22</v>
      </c>
      <c r="C108" s="8">
        <v>1.5299999999999999E-2</v>
      </c>
      <c r="D108" s="7">
        <v>1011</v>
      </c>
      <c r="E108" s="8">
        <v>0.70450000000000002</v>
      </c>
    </row>
    <row r="109" spans="1:5" x14ac:dyDescent="0.2">
      <c r="A109" s="16" t="s">
        <v>103</v>
      </c>
      <c r="B109" s="6">
        <v>38</v>
      </c>
      <c r="C109" s="8">
        <v>2.6499999999999999E-2</v>
      </c>
      <c r="D109" s="7">
        <v>1049</v>
      </c>
      <c r="E109" s="8">
        <v>0.73099999999999998</v>
      </c>
    </row>
    <row r="110" spans="1:5" x14ac:dyDescent="0.2">
      <c r="A110" s="16" t="s">
        <v>104</v>
      </c>
      <c r="B110" s="6">
        <v>13</v>
      </c>
      <c r="C110" s="8">
        <v>9.1000000000000004E-3</v>
      </c>
      <c r="D110" s="7">
        <v>1062</v>
      </c>
      <c r="E110" s="8">
        <v>0.74009999999999998</v>
      </c>
    </row>
    <row r="111" spans="1:5" x14ac:dyDescent="0.2">
      <c r="A111" s="16" t="s">
        <v>105</v>
      </c>
      <c r="B111" s="6">
        <v>14</v>
      </c>
      <c r="C111" s="8">
        <v>9.7999999999999997E-3</v>
      </c>
      <c r="D111" s="7">
        <v>1076</v>
      </c>
      <c r="E111" s="8">
        <v>0.74980000000000002</v>
      </c>
    </row>
    <row r="112" spans="1:5" x14ac:dyDescent="0.2">
      <c r="A112" s="16" t="s">
        <v>106</v>
      </c>
      <c r="B112" s="6">
        <v>12</v>
      </c>
      <c r="C112" s="8">
        <v>8.3999999999999995E-3</v>
      </c>
      <c r="D112" s="7">
        <v>1088</v>
      </c>
      <c r="E112" s="8">
        <v>0.75819999999999999</v>
      </c>
    </row>
    <row r="113" spans="1:5" x14ac:dyDescent="0.2">
      <c r="A113" s="16" t="s">
        <v>107</v>
      </c>
      <c r="B113" s="6">
        <v>7</v>
      </c>
      <c r="C113" s="8">
        <v>4.8999999999999998E-3</v>
      </c>
      <c r="D113" s="7">
        <v>1095</v>
      </c>
      <c r="E113" s="8">
        <v>0.7631</v>
      </c>
    </row>
    <row r="114" spans="1:5" x14ac:dyDescent="0.2">
      <c r="A114" s="16" t="s">
        <v>108</v>
      </c>
      <c r="B114" s="6">
        <v>26</v>
      </c>
      <c r="C114" s="8">
        <v>1.8100000000000002E-2</v>
      </c>
      <c r="D114" s="7">
        <v>1121</v>
      </c>
      <c r="E114" s="8">
        <v>0.78120000000000001</v>
      </c>
    </row>
    <row r="115" spans="1:5" x14ac:dyDescent="0.2">
      <c r="A115" s="16" t="s">
        <v>109</v>
      </c>
      <c r="B115" s="6">
        <v>33</v>
      </c>
      <c r="C115" s="8">
        <v>2.3E-2</v>
      </c>
      <c r="D115" s="7">
        <v>1154</v>
      </c>
      <c r="E115" s="8">
        <v>0.80420000000000003</v>
      </c>
    </row>
    <row r="116" spans="1:5" x14ac:dyDescent="0.2">
      <c r="A116" s="16" t="s">
        <v>110</v>
      </c>
      <c r="B116" s="6">
        <v>29</v>
      </c>
      <c r="C116" s="8">
        <v>2.0199999999999999E-2</v>
      </c>
      <c r="D116" s="7">
        <v>1183</v>
      </c>
      <c r="E116" s="8">
        <v>0.82440000000000002</v>
      </c>
    </row>
    <row r="117" spans="1:5" x14ac:dyDescent="0.2">
      <c r="A117" s="16" t="s">
        <v>111</v>
      </c>
      <c r="B117" s="6">
        <v>23</v>
      </c>
      <c r="C117" s="8">
        <v>1.6E-2</v>
      </c>
      <c r="D117" s="7">
        <v>1206</v>
      </c>
      <c r="E117" s="8">
        <v>0.84040000000000004</v>
      </c>
    </row>
    <row r="118" spans="1:5" x14ac:dyDescent="0.2">
      <c r="A118" s="16" t="s">
        <v>112</v>
      </c>
      <c r="B118" s="6">
        <v>68</v>
      </c>
      <c r="C118" s="8">
        <v>4.7399999999999998E-2</v>
      </c>
      <c r="D118" s="7">
        <v>1274</v>
      </c>
      <c r="E118" s="8">
        <v>0.88780000000000003</v>
      </c>
    </row>
    <row r="119" spans="1:5" x14ac:dyDescent="0.2">
      <c r="A119" s="16" t="s">
        <v>113</v>
      </c>
      <c r="B119" s="6">
        <v>22</v>
      </c>
      <c r="C119" s="8">
        <v>1.5299999999999999E-2</v>
      </c>
      <c r="D119" s="7">
        <v>1296</v>
      </c>
      <c r="E119" s="8">
        <v>0.90310000000000001</v>
      </c>
    </row>
    <row r="120" spans="1:5" x14ac:dyDescent="0.2">
      <c r="A120" s="16" t="s">
        <v>114</v>
      </c>
      <c r="B120" s="6">
        <v>36</v>
      </c>
      <c r="C120" s="8">
        <v>2.5100000000000001E-2</v>
      </c>
      <c r="D120" s="7">
        <v>1332</v>
      </c>
      <c r="E120" s="8">
        <v>0.92820000000000003</v>
      </c>
    </row>
    <row r="121" spans="1:5" x14ac:dyDescent="0.2">
      <c r="A121" s="16" t="s">
        <v>115</v>
      </c>
      <c r="B121" s="6">
        <v>22</v>
      </c>
      <c r="C121" s="8">
        <v>1.5299999999999999E-2</v>
      </c>
      <c r="D121" s="7">
        <v>1354</v>
      </c>
      <c r="E121" s="8">
        <v>0.94359999999999999</v>
      </c>
    </row>
    <row r="122" spans="1:5" x14ac:dyDescent="0.2">
      <c r="A122" s="16" t="s">
        <v>116</v>
      </c>
      <c r="B122" s="6">
        <v>5</v>
      </c>
      <c r="C122" s="8">
        <v>3.5000000000000001E-3</v>
      </c>
      <c r="D122" s="7">
        <v>1359</v>
      </c>
      <c r="E122" s="8">
        <v>0.94699999999999995</v>
      </c>
    </row>
    <row r="123" spans="1:5" x14ac:dyDescent="0.2">
      <c r="A123" s="16" t="s">
        <v>117</v>
      </c>
      <c r="B123" s="6">
        <v>14</v>
      </c>
      <c r="C123" s="8">
        <v>9.7999999999999997E-3</v>
      </c>
      <c r="D123" s="7">
        <v>1373</v>
      </c>
      <c r="E123" s="8">
        <v>0.95679999999999998</v>
      </c>
    </row>
    <row r="124" spans="1:5" x14ac:dyDescent="0.2">
      <c r="A124" s="16" t="s">
        <v>118</v>
      </c>
      <c r="B124" s="6">
        <v>12</v>
      </c>
      <c r="C124" s="8">
        <v>8.3999999999999995E-3</v>
      </c>
      <c r="D124" s="7">
        <v>1385</v>
      </c>
      <c r="E124" s="8">
        <v>0.96519999999999995</v>
      </c>
    </row>
    <row r="125" spans="1:5" x14ac:dyDescent="0.2">
      <c r="A125" s="16" t="s">
        <v>119</v>
      </c>
      <c r="B125" s="6">
        <v>15</v>
      </c>
      <c r="C125" s="8">
        <v>1.0500000000000001E-2</v>
      </c>
      <c r="D125" s="7">
        <v>1400</v>
      </c>
      <c r="E125" s="8">
        <v>0.97560000000000002</v>
      </c>
    </row>
    <row r="126" spans="1:5" x14ac:dyDescent="0.2">
      <c r="A126" s="16" t="s">
        <v>120</v>
      </c>
      <c r="B126" s="6">
        <v>17</v>
      </c>
      <c r="C126" s="8">
        <v>1.18E-2</v>
      </c>
      <c r="D126" s="7">
        <v>1417</v>
      </c>
      <c r="E126" s="8">
        <v>0.98750000000000004</v>
      </c>
    </row>
    <row r="127" spans="1:5" x14ac:dyDescent="0.2">
      <c r="A127" s="16" t="s">
        <v>121</v>
      </c>
      <c r="B127" s="6">
        <v>2</v>
      </c>
      <c r="C127" s="8">
        <v>1.4E-3</v>
      </c>
      <c r="D127" s="7">
        <v>1419</v>
      </c>
      <c r="E127" s="8">
        <v>0.9889</v>
      </c>
    </row>
    <row r="128" spans="1:5" x14ac:dyDescent="0.2">
      <c r="A128" s="16" t="s">
        <v>122</v>
      </c>
      <c r="B128" s="6">
        <v>3</v>
      </c>
      <c r="C128" s="8">
        <v>2.0999999999999999E-3</v>
      </c>
      <c r="D128" s="7">
        <v>1422</v>
      </c>
      <c r="E128" s="8">
        <v>0.9909</v>
      </c>
    </row>
    <row r="129" spans="1:5" x14ac:dyDescent="0.2">
      <c r="A129" s="16" t="s">
        <v>123</v>
      </c>
      <c r="B129" s="6">
        <v>8</v>
      </c>
      <c r="C129" s="8">
        <v>5.5999999999999999E-3</v>
      </c>
      <c r="D129" s="7">
        <v>1430</v>
      </c>
      <c r="E129" s="8">
        <v>0.99650000000000005</v>
      </c>
    </row>
    <row r="130" spans="1:5" x14ac:dyDescent="0.2">
      <c r="A130" s="16" t="s">
        <v>124</v>
      </c>
      <c r="B130" s="6">
        <v>5</v>
      </c>
      <c r="C130" s="8">
        <v>3.5000000000000001E-3</v>
      </c>
      <c r="D130" s="7">
        <v>1435</v>
      </c>
      <c r="E130" s="8">
        <v>1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E09A-95A9-49E8-8F35-33C3C2BCD85D}">
  <dimension ref="A1:F131"/>
  <sheetViews>
    <sheetView workbookViewId="0">
      <selection sqref="A1:XFD1048576"/>
    </sheetView>
  </sheetViews>
  <sheetFormatPr baseColWidth="10" defaultRowHeight="15" x14ac:dyDescent="0.2"/>
  <cols>
    <col min="1" max="1" width="12.83203125" customWidth="1"/>
    <col min="2" max="2" width="17.6640625" customWidth="1"/>
    <col min="3" max="3" width="22.33203125" customWidth="1"/>
    <col min="4" max="5" width="15.5" customWidth="1"/>
    <col min="6" max="6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1200</v>
      </c>
      <c r="B2" s="3">
        <v>55.148900169204737</v>
      </c>
      <c r="C2" s="4">
        <v>127489.20275180442</v>
      </c>
      <c r="D2" s="4">
        <v>106.2410022931698</v>
      </c>
      <c r="E2" s="5">
        <v>9.7866666666666671</v>
      </c>
      <c r="F2" s="5">
        <v>2.5550000000000002</v>
      </c>
    </row>
    <row r="4" spans="1:6" x14ac:dyDescent="0.2">
      <c r="A4" s="1" t="s">
        <v>7</v>
      </c>
      <c r="B4" s="1" t="s">
        <v>8</v>
      </c>
      <c r="C4" s="1" t="s">
        <v>6</v>
      </c>
    </row>
    <row r="5" spans="1:6" x14ac:dyDescent="0.2">
      <c r="A5" s="1">
        <v>2020</v>
      </c>
      <c r="B5" s="2">
        <v>1781</v>
      </c>
      <c r="C5" s="4">
        <v>177317.60999999888</v>
      </c>
    </row>
    <row r="6" spans="1:6" x14ac:dyDescent="0.2">
      <c r="A6" s="1">
        <v>2021</v>
      </c>
      <c r="B6" s="2">
        <v>1285</v>
      </c>
      <c r="C6" s="4">
        <v>60452.809999999437</v>
      </c>
    </row>
    <row r="8" spans="1:6" ht="29" x14ac:dyDescent="0.2">
      <c r="A8" s="16" t="s">
        <v>13</v>
      </c>
      <c r="B8" s="16" t="s">
        <v>9</v>
      </c>
      <c r="C8" s="16" t="s">
        <v>10</v>
      </c>
      <c r="D8" s="19" t="s">
        <v>11</v>
      </c>
      <c r="E8" s="19" t="s">
        <v>12</v>
      </c>
    </row>
    <row r="9" spans="1:6" x14ac:dyDescent="0.2">
      <c r="A9" s="16">
        <v>0</v>
      </c>
      <c r="B9" s="7">
        <v>10</v>
      </c>
      <c r="C9" s="8">
        <v>8.3000000000000001E-3</v>
      </c>
      <c r="D9" s="7">
        <v>10</v>
      </c>
      <c r="E9" s="8">
        <v>8.3000000000000001E-3</v>
      </c>
    </row>
    <row r="10" spans="1:6" x14ac:dyDescent="0.2">
      <c r="A10" s="16">
        <v>1</v>
      </c>
      <c r="B10" s="7">
        <v>1190</v>
      </c>
      <c r="C10" s="8">
        <v>0.99170000000000003</v>
      </c>
      <c r="D10" s="7">
        <v>1200</v>
      </c>
      <c r="E10" s="8">
        <v>1</v>
      </c>
    </row>
    <row r="11" spans="1:6" x14ac:dyDescent="0.2">
      <c r="A11" s="17"/>
    </row>
    <row r="12" spans="1:6" ht="29" x14ac:dyDescent="0.2">
      <c r="A12" s="16" t="s">
        <v>17</v>
      </c>
      <c r="B12" s="16" t="s">
        <v>9</v>
      </c>
      <c r="C12" s="16" t="s">
        <v>10</v>
      </c>
      <c r="D12" s="19" t="s">
        <v>11</v>
      </c>
      <c r="E12" s="19" t="s">
        <v>12</v>
      </c>
    </row>
    <row r="13" spans="1:6" x14ac:dyDescent="0.2">
      <c r="A13" s="16" t="s">
        <v>14</v>
      </c>
      <c r="B13" s="7">
        <v>45</v>
      </c>
      <c r="C13" s="8">
        <v>3.7499999999999999E-2</v>
      </c>
      <c r="D13" s="7">
        <v>45</v>
      </c>
      <c r="E13" s="8">
        <v>3.7499999999999999E-2</v>
      </c>
    </row>
    <row r="14" spans="1:6" x14ac:dyDescent="0.2">
      <c r="A14" s="16" t="s">
        <v>15</v>
      </c>
      <c r="B14" s="7">
        <v>241</v>
      </c>
      <c r="C14" s="8">
        <v>0.20080000000000001</v>
      </c>
      <c r="D14" s="7">
        <v>286</v>
      </c>
      <c r="E14" s="8">
        <v>0.23830000000000001</v>
      </c>
    </row>
    <row r="15" spans="1:6" x14ac:dyDescent="0.2">
      <c r="A15" s="16" t="s">
        <v>16</v>
      </c>
      <c r="B15" s="7">
        <v>914</v>
      </c>
      <c r="C15" s="8">
        <v>0.76170000000000004</v>
      </c>
      <c r="D15" s="7">
        <v>1200</v>
      </c>
      <c r="E15" s="8">
        <v>1</v>
      </c>
    </row>
    <row r="16" spans="1:6" x14ac:dyDescent="0.2">
      <c r="A16" s="17"/>
    </row>
    <row r="17" spans="1:5" ht="29" x14ac:dyDescent="0.2">
      <c r="A17" s="16" t="s">
        <v>18</v>
      </c>
      <c r="B17" s="16" t="s">
        <v>9</v>
      </c>
      <c r="C17" s="16" t="s">
        <v>10</v>
      </c>
      <c r="D17" s="19" t="s">
        <v>11</v>
      </c>
      <c r="E17" s="19" t="s">
        <v>12</v>
      </c>
    </row>
    <row r="18" spans="1:5" x14ac:dyDescent="0.2">
      <c r="A18" s="16" t="s">
        <v>19</v>
      </c>
      <c r="B18" s="7">
        <v>973</v>
      </c>
      <c r="C18" s="8">
        <v>0.81079999999999997</v>
      </c>
      <c r="D18" s="7">
        <v>973</v>
      </c>
      <c r="E18" s="8">
        <v>0.81079999999999997</v>
      </c>
    </row>
    <row r="19" spans="1:5" x14ac:dyDescent="0.2">
      <c r="A19" s="16" t="s">
        <v>20</v>
      </c>
      <c r="B19" s="7">
        <v>227</v>
      </c>
      <c r="C19" s="8">
        <v>0.18920000000000001</v>
      </c>
      <c r="D19" s="7">
        <v>1200</v>
      </c>
      <c r="E19" s="8">
        <v>1</v>
      </c>
    </row>
    <row r="20" spans="1:5" x14ac:dyDescent="0.2">
      <c r="A20" s="17"/>
    </row>
    <row r="21" spans="1:5" ht="29" x14ac:dyDescent="0.2">
      <c r="A21" s="16" t="s">
        <v>21</v>
      </c>
      <c r="B21" s="16" t="s">
        <v>9</v>
      </c>
      <c r="C21" s="16" t="s">
        <v>10</v>
      </c>
      <c r="D21" s="19" t="s">
        <v>11</v>
      </c>
      <c r="E21" s="19" t="s">
        <v>12</v>
      </c>
    </row>
    <row r="22" spans="1:5" x14ac:dyDescent="0.2">
      <c r="A22" s="16">
        <v>0</v>
      </c>
      <c r="B22" s="7">
        <v>234</v>
      </c>
      <c r="C22" s="8">
        <v>0.19500000000000001</v>
      </c>
      <c r="D22" s="7">
        <v>234</v>
      </c>
      <c r="E22" s="8">
        <v>0.19500000000000001</v>
      </c>
    </row>
    <row r="23" spans="1:5" x14ac:dyDescent="0.2">
      <c r="A23" s="16">
        <v>1</v>
      </c>
      <c r="B23" s="7">
        <v>966</v>
      </c>
      <c r="C23" s="8">
        <v>0.80500000000000005</v>
      </c>
      <c r="D23" s="7">
        <v>1200</v>
      </c>
      <c r="E23" s="8">
        <v>1</v>
      </c>
    </row>
    <row r="24" spans="1:5" x14ac:dyDescent="0.2">
      <c r="A24" s="17"/>
    </row>
    <row r="25" spans="1:5" ht="29" x14ac:dyDescent="0.2">
      <c r="A25" s="16" t="s">
        <v>22</v>
      </c>
      <c r="B25" s="16" t="s">
        <v>9</v>
      </c>
      <c r="C25" s="16" t="s">
        <v>10</v>
      </c>
      <c r="D25" s="19" t="s">
        <v>11</v>
      </c>
      <c r="E25" s="19" t="s">
        <v>12</v>
      </c>
    </row>
    <row r="26" spans="1:5" x14ac:dyDescent="0.2">
      <c r="A26" s="16" t="s">
        <v>23</v>
      </c>
      <c r="B26" s="6">
        <v>377</v>
      </c>
      <c r="C26" s="8">
        <v>0.31419999999999998</v>
      </c>
      <c r="D26" s="7">
        <v>377</v>
      </c>
      <c r="E26" s="8">
        <v>0.31419999999999998</v>
      </c>
    </row>
    <row r="27" spans="1:5" x14ac:dyDescent="0.2">
      <c r="A27" s="16" t="s">
        <v>24</v>
      </c>
      <c r="B27" s="6">
        <v>374</v>
      </c>
      <c r="C27" s="8">
        <v>0.31169999999999998</v>
      </c>
      <c r="D27" s="7">
        <v>751</v>
      </c>
      <c r="E27" s="8">
        <v>0.62580000000000002</v>
      </c>
    </row>
    <row r="28" spans="1:5" x14ac:dyDescent="0.2">
      <c r="A28" s="16" t="s">
        <v>14</v>
      </c>
      <c r="B28" s="6">
        <v>31</v>
      </c>
      <c r="C28" s="8">
        <v>2.58E-2</v>
      </c>
      <c r="D28" s="7">
        <v>782</v>
      </c>
      <c r="E28" s="8">
        <v>0.65169999999999995</v>
      </c>
    </row>
    <row r="29" spans="1:5" x14ac:dyDescent="0.2">
      <c r="A29" s="16" t="s">
        <v>25</v>
      </c>
      <c r="B29" s="6">
        <v>418</v>
      </c>
      <c r="C29" s="8">
        <v>0.3483</v>
      </c>
      <c r="D29" s="7">
        <v>1200</v>
      </c>
      <c r="E29" s="8">
        <v>1</v>
      </c>
    </row>
    <row r="30" spans="1:5" x14ac:dyDescent="0.2">
      <c r="A30" s="17"/>
    </row>
    <row r="31" spans="1:5" ht="29" x14ac:dyDescent="0.2">
      <c r="A31" s="16" t="s">
        <v>29</v>
      </c>
      <c r="B31" s="16" t="s">
        <v>9</v>
      </c>
      <c r="C31" s="16" t="s">
        <v>10</v>
      </c>
      <c r="D31" s="19" t="s">
        <v>11</v>
      </c>
      <c r="E31" s="19" t="s">
        <v>12</v>
      </c>
    </row>
    <row r="32" spans="1:5" x14ac:dyDescent="0.2">
      <c r="A32" s="16" t="s">
        <v>26</v>
      </c>
      <c r="B32" s="6">
        <v>282</v>
      </c>
      <c r="C32" s="8">
        <v>0.23499999999999999</v>
      </c>
      <c r="D32" s="6">
        <v>282</v>
      </c>
      <c r="E32" s="8">
        <v>0.23499999999999999</v>
      </c>
    </row>
    <row r="33" spans="1:5" x14ac:dyDescent="0.2">
      <c r="A33" s="16" t="s">
        <v>27</v>
      </c>
      <c r="B33" s="6">
        <v>433</v>
      </c>
      <c r="C33" s="8">
        <v>0.36080000000000001</v>
      </c>
      <c r="D33" s="6">
        <v>715</v>
      </c>
      <c r="E33" s="8">
        <v>0.5958</v>
      </c>
    </row>
    <row r="34" spans="1:5" x14ac:dyDescent="0.2">
      <c r="A34" s="16" t="s">
        <v>28</v>
      </c>
      <c r="B34" s="6">
        <v>485</v>
      </c>
      <c r="C34" s="8">
        <v>0.4042</v>
      </c>
      <c r="D34" s="7">
        <v>1200</v>
      </c>
      <c r="E34" s="8">
        <v>1</v>
      </c>
    </row>
    <row r="35" spans="1:5" x14ac:dyDescent="0.2">
      <c r="A35" s="17"/>
    </row>
    <row r="36" spans="1:5" ht="29" x14ac:dyDescent="0.2">
      <c r="A36" s="16" t="s">
        <v>30</v>
      </c>
      <c r="B36" s="16" t="s">
        <v>9</v>
      </c>
      <c r="C36" s="16" t="s">
        <v>10</v>
      </c>
      <c r="D36" s="19" t="s">
        <v>11</v>
      </c>
      <c r="E36" s="19" t="s">
        <v>12</v>
      </c>
    </row>
    <row r="37" spans="1:5" x14ac:dyDescent="0.2">
      <c r="A37" s="16" t="s">
        <v>31</v>
      </c>
      <c r="B37" s="6">
        <v>1</v>
      </c>
      <c r="C37" s="8">
        <v>8.0000000000000004E-4</v>
      </c>
      <c r="D37" s="7">
        <v>1</v>
      </c>
      <c r="E37" s="8">
        <v>8.0000000000000004E-4</v>
      </c>
    </row>
    <row r="38" spans="1:5" x14ac:dyDescent="0.2">
      <c r="A38" s="16" t="s">
        <v>32</v>
      </c>
      <c r="B38" s="6">
        <v>12</v>
      </c>
      <c r="C38" s="8">
        <v>0.01</v>
      </c>
      <c r="D38" s="7">
        <v>13</v>
      </c>
      <c r="E38" s="8">
        <v>1.0800000000000001E-2</v>
      </c>
    </row>
    <row r="39" spans="1:5" x14ac:dyDescent="0.2">
      <c r="A39" s="16" t="s">
        <v>33</v>
      </c>
      <c r="B39" s="6">
        <v>3</v>
      </c>
      <c r="C39" s="8">
        <v>2.5000000000000001E-3</v>
      </c>
      <c r="D39" s="7">
        <v>16</v>
      </c>
      <c r="E39" s="8">
        <v>1.3299999999999999E-2</v>
      </c>
    </row>
    <row r="40" spans="1:5" x14ac:dyDescent="0.2">
      <c r="A40" s="16" t="s">
        <v>34</v>
      </c>
      <c r="B40" s="6">
        <v>6</v>
      </c>
      <c r="C40" s="8">
        <v>5.0000000000000001E-3</v>
      </c>
      <c r="D40" s="7">
        <v>22</v>
      </c>
      <c r="E40" s="8">
        <v>1.83E-2</v>
      </c>
    </row>
    <row r="41" spans="1:5" x14ac:dyDescent="0.2">
      <c r="A41" s="16" t="s">
        <v>35</v>
      </c>
      <c r="B41" s="6">
        <v>12</v>
      </c>
      <c r="C41" s="8">
        <v>0.01</v>
      </c>
      <c r="D41" s="7">
        <v>34</v>
      </c>
      <c r="E41" s="8">
        <v>2.8299999999999999E-2</v>
      </c>
    </row>
    <row r="42" spans="1:5" x14ac:dyDescent="0.2">
      <c r="A42" s="16" t="s">
        <v>36</v>
      </c>
      <c r="B42" s="6">
        <v>26</v>
      </c>
      <c r="C42" s="8">
        <v>2.1700000000000001E-2</v>
      </c>
      <c r="D42" s="7">
        <v>60</v>
      </c>
      <c r="E42" s="8">
        <v>0.05</v>
      </c>
    </row>
    <row r="43" spans="1:5" x14ac:dyDescent="0.2">
      <c r="A43" s="16" t="s">
        <v>37</v>
      </c>
      <c r="B43" s="6">
        <v>2</v>
      </c>
      <c r="C43" s="8">
        <v>1.6999999999999999E-3</v>
      </c>
      <c r="D43" s="7">
        <v>62</v>
      </c>
      <c r="E43" s="8">
        <v>5.1700000000000003E-2</v>
      </c>
    </row>
    <row r="44" spans="1:5" x14ac:dyDescent="0.2">
      <c r="A44" s="16" t="s">
        <v>38</v>
      </c>
      <c r="B44" s="6">
        <v>7</v>
      </c>
      <c r="C44" s="8">
        <v>5.7999999999999996E-3</v>
      </c>
      <c r="D44" s="7">
        <v>69</v>
      </c>
      <c r="E44" s="8">
        <v>5.7500000000000002E-2</v>
      </c>
    </row>
    <row r="45" spans="1:5" x14ac:dyDescent="0.2">
      <c r="A45" s="16" t="s">
        <v>39</v>
      </c>
      <c r="B45" s="6">
        <v>14</v>
      </c>
      <c r="C45" s="8">
        <v>1.17E-2</v>
      </c>
      <c r="D45" s="7">
        <v>83</v>
      </c>
      <c r="E45" s="8">
        <v>6.9199999999999998E-2</v>
      </c>
    </row>
    <row r="46" spans="1:5" x14ac:dyDescent="0.2">
      <c r="A46" s="16" t="s">
        <v>40</v>
      </c>
      <c r="B46" s="6">
        <v>11</v>
      </c>
      <c r="C46" s="8">
        <v>9.1999999999999998E-3</v>
      </c>
      <c r="D46" s="7">
        <v>94</v>
      </c>
      <c r="E46" s="8">
        <v>7.8299999999999995E-2</v>
      </c>
    </row>
    <row r="47" spans="1:5" x14ac:dyDescent="0.2">
      <c r="A47" s="16" t="s">
        <v>41</v>
      </c>
      <c r="B47" s="6">
        <v>19</v>
      </c>
      <c r="C47" s="8">
        <v>1.5800000000000002E-2</v>
      </c>
      <c r="D47" s="7">
        <v>113</v>
      </c>
      <c r="E47" s="8">
        <v>9.4200000000000006E-2</v>
      </c>
    </row>
    <row r="48" spans="1:5" x14ac:dyDescent="0.2">
      <c r="A48" s="16" t="s">
        <v>42</v>
      </c>
      <c r="B48" s="6">
        <v>10</v>
      </c>
      <c r="C48" s="8">
        <v>8.3000000000000001E-3</v>
      </c>
      <c r="D48" s="7">
        <v>123</v>
      </c>
      <c r="E48" s="8">
        <v>0.10249999999999999</v>
      </c>
    </row>
    <row r="49" spans="1:5" x14ac:dyDescent="0.2">
      <c r="A49" s="16" t="s">
        <v>43</v>
      </c>
      <c r="B49" s="6">
        <v>8</v>
      </c>
      <c r="C49" s="8">
        <v>6.7000000000000002E-3</v>
      </c>
      <c r="D49" s="7">
        <v>131</v>
      </c>
      <c r="E49" s="8">
        <v>0.10920000000000001</v>
      </c>
    </row>
    <row r="50" spans="1:5" x14ac:dyDescent="0.2">
      <c r="A50" s="16" t="s">
        <v>44</v>
      </c>
      <c r="B50" s="6">
        <v>20</v>
      </c>
      <c r="C50" s="8">
        <v>1.67E-2</v>
      </c>
      <c r="D50" s="7">
        <v>151</v>
      </c>
      <c r="E50" s="8">
        <v>0.1258</v>
      </c>
    </row>
    <row r="51" spans="1:5" x14ac:dyDescent="0.2">
      <c r="A51" s="16" t="s">
        <v>45</v>
      </c>
      <c r="B51" s="6">
        <v>7</v>
      </c>
      <c r="C51" s="8">
        <v>5.7999999999999996E-3</v>
      </c>
      <c r="D51" s="7">
        <v>158</v>
      </c>
      <c r="E51" s="8">
        <v>0.13170000000000001</v>
      </c>
    </row>
    <row r="52" spans="1:5" x14ac:dyDescent="0.2">
      <c r="A52" s="16" t="s">
        <v>46</v>
      </c>
      <c r="B52" s="6">
        <v>10</v>
      </c>
      <c r="C52" s="8">
        <v>8.3000000000000001E-3</v>
      </c>
      <c r="D52" s="7">
        <v>168</v>
      </c>
      <c r="E52" s="8">
        <v>0.14000000000000001</v>
      </c>
    </row>
    <row r="53" spans="1:5" x14ac:dyDescent="0.2">
      <c r="A53" s="16" t="s">
        <v>47</v>
      </c>
      <c r="B53" s="6">
        <v>10</v>
      </c>
      <c r="C53" s="8">
        <v>8.3000000000000001E-3</v>
      </c>
      <c r="D53" s="7">
        <v>178</v>
      </c>
      <c r="E53" s="8">
        <v>0.14829999999999999</v>
      </c>
    </row>
    <row r="54" spans="1:5" x14ac:dyDescent="0.2">
      <c r="A54" s="16" t="s">
        <v>48</v>
      </c>
      <c r="B54" s="6">
        <v>2</v>
      </c>
      <c r="C54" s="8">
        <v>1.6999999999999999E-3</v>
      </c>
      <c r="D54" s="7">
        <v>180</v>
      </c>
      <c r="E54" s="8">
        <v>0.15</v>
      </c>
    </row>
    <row r="55" spans="1:5" x14ac:dyDescent="0.2">
      <c r="A55" s="16" t="s">
        <v>49</v>
      </c>
      <c r="B55" s="6">
        <v>4</v>
      </c>
      <c r="C55" s="8">
        <v>3.3E-3</v>
      </c>
      <c r="D55" s="7">
        <v>184</v>
      </c>
      <c r="E55" s="8">
        <v>0.15329999999999999</v>
      </c>
    </row>
    <row r="56" spans="1:5" x14ac:dyDescent="0.2">
      <c r="A56" s="16" t="s">
        <v>50</v>
      </c>
      <c r="B56" s="6">
        <v>5</v>
      </c>
      <c r="C56" s="8">
        <v>4.1999999999999997E-3</v>
      </c>
      <c r="D56" s="7">
        <v>189</v>
      </c>
      <c r="E56" s="8">
        <v>0.1575</v>
      </c>
    </row>
    <row r="57" spans="1:5" x14ac:dyDescent="0.2">
      <c r="A57" s="16" t="s">
        <v>51</v>
      </c>
      <c r="B57" s="6">
        <v>16</v>
      </c>
      <c r="C57" s="8">
        <v>1.3299999999999999E-2</v>
      </c>
      <c r="D57" s="7">
        <v>205</v>
      </c>
      <c r="E57" s="8">
        <v>0.17080000000000001</v>
      </c>
    </row>
    <row r="58" spans="1:5" x14ac:dyDescent="0.2">
      <c r="A58" s="16" t="s">
        <v>52</v>
      </c>
      <c r="B58" s="6">
        <v>63</v>
      </c>
      <c r="C58" s="8">
        <v>5.2499999999999998E-2</v>
      </c>
      <c r="D58" s="7">
        <v>268</v>
      </c>
      <c r="E58" s="8">
        <v>0.2233</v>
      </c>
    </row>
    <row r="59" spans="1:5" x14ac:dyDescent="0.2">
      <c r="A59" s="16" t="s">
        <v>53</v>
      </c>
      <c r="B59" s="6">
        <v>14</v>
      </c>
      <c r="C59" s="8">
        <v>1.17E-2</v>
      </c>
      <c r="D59" s="7">
        <v>282</v>
      </c>
      <c r="E59" s="8">
        <v>0.23499999999999999</v>
      </c>
    </row>
    <row r="60" spans="1:5" x14ac:dyDescent="0.2">
      <c r="A60" s="16" t="s">
        <v>54</v>
      </c>
      <c r="B60" s="6">
        <v>57</v>
      </c>
      <c r="C60" s="8">
        <v>4.7500000000000001E-2</v>
      </c>
      <c r="D60" s="7">
        <v>339</v>
      </c>
      <c r="E60" s="8">
        <v>0.28249999999999997</v>
      </c>
    </row>
    <row r="61" spans="1:5" x14ac:dyDescent="0.2">
      <c r="A61" s="16" t="s">
        <v>55</v>
      </c>
      <c r="B61" s="6">
        <v>58</v>
      </c>
      <c r="C61" s="8">
        <v>4.8300000000000003E-2</v>
      </c>
      <c r="D61" s="7">
        <v>397</v>
      </c>
      <c r="E61" s="8">
        <v>0.33079999999999998</v>
      </c>
    </row>
    <row r="62" spans="1:5" x14ac:dyDescent="0.2">
      <c r="A62" s="16" t="s">
        <v>56</v>
      </c>
      <c r="B62" s="6">
        <v>36</v>
      </c>
      <c r="C62" s="8">
        <v>0.03</v>
      </c>
      <c r="D62" s="7">
        <v>433</v>
      </c>
      <c r="E62" s="8">
        <v>0.36080000000000001</v>
      </c>
    </row>
    <row r="63" spans="1:5" x14ac:dyDescent="0.2">
      <c r="A63" s="16" t="s">
        <v>57</v>
      </c>
      <c r="B63" s="6">
        <v>9</v>
      </c>
      <c r="C63" s="8">
        <v>7.4999999999999997E-3</v>
      </c>
      <c r="D63" s="7">
        <v>442</v>
      </c>
      <c r="E63" s="8">
        <v>0.36830000000000002</v>
      </c>
    </row>
    <row r="64" spans="1:5" x14ac:dyDescent="0.2">
      <c r="A64" s="16" t="s">
        <v>58</v>
      </c>
      <c r="B64" s="6">
        <v>1</v>
      </c>
      <c r="C64" s="8">
        <v>8.0000000000000004E-4</v>
      </c>
      <c r="D64" s="7">
        <v>443</v>
      </c>
      <c r="E64" s="8">
        <v>0.36919999999999997</v>
      </c>
    </row>
    <row r="65" spans="1:5" x14ac:dyDescent="0.2">
      <c r="A65" s="16" t="s">
        <v>59</v>
      </c>
      <c r="B65" s="6">
        <v>9</v>
      </c>
      <c r="C65" s="8">
        <v>7.4999999999999997E-3</v>
      </c>
      <c r="D65" s="7">
        <v>452</v>
      </c>
      <c r="E65" s="8">
        <v>0.37669999999999998</v>
      </c>
    </row>
    <row r="66" spans="1:5" x14ac:dyDescent="0.2">
      <c r="A66" s="16" t="s">
        <v>60</v>
      </c>
      <c r="B66" s="6">
        <v>15</v>
      </c>
      <c r="C66" s="8">
        <v>1.2500000000000001E-2</v>
      </c>
      <c r="D66" s="7">
        <v>467</v>
      </c>
      <c r="E66" s="8">
        <v>0.38919999999999999</v>
      </c>
    </row>
    <row r="67" spans="1:5" x14ac:dyDescent="0.2">
      <c r="A67" s="16" t="s">
        <v>61</v>
      </c>
      <c r="B67" s="6">
        <v>2</v>
      </c>
      <c r="C67" s="8">
        <v>1.6999999999999999E-3</v>
      </c>
      <c r="D67" s="7">
        <v>469</v>
      </c>
      <c r="E67" s="8">
        <v>0.39079999999999998</v>
      </c>
    </row>
    <row r="68" spans="1:5" x14ac:dyDescent="0.2">
      <c r="A68" s="16" t="s">
        <v>62</v>
      </c>
      <c r="B68" s="6">
        <v>18</v>
      </c>
      <c r="C68" s="8">
        <v>1.4999999999999999E-2</v>
      </c>
      <c r="D68" s="7">
        <v>487</v>
      </c>
      <c r="E68" s="8">
        <v>0.40579999999999999</v>
      </c>
    </row>
    <row r="69" spans="1:5" x14ac:dyDescent="0.2">
      <c r="A69" s="16" t="s">
        <v>63</v>
      </c>
      <c r="B69" s="6">
        <v>2</v>
      </c>
      <c r="C69" s="8">
        <v>1.6999999999999999E-3</v>
      </c>
      <c r="D69" s="7">
        <v>489</v>
      </c>
      <c r="E69" s="8">
        <v>0.40749999999999997</v>
      </c>
    </row>
    <row r="70" spans="1:5" x14ac:dyDescent="0.2">
      <c r="A70" s="16" t="s">
        <v>64</v>
      </c>
      <c r="B70" s="6">
        <v>4</v>
      </c>
      <c r="C70" s="8">
        <v>3.3E-3</v>
      </c>
      <c r="D70" s="7">
        <v>493</v>
      </c>
      <c r="E70" s="8">
        <v>0.4108</v>
      </c>
    </row>
    <row r="71" spans="1:5" x14ac:dyDescent="0.2">
      <c r="A71" s="16" t="s">
        <v>65</v>
      </c>
      <c r="B71" s="6">
        <v>7</v>
      </c>
      <c r="C71" s="8">
        <v>5.7999999999999996E-3</v>
      </c>
      <c r="D71" s="7">
        <v>500</v>
      </c>
      <c r="E71" s="8">
        <v>0.41670000000000001</v>
      </c>
    </row>
    <row r="72" spans="1:5" x14ac:dyDescent="0.2">
      <c r="A72" s="16" t="s">
        <v>66</v>
      </c>
      <c r="B72" s="6">
        <v>10</v>
      </c>
      <c r="C72" s="8">
        <v>8.3000000000000001E-3</v>
      </c>
      <c r="D72" s="7">
        <v>510</v>
      </c>
      <c r="E72" s="8">
        <v>0.42499999999999999</v>
      </c>
    </row>
    <row r="73" spans="1:5" x14ac:dyDescent="0.2">
      <c r="A73" s="16" t="s">
        <v>67</v>
      </c>
      <c r="B73" s="6">
        <v>10</v>
      </c>
      <c r="C73" s="8">
        <v>8.3000000000000001E-3</v>
      </c>
      <c r="D73" s="7">
        <v>520</v>
      </c>
      <c r="E73" s="8">
        <v>0.43330000000000002</v>
      </c>
    </row>
    <row r="74" spans="1:5" x14ac:dyDescent="0.2">
      <c r="A74" s="16" t="s">
        <v>68</v>
      </c>
      <c r="B74" s="6">
        <v>7</v>
      </c>
      <c r="C74" s="8">
        <v>5.7999999999999996E-3</v>
      </c>
      <c r="D74" s="7">
        <v>527</v>
      </c>
      <c r="E74" s="8">
        <v>0.43919999999999998</v>
      </c>
    </row>
    <row r="75" spans="1:5" x14ac:dyDescent="0.2">
      <c r="A75" s="16" t="s">
        <v>69</v>
      </c>
      <c r="B75" s="6">
        <v>4</v>
      </c>
      <c r="C75" s="8">
        <v>3.3E-3</v>
      </c>
      <c r="D75" s="7">
        <v>531</v>
      </c>
      <c r="E75" s="8">
        <v>0.4425</v>
      </c>
    </row>
    <row r="76" spans="1:5" x14ac:dyDescent="0.2">
      <c r="A76" s="16" t="s">
        <v>70</v>
      </c>
      <c r="B76" s="6">
        <v>4</v>
      </c>
      <c r="C76" s="8">
        <v>3.3E-3</v>
      </c>
      <c r="D76" s="7">
        <v>535</v>
      </c>
      <c r="E76" s="8">
        <v>0.44579999999999997</v>
      </c>
    </row>
    <row r="77" spans="1:5" x14ac:dyDescent="0.2">
      <c r="A77" s="16" t="s">
        <v>71</v>
      </c>
      <c r="B77" s="6">
        <v>11</v>
      </c>
      <c r="C77" s="8">
        <v>9.1999999999999998E-3</v>
      </c>
      <c r="D77" s="7">
        <v>546</v>
      </c>
      <c r="E77" s="8">
        <v>0.45500000000000002</v>
      </c>
    </row>
    <row r="78" spans="1:5" x14ac:dyDescent="0.2">
      <c r="A78" s="16" t="s">
        <v>72</v>
      </c>
      <c r="B78" s="6">
        <v>16</v>
      </c>
      <c r="C78" s="8">
        <v>1.3299999999999999E-2</v>
      </c>
      <c r="D78" s="7">
        <v>562</v>
      </c>
      <c r="E78" s="8">
        <v>0.46829999999999999</v>
      </c>
    </row>
    <row r="79" spans="1:5" x14ac:dyDescent="0.2">
      <c r="A79" s="16" t="s">
        <v>73</v>
      </c>
      <c r="B79" s="6">
        <v>37</v>
      </c>
      <c r="C79" s="8">
        <v>3.0800000000000001E-2</v>
      </c>
      <c r="D79" s="7">
        <v>599</v>
      </c>
      <c r="E79" s="8">
        <v>0.49919999999999998</v>
      </c>
    </row>
    <row r="80" spans="1:5" x14ac:dyDescent="0.2">
      <c r="A80" s="16" t="s">
        <v>74</v>
      </c>
      <c r="B80" s="6">
        <v>11</v>
      </c>
      <c r="C80" s="8">
        <v>9.1999999999999998E-3</v>
      </c>
      <c r="D80" s="7">
        <v>610</v>
      </c>
      <c r="E80" s="8">
        <v>0.50829999999999997</v>
      </c>
    </row>
    <row r="81" spans="1:5" x14ac:dyDescent="0.2">
      <c r="A81" s="16" t="s">
        <v>75</v>
      </c>
      <c r="B81" s="6">
        <v>10</v>
      </c>
      <c r="C81" s="8">
        <v>8.3000000000000001E-3</v>
      </c>
      <c r="D81" s="7">
        <v>620</v>
      </c>
      <c r="E81" s="8">
        <v>0.51670000000000005</v>
      </c>
    </row>
    <row r="82" spans="1:5" x14ac:dyDescent="0.2">
      <c r="A82" s="16" t="s">
        <v>76</v>
      </c>
      <c r="B82" s="6">
        <v>8</v>
      </c>
      <c r="C82" s="8">
        <v>6.7000000000000002E-3</v>
      </c>
      <c r="D82" s="7">
        <v>628</v>
      </c>
      <c r="E82" s="8">
        <v>0.52329999999999999</v>
      </c>
    </row>
    <row r="83" spans="1:5" x14ac:dyDescent="0.2">
      <c r="A83" s="16" t="s">
        <v>77</v>
      </c>
      <c r="B83" s="6">
        <v>4</v>
      </c>
      <c r="C83" s="8">
        <v>3.3E-3</v>
      </c>
      <c r="D83" s="7">
        <v>632</v>
      </c>
      <c r="E83" s="8">
        <v>0.52669999999999995</v>
      </c>
    </row>
    <row r="84" spans="1:5" x14ac:dyDescent="0.2">
      <c r="A84" s="16" t="s">
        <v>78</v>
      </c>
      <c r="B84" s="6">
        <v>6</v>
      </c>
      <c r="C84" s="8">
        <v>5.0000000000000001E-3</v>
      </c>
      <c r="D84" s="7">
        <v>638</v>
      </c>
      <c r="E84" s="8">
        <v>0.53169999999999995</v>
      </c>
    </row>
    <row r="85" spans="1:5" x14ac:dyDescent="0.2">
      <c r="A85" s="16" t="s">
        <v>79</v>
      </c>
      <c r="B85" s="6">
        <v>2</v>
      </c>
      <c r="C85" s="8">
        <v>1.6999999999999999E-3</v>
      </c>
      <c r="D85" s="7">
        <v>640</v>
      </c>
      <c r="E85" s="8">
        <v>0.5333</v>
      </c>
    </row>
    <row r="86" spans="1:5" x14ac:dyDescent="0.2">
      <c r="A86" s="16" t="s">
        <v>80</v>
      </c>
      <c r="B86" s="6">
        <v>4</v>
      </c>
      <c r="C86" s="8">
        <v>3.3E-3</v>
      </c>
      <c r="D86" s="7">
        <v>644</v>
      </c>
      <c r="E86" s="8">
        <v>0.53669999999999995</v>
      </c>
    </row>
    <row r="87" spans="1:5" x14ac:dyDescent="0.2">
      <c r="A87" s="16" t="s">
        <v>81</v>
      </c>
      <c r="B87" s="6">
        <v>6</v>
      </c>
      <c r="C87" s="8">
        <v>5.0000000000000001E-3</v>
      </c>
      <c r="D87" s="7">
        <v>650</v>
      </c>
      <c r="E87" s="8">
        <v>0.54169999999999996</v>
      </c>
    </row>
    <row r="88" spans="1:5" x14ac:dyDescent="0.2">
      <c r="A88" s="16" t="s">
        <v>82</v>
      </c>
      <c r="B88" s="6">
        <v>4</v>
      </c>
      <c r="C88" s="8">
        <v>3.3E-3</v>
      </c>
      <c r="D88" s="7">
        <v>654</v>
      </c>
      <c r="E88" s="8">
        <v>0.54500000000000004</v>
      </c>
    </row>
    <row r="89" spans="1:5" x14ac:dyDescent="0.2">
      <c r="A89" s="16" t="s">
        <v>83</v>
      </c>
      <c r="B89" s="6">
        <v>10</v>
      </c>
      <c r="C89" s="8">
        <v>8.3000000000000001E-3</v>
      </c>
      <c r="D89" s="7">
        <v>664</v>
      </c>
      <c r="E89" s="8">
        <v>0.55330000000000001</v>
      </c>
    </row>
    <row r="90" spans="1:5" x14ac:dyDescent="0.2">
      <c r="A90" s="16" t="s">
        <v>84</v>
      </c>
      <c r="B90" s="6">
        <v>4</v>
      </c>
      <c r="C90" s="8">
        <v>3.3E-3</v>
      </c>
      <c r="D90" s="7">
        <v>668</v>
      </c>
      <c r="E90" s="8">
        <v>0.55669999999999997</v>
      </c>
    </row>
    <row r="91" spans="1:5" x14ac:dyDescent="0.2">
      <c r="A91" s="16" t="s">
        <v>85</v>
      </c>
      <c r="B91" s="6">
        <v>5</v>
      </c>
      <c r="C91" s="8">
        <v>4.1999999999999997E-3</v>
      </c>
      <c r="D91" s="7">
        <v>673</v>
      </c>
      <c r="E91" s="8">
        <v>0.56079999999999997</v>
      </c>
    </row>
    <row r="92" spans="1:5" x14ac:dyDescent="0.2">
      <c r="A92" s="16" t="s">
        <v>86</v>
      </c>
      <c r="B92" s="6">
        <v>3</v>
      </c>
      <c r="C92" s="8">
        <v>2.5000000000000001E-3</v>
      </c>
      <c r="D92" s="7">
        <v>676</v>
      </c>
      <c r="E92" s="8">
        <v>0.56330000000000002</v>
      </c>
    </row>
    <row r="93" spans="1:5" x14ac:dyDescent="0.2">
      <c r="A93" s="16" t="s">
        <v>87</v>
      </c>
      <c r="B93" s="6">
        <v>20</v>
      </c>
      <c r="C93" s="8">
        <v>1.67E-2</v>
      </c>
      <c r="D93" s="7">
        <v>696</v>
      </c>
      <c r="E93" s="8">
        <v>0.57999999999999996</v>
      </c>
    </row>
    <row r="94" spans="1:5" x14ac:dyDescent="0.2">
      <c r="A94" s="16" t="s">
        <v>88</v>
      </c>
      <c r="B94" s="6">
        <v>14</v>
      </c>
      <c r="C94" s="8">
        <v>1.17E-2</v>
      </c>
      <c r="D94" s="7">
        <v>710</v>
      </c>
      <c r="E94" s="8">
        <v>0.5917</v>
      </c>
    </row>
    <row r="95" spans="1:5" x14ac:dyDescent="0.2">
      <c r="A95" s="16" t="s">
        <v>89</v>
      </c>
      <c r="B95" s="6">
        <v>5</v>
      </c>
      <c r="C95" s="8">
        <v>4.1999999999999997E-3</v>
      </c>
      <c r="D95" s="7">
        <v>715</v>
      </c>
      <c r="E95" s="8">
        <v>0.5958</v>
      </c>
    </row>
    <row r="96" spans="1:5" x14ac:dyDescent="0.2">
      <c r="A96" s="16" t="s">
        <v>90</v>
      </c>
      <c r="B96" s="6">
        <v>2</v>
      </c>
      <c r="C96" s="8">
        <v>1.6999999999999999E-3</v>
      </c>
      <c r="D96" s="7">
        <v>717</v>
      </c>
      <c r="E96" s="8">
        <v>0.59750000000000003</v>
      </c>
    </row>
    <row r="97" spans="1:5" x14ac:dyDescent="0.2">
      <c r="A97" s="16" t="s">
        <v>91</v>
      </c>
      <c r="B97" s="6">
        <v>2</v>
      </c>
      <c r="C97" s="8">
        <v>1.6999999999999999E-3</v>
      </c>
      <c r="D97" s="7">
        <v>719</v>
      </c>
      <c r="E97" s="8">
        <v>0.59919999999999995</v>
      </c>
    </row>
    <row r="98" spans="1:5" x14ac:dyDescent="0.2">
      <c r="A98" s="16" t="s">
        <v>92</v>
      </c>
      <c r="B98" s="6">
        <v>11</v>
      </c>
      <c r="C98" s="8">
        <v>9.1999999999999998E-3</v>
      </c>
      <c r="D98" s="7">
        <v>730</v>
      </c>
      <c r="E98" s="8">
        <v>0.60829999999999995</v>
      </c>
    </row>
    <row r="99" spans="1:5" x14ac:dyDescent="0.2">
      <c r="A99" s="16" t="s">
        <v>93</v>
      </c>
      <c r="B99" s="6">
        <v>14</v>
      </c>
      <c r="C99" s="8">
        <v>1.17E-2</v>
      </c>
      <c r="D99" s="7">
        <v>744</v>
      </c>
      <c r="E99" s="8">
        <v>0.62</v>
      </c>
    </row>
    <row r="100" spans="1:5" x14ac:dyDescent="0.2">
      <c r="A100" s="16" t="s">
        <v>94</v>
      </c>
      <c r="B100" s="6">
        <v>10</v>
      </c>
      <c r="C100" s="8">
        <v>8.3000000000000001E-3</v>
      </c>
      <c r="D100" s="7">
        <v>754</v>
      </c>
      <c r="E100" s="8">
        <v>0.62829999999999997</v>
      </c>
    </row>
    <row r="101" spans="1:5" x14ac:dyDescent="0.2">
      <c r="A101" s="16" t="s">
        <v>95</v>
      </c>
      <c r="B101" s="6">
        <v>7</v>
      </c>
      <c r="C101" s="8">
        <v>5.7999999999999996E-3</v>
      </c>
      <c r="D101" s="7">
        <v>761</v>
      </c>
      <c r="E101" s="8">
        <v>0.63419999999999999</v>
      </c>
    </row>
    <row r="102" spans="1:5" x14ac:dyDescent="0.2">
      <c r="A102" s="16" t="s">
        <v>96</v>
      </c>
      <c r="B102" s="6">
        <v>4</v>
      </c>
      <c r="C102" s="8">
        <v>3.3E-3</v>
      </c>
      <c r="D102" s="7">
        <v>765</v>
      </c>
      <c r="E102" s="8">
        <v>0.63749999999999996</v>
      </c>
    </row>
    <row r="103" spans="1:5" x14ac:dyDescent="0.2">
      <c r="A103" s="16" t="s">
        <v>97</v>
      </c>
      <c r="B103" s="6">
        <v>4</v>
      </c>
      <c r="C103" s="8">
        <v>3.3E-3</v>
      </c>
      <c r="D103" s="7">
        <v>769</v>
      </c>
      <c r="E103" s="8">
        <v>0.64080000000000004</v>
      </c>
    </row>
    <row r="104" spans="1:5" x14ac:dyDescent="0.2">
      <c r="A104" s="16" t="s">
        <v>98</v>
      </c>
      <c r="B104" s="6">
        <v>14</v>
      </c>
      <c r="C104" s="8">
        <v>1.17E-2</v>
      </c>
      <c r="D104" s="7">
        <v>783</v>
      </c>
      <c r="E104" s="8">
        <v>0.65249999999999997</v>
      </c>
    </row>
    <row r="105" spans="1:5" x14ac:dyDescent="0.2">
      <c r="A105" s="16" t="s">
        <v>99</v>
      </c>
      <c r="B105" s="6">
        <v>30</v>
      </c>
      <c r="C105" s="8">
        <v>2.5000000000000001E-2</v>
      </c>
      <c r="D105" s="7">
        <v>813</v>
      </c>
      <c r="E105" s="8">
        <v>0.67749999999999999</v>
      </c>
    </row>
    <row r="106" spans="1:5" x14ac:dyDescent="0.2">
      <c r="A106" s="16" t="s">
        <v>100</v>
      </c>
      <c r="B106" s="6">
        <v>15</v>
      </c>
      <c r="C106" s="8">
        <v>1.2500000000000001E-2</v>
      </c>
      <c r="D106" s="7">
        <v>828</v>
      </c>
      <c r="E106" s="8">
        <v>0.69</v>
      </c>
    </row>
    <row r="107" spans="1:5" x14ac:dyDescent="0.2">
      <c r="A107" s="16" t="s">
        <v>101</v>
      </c>
      <c r="B107" s="6">
        <v>17</v>
      </c>
      <c r="C107" s="8">
        <v>1.4200000000000001E-2</v>
      </c>
      <c r="D107" s="7">
        <v>845</v>
      </c>
      <c r="E107" s="8">
        <v>0.70420000000000005</v>
      </c>
    </row>
    <row r="108" spans="1:5" x14ac:dyDescent="0.2">
      <c r="A108" s="16" t="s">
        <v>102</v>
      </c>
      <c r="B108" s="6">
        <v>28</v>
      </c>
      <c r="C108" s="8">
        <v>2.3300000000000001E-2</v>
      </c>
      <c r="D108" s="7">
        <v>873</v>
      </c>
      <c r="E108" s="8">
        <v>0.72750000000000004</v>
      </c>
    </row>
    <row r="109" spans="1:5" x14ac:dyDescent="0.2">
      <c r="A109" s="16" t="s">
        <v>103</v>
      </c>
      <c r="B109" s="6">
        <v>26</v>
      </c>
      <c r="C109" s="8">
        <v>2.1700000000000001E-2</v>
      </c>
      <c r="D109" s="7">
        <v>899</v>
      </c>
      <c r="E109" s="8">
        <v>0.74919999999999998</v>
      </c>
    </row>
    <row r="110" spans="1:5" x14ac:dyDescent="0.2">
      <c r="A110" s="16" t="s">
        <v>104</v>
      </c>
      <c r="B110" s="6">
        <v>16</v>
      </c>
      <c r="C110" s="8">
        <v>1.3299999999999999E-2</v>
      </c>
      <c r="D110" s="7">
        <v>915</v>
      </c>
      <c r="E110" s="8">
        <v>0.76249999999999996</v>
      </c>
    </row>
    <row r="111" spans="1:5" x14ac:dyDescent="0.2">
      <c r="A111" s="16" t="s">
        <v>105</v>
      </c>
      <c r="B111" s="6">
        <v>14</v>
      </c>
      <c r="C111" s="8">
        <v>1.17E-2</v>
      </c>
      <c r="D111" s="7">
        <v>929</v>
      </c>
      <c r="E111" s="8">
        <v>0.7742</v>
      </c>
    </row>
    <row r="112" spans="1:5" x14ac:dyDescent="0.2">
      <c r="A112" s="16" t="s">
        <v>106</v>
      </c>
      <c r="B112" s="6">
        <v>13</v>
      </c>
      <c r="C112" s="8">
        <v>1.0800000000000001E-2</v>
      </c>
      <c r="D112" s="7">
        <v>942</v>
      </c>
      <c r="E112" s="8">
        <v>0.78500000000000003</v>
      </c>
    </row>
    <row r="113" spans="1:5" x14ac:dyDescent="0.2">
      <c r="A113" s="16" t="s">
        <v>107</v>
      </c>
      <c r="B113" s="6">
        <v>18</v>
      </c>
      <c r="C113" s="8">
        <v>1.4999999999999999E-2</v>
      </c>
      <c r="D113" s="7">
        <v>960</v>
      </c>
      <c r="E113" s="8">
        <v>0.8</v>
      </c>
    </row>
    <row r="114" spans="1:5" x14ac:dyDescent="0.2">
      <c r="A114" s="16" t="s">
        <v>108</v>
      </c>
      <c r="B114" s="6">
        <v>29</v>
      </c>
      <c r="C114" s="8">
        <v>2.4199999999999999E-2</v>
      </c>
      <c r="D114" s="7">
        <v>989</v>
      </c>
      <c r="E114" s="8">
        <v>0.82420000000000004</v>
      </c>
    </row>
    <row r="115" spans="1:5" x14ac:dyDescent="0.2">
      <c r="A115" s="16" t="s">
        <v>109</v>
      </c>
      <c r="B115" s="6">
        <v>28</v>
      </c>
      <c r="C115" s="8">
        <v>2.3300000000000001E-2</v>
      </c>
      <c r="D115" s="7">
        <v>1017</v>
      </c>
      <c r="E115" s="8">
        <v>0.84750000000000003</v>
      </c>
    </row>
    <row r="116" spans="1:5" x14ac:dyDescent="0.2">
      <c r="A116" s="16" t="s">
        <v>110</v>
      </c>
      <c r="B116" s="6">
        <v>23</v>
      </c>
      <c r="C116" s="8">
        <v>1.9199999999999998E-2</v>
      </c>
      <c r="D116" s="7">
        <v>1040</v>
      </c>
      <c r="E116" s="8">
        <v>0.86670000000000003</v>
      </c>
    </row>
    <row r="117" spans="1:5" x14ac:dyDescent="0.2">
      <c r="A117" s="16" t="s">
        <v>111</v>
      </c>
      <c r="B117" s="6">
        <v>12</v>
      </c>
      <c r="C117" s="8">
        <v>0.01</v>
      </c>
      <c r="D117" s="7">
        <v>1052</v>
      </c>
      <c r="E117" s="8">
        <v>0.87670000000000003</v>
      </c>
    </row>
    <row r="118" spans="1:5" x14ac:dyDescent="0.2">
      <c r="A118" s="16" t="s">
        <v>112</v>
      </c>
      <c r="B118" s="6">
        <v>35</v>
      </c>
      <c r="C118" s="8">
        <v>2.92E-2</v>
      </c>
      <c r="D118" s="7">
        <v>1087</v>
      </c>
      <c r="E118" s="8">
        <v>0.90580000000000005</v>
      </c>
    </row>
    <row r="119" spans="1:5" x14ac:dyDescent="0.2">
      <c r="A119" s="16" t="s">
        <v>113</v>
      </c>
      <c r="B119" s="6">
        <v>14</v>
      </c>
      <c r="C119" s="8">
        <v>1.17E-2</v>
      </c>
      <c r="D119" s="7">
        <v>1101</v>
      </c>
      <c r="E119" s="8">
        <v>0.91749999999999998</v>
      </c>
    </row>
    <row r="120" spans="1:5" x14ac:dyDescent="0.2">
      <c r="A120" s="16" t="s">
        <v>114</v>
      </c>
      <c r="B120" s="6">
        <v>19</v>
      </c>
      <c r="C120" s="8">
        <v>1.5800000000000002E-2</v>
      </c>
      <c r="D120" s="7">
        <v>1120</v>
      </c>
      <c r="E120" s="8">
        <v>0.93330000000000002</v>
      </c>
    </row>
    <row r="121" spans="1:5" x14ac:dyDescent="0.2">
      <c r="A121" s="16" t="s">
        <v>115</v>
      </c>
      <c r="B121" s="6">
        <v>12</v>
      </c>
      <c r="C121" s="8">
        <v>0.01</v>
      </c>
      <c r="D121" s="7">
        <v>1132</v>
      </c>
      <c r="E121" s="8">
        <v>0.94330000000000003</v>
      </c>
    </row>
    <row r="122" spans="1:5" x14ac:dyDescent="0.2">
      <c r="A122" s="16" t="s">
        <v>116</v>
      </c>
      <c r="B122" s="6">
        <v>11</v>
      </c>
      <c r="C122" s="8">
        <v>9.1999999999999998E-3</v>
      </c>
      <c r="D122" s="7">
        <v>1143</v>
      </c>
      <c r="E122" s="8">
        <v>0.95250000000000001</v>
      </c>
    </row>
    <row r="123" spans="1:5" x14ac:dyDescent="0.2">
      <c r="A123" s="16" t="s">
        <v>117</v>
      </c>
      <c r="B123" s="6">
        <v>7</v>
      </c>
      <c r="C123" s="8">
        <v>5.7999999999999996E-3</v>
      </c>
      <c r="D123" s="7">
        <v>1150</v>
      </c>
      <c r="E123" s="8">
        <v>0.95830000000000004</v>
      </c>
    </row>
    <row r="124" spans="1:5" x14ac:dyDescent="0.2">
      <c r="A124" s="16" t="s">
        <v>118</v>
      </c>
      <c r="B124" s="6">
        <v>10</v>
      </c>
      <c r="C124" s="8">
        <v>8.3000000000000001E-3</v>
      </c>
      <c r="D124" s="7">
        <v>1160</v>
      </c>
      <c r="E124" s="8">
        <v>0.9667</v>
      </c>
    </row>
    <row r="125" spans="1:5" x14ac:dyDescent="0.2">
      <c r="A125" s="16" t="s">
        <v>119</v>
      </c>
      <c r="B125" s="6">
        <v>10</v>
      </c>
      <c r="C125" s="8">
        <v>8.3000000000000001E-3</v>
      </c>
      <c r="D125" s="7">
        <v>1170</v>
      </c>
      <c r="E125" s="8">
        <v>0.97499999999999998</v>
      </c>
    </row>
    <row r="126" spans="1:5" x14ac:dyDescent="0.2">
      <c r="A126" s="16" t="s">
        <v>120</v>
      </c>
      <c r="B126" s="6">
        <v>10</v>
      </c>
      <c r="C126" s="8">
        <v>8.3000000000000001E-3</v>
      </c>
      <c r="D126" s="7">
        <v>1180</v>
      </c>
      <c r="E126" s="8">
        <v>0.98329999999999995</v>
      </c>
    </row>
    <row r="127" spans="1:5" x14ac:dyDescent="0.2">
      <c r="A127" s="16" t="s">
        <v>121</v>
      </c>
      <c r="B127" s="6">
        <v>2</v>
      </c>
      <c r="C127" s="8">
        <v>1.6999999999999999E-3</v>
      </c>
      <c r="D127" s="7">
        <v>1182</v>
      </c>
      <c r="E127" s="8">
        <v>0.98499999999999999</v>
      </c>
    </row>
    <row r="128" spans="1:5" x14ac:dyDescent="0.2">
      <c r="A128" s="16" t="s">
        <v>126</v>
      </c>
      <c r="B128" s="6">
        <v>2</v>
      </c>
      <c r="C128" s="8">
        <v>1.6999999999999999E-3</v>
      </c>
      <c r="D128" s="7">
        <v>1184</v>
      </c>
      <c r="E128" s="8">
        <v>0.98670000000000002</v>
      </c>
    </row>
    <row r="129" spans="1:5" x14ac:dyDescent="0.2">
      <c r="A129" s="16" t="s">
        <v>122</v>
      </c>
      <c r="B129" s="6">
        <v>7</v>
      </c>
      <c r="C129" s="8">
        <v>5.7999999999999996E-3</v>
      </c>
      <c r="D129" s="7">
        <v>1191</v>
      </c>
      <c r="E129" s="8">
        <v>0.99250000000000005</v>
      </c>
    </row>
    <row r="130" spans="1:5" x14ac:dyDescent="0.2">
      <c r="A130" s="16" t="s">
        <v>123</v>
      </c>
      <c r="B130" s="6">
        <v>6</v>
      </c>
      <c r="C130" s="8">
        <v>5.0000000000000001E-3</v>
      </c>
      <c r="D130" s="7">
        <v>1197</v>
      </c>
      <c r="E130" s="8">
        <v>0.99750000000000005</v>
      </c>
    </row>
    <row r="131" spans="1:5" x14ac:dyDescent="0.2">
      <c r="A131" t="s">
        <v>124</v>
      </c>
      <c r="B131">
        <v>3</v>
      </c>
      <c r="C131">
        <v>2.5000000000000001E-3</v>
      </c>
      <c r="D131">
        <v>1200</v>
      </c>
      <c r="E131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9323-C5B0-49EE-BAB5-71AB3EC38C61}">
  <dimension ref="A1:F131"/>
  <sheetViews>
    <sheetView topLeftCell="A32" workbookViewId="0">
      <selection activeCell="F18" sqref="F18"/>
    </sheetView>
  </sheetViews>
  <sheetFormatPr baseColWidth="10" defaultRowHeight="15" x14ac:dyDescent="0.2"/>
  <cols>
    <col min="1" max="1" width="12.83203125" customWidth="1"/>
    <col min="2" max="2" width="17.6640625" customWidth="1"/>
    <col min="3" max="3" width="22.33203125" customWidth="1"/>
    <col min="4" max="5" width="15.5" customWidth="1"/>
    <col min="6" max="6" width="17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1566</v>
      </c>
      <c r="B2" s="3">
        <v>55.003893575600259</v>
      </c>
      <c r="C2" s="4">
        <v>250864.11427514118</v>
      </c>
      <c r="D2" s="4">
        <v>160.19419813227461</v>
      </c>
      <c r="E2" s="5">
        <v>5.333333333333333</v>
      </c>
      <c r="F2" s="5">
        <v>3.8620689655172415</v>
      </c>
    </row>
    <row r="4" spans="1:6" x14ac:dyDescent="0.2">
      <c r="A4" s="1" t="s">
        <v>7</v>
      </c>
      <c r="B4" s="1" t="s">
        <v>8</v>
      </c>
      <c r="C4" s="1" t="s">
        <v>6</v>
      </c>
    </row>
    <row r="5" spans="1:6" x14ac:dyDescent="0.2">
      <c r="A5" s="1">
        <v>2020</v>
      </c>
      <c r="B5" s="2">
        <v>2900</v>
      </c>
      <c r="C5" s="4">
        <v>407443.71999999217</v>
      </c>
    </row>
    <row r="6" spans="1:6" x14ac:dyDescent="0.2">
      <c r="A6" s="1">
        <v>2021</v>
      </c>
      <c r="B6" s="2">
        <v>3148</v>
      </c>
      <c r="C6" s="4">
        <v>451540.50999999495</v>
      </c>
    </row>
    <row r="8" spans="1:6" ht="29" x14ac:dyDescent="0.2">
      <c r="A8" s="16" t="s">
        <v>13</v>
      </c>
      <c r="B8" s="16" t="s">
        <v>9</v>
      </c>
      <c r="C8" s="16" t="s">
        <v>10</v>
      </c>
      <c r="D8" s="19" t="s">
        <v>11</v>
      </c>
      <c r="E8" s="19" t="s">
        <v>12</v>
      </c>
    </row>
    <row r="9" spans="1:6" x14ac:dyDescent="0.2">
      <c r="A9" s="16">
        <v>0</v>
      </c>
      <c r="B9" s="7">
        <v>5</v>
      </c>
      <c r="C9" s="8">
        <v>3.2000000000000002E-3</v>
      </c>
      <c r="D9" s="7">
        <v>5</v>
      </c>
      <c r="E9" s="8">
        <v>3.2000000000000002E-3</v>
      </c>
    </row>
    <row r="10" spans="1:6" x14ac:dyDescent="0.2">
      <c r="A10" s="16">
        <v>1</v>
      </c>
      <c r="B10" s="7">
        <v>1561</v>
      </c>
      <c r="C10" s="8">
        <v>0.99680000000000002</v>
      </c>
      <c r="D10" s="7">
        <v>1566</v>
      </c>
      <c r="E10" s="8">
        <v>1</v>
      </c>
    </row>
    <row r="11" spans="1:6" x14ac:dyDescent="0.2">
      <c r="A11" s="17"/>
    </row>
    <row r="12" spans="1:6" ht="29" x14ac:dyDescent="0.2">
      <c r="A12" s="16" t="s">
        <v>17</v>
      </c>
      <c r="B12" s="16" t="s">
        <v>9</v>
      </c>
      <c r="C12" s="16" t="s">
        <v>10</v>
      </c>
      <c r="D12" s="19" t="s">
        <v>11</v>
      </c>
      <c r="E12" s="19" t="s">
        <v>12</v>
      </c>
    </row>
    <row r="13" spans="1:6" x14ac:dyDescent="0.2">
      <c r="A13" s="16" t="s">
        <v>14</v>
      </c>
      <c r="B13" s="7">
        <v>41</v>
      </c>
      <c r="C13" s="8">
        <v>2.6200000000000001E-2</v>
      </c>
      <c r="D13" s="7">
        <v>41</v>
      </c>
      <c r="E13" s="8">
        <v>2.6200000000000001E-2</v>
      </c>
    </row>
    <row r="14" spans="1:6" x14ac:dyDescent="0.2">
      <c r="A14" s="16" t="s">
        <v>15</v>
      </c>
      <c r="B14" s="7">
        <v>363</v>
      </c>
      <c r="C14" s="8">
        <v>0.23180000000000001</v>
      </c>
      <c r="D14" s="7">
        <v>404</v>
      </c>
      <c r="E14" s="8">
        <v>0.25800000000000001</v>
      </c>
    </row>
    <row r="15" spans="1:6" x14ac:dyDescent="0.2">
      <c r="A15" s="16" t="s">
        <v>16</v>
      </c>
      <c r="B15" s="7">
        <v>1162</v>
      </c>
      <c r="C15" s="8">
        <v>0.74199999999999999</v>
      </c>
      <c r="D15" s="7">
        <v>1566</v>
      </c>
      <c r="E15" s="8">
        <v>1</v>
      </c>
    </row>
    <row r="16" spans="1:6" x14ac:dyDescent="0.2">
      <c r="A16" s="17"/>
    </row>
    <row r="17" spans="1:5" ht="29" x14ac:dyDescent="0.2">
      <c r="A17" s="16" t="s">
        <v>18</v>
      </c>
      <c r="B17" s="16" t="s">
        <v>9</v>
      </c>
      <c r="C17" s="16" t="s">
        <v>10</v>
      </c>
      <c r="D17" s="19" t="s">
        <v>11</v>
      </c>
      <c r="E17" s="19" t="s">
        <v>12</v>
      </c>
    </row>
    <row r="18" spans="1:5" x14ac:dyDescent="0.2">
      <c r="A18" s="16" t="s">
        <v>19</v>
      </c>
      <c r="B18" s="7">
        <v>1236</v>
      </c>
      <c r="C18" s="8">
        <v>0.7893</v>
      </c>
      <c r="D18" s="7">
        <v>1236</v>
      </c>
      <c r="E18" s="8">
        <v>0.7893</v>
      </c>
    </row>
    <row r="19" spans="1:5" x14ac:dyDescent="0.2">
      <c r="A19" s="16" t="s">
        <v>20</v>
      </c>
      <c r="B19" s="7">
        <v>330</v>
      </c>
      <c r="C19" s="8">
        <v>0.2107</v>
      </c>
      <c r="D19" s="7">
        <v>1566</v>
      </c>
      <c r="E19" s="8">
        <v>1</v>
      </c>
    </row>
    <row r="20" spans="1:5" x14ac:dyDescent="0.2">
      <c r="A20" s="17"/>
    </row>
    <row r="21" spans="1:5" ht="29" x14ac:dyDescent="0.2">
      <c r="A21" s="16" t="s">
        <v>21</v>
      </c>
      <c r="B21" s="16" t="s">
        <v>9</v>
      </c>
      <c r="C21" s="16" t="s">
        <v>10</v>
      </c>
      <c r="D21" s="19" t="s">
        <v>11</v>
      </c>
      <c r="E21" s="19" t="s">
        <v>12</v>
      </c>
    </row>
    <row r="22" spans="1:5" x14ac:dyDescent="0.2">
      <c r="A22" s="16">
        <v>0</v>
      </c>
      <c r="B22" s="7">
        <v>202</v>
      </c>
      <c r="C22" s="8">
        <v>0.129</v>
      </c>
      <c r="D22" s="7">
        <v>202</v>
      </c>
      <c r="E22" s="8">
        <v>0.129</v>
      </c>
    </row>
    <row r="23" spans="1:5" x14ac:dyDescent="0.2">
      <c r="A23" s="16">
        <v>1</v>
      </c>
      <c r="B23" s="7">
        <v>1364</v>
      </c>
      <c r="C23" s="8">
        <v>0.871</v>
      </c>
      <c r="D23" s="7">
        <v>1566</v>
      </c>
      <c r="E23" s="8">
        <v>1</v>
      </c>
    </row>
    <row r="24" spans="1:5" x14ac:dyDescent="0.2">
      <c r="A24" s="17"/>
    </row>
    <row r="25" spans="1:5" ht="29" x14ac:dyDescent="0.2">
      <c r="A25" s="16" t="s">
        <v>22</v>
      </c>
      <c r="B25" s="16" t="s">
        <v>9</v>
      </c>
      <c r="C25" s="16" t="s">
        <v>10</v>
      </c>
      <c r="D25" s="19" t="s">
        <v>11</v>
      </c>
      <c r="E25" s="19" t="s">
        <v>12</v>
      </c>
    </row>
    <row r="26" spans="1:5" x14ac:dyDescent="0.2">
      <c r="A26" s="16" t="s">
        <v>23</v>
      </c>
      <c r="B26" s="6">
        <v>469</v>
      </c>
      <c r="C26" s="8">
        <v>0.29949999999999999</v>
      </c>
      <c r="D26" s="7">
        <v>469</v>
      </c>
      <c r="E26" s="8">
        <v>0.29949999999999999</v>
      </c>
    </row>
    <row r="27" spans="1:5" x14ac:dyDescent="0.2">
      <c r="A27" s="16" t="s">
        <v>24</v>
      </c>
      <c r="B27" s="6">
        <v>562</v>
      </c>
      <c r="C27" s="8">
        <v>0.3589</v>
      </c>
      <c r="D27" s="7">
        <v>1031</v>
      </c>
      <c r="E27" s="8">
        <v>0.65839999999999999</v>
      </c>
    </row>
    <row r="28" spans="1:5" x14ac:dyDescent="0.2">
      <c r="A28" s="16" t="s">
        <v>14</v>
      </c>
      <c r="B28" s="6">
        <v>38</v>
      </c>
      <c r="C28" s="8">
        <v>2.4299999999999999E-2</v>
      </c>
      <c r="D28" s="7">
        <v>1069</v>
      </c>
      <c r="E28" s="8">
        <v>0.68259999999999998</v>
      </c>
    </row>
    <row r="29" spans="1:5" x14ac:dyDescent="0.2">
      <c r="A29" s="16" t="s">
        <v>25</v>
      </c>
      <c r="B29" s="6">
        <v>497</v>
      </c>
      <c r="C29" s="8">
        <v>0.31740000000000002</v>
      </c>
      <c r="D29" s="7">
        <v>1566</v>
      </c>
      <c r="E29" s="8">
        <v>1</v>
      </c>
    </row>
    <row r="30" spans="1:5" x14ac:dyDescent="0.2">
      <c r="A30" s="17"/>
    </row>
    <row r="31" spans="1:5" ht="29" x14ac:dyDescent="0.2">
      <c r="A31" s="16" t="s">
        <v>29</v>
      </c>
      <c r="B31" s="16" t="s">
        <v>9</v>
      </c>
      <c r="C31" s="16" t="s">
        <v>10</v>
      </c>
      <c r="D31" s="19" t="s">
        <v>11</v>
      </c>
      <c r="E31" s="19" t="s">
        <v>12</v>
      </c>
    </row>
    <row r="32" spans="1:5" x14ac:dyDescent="0.2">
      <c r="A32" s="16" t="s">
        <v>26</v>
      </c>
      <c r="B32" s="6">
        <v>410</v>
      </c>
      <c r="C32" s="8">
        <v>0.26179999999999998</v>
      </c>
      <c r="D32" s="6">
        <v>410</v>
      </c>
      <c r="E32" s="8">
        <v>0.26179999999999998</v>
      </c>
    </row>
    <row r="33" spans="1:5" x14ac:dyDescent="0.2">
      <c r="A33" s="16" t="s">
        <v>27</v>
      </c>
      <c r="B33" s="6">
        <v>598</v>
      </c>
      <c r="C33" s="8">
        <v>0.38190000000000002</v>
      </c>
      <c r="D33" s="6">
        <v>1008</v>
      </c>
      <c r="E33" s="8">
        <v>0.64370000000000005</v>
      </c>
    </row>
    <row r="34" spans="1:5" x14ac:dyDescent="0.2">
      <c r="A34" s="16" t="s">
        <v>28</v>
      </c>
      <c r="B34" s="6">
        <v>558</v>
      </c>
      <c r="C34" s="8">
        <v>0.35630000000000001</v>
      </c>
      <c r="D34" s="7">
        <v>1566</v>
      </c>
      <c r="E34" s="8">
        <v>1</v>
      </c>
    </row>
    <row r="35" spans="1:5" x14ac:dyDescent="0.2">
      <c r="A35" s="17"/>
    </row>
    <row r="36" spans="1:5" ht="29" x14ac:dyDescent="0.2">
      <c r="A36" s="16" t="s">
        <v>30</v>
      </c>
      <c r="B36" s="16" t="s">
        <v>9</v>
      </c>
      <c r="C36" s="16" t="s">
        <v>10</v>
      </c>
      <c r="D36" s="19" t="s">
        <v>11</v>
      </c>
      <c r="E36" s="19" t="s">
        <v>12</v>
      </c>
    </row>
    <row r="37" spans="1:5" x14ac:dyDescent="0.2">
      <c r="A37" s="16" t="s">
        <v>31</v>
      </c>
      <c r="B37" s="6">
        <v>2</v>
      </c>
      <c r="C37" s="8">
        <v>1.2999999999999999E-3</v>
      </c>
      <c r="D37" s="7">
        <v>2</v>
      </c>
      <c r="E37" s="8">
        <v>1.2999999999999999E-3</v>
      </c>
    </row>
    <row r="38" spans="1:5" x14ac:dyDescent="0.2">
      <c r="A38" s="16" t="s">
        <v>32</v>
      </c>
      <c r="B38" s="6">
        <v>7</v>
      </c>
      <c r="C38" s="8">
        <v>4.4999999999999997E-3</v>
      </c>
      <c r="D38" s="7">
        <v>9</v>
      </c>
      <c r="E38" s="8">
        <v>5.7000000000000002E-3</v>
      </c>
    </row>
    <row r="39" spans="1:5" x14ac:dyDescent="0.2">
      <c r="A39" s="16" t="s">
        <v>33</v>
      </c>
      <c r="B39" s="6">
        <v>9</v>
      </c>
      <c r="C39" s="8">
        <v>5.7000000000000002E-3</v>
      </c>
      <c r="D39" s="7">
        <v>18</v>
      </c>
      <c r="E39" s="8">
        <v>1.15E-2</v>
      </c>
    </row>
    <row r="40" spans="1:5" x14ac:dyDescent="0.2">
      <c r="A40" s="16" t="s">
        <v>34</v>
      </c>
      <c r="B40" s="6">
        <v>11</v>
      </c>
      <c r="C40" s="8">
        <v>7.0000000000000001E-3</v>
      </c>
      <c r="D40" s="7">
        <v>29</v>
      </c>
      <c r="E40" s="8">
        <v>1.8499999999999999E-2</v>
      </c>
    </row>
    <row r="41" spans="1:5" x14ac:dyDescent="0.2">
      <c r="A41" s="16" t="s">
        <v>35</v>
      </c>
      <c r="B41" s="6">
        <v>15</v>
      </c>
      <c r="C41" s="8">
        <v>9.5999999999999992E-3</v>
      </c>
      <c r="D41" s="7">
        <v>44</v>
      </c>
      <c r="E41" s="8">
        <v>2.81E-2</v>
      </c>
    </row>
    <row r="42" spans="1:5" x14ac:dyDescent="0.2">
      <c r="A42" s="16" t="s">
        <v>36</v>
      </c>
      <c r="B42" s="6">
        <v>26</v>
      </c>
      <c r="C42" s="8">
        <v>1.66E-2</v>
      </c>
      <c r="D42" s="7">
        <v>70</v>
      </c>
      <c r="E42" s="8">
        <v>4.4699999999999997E-2</v>
      </c>
    </row>
    <row r="43" spans="1:5" x14ac:dyDescent="0.2">
      <c r="A43" s="16" t="s">
        <v>37</v>
      </c>
      <c r="B43" s="6">
        <v>4</v>
      </c>
      <c r="C43" s="8">
        <v>2.5999999999999999E-3</v>
      </c>
      <c r="D43" s="7">
        <v>74</v>
      </c>
      <c r="E43" s="8">
        <v>4.7300000000000002E-2</v>
      </c>
    </row>
    <row r="44" spans="1:5" x14ac:dyDescent="0.2">
      <c r="A44" s="16" t="s">
        <v>38</v>
      </c>
      <c r="B44" s="6">
        <v>12</v>
      </c>
      <c r="C44" s="8">
        <v>7.7000000000000002E-3</v>
      </c>
      <c r="D44" s="7">
        <v>86</v>
      </c>
      <c r="E44" s="8">
        <v>5.4899999999999997E-2</v>
      </c>
    </row>
    <row r="45" spans="1:5" x14ac:dyDescent="0.2">
      <c r="A45" s="16" t="s">
        <v>39</v>
      </c>
      <c r="B45" s="6">
        <v>14</v>
      </c>
      <c r="C45" s="8">
        <v>8.8999999999999999E-3</v>
      </c>
      <c r="D45" s="7">
        <v>100</v>
      </c>
      <c r="E45" s="8">
        <v>6.3899999999999998E-2</v>
      </c>
    </row>
    <row r="46" spans="1:5" x14ac:dyDescent="0.2">
      <c r="A46" s="16" t="s">
        <v>40</v>
      </c>
      <c r="B46" s="6">
        <v>31</v>
      </c>
      <c r="C46" s="8">
        <v>1.9800000000000002E-2</v>
      </c>
      <c r="D46" s="7">
        <v>131</v>
      </c>
      <c r="E46" s="8">
        <v>8.3699999999999997E-2</v>
      </c>
    </row>
    <row r="47" spans="1:5" x14ac:dyDescent="0.2">
      <c r="A47" s="16" t="s">
        <v>41</v>
      </c>
      <c r="B47" s="6">
        <v>34</v>
      </c>
      <c r="C47" s="8">
        <v>2.1700000000000001E-2</v>
      </c>
      <c r="D47" s="7">
        <v>165</v>
      </c>
      <c r="E47" s="8">
        <v>0.10539999999999999</v>
      </c>
    </row>
    <row r="48" spans="1:5" x14ac:dyDescent="0.2">
      <c r="A48" s="16" t="s">
        <v>42</v>
      </c>
      <c r="B48" s="6">
        <v>23</v>
      </c>
      <c r="C48" s="8">
        <v>1.47E-2</v>
      </c>
      <c r="D48" s="7">
        <v>188</v>
      </c>
      <c r="E48" s="8">
        <v>0.1201</v>
      </c>
    </row>
    <row r="49" spans="1:5" x14ac:dyDescent="0.2">
      <c r="A49" s="16" t="s">
        <v>43</v>
      </c>
      <c r="B49" s="6">
        <v>19</v>
      </c>
      <c r="C49" s="8">
        <v>1.21E-2</v>
      </c>
      <c r="D49" s="7">
        <v>207</v>
      </c>
      <c r="E49" s="8">
        <v>0.13220000000000001</v>
      </c>
    </row>
    <row r="50" spans="1:5" x14ac:dyDescent="0.2">
      <c r="A50" s="16" t="s">
        <v>44</v>
      </c>
      <c r="B50" s="6">
        <v>20</v>
      </c>
      <c r="C50" s="8">
        <v>1.2800000000000001E-2</v>
      </c>
      <c r="D50" s="7">
        <v>227</v>
      </c>
      <c r="E50" s="8">
        <v>0.14499999999999999</v>
      </c>
    </row>
    <row r="51" spans="1:5" x14ac:dyDescent="0.2">
      <c r="A51" s="16" t="s">
        <v>45</v>
      </c>
      <c r="B51" s="6">
        <v>11</v>
      </c>
      <c r="C51" s="8">
        <v>7.0000000000000001E-3</v>
      </c>
      <c r="D51" s="7">
        <v>238</v>
      </c>
      <c r="E51" s="8">
        <v>0.152</v>
      </c>
    </row>
    <row r="52" spans="1:5" x14ac:dyDescent="0.2">
      <c r="A52" s="16" t="s">
        <v>46</v>
      </c>
      <c r="B52" s="6">
        <v>6</v>
      </c>
      <c r="C52" s="8">
        <v>3.8E-3</v>
      </c>
      <c r="D52" s="7">
        <v>244</v>
      </c>
      <c r="E52" s="8">
        <v>0.15579999999999999</v>
      </c>
    </row>
    <row r="53" spans="1:5" x14ac:dyDescent="0.2">
      <c r="A53" s="16" t="s">
        <v>47</v>
      </c>
      <c r="B53" s="6">
        <v>3</v>
      </c>
      <c r="C53" s="8">
        <v>1.9E-3</v>
      </c>
      <c r="D53" s="7">
        <v>247</v>
      </c>
      <c r="E53" s="8">
        <v>0.15770000000000001</v>
      </c>
    </row>
    <row r="54" spans="1:5" x14ac:dyDescent="0.2">
      <c r="A54" s="16" t="s">
        <v>48</v>
      </c>
      <c r="B54" s="6">
        <v>10</v>
      </c>
      <c r="C54" s="8">
        <v>6.4000000000000003E-3</v>
      </c>
      <c r="D54" s="7">
        <v>257</v>
      </c>
      <c r="E54" s="8">
        <v>0.1641</v>
      </c>
    </row>
    <row r="55" spans="1:5" x14ac:dyDescent="0.2">
      <c r="A55" s="16" t="s">
        <v>49</v>
      </c>
      <c r="B55" s="6">
        <v>4</v>
      </c>
      <c r="C55" s="8">
        <v>2.5999999999999999E-3</v>
      </c>
      <c r="D55" s="7">
        <v>261</v>
      </c>
      <c r="E55" s="8">
        <v>0.16669999999999999</v>
      </c>
    </row>
    <row r="56" spans="1:5" x14ac:dyDescent="0.2">
      <c r="A56" s="16" t="s">
        <v>50</v>
      </c>
      <c r="B56" s="6">
        <v>14</v>
      </c>
      <c r="C56" s="8">
        <v>8.8999999999999999E-3</v>
      </c>
      <c r="D56" s="7">
        <v>275</v>
      </c>
      <c r="E56" s="8">
        <v>0.17560000000000001</v>
      </c>
    </row>
    <row r="57" spans="1:5" x14ac:dyDescent="0.2">
      <c r="A57" s="16" t="s">
        <v>51</v>
      </c>
      <c r="B57" s="6">
        <v>17</v>
      </c>
      <c r="C57" s="8">
        <v>1.09E-2</v>
      </c>
      <c r="D57" s="7">
        <v>292</v>
      </c>
      <c r="E57" s="8">
        <v>0.1865</v>
      </c>
    </row>
    <row r="58" spans="1:5" x14ac:dyDescent="0.2">
      <c r="A58" s="16" t="s">
        <v>52</v>
      </c>
      <c r="B58" s="6">
        <v>95</v>
      </c>
      <c r="C58" s="8">
        <v>6.0699999999999997E-2</v>
      </c>
      <c r="D58" s="7">
        <v>387</v>
      </c>
      <c r="E58" s="8">
        <v>0.24709999999999999</v>
      </c>
    </row>
    <row r="59" spans="1:5" x14ac:dyDescent="0.2">
      <c r="A59" s="16" t="s">
        <v>53</v>
      </c>
      <c r="B59" s="6">
        <v>23</v>
      </c>
      <c r="C59" s="8">
        <v>1.47E-2</v>
      </c>
      <c r="D59" s="7">
        <v>410</v>
      </c>
      <c r="E59" s="8">
        <v>0.26179999999999998</v>
      </c>
    </row>
    <row r="60" spans="1:5" x14ac:dyDescent="0.2">
      <c r="A60" s="16" t="s">
        <v>54</v>
      </c>
      <c r="B60" s="6">
        <v>77</v>
      </c>
      <c r="C60" s="8">
        <v>4.9200000000000001E-2</v>
      </c>
      <c r="D60" s="7">
        <v>487</v>
      </c>
      <c r="E60" s="8">
        <v>0.311</v>
      </c>
    </row>
    <row r="61" spans="1:5" x14ac:dyDescent="0.2">
      <c r="A61" s="16" t="s">
        <v>55</v>
      </c>
      <c r="B61" s="6">
        <v>85</v>
      </c>
      <c r="C61" s="8">
        <v>5.4300000000000001E-2</v>
      </c>
      <c r="D61" s="7">
        <v>572</v>
      </c>
      <c r="E61" s="8">
        <v>0.36530000000000001</v>
      </c>
    </row>
    <row r="62" spans="1:5" x14ac:dyDescent="0.2">
      <c r="A62" s="16" t="s">
        <v>56</v>
      </c>
      <c r="B62" s="6">
        <v>31</v>
      </c>
      <c r="C62" s="8">
        <v>1.9800000000000002E-2</v>
      </c>
      <c r="D62" s="7">
        <v>603</v>
      </c>
      <c r="E62" s="8">
        <v>0.3851</v>
      </c>
    </row>
    <row r="63" spans="1:5" x14ac:dyDescent="0.2">
      <c r="A63" s="16" t="s">
        <v>57</v>
      </c>
      <c r="B63" s="6">
        <v>17</v>
      </c>
      <c r="C63" s="8">
        <v>1.09E-2</v>
      </c>
      <c r="D63" s="7">
        <v>620</v>
      </c>
      <c r="E63" s="8">
        <v>0.39589999999999997</v>
      </c>
    </row>
    <row r="64" spans="1:5" x14ac:dyDescent="0.2">
      <c r="A64" s="16" t="s">
        <v>58</v>
      </c>
      <c r="B64" s="6">
        <v>7</v>
      </c>
      <c r="C64" s="8">
        <v>4.4999999999999997E-3</v>
      </c>
      <c r="D64" s="7">
        <v>627</v>
      </c>
      <c r="E64" s="8">
        <v>0.40039999999999998</v>
      </c>
    </row>
    <row r="65" spans="1:5" x14ac:dyDescent="0.2">
      <c r="A65" s="16" t="s">
        <v>59</v>
      </c>
      <c r="B65" s="6">
        <v>16</v>
      </c>
      <c r="C65" s="8">
        <v>1.0200000000000001E-2</v>
      </c>
      <c r="D65" s="7">
        <v>643</v>
      </c>
      <c r="E65" s="8">
        <v>0.41060000000000002</v>
      </c>
    </row>
    <row r="66" spans="1:5" x14ac:dyDescent="0.2">
      <c r="A66" s="16" t="s">
        <v>60</v>
      </c>
      <c r="B66" s="6">
        <v>22</v>
      </c>
      <c r="C66" s="8">
        <v>1.4E-2</v>
      </c>
      <c r="D66" s="7">
        <v>665</v>
      </c>
      <c r="E66" s="8">
        <v>0.42459999999999998</v>
      </c>
    </row>
    <row r="67" spans="1:5" x14ac:dyDescent="0.2">
      <c r="A67" s="16" t="s">
        <v>61</v>
      </c>
      <c r="B67" s="6">
        <v>6</v>
      </c>
      <c r="C67" s="8">
        <v>3.8E-3</v>
      </c>
      <c r="D67" s="7">
        <v>671</v>
      </c>
      <c r="E67" s="8">
        <v>0.42849999999999999</v>
      </c>
    </row>
    <row r="68" spans="1:5" x14ac:dyDescent="0.2">
      <c r="A68" s="16" t="s">
        <v>62</v>
      </c>
      <c r="B68" s="6">
        <v>33</v>
      </c>
      <c r="C68" s="8">
        <v>2.1100000000000001E-2</v>
      </c>
      <c r="D68" s="7">
        <v>704</v>
      </c>
      <c r="E68" s="8">
        <v>0.4496</v>
      </c>
    </row>
    <row r="69" spans="1:5" x14ac:dyDescent="0.2">
      <c r="A69" s="16" t="s">
        <v>63</v>
      </c>
      <c r="B69" s="6">
        <v>5</v>
      </c>
      <c r="C69" s="8">
        <v>3.2000000000000002E-3</v>
      </c>
      <c r="D69" s="7">
        <v>709</v>
      </c>
      <c r="E69" s="8">
        <v>0.45269999999999999</v>
      </c>
    </row>
    <row r="70" spans="1:5" x14ac:dyDescent="0.2">
      <c r="A70" s="16" t="s">
        <v>64</v>
      </c>
      <c r="B70" s="6">
        <v>4</v>
      </c>
      <c r="C70" s="8">
        <v>2.5999999999999999E-3</v>
      </c>
      <c r="D70" s="7">
        <v>713</v>
      </c>
      <c r="E70" s="8">
        <v>0.45529999999999998</v>
      </c>
    </row>
    <row r="71" spans="1:5" x14ac:dyDescent="0.2">
      <c r="A71" s="16" t="s">
        <v>65</v>
      </c>
      <c r="B71" s="6">
        <v>6</v>
      </c>
      <c r="C71" s="8">
        <v>3.8E-3</v>
      </c>
      <c r="D71" s="7">
        <v>719</v>
      </c>
      <c r="E71" s="8">
        <v>0.45910000000000001</v>
      </c>
    </row>
    <row r="72" spans="1:5" x14ac:dyDescent="0.2">
      <c r="A72" s="16" t="s">
        <v>66</v>
      </c>
      <c r="B72" s="6">
        <v>20</v>
      </c>
      <c r="C72" s="8">
        <v>1.2800000000000001E-2</v>
      </c>
      <c r="D72" s="7">
        <v>739</v>
      </c>
      <c r="E72" s="8">
        <v>0.47189999999999999</v>
      </c>
    </row>
    <row r="73" spans="1:5" x14ac:dyDescent="0.2">
      <c r="A73" s="16" t="s">
        <v>67</v>
      </c>
      <c r="B73" s="6">
        <v>8</v>
      </c>
      <c r="C73" s="8">
        <v>5.1000000000000004E-3</v>
      </c>
      <c r="D73" s="7">
        <v>747</v>
      </c>
      <c r="E73" s="8">
        <v>0.47699999999999998</v>
      </c>
    </row>
    <row r="74" spans="1:5" x14ac:dyDescent="0.2">
      <c r="A74" s="16" t="s">
        <v>68</v>
      </c>
      <c r="B74" s="6">
        <v>8</v>
      </c>
      <c r="C74" s="8">
        <v>5.1000000000000004E-3</v>
      </c>
      <c r="D74" s="7">
        <v>755</v>
      </c>
      <c r="E74" s="8">
        <v>0.48209999999999997</v>
      </c>
    </row>
    <row r="75" spans="1:5" x14ac:dyDescent="0.2">
      <c r="A75" s="16" t="s">
        <v>69</v>
      </c>
      <c r="B75" s="6">
        <v>7</v>
      </c>
      <c r="C75" s="8">
        <v>4.4999999999999997E-3</v>
      </c>
      <c r="D75" s="7">
        <v>762</v>
      </c>
      <c r="E75" s="8">
        <v>0.48659999999999998</v>
      </c>
    </row>
    <row r="76" spans="1:5" x14ac:dyDescent="0.2">
      <c r="A76" s="16" t="s">
        <v>70</v>
      </c>
      <c r="B76" s="6">
        <v>13</v>
      </c>
      <c r="C76" s="8">
        <v>8.3000000000000001E-3</v>
      </c>
      <c r="D76" s="7">
        <v>775</v>
      </c>
      <c r="E76" s="8">
        <v>0.49490000000000001</v>
      </c>
    </row>
    <row r="77" spans="1:5" x14ac:dyDescent="0.2">
      <c r="A77" s="16" t="s">
        <v>71</v>
      </c>
      <c r="B77" s="6">
        <v>13</v>
      </c>
      <c r="C77" s="8">
        <v>8.3000000000000001E-3</v>
      </c>
      <c r="D77" s="7">
        <v>788</v>
      </c>
      <c r="E77" s="8">
        <v>0.50319999999999998</v>
      </c>
    </row>
    <row r="78" spans="1:5" x14ac:dyDescent="0.2">
      <c r="A78" s="16" t="s">
        <v>72</v>
      </c>
      <c r="B78" s="6">
        <v>12</v>
      </c>
      <c r="C78" s="8">
        <v>7.7000000000000002E-3</v>
      </c>
      <c r="D78" s="7">
        <v>800</v>
      </c>
      <c r="E78" s="8">
        <v>0.51090000000000002</v>
      </c>
    </row>
    <row r="79" spans="1:5" x14ac:dyDescent="0.2">
      <c r="A79" s="16" t="s">
        <v>73</v>
      </c>
      <c r="B79" s="6">
        <v>34</v>
      </c>
      <c r="C79" s="8">
        <v>2.1700000000000001E-2</v>
      </c>
      <c r="D79" s="7">
        <v>834</v>
      </c>
      <c r="E79" s="8">
        <v>0.53259999999999996</v>
      </c>
    </row>
    <row r="80" spans="1:5" x14ac:dyDescent="0.2">
      <c r="A80" s="16" t="s">
        <v>74</v>
      </c>
      <c r="B80" s="6">
        <v>10</v>
      </c>
      <c r="C80" s="8">
        <v>6.4000000000000003E-3</v>
      </c>
      <c r="D80" s="7">
        <v>844</v>
      </c>
      <c r="E80" s="8">
        <v>0.53900000000000003</v>
      </c>
    </row>
    <row r="81" spans="1:5" x14ac:dyDescent="0.2">
      <c r="A81" s="16" t="s">
        <v>75</v>
      </c>
      <c r="B81" s="6">
        <v>9</v>
      </c>
      <c r="C81" s="8">
        <v>5.7000000000000002E-3</v>
      </c>
      <c r="D81" s="7">
        <v>853</v>
      </c>
      <c r="E81" s="8">
        <v>0.54469999999999996</v>
      </c>
    </row>
    <row r="82" spans="1:5" x14ac:dyDescent="0.2">
      <c r="A82" s="16" t="s">
        <v>76</v>
      </c>
      <c r="B82" s="6">
        <v>9</v>
      </c>
      <c r="C82" s="8">
        <v>5.7000000000000002E-3</v>
      </c>
      <c r="D82" s="7">
        <v>862</v>
      </c>
      <c r="E82" s="8">
        <v>0.5504</v>
      </c>
    </row>
    <row r="83" spans="1:5" x14ac:dyDescent="0.2">
      <c r="A83" s="16" t="s">
        <v>77</v>
      </c>
      <c r="B83" s="6">
        <v>6</v>
      </c>
      <c r="C83" s="8">
        <v>3.8E-3</v>
      </c>
      <c r="D83" s="7">
        <v>868</v>
      </c>
      <c r="E83" s="8">
        <v>0.55430000000000001</v>
      </c>
    </row>
    <row r="84" spans="1:5" x14ac:dyDescent="0.2">
      <c r="A84" s="16" t="s">
        <v>78</v>
      </c>
      <c r="B84" s="6">
        <v>5</v>
      </c>
      <c r="C84" s="8">
        <v>3.2000000000000002E-3</v>
      </c>
      <c r="D84" s="7">
        <v>873</v>
      </c>
      <c r="E84" s="8">
        <v>0.5575</v>
      </c>
    </row>
    <row r="85" spans="1:5" x14ac:dyDescent="0.2">
      <c r="A85" s="16" t="s">
        <v>79</v>
      </c>
      <c r="B85" s="6">
        <v>13</v>
      </c>
      <c r="C85" s="8">
        <v>8.3000000000000001E-3</v>
      </c>
      <c r="D85" s="7">
        <v>886</v>
      </c>
      <c r="E85" s="8">
        <v>0.56579999999999997</v>
      </c>
    </row>
    <row r="86" spans="1:5" x14ac:dyDescent="0.2">
      <c r="A86" s="16" t="s">
        <v>80</v>
      </c>
      <c r="B86" s="6">
        <v>9</v>
      </c>
      <c r="C86" s="8">
        <v>5.7000000000000002E-3</v>
      </c>
      <c r="D86" s="7">
        <v>895</v>
      </c>
      <c r="E86" s="8">
        <v>0.57150000000000001</v>
      </c>
    </row>
    <row r="87" spans="1:5" x14ac:dyDescent="0.2">
      <c r="A87" s="16" t="s">
        <v>81</v>
      </c>
      <c r="B87" s="6">
        <v>5</v>
      </c>
      <c r="C87" s="8">
        <v>3.2000000000000002E-3</v>
      </c>
      <c r="D87" s="7">
        <v>900</v>
      </c>
      <c r="E87" s="8">
        <v>0.57469999999999999</v>
      </c>
    </row>
    <row r="88" spans="1:5" x14ac:dyDescent="0.2">
      <c r="A88" s="16" t="s">
        <v>82</v>
      </c>
      <c r="B88" s="6">
        <v>4</v>
      </c>
      <c r="C88" s="8">
        <v>2.5999999999999999E-3</v>
      </c>
      <c r="D88" s="7">
        <v>904</v>
      </c>
      <c r="E88" s="8">
        <v>0.57730000000000004</v>
      </c>
    </row>
    <row r="89" spans="1:5" x14ac:dyDescent="0.2">
      <c r="A89" s="16" t="s">
        <v>83</v>
      </c>
      <c r="B89" s="6">
        <v>11</v>
      </c>
      <c r="C89" s="8">
        <v>7.0000000000000001E-3</v>
      </c>
      <c r="D89" s="7">
        <v>915</v>
      </c>
      <c r="E89" s="8">
        <v>0.58430000000000004</v>
      </c>
    </row>
    <row r="90" spans="1:5" x14ac:dyDescent="0.2">
      <c r="A90" s="16" t="s">
        <v>84</v>
      </c>
      <c r="B90" s="6">
        <v>8</v>
      </c>
      <c r="C90" s="8">
        <v>5.1000000000000004E-3</v>
      </c>
      <c r="D90" s="7">
        <v>923</v>
      </c>
      <c r="E90" s="8">
        <v>0.58940000000000003</v>
      </c>
    </row>
    <row r="91" spans="1:5" x14ac:dyDescent="0.2">
      <c r="A91" s="16" t="s">
        <v>85</v>
      </c>
      <c r="B91" s="6">
        <v>5</v>
      </c>
      <c r="C91" s="8">
        <v>3.2000000000000002E-3</v>
      </c>
      <c r="D91" s="7">
        <v>928</v>
      </c>
      <c r="E91" s="8">
        <v>0.59260000000000002</v>
      </c>
    </row>
    <row r="92" spans="1:5" x14ac:dyDescent="0.2">
      <c r="A92" s="16" t="s">
        <v>86</v>
      </c>
      <c r="B92" s="6">
        <v>10</v>
      </c>
      <c r="C92" s="8">
        <v>6.4000000000000003E-3</v>
      </c>
      <c r="D92" s="7">
        <v>938</v>
      </c>
      <c r="E92" s="8">
        <v>0.59899999999999998</v>
      </c>
    </row>
    <row r="93" spans="1:5" x14ac:dyDescent="0.2">
      <c r="A93" s="16" t="s">
        <v>87</v>
      </c>
      <c r="B93" s="6">
        <v>29</v>
      </c>
      <c r="C93" s="8">
        <v>1.8499999999999999E-2</v>
      </c>
      <c r="D93" s="7">
        <v>967</v>
      </c>
      <c r="E93" s="8">
        <v>0.61750000000000005</v>
      </c>
    </row>
    <row r="94" spans="1:5" x14ac:dyDescent="0.2">
      <c r="A94" s="16" t="s">
        <v>88</v>
      </c>
      <c r="B94" s="6">
        <v>35</v>
      </c>
      <c r="C94" s="8">
        <v>2.23E-2</v>
      </c>
      <c r="D94" s="7">
        <v>1002</v>
      </c>
      <c r="E94" s="8">
        <v>0.63980000000000004</v>
      </c>
    </row>
    <row r="95" spans="1:5" x14ac:dyDescent="0.2">
      <c r="A95" s="16" t="s">
        <v>89</v>
      </c>
      <c r="B95" s="6">
        <v>6</v>
      </c>
      <c r="C95" s="8">
        <v>3.8E-3</v>
      </c>
      <c r="D95" s="7">
        <v>1008</v>
      </c>
      <c r="E95" s="8">
        <v>0.64370000000000005</v>
      </c>
    </row>
    <row r="96" spans="1:5" x14ac:dyDescent="0.2">
      <c r="A96" s="16" t="s">
        <v>90</v>
      </c>
      <c r="B96" s="6">
        <v>7</v>
      </c>
      <c r="C96" s="8">
        <v>4.4999999999999997E-3</v>
      </c>
      <c r="D96" s="7">
        <v>1015</v>
      </c>
      <c r="E96" s="8">
        <v>0.64810000000000001</v>
      </c>
    </row>
    <row r="97" spans="1:5" x14ac:dyDescent="0.2">
      <c r="A97" s="16" t="s">
        <v>91</v>
      </c>
      <c r="B97" s="6">
        <v>8</v>
      </c>
      <c r="C97" s="8">
        <v>5.1000000000000004E-3</v>
      </c>
      <c r="D97" s="7">
        <v>1023</v>
      </c>
      <c r="E97" s="8">
        <v>0.65329999999999999</v>
      </c>
    </row>
    <row r="98" spans="1:5" x14ac:dyDescent="0.2">
      <c r="A98" s="16" t="s">
        <v>92</v>
      </c>
      <c r="B98" s="6">
        <v>9</v>
      </c>
      <c r="C98" s="8">
        <v>5.7000000000000002E-3</v>
      </c>
      <c r="D98" s="7">
        <v>1032</v>
      </c>
      <c r="E98" s="8">
        <v>0.65900000000000003</v>
      </c>
    </row>
    <row r="99" spans="1:5" x14ac:dyDescent="0.2">
      <c r="A99" s="16" t="s">
        <v>93</v>
      </c>
      <c r="B99" s="6">
        <v>8</v>
      </c>
      <c r="C99" s="8">
        <v>5.1000000000000004E-3</v>
      </c>
      <c r="D99" s="7">
        <v>1040</v>
      </c>
      <c r="E99" s="8">
        <v>0.66410000000000002</v>
      </c>
    </row>
    <row r="100" spans="1:5" x14ac:dyDescent="0.2">
      <c r="A100" s="16" t="s">
        <v>94</v>
      </c>
      <c r="B100" s="6">
        <v>25</v>
      </c>
      <c r="C100" s="8">
        <v>1.6E-2</v>
      </c>
      <c r="D100" s="7">
        <v>1065</v>
      </c>
      <c r="E100" s="8">
        <v>0.68010000000000004</v>
      </c>
    </row>
    <row r="101" spans="1:5" x14ac:dyDescent="0.2">
      <c r="A101" s="16" t="s">
        <v>95</v>
      </c>
      <c r="B101" s="6">
        <v>7</v>
      </c>
      <c r="C101" s="8">
        <v>4.4999999999999997E-3</v>
      </c>
      <c r="D101" s="7">
        <v>1072</v>
      </c>
      <c r="E101" s="8">
        <v>0.6845</v>
      </c>
    </row>
    <row r="102" spans="1:5" x14ac:dyDescent="0.2">
      <c r="A102" s="16" t="s">
        <v>96</v>
      </c>
      <c r="B102" s="6">
        <v>7</v>
      </c>
      <c r="C102" s="8">
        <v>4.4999999999999997E-3</v>
      </c>
      <c r="D102" s="7">
        <v>1079</v>
      </c>
      <c r="E102" s="8">
        <v>0.68899999999999995</v>
      </c>
    </row>
    <row r="103" spans="1:5" x14ac:dyDescent="0.2">
      <c r="A103" s="16" t="s">
        <v>97</v>
      </c>
      <c r="B103" s="6">
        <v>4</v>
      </c>
      <c r="C103" s="8">
        <v>2.5999999999999999E-3</v>
      </c>
      <c r="D103" s="7">
        <v>1083</v>
      </c>
      <c r="E103" s="8">
        <v>0.69159999999999999</v>
      </c>
    </row>
    <row r="104" spans="1:5" x14ac:dyDescent="0.2">
      <c r="A104" s="16" t="s">
        <v>98</v>
      </c>
      <c r="B104" s="6">
        <v>8</v>
      </c>
      <c r="C104" s="8">
        <v>5.1000000000000004E-3</v>
      </c>
      <c r="D104" s="7">
        <v>1091</v>
      </c>
      <c r="E104" s="8">
        <v>0.69669999999999999</v>
      </c>
    </row>
    <row r="105" spans="1:5" x14ac:dyDescent="0.2">
      <c r="A105" s="16" t="s">
        <v>99</v>
      </c>
      <c r="B105" s="6">
        <v>33</v>
      </c>
      <c r="C105" s="8">
        <v>2.1100000000000001E-2</v>
      </c>
      <c r="D105" s="7">
        <v>1124</v>
      </c>
      <c r="E105" s="8">
        <v>0.71779999999999999</v>
      </c>
    </row>
    <row r="106" spans="1:5" x14ac:dyDescent="0.2">
      <c r="A106" s="16" t="s">
        <v>100</v>
      </c>
      <c r="B106" s="6">
        <v>19</v>
      </c>
      <c r="C106" s="8">
        <v>1.21E-2</v>
      </c>
      <c r="D106" s="7">
        <v>1143</v>
      </c>
      <c r="E106" s="8">
        <v>0.72989999999999999</v>
      </c>
    </row>
    <row r="107" spans="1:5" x14ac:dyDescent="0.2">
      <c r="A107" s="16" t="s">
        <v>101</v>
      </c>
      <c r="B107" s="6">
        <v>13</v>
      </c>
      <c r="C107" s="8">
        <v>8.3000000000000001E-3</v>
      </c>
      <c r="D107" s="7">
        <v>1156</v>
      </c>
      <c r="E107" s="8">
        <v>0.73819999999999997</v>
      </c>
    </row>
    <row r="108" spans="1:5" x14ac:dyDescent="0.2">
      <c r="A108" s="16" t="s">
        <v>102</v>
      </c>
      <c r="B108" s="6">
        <v>9</v>
      </c>
      <c r="C108" s="8">
        <v>5.7000000000000002E-3</v>
      </c>
      <c r="D108" s="7">
        <v>1165</v>
      </c>
      <c r="E108" s="8">
        <v>0.74390000000000001</v>
      </c>
    </row>
    <row r="109" spans="1:5" x14ac:dyDescent="0.2">
      <c r="A109" s="16" t="s">
        <v>103</v>
      </c>
      <c r="B109" s="6">
        <v>16</v>
      </c>
      <c r="C109" s="8">
        <v>1.0200000000000001E-2</v>
      </c>
      <c r="D109" s="7">
        <v>1181</v>
      </c>
      <c r="E109" s="8">
        <v>0.75419999999999998</v>
      </c>
    </row>
    <row r="110" spans="1:5" x14ac:dyDescent="0.2">
      <c r="A110" s="16" t="s">
        <v>104</v>
      </c>
      <c r="B110" s="6">
        <v>13</v>
      </c>
      <c r="C110" s="8">
        <v>8.3000000000000001E-3</v>
      </c>
      <c r="D110" s="7">
        <v>1194</v>
      </c>
      <c r="E110" s="8">
        <v>0.76249999999999996</v>
      </c>
    </row>
    <row r="111" spans="1:5" x14ac:dyDescent="0.2">
      <c r="A111" s="16" t="s">
        <v>105</v>
      </c>
      <c r="B111" s="6">
        <v>9</v>
      </c>
      <c r="C111" s="8">
        <v>5.7000000000000002E-3</v>
      </c>
      <c r="D111" s="7">
        <v>1203</v>
      </c>
      <c r="E111" s="8">
        <v>0.76819999999999999</v>
      </c>
    </row>
    <row r="112" spans="1:5" x14ac:dyDescent="0.2">
      <c r="A112" s="16" t="s">
        <v>106</v>
      </c>
      <c r="B112" s="6">
        <v>14</v>
      </c>
      <c r="C112" s="8">
        <v>8.8999999999999999E-3</v>
      </c>
      <c r="D112" s="7">
        <v>1217</v>
      </c>
      <c r="E112" s="8">
        <v>0.77710000000000001</v>
      </c>
    </row>
    <row r="113" spans="1:5" x14ac:dyDescent="0.2">
      <c r="A113" s="16" t="s">
        <v>107</v>
      </c>
      <c r="B113" s="6">
        <v>14</v>
      </c>
      <c r="C113" s="8">
        <v>8.8999999999999999E-3</v>
      </c>
      <c r="D113" s="7">
        <v>1231</v>
      </c>
      <c r="E113" s="8">
        <v>0.78610000000000002</v>
      </c>
    </row>
    <row r="114" spans="1:5" x14ac:dyDescent="0.2">
      <c r="A114" s="16" t="s">
        <v>108</v>
      </c>
      <c r="B114" s="6">
        <v>24</v>
      </c>
      <c r="C114" s="8">
        <v>1.5299999999999999E-2</v>
      </c>
      <c r="D114" s="7">
        <v>1255</v>
      </c>
      <c r="E114" s="8">
        <v>0.8014</v>
      </c>
    </row>
    <row r="115" spans="1:5" x14ac:dyDescent="0.2">
      <c r="A115" s="16" t="s">
        <v>109</v>
      </c>
      <c r="B115" s="6">
        <v>19</v>
      </c>
      <c r="C115" s="8">
        <v>1.21E-2</v>
      </c>
      <c r="D115" s="7">
        <v>1274</v>
      </c>
      <c r="E115" s="8">
        <v>0.8135</v>
      </c>
    </row>
    <row r="116" spans="1:5" x14ac:dyDescent="0.2">
      <c r="A116" s="16" t="s">
        <v>110</v>
      </c>
      <c r="B116" s="6">
        <v>28</v>
      </c>
      <c r="C116" s="8">
        <v>1.7899999999999999E-2</v>
      </c>
      <c r="D116" s="7">
        <v>1302</v>
      </c>
      <c r="E116" s="8">
        <v>0.83140000000000003</v>
      </c>
    </row>
    <row r="117" spans="1:5" x14ac:dyDescent="0.2">
      <c r="A117" s="16" t="s">
        <v>111</v>
      </c>
      <c r="B117" s="6">
        <v>25</v>
      </c>
      <c r="C117" s="8">
        <v>1.6E-2</v>
      </c>
      <c r="D117" s="7">
        <v>1327</v>
      </c>
      <c r="E117" s="8">
        <v>0.84740000000000004</v>
      </c>
    </row>
    <row r="118" spans="1:5" x14ac:dyDescent="0.2">
      <c r="A118" s="16" t="s">
        <v>112</v>
      </c>
      <c r="B118" s="6">
        <v>24</v>
      </c>
      <c r="C118" s="8">
        <v>1.5299999999999999E-2</v>
      </c>
      <c r="D118" s="7">
        <v>1351</v>
      </c>
      <c r="E118" s="8">
        <v>0.86270000000000002</v>
      </c>
    </row>
    <row r="119" spans="1:5" x14ac:dyDescent="0.2">
      <c r="A119" s="16" t="s">
        <v>113</v>
      </c>
      <c r="B119" s="6">
        <v>18</v>
      </c>
      <c r="C119" s="8">
        <v>1.15E-2</v>
      </c>
      <c r="D119" s="7">
        <v>1369</v>
      </c>
      <c r="E119" s="8">
        <v>0.87419999999999998</v>
      </c>
    </row>
    <row r="120" spans="1:5" x14ac:dyDescent="0.2">
      <c r="A120" s="16" t="s">
        <v>114</v>
      </c>
      <c r="B120" s="6">
        <v>49</v>
      </c>
      <c r="C120" s="8">
        <v>3.1300000000000001E-2</v>
      </c>
      <c r="D120" s="7">
        <v>1418</v>
      </c>
      <c r="E120" s="8">
        <v>0.90549999999999997</v>
      </c>
    </row>
    <row r="121" spans="1:5" x14ac:dyDescent="0.2">
      <c r="A121" s="16" t="s">
        <v>115</v>
      </c>
      <c r="B121" s="6">
        <v>18</v>
      </c>
      <c r="C121" s="8">
        <v>1.15E-2</v>
      </c>
      <c r="D121" s="7">
        <v>1436</v>
      </c>
      <c r="E121" s="8">
        <v>0.91700000000000004</v>
      </c>
    </row>
    <row r="122" spans="1:5" x14ac:dyDescent="0.2">
      <c r="A122" s="16" t="s">
        <v>116</v>
      </c>
      <c r="B122" s="6">
        <v>20</v>
      </c>
      <c r="C122" s="8">
        <v>1.2800000000000001E-2</v>
      </c>
      <c r="D122" s="7">
        <v>1456</v>
      </c>
      <c r="E122" s="8">
        <v>0.92979999999999996</v>
      </c>
    </row>
    <row r="123" spans="1:5" x14ac:dyDescent="0.2">
      <c r="A123" s="16" t="s">
        <v>117</v>
      </c>
      <c r="B123" s="6">
        <v>26</v>
      </c>
      <c r="C123" s="8">
        <v>1.66E-2</v>
      </c>
      <c r="D123" s="7">
        <v>1482</v>
      </c>
      <c r="E123" s="8">
        <v>0.94640000000000002</v>
      </c>
    </row>
    <row r="124" spans="1:5" x14ac:dyDescent="0.2">
      <c r="A124" s="16" t="s">
        <v>118</v>
      </c>
      <c r="B124" s="6">
        <v>18</v>
      </c>
      <c r="C124" s="8">
        <v>1.15E-2</v>
      </c>
      <c r="D124" s="7">
        <v>1500</v>
      </c>
      <c r="E124" s="8">
        <v>0.95789999999999997</v>
      </c>
    </row>
    <row r="125" spans="1:5" x14ac:dyDescent="0.2">
      <c r="A125" s="16" t="s">
        <v>119</v>
      </c>
      <c r="B125" s="6">
        <v>18</v>
      </c>
      <c r="C125" s="8">
        <v>1.15E-2</v>
      </c>
      <c r="D125" s="7">
        <v>1518</v>
      </c>
      <c r="E125" s="8">
        <v>0.96930000000000005</v>
      </c>
    </row>
    <row r="126" spans="1:5" x14ac:dyDescent="0.2">
      <c r="A126" s="16" t="s">
        <v>120</v>
      </c>
      <c r="B126" s="6">
        <v>15</v>
      </c>
      <c r="C126" s="8">
        <v>9.5999999999999992E-3</v>
      </c>
      <c r="D126" s="7">
        <v>1533</v>
      </c>
      <c r="E126" s="8">
        <v>0.97889999999999999</v>
      </c>
    </row>
    <row r="127" spans="1:5" x14ac:dyDescent="0.2">
      <c r="A127" s="16" t="s">
        <v>121</v>
      </c>
      <c r="B127" s="6">
        <v>12</v>
      </c>
      <c r="C127" s="8">
        <v>7.7000000000000002E-3</v>
      </c>
      <c r="D127" s="7">
        <v>1545</v>
      </c>
      <c r="E127" s="8">
        <v>0.98660000000000003</v>
      </c>
    </row>
    <row r="128" spans="1:5" x14ac:dyDescent="0.2">
      <c r="A128" s="16" t="s">
        <v>126</v>
      </c>
      <c r="B128" s="6">
        <v>2</v>
      </c>
      <c r="C128" s="8">
        <v>1.2999999999999999E-3</v>
      </c>
      <c r="D128" s="7">
        <v>1547</v>
      </c>
      <c r="E128" s="8">
        <v>0.9879</v>
      </c>
    </row>
    <row r="129" spans="1:5" x14ac:dyDescent="0.2">
      <c r="A129" s="16" t="s">
        <v>122</v>
      </c>
      <c r="B129" s="6">
        <v>3</v>
      </c>
      <c r="C129" s="8">
        <v>1.9E-3</v>
      </c>
      <c r="D129" s="7">
        <v>1550</v>
      </c>
      <c r="E129" s="8">
        <v>0.98980000000000001</v>
      </c>
    </row>
    <row r="130" spans="1:5" x14ac:dyDescent="0.2">
      <c r="A130" s="16" t="s">
        <v>123</v>
      </c>
      <c r="B130" s="6">
        <v>13</v>
      </c>
      <c r="C130" s="8">
        <v>8.3000000000000001E-3</v>
      </c>
      <c r="D130" s="7">
        <v>1563</v>
      </c>
      <c r="E130" s="8">
        <v>0.99809999999999999</v>
      </c>
    </row>
    <row r="131" spans="1:5" x14ac:dyDescent="0.2">
      <c r="A131" t="s">
        <v>124</v>
      </c>
      <c r="B131">
        <v>3</v>
      </c>
      <c r="C131">
        <v>1.9E-3</v>
      </c>
      <c r="D131">
        <v>1566</v>
      </c>
      <c r="E131">
        <v>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segments_confondus</vt:lpstr>
      <vt:lpstr>Segment_E</vt:lpstr>
      <vt:lpstr>Segment_P</vt:lpstr>
      <vt:lpstr>Segment_C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lida</dc:creator>
  <cp:lastModifiedBy>Marie Clara Fancello</cp:lastModifiedBy>
  <dcterms:created xsi:type="dcterms:W3CDTF">2022-02-18T10:34:35Z</dcterms:created>
  <dcterms:modified xsi:type="dcterms:W3CDTF">2022-02-25T08:36:51Z</dcterms:modified>
</cp:coreProperties>
</file>