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filterPrivacy="1" codeName="ThisWorkbook" hidePivotFieldList="1"/>
  <xr:revisionPtr revIDLastSave="0" documentId="8_{2CBC2AD8-BDCD-45E0-AD45-7E02EBBAB08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ssignment schedule" sheetId="1" r:id="rId1"/>
  </sheets>
  <externalReferences>
    <externalReference r:id="rId2"/>
  </externalReferences>
  <definedNames>
    <definedName name="DateCheck">'Assignment schedule'!$C$3*IF('Assignment schedule'!$D$3="WEEKS",7,IF('Assignment schedule'!$D$3="DAYS",1,30))</definedName>
    <definedName name="HighlightRule">IF('Assignment schedule'!$D$3="No Highlight",FALSE,TRUE)</definedName>
    <definedName name="_xlnm.Print_Titles" localSheetId="0">'Assignment schedule'!$5:$5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E9" i="1"/>
  <c r="E8" i="1"/>
  <c r="E7" i="1"/>
  <c r="E6" i="1"/>
  <c r="F17" i="1" l="1"/>
  <c r="F16" i="1"/>
  <c r="F15" i="1"/>
  <c r="F14" i="1"/>
  <c r="F13" i="1"/>
  <c r="F12" i="1"/>
  <c r="F11" i="1"/>
  <c r="F10" i="1"/>
  <c r="E17" i="1" l="1"/>
  <c r="E16" i="1"/>
  <c r="E15" i="1"/>
  <c r="E14" i="1"/>
  <c r="E13" i="1"/>
  <c r="E12" i="1"/>
  <c r="E11" i="1"/>
  <c r="E10" i="1"/>
  <c r="G6" i="1" l="1"/>
  <c r="G7" i="1"/>
  <c r="G8" i="1"/>
  <c r="G9" i="1"/>
  <c r="G10" i="1"/>
  <c r="G11" i="1"/>
  <c r="G12" i="1"/>
  <c r="G13" i="1"/>
  <c r="G14" i="1"/>
  <c r="G15" i="1"/>
  <c r="G16" i="1"/>
  <c r="G17" i="1"/>
</calcChain>
</file>

<file path=xl/sharedStrings.xml><?xml version="1.0" encoding="utf-8"?>
<sst xmlns="http://schemas.openxmlformats.org/spreadsheetml/2006/main" count="51" uniqueCount="29">
  <si>
    <t>ASSIGNMENT SCHEDULE | IT CAPSTONE</t>
  </si>
  <si>
    <t>COMPLETION COLOR BAR LEGEND</t>
  </si>
  <si>
    <t>&gt; = 0%</t>
  </si>
  <si>
    <t>&lt; 40% = &gt;</t>
  </si>
  <si>
    <t xml:space="preserve">SELECT CRITERIA FOR ASSIGNMENTS DUE WITHIN: </t>
  </si>
  <si>
    <t>WEEKS</t>
  </si>
  <si>
    <t>Assignment</t>
  </si>
  <si>
    <t>Department</t>
  </si>
  <si>
    <t>Name</t>
  </si>
  <si>
    <t>Started on</t>
  </si>
  <si>
    <t>Due on</t>
  </si>
  <si>
    <t>Progress</t>
  </si>
  <si>
    <t>Percent</t>
  </si>
  <si>
    <t xml:space="preserve">ASSIGNMENTS DESCRIPTIONS
</t>
  </si>
  <si>
    <t xml:space="preserve">[TASK 1] Database Creation </t>
  </si>
  <si>
    <t>Database/Anayltics</t>
  </si>
  <si>
    <t>Kayla Johnson</t>
  </si>
  <si>
    <t xml:space="preserve">TASK 1 | Focusing on Introductions of each individual on the project and preperations and planning of the final goal. </t>
  </si>
  <si>
    <t>[TASK 1] Frontend Website Creation/Planning</t>
  </si>
  <si>
    <t>Website/Frontend</t>
  </si>
  <si>
    <t>Eduardo Lopez Jativa</t>
  </si>
  <si>
    <t>[TASK 1] Network Planning/Visio Diagram</t>
  </si>
  <si>
    <t>Network/Backend</t>
  </si>
  <si>
    <t>Fabrizio Servat</t>
  </si>
  <si>
    <t>[TASK 1] RSVP Data Collection/Research</t>
  </si>
  <si>
    <t>Software Integration</t>
  </si>
  <si>
    <t xml:space="preserve">Wendell Diestch </t>
  </si>
  <si>
    <t>PENDING...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</si>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</sst>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28"/>
      <color theme="1" tint="0.24994659260841701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7" tint="0.59999389629810485"/>
        <bgColor indexed="65"/>
      </patternFill>
    </fill>
  </fills>
  <borders count="3">
    <border>
      <left/>
      <right/>
      <top/>
      <bottom/>
      <diagonal/>
    </border>
    <border>
      <left style="double">
        <color theme="2" tint="-0.499984740745262"/>
      </left>
      <right style="double">
        <color theme="2" tint="-0.499984740745262"/>
      </right>
      <top style="double">
        <color theme="2" tint="-0.499984740745262"/>
      </top>
      <bottom style="double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6">
    <xf numFmtId="0" fontId="0" fillId="0" borderId="0">
      <alignment horizontal="left" vertical="center"/>
    </xf>
    <xf numFmtId="9" fontId="2" fillId="0" borderId="0" applyFont="0" applyFill="0" applyBorder="0" applyAlignment="0" applyProtection="0"/>
    <xf numFmtId="0" fontId="8" fillId="0" borderId="0" applyNumberFormat="0" applyBorder="0" applyAlignment="0" applyProtection="0"/>
    <xf numFmtId="0" fontId="3" fillId="2" borderId="1" applyNumberFormat="0" applyAlignment="0" applyProtection="0"/>
    <xf numFmtId="0" fontId="5" fillId="0" borderId="0" applyNumberFormat="0" applyBorder="0" applyAlignment="0" applyProtection="0">
      <alignment horizontal="left" vertical="center"/>
    </xf>
    <xf numFmtId="0" fontId="6" fillId="0" borderId="0" applyNumberFormat="0" applyFill="0" applyBorder="0" applyAlignment="0" applyProtection="0">
      <alignment horizontal="left" vertical="center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0" fillId="0" borderId="0" applyNumberFormat="0" applyProtection="0">
      <alignment horizontal="center" vertical="center"/>
    </xf>
    <xf numFmtId="0" fontId="7" fillId="0" borderId="0" applyNumberFormat="0" applyBorder="0" applyAlignment="0" applyProtection="0"/>
    <xf numFmtId="0" fontId="1" fillId="4" borderId="0" applyNumberFormat="0" applyBorder="0" applyAlignment="0" applyProtection="0"/>
    <xf numFmtId="0" fontId="9" fillId="5" borderId="0" applyNumberFormat="0" applyBorder="0" applyAlignment="0" applyProtection="0"/>
    <xf numFmtId="0" fontId="1" fillId="6" borderId="0" applyNumberFormat="0" applyBorder="0" applyAlignment="0" applyProtection="0"/>
    <xf numFmtId="14" fontId="1" fillId="0" borderId="0">
      <alignment horizontal="left" vertical="center"/>
    </xf>
  </cellStyleXfs>
  <cellXfs count="17">
    <xf numFmtId="0" fontId="0" fillId="0" borderId="0" xfId="0">
      <alignment horizontal="left" vertical="center"/>
    </xf>
    <xf numFmtId="0" fontId="0" fillId="0" borderId="0" xfId="0" applyAlignment="1">
      <alignment vertical="center" wrapText="1"/>
    </xf>
    <xf numFmtId="9" fontId="0" fillId="0" borderId="0" xfId="1" applyFont="1" applyFill="1" applyBorder="1" applyAlignment="1">
      <alignment vertical="center"/>
    </xf>
    <xf numFmtId="0" fontId="1" fillId="3" borderId="2" xfId="3" applyFont="1" applyFill="1" applyBorder="1" applyAlignment="1">
      <alignment horizontal="center" vertical="center"/>
    </xf>
    <xf numFmtId="14" fontId="0" fillId="0" borderId="0" xfId="0" applyNumberFormat="1">
      <alignment horizontal="left" vertical="center"/>
    </xf>
    <xf numFmtId="0" fontId="4" fillId="0" borderId="0" xfId="0" applyFont="1" applyAlignment="1"/>
    <xf numFmtId="0" fontId="0" fillId="0" borderId="0" xfId="0" applyAlignment="1">
      <alignment vertical="center"/>
    </xf>
    <xf numFmtId="0" fontId="10" fillId="0" borderId="0" xfId="10">
      <alignment horizontal="center" vertical="center"/>
    </xf>
    <xf numFmtId="9" fontId="9" fillId="5" borderId="0" xfId="13" applyNumberFormat="1" applyAlignment="1">
      <alignment horizontal="center" vertical="center"/>
    </xf>
    <xf numFmtId="0" fontId="1" fillId="6" borderId="0" xfId="14" applyNumberFormat="1" applyAlignment="1">
      <alignment horizontal="center" vertical="center"/>
    </xf>
    <xf numFmtId="14" fontId="1" fillId="0" borderId="0" xfId="15">
      <alignment horizontal="left" vertical="center"/>
    </xf>
    <xf numFmtId="9" fontId="0" fillId="4" borderId="0" xfId="12" applyNumberFormat="1" applyFont="1" applyAlignment="1">
      <alignment horizontal="center" vertical="center"/>
    </xf>
    <xf numFmtId="0" fontId="8" fillId="0" borderId="0" xfId="2" applyAlignment="1">
      <alignment vertical="top"/>
    </xf>
    <xf numFmtId="0" fontId="5" fillId="0" borderId="0" xfId="4" applyAlignment="1">
      <alignment vertical="center"/>
    </xf>
    <xf numFmtId="0" fontId="5" fillId="0" borderId="0" xfId="4" applyAlignment="1">
      <alignment horizontal="right" vertical="center"/>
    </xf>
    <xf numFmtId="0" fontId="0" fillId="0" borderId="0" xfId="0" applyFont="1">
      <alignment horizontal="left" vertical="center"/>
    </xf>
    <xf numFmtId="0" fontId="10" fillId="0" borderId="0" xfId="10" applyNumberFormat="1" applyAlignment="1">
      <alignment horizontal="center" vertical="center"/>
    </xf>
  </cellXfs>
  <cellStyles count="16">
    <cellStyle name="40% - Accent2" xfId="12" builtinId="35"/>
    <cellStyle name="40% - Accent4" xfId="14" builtinId="43"/>
    <cellStyle name="Accent3" xfId="13" builtinId="37" customBuiltin="1"/>
    <cellStyle name="Check Cell" xfId="3" builtinId="23" customBuiltin="1"/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Date" xfId="15" xr:uid="{00000000-0005-0000-0000-000008000000}"/>
    <cellStyle name="Explanatory Text" xfId="11" builtinId="53" customBuiltin="1"/>
    <cellStyle name="Followed Hyperlink" xfId="5" builtinId="9" customBuiltin="1"/>
    <cellStyle name="Heading 1" xfId="10" builtinId="16" customBuiltin="1"/>
    <cellStyle name="Hyperlink" xfId="4" builtinId="8" customBuiltin="1"/>
    <cellStyle name="Normal" xfId="0" builtinId="0" customBuiltin="1"/>
    <cellStyle name="Percent" xfId="1" builtinId="5"/>
    <cellStyle name="Title" xfId="2" builtinId="15" customBuiltin="1"/>
  </cellStyles>
  <dxfs count="24">
    <dxf>
      <alignment horizontal="general" vertical="center" textRotation="0" wrapText="0" indent="0" justifyLastLine="0" shrinkToFit="0" readingOrder="0"/>
    </dxf>
    <dxf>
      <font>
        <color theme="2" tint="-4.9989318521683403E-2"/>
      </font>
      <fill>
        <patternFill>
          <bgColor theme="2" tint="-4.9989318521683403E-2"/>
        </patternFill>
      </fill>
    </dxf>
    <dxf>
      <fill>
        <patternFill>
          <bgColor theme="7" tint="0.79998168889431442"/>
        </patternFill>
      </fill>
    </dxf>
    <dxf>
      <font>
        <b val="0"/>
        <i/>
        <color theme="1" tint="0.34998626667073579"/>
      </font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border>
        <top style="double">
          <color theme="1"/>
        </top>
      </border>
    </dxf>
    <dxf>
      <font>
        <b val="0"/>
        <i val="0"/>
        <color theme="0"/>
      </font>
      <fill>
        <patternFill patternType="solid">
          <fgColor theme="1"/>
          <bgColor theme="1" tint="0.24994659260841701"/>
        </patternFill>
      </fill>
      <border>
        <bottom style="thin">
          <color theme="1" tint="0.24994659260841701"/>
        </bottom>
      </border>
    </dxf>
    <dxf>
      <font>
        <color theme="1"/>
      </font>
      <border>
        <bottom style="thin">
          <color theme="0" tint="-0.24994659260841701"/>
        </bottom>
        <horizontal style="thin">
          <color theme="0" tint="-0.24994659260841701"/>
        </horizontal>
      </border>
    </dxf>
    <dxf>
      <font>
        <b val="0"/>
        <i val="0"/>
        <sz val="11"/>
        <color theme="0"/>
        <name val="Calibri"/>
        <scheme val="major"/>
      </font>
      <fill>
        <patternFill>
          <bgColor theme="1" tint="0.24994659260841701"/>
        </patternFill>
      </fill>
      <border>
        <vertical/>
        <horizontal/>
      </border>
    </dxf>
    <dxf>
      <font>
        <b val="0"/>
        <i val="0"/>
        <sz val="11"/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b val="0"/>
        <i val="0"/>
        <color theme="1" tint="0.24994659260841701"/>
      </font>
      <border>
        <vertical/>
        <horizontal/>
      </border>
    </dxf>
    <dxf>
      <font>
        <b val="0"/>
        <i val="0"/>
        <color theme="1" tint="0.24994659260841701"/>
      </font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color theme="1" tint="0.2499465926084170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color theme="1" tint="0.24994659260841701"/>
      </font>
      <border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color theme="1" tint="0.24994659260841701"/>
      </font>
      <border>
        <right style="thin">
          <color theme="0" tint="-0.24994659260841701"/>
        </right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color theme="1" tint="0.24994659260841701"/>
      </font>
      <border>
        <right style="thin">
          <color theme="0" tint="-0.24994659260841701"/>
        </right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color theme="1" tint="0.24994659260841701"/>
      </font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 tint="0.24994659260841701"/>
      </font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 tint="0.2499465926084170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color theme="0"/>
      </font>
      <fill>
        <patternFill>
          <bgColor theme="1" tint="0.24994659260841701"/>
        </patternFill>
      </fill>
    </dxf>
    <dxf>
      <font>
        <b val="0"/>
        <i val="0"/>
        <color theme="1" tint="0.24994659260841701"/>
      </font>
      <fill>
        <patternFill patternType="none">
          <bgColor auto="1"/>
        </patternFill>
      </fill>
      <border>
        <bottom style="thin">
          <color theme="0" tint="-0.24994659260841701"/>
        </bottom>
        <horizontal style="thin">
          <color theme="0" tint="-0.24994659260841701"/>
        </horizontal>
      </border>
    </dxf>
  </dxfs>
  <tableStyles count="3" defaultTableStyle="Assignment schedule" defaultPivotStyle="Assignment Detail">
    <tableStyle name="Assignment Detail" table="0" count="12" xr9:uid="{00000000-0011-0000-FFFF-FFFF00000000}">
      <tableStyleElement type="wholeTable" dxfId="23"/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thirdRowSubheading" dxfId="14"/>
      <tableStyleElement type="pageFieldLabels" dxfId="13"/>
      <tableStyleElement type="pageFieldValues" dxfId="12"/>
    </tableStyle>
    <tableStyle name="Assignment detail Slicer" pivot="0" table="0" count="10" xr9:uid="{00000000-0011-0000-FFFF-FFFF01000000}">
      <tableStyleElement type="wholeTable" dxfId="11"/>
      <tableStyleElement type="headerRow" dxfId="10"/>
    </tableStyle>
    <tableStyle name="Assignment schedule" pivot="0" count="6" xr9:uid="{00000000-0011-0000-FFFF-FFFF02000000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ColumnStripe" dxfId="4"/>
    </tableStyle>
  </tableStyles>
  <colors>
    <mruColors>
      <color rgb="FFF4FAA0"/>
      <color rgb="FFFCD692"/>
      <color rgb="FFFF9379"/>
      <color rgb="FFFF6D4B"/>
      <color rgb="FFF32E07"/>
    </mruColors>
  </colors>
  <extLst>
    <ext xmlns:x14="http://schemas.microsoft.com/office/spreadsheetml/2009/9/main" uri="{46F421CA-312F-682f-3DD2-61675219B42D}">
      <x14:dxfs count="8">
        <dxf>
          <font>
            <b val="0"/>
            <i val="0"/>
            <sz val="11"/>
            <color theme="0" tint="-0.499984740745262"/>
          </font>
          <fill>
            <patternFill patternType="solid">
              <fgColor auto="1"/>
              <bgColor theme="7" tint="0.79998168889431442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z val="11"/>
            <color theme="0"/>
          </font>
          <fill>
            <patternFill patternType="solid">
              <fgColor auto="1"/>
              <bgColor theme="7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z val="11"/>
            <color theme="7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/>
            <i val="0"/>
            <sz val="11"/>
            <color theme="0"/>
          </font>
          <fill>
            <patternFill patternType="solid">
              <fgColor auto="1"/>
              <bgColor theme="7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z val="11"/>
            <color theme="0"/>
          </font>
          <fill>
            <patternFill patternType="solid">
              <fgColor theme="4" tint="0.79995117038483843"/>
              <bgColor theme="7" tint="0.59996337778862885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z val="11"/>
            <color theme="0"/>
          </font>
          <fill>
            <patternFill patternType="solid">
              <fgColor theme="4" tint="0.59999389629810485"/>
              <bgColor theme="7" tint="-0.24994659260841701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z val="11"/>
            <color theme="0"/>
          </font>
          <fill>
            <patternFill patternType="solid">
              <fgColor rgb="FFFFFFFF"/>
              <bgColor theme="7" tint="0.59996337778862885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z val="11"/>
            <color theme="0"/>
          </font>
          <fill>
            <patternFill patternType="solid">
              <fgColor rgb="FFFFFFFF"/>
              <bgColor theme="7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Assignment detail Slicer">
        <x14:slicerStyle name="Assignment detail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ignment%20detai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ignment details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Assignments" displayName="Assignments" ref="B5:H17" totalsRowShown="0">
  <autoFilter ref="B5:H17" xr:uid="{00000000-0009-0000-0100-000002000000}"/>
  <tableColumns count="7">
    <tableColumn id="2" xr3:uid="{00000000-0010-0000-0000-000002000000}" name="Assignment"/>
    <tableColumn id="1" xr3:uid="{00000000-0010-0000-0000-000001000000}" name="Department"/>
    <tableColumn id="6" xr3:uid="{00000000-0010-0000-0000-000006000000}" name="Name"/>
    <tableColumn id="4" xr3:uid="{00000000-0010-0000-0000-000004000000}" name="Started on" dataCellStyle="Date"/>
    <tableColumn id="3" xr3:uid="{00000000-0010-0000-0000-000003000000}" name="Due on" dataCellStyle="Date">
      <calculatedColumnFormula>TODAY()+(ROW(A1)*10)-25</calculatedColumnFormula>
    </tableColumn>
    <tableColumn id="5" xr3:uid="{00000000-0010-0000-0000-000005000000}" name="Progress">
      <calculatedColumnFormula>Assignments[[#This Row],[Percent]]</calculatedColumnFormula>
    </tableColumn>
    <tableColumn id="7" xr3:uid="{00000000-0010-0000-0000-000007000000}" name="Percent" dataDxfId="0" dataCellStyle="Percent"/>
  </tableColumns>
  <tableStyleInfo name="Assignment schedule" showFirstColumn="0" showLastColumn="0" showRowStripes="1" showColumnStripes="0"/>
  <extLst>
    <ext xmlns:x14="http://schemas.microsoft.com/office/spreadsheetml/2009/9/main" uri="{504A1905-F514-4f6f-8877-14C23A59335A}">
      <x14:table altTextSummary="Enter Assignment, Course, Instruction, Started on &amp; Due on date, and percent complete in this table. Progress bar is automatically updated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Waveform">
  <a:themeElements>
    <a:clrScheme name="Assignment Schedule">
      <a:dk1>
        <a:sysClr val="windowText" lastClr="000000"/>
      </a:dk1>
      <a:lt1>
        <a:srgbClr val="FFFFFF"/>
      </a:lt1>
      <a:dk2>
        <a:srgbClr val="000000"/>
      </a:dk2>
      <a:lt2>
        <a:srgbClr val="FFFFFF"/>
      </a:lt2>
      <a:accent1>
        <a:srgbClr val="F7901E"/>
      </a:accent1>
      <a:accent2>
        <a:srgbClr val="5AAA4D"/>
      </a:accent2>
      <a:accent3>
        <a:srgbClr val="FEC60B"/>
      </a:accent3>
      <a:accent4>
        <a:srgbClr val="0074B4"/>
      </a:accent4>
      <a:accent5>
        <a:srgbClr val="775FAE"/>
      </a:accent5>
      <a:accent6>
        <a:srgbClr val="D85264"/>
      </a:accent6>
      <a:hlink>
        <a:srgbClr val="0074B4"/>
      </a:hlink>
      <a:folHlink>
        <a:srgbClr val="775FAE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aveform">
      <a:fillStyleLst>
        <a:solidFill>
          <a:schemeClr val="phClr"/>
        </a:solidFill>
        <a:gradFill rotWithShape="1">
          <a:gsLst>
            <a:gs pos="0">
              <a:schemeClr val="phClr">
                <a:tint val="0"/>
              </a:schemeClr>
            </a:gs>
            <a:gs pos="44000">
              <a:schemeClr val="phClr">
                <a:tint val="60000"/>
                <a:satMod val="120000"/>
              </a:schemeClr>
            </a:gs>
            <a:gs pos="100000">
              <a:schemeClr val="phClr">
                <a:tint val="90000"/>
                <a:alpha val="100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20000"/>
                <a:lumMod val="120000"/>
              </a:schemeClr>
            </a:gs>
            <a:gs pos="100000">
              <a:schemeClr val="phClr">
                <a:shade val="89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75000"/>
              <a:lumMod val="8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prstMaterial="flat">
            <a:bevelT w="12700" h="12700"/>
          </a:sp3d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contourW="19050" prstMaterial="flat">
            <a:bevelT w="63500" h="63500"/>
            <a:contourClr>
              <a:schemeClr val="phClr">
                <a:shade val="25000"/>
                <a:satMod val="18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40000">
              <a:schemeClr val="phClr">
                <a:tint val="94000"/>
                <a:shade val="94000"/>
                <a:alpha val="100000"/>
                <a:satMod val="114000"/>
                <a:lumMod val="114000"/>
              </a:schemeClr>
            </a:gs>
            <a:gs pos="74000">
              <a:schemeClr val="phClr">
                <a:tint val="94000"/>
                <a:shade val="94000"/>
                <a:satMod val="128000"/>
                <a:lumMod val="100000"/>
              </a:schemeClr>
            </a:gs>
            <a:gs pos="100000">
              <a:schemeClr val="phClr">
                <a:tint val="98000"/>
                <a:shade val="100000"/>
                <a:hueMod val="98000"/>
                <a:satMod val="100000"/>
                <a:lumMod val="74000"/>
              </a:schemeClr>
            </a:gs>
          </a:gsLst>
          <a:path path="circle">
            <a:fillToRect l="20000" t="-40000" r="20000" b="14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6000"/>
                <a:satMod val="130000"/>
                <a:lumMod val="50000"/>
              </a:schemeClr>
              <a:schemeClr val="phClr">
                <a:tint val="96000"/>
                <a:satMod val="114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B1:K17"/>
  <sheetViews>
    <sheetView showGridLines="0" tabSelected="1" zoomScaleNormal="100" zoomScaleSheetLayoutView="115" workbookViewId="0">
      <selection activeCell="G14" sqref="G14"/>
    </sheetView>
  </sheetViews>
  <sheetFormatPr defaultRowHeight="30" customHeight="1"/>
  <cols>
    <col min="1" max="1" width="2.7109375" customWidth="1"/>
    <col min="2" max="2" width="44.85546875" customWidth="1"/>
    <col min="3" max="3" width="24.85546875" customWidth="1"/>
    <col min="4" max="4" width="22.42578125" customWidth="1"/>
    <col min="5" max="6" width="12.7109375" style="4" customWidth="1"/>
    <col min="7" max="7" width="13.28515625" customWidth="1"/>
    <col min="8" max="8" width="11" style="6" customWidth="1"/>
    <col min="9" max="9" width="2.7109375" customWidth="1"/>
    <col min="10" max="10" width="3.7109375" customWidth="1"/>
  </cols>
  <sheetData>
    <row r="1" spans="2:11" ht="37.5" customHeight="1">
      <c r="B1" s="12" t="s">
        <v>0</v>
      </c>
      <c r="C1" s="12"/>
      <c r="E1" s="13"/>
      <c r="F1" s="14"/>
      <c r="G1" s="14"/>
      <c r="H1" s="14"/>
    </row>
    <row r="2" spans="2:11" ht="24.95" customHeight="1">
      <c r="B2" s="12"/>
      <c r="C2" s="12"/>
      <c r="D2" s="16" t="s">
        <v>1</v>
      </c>
      <c r="E2" s="16"/>
      <c r="F2" s="9" t="s">
        <v>2</v>
      </c>
      <c r="G2" s="11" t="s">
        <v>3</v>
      </c>
      <c r="H2" s="8">
        <v>0.99</v>
      </c>
    </row>
    <row r="3" spans="2:11" ht="24.95" customHeight="1">
      <c r="B3" s="7" t="s">
        <v>4</v>
      </c>
      <c r="C3" s="3">
        <v>1</v>
      </c>
      <c r="D3" s="3" t="s">
        <v>5</v>
      </c>
      <c r="E3" s="5"/>
      <c r="F3"/>
      <c r="H3"/>
    </row>
    <row r="4" spans="2:11" ht="13.5" customHeight="1">
      <c r="E4"/>
      <c r="F4"/>
      <c r="H4"/>
    </row>
    <row r="5" spans="2:11" ht="30" customHeight="1">
      <c r="B5" s="6" t="s">
        <v>6</v>
      </c>
      <c r="C5" s="6" t="s">
        <v>7</v>
      </c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K5" s="12" t="s">
        <v>13</v>
      </c>
    </row>
    <row r="6" spans="2:11" ht="30" customHeight="1">
      <c r="B6" s="15" t="s">
        <v>14</v>
      </c>
      <c r="C6" s="1" t="s">
        <v>15</v>
      </c>
      <c r="D6" s="1" t="s">
        <v>16</v>
      </c>
      <c r="E6" s="10">
        <f ca="1">TODAY()-5</f>
        <v>45900</v>
      </c>
      <c r="F6" s="10">
        <f ca="1">TODAY()+5</f>
        <v>45910</v>
      </c>
      <c r="G6" s="2">
        <f>Assignments[[#This Row],[Percent]]</f>
        <v>0.5</v>
      </c>
      <c r="H6" s="2">
        <v>0.5</v>
      </c>
      <c r="K6" t="s">
        <v>17</v>
      </c>
    </row>
    <row r="7" spans="2:11" ht="30" customHeight="1">
      <c r="B7" t="s">
        <v>18</v>
      </c>
      <c r="C7" s="1" t="s">
        <v>19</v>
      </c>
      <c r="D7" s="1" t="s">
        <v>20</v>
      </c>
      <c r="E7" s="10">
        <f ca="1">TODAY()-5</f>
        <v>45900</v>
      </c>
      <c r="F7" s="10">
        <f ca="1">TODAY()+5</f>
        <v>45910</v>
      </c>
      <c r="G7" s="2">
        <f>Assignments[[#This Row],[Percent]]</f>
        <v>0.5</v>
      </c>
      <c r="H7" s="2">
        <v>0.5</v>
      </c>
    </row>
    <row r="8" spans="2:11" ht="30" customHeight="1">
      <c r="B8" t="s">
        <v>21</v>
      </c>
      <c r="C8" s="1" t="s">
        <v>22</v>
      </c>
      <c r="D8" s="1" t="s">
        <v>23</v>
      </c>
      <c r="E8" s="10">
        <f ca="1">TODAY()-5</f>
        <v>45900</v>
      </c>
      <c r="F8" s="10">
        <f ca="1">TODAY()+5</f>
        <v>45910</v>
      </c>
      <c r="G8" s="2">
        <f>Assignments[[#This Row],[Percent]]</f>
        <v>0.9</v>
      </c>
      <c r="H8" s="2">
        <v>0.9</v>
      </c>
    </row>
    <row r="9" spans="2:11" ht="30" customHeight="1">
      <c r="B9" t="s">
        <v>24</v>
      </c>
      <c r="C9" s="1" t="s">
        <v>25</v>
      </c>
      <c r="D9" s="1" t="s">
        <v>26</v>
      </c>
      <c r="E9" s="10">
        <f ca="1">TODAY()-5</f>
        <v>45900</v>
      </c>
      <c r="F9" s="10">
        <f ca="1">TODAY()+5</f>
        <v>45910</v>
      </c>
      <c r="G9" s="2">
        <f>Assignments[[#This Row],[Percent]]</f>
        <v>0.5</v>
      </c>
      <c r="H9" s="2">
        <v>0.5</v>
      </c>
    </row>
    <row r="10" spans="2:11" ht="30" customHeight="1">
      <c r="B10" t="s">
        <v>27</v>
      </c>
      <c r="C10" s="1" t="s">
        <v>28</v>
      </c>
      <c r="D10" s="1" t="s">
        <v>28</v>
      </c>
      <c r="E10" s="10">
        <f ca="1">TODAY()-25</f>
        <v>45880</v>
      </c>
      <c r="F10" s="10">
        <f ca="1">TODAY()+20</f>
        <v>45925</v>
      </c>
      <c r="G10" s="2">
        <f>Assignments[[#This Row],[Percent]]</f>
        <v>0</v>
      </c>
      <c r="H10" s="2">
        <v>0</v>
      </c>
    </row>
    <row r="11" spans="2:11" ht="30" customHeight="1">
      <c r="B11" t="s">
        <v>27</v>
      </c>
      <c r="C11" s="1" t="s">
        <v>28</v>
      </c>
      <c r="D11" s="1" t="s">
        <v>28</v>
      </c>
      <c r="E11" s="10">
        <f ca="1">TODAY()-34</f>
        <v>45871</v>
      </c>
      <c r="F11" s="10">
        <f ca="1">TODAY()+80</f>
        <v>45985</v>
      </c>
      <c r="G11" s="2">
        <f>Assignments[[#This Row],[Percent]]</f>
        <v>0</v>
      </c>
      <c r="H11" s="2">
        <v>0</v>
      </c>
    </row>
    <row r="12" spans="2:11" ht="30" customHeight="1">
      <c r="B12" t="s">
        <v>27</v>
      </c>
      <c r="C12" s="1" t="s">
        <v>28</v>
      </c>
      <c r="D12" s="1" t="s">
        <v>28</v>
      </c>
      <c r="E12" s="10">
        <f ca="1">TODAY()-22</f>
        <v>45883</v>
      </c>
      <c r="F12" s="10">
        <f ca="1">TODAY()+24</f>
        <v>45929</v>
      </c>
      <c r="G12" s="2">
        <f>Assignments[[#This Row],[Percent]]</f>
        <v>0</v>
      </c>
      <c r="H12" s="2">
        <v>0</v>
      </c>
    </row>
    <row r="13" spans="2:11" ht="30" customHeight="1">
      <c r="B13" t="s">
        <v>27</v>
      </c>
      <c r="C13" s="1" t="s">
        <v>28</v>
      </c>
      <c r="D13" s="1" t="s">
        <v>28</v>
      </c>
      <c r="E13" s="10">
        <f ca="1">TODAY()-10</f>
        <v>45895</v>
      </c>
      <c r="F13" s="10">
        <f ca="1">TODAY()+50</f>
        <v>45955</v>
      </c>
      <c r="G13" s="2">
        <f>Assignments[[#This Row],[Percent]]</f>
        <v>0</v>
      </c>
      <c r="H13" s="2">
        <v>0</v>
      </c>
    </row>
    <row r="14" spans="2:11" ht="30" customHeight="1">
      <c r="B14" t="s">
        <v>27</v>
      </c>
      <c r="C14" s="1" t="s">
        <v>28</v>
      </c>
      <c r="D14" s="1" t="s">
        <v>28</v>
      </c>
      <c r="E14" s="10">
        <f ca="1">TODAY()-10</f>
        <v>45895</v>
      </c>
      <c r="F14" s="10">
        <f ca="1">TODAY()+18</f>
        <v>45923</v>
      </c>
      <c r="G14" s="2">
        <f>Assignments[[#This Row],[Percent]]</f>
        <v>0</v>
      </c>
      <c r="H14" s="2">
        <v>0</v>
      </c>
    </row>
    <row r="15" spans="2:11" ht="30" customHeight="1">
      <c r="B15" t="s">
        <v>27</v>
      </c>
      <c r="C15" s="1" t="s">
        <v>28</v>
      </c>
      <c r="D15" s="1" t="s">
        <v>28</v>
      </c>
      <c r="E15" s="10">
        <f ca="1">TODAY()-50</f>
        <v>45855</v>
      </c>
      <c r="F15" s="10">
        <f ca="1">TODAY()+60</f>
        <v>45965</v>
      </c>
      <c r="G15" s="2">
        <f>Assignments[[#This Row],[Percent]]</f>
        <v>0</v>
      </c>
      <c r="H15" s="2">
        <v>0</v>
      </c>
    </row>
    <row r="16" spans="2:11" ht="30" customHeight="1">
      <c r="B16" t="s">
        <v>27</v>
      </c>
      <c r="C16" s="1" t="s">
        <v>28</v>
      </c>
      <c r="D16" s="1" t="s">
        <v>28</v>
      </c>
      <c r="E16" s="10">
        <f ca="1">TODAY()-13</f>
        <v>45892</v>
      </c>
      <c r="F16" s="10">
        <f ca="1">TODAY()+55</f>
        <v>45960</v>
      </c>
      <c r="G16" s="2">
        <f>Assignments[[#This Row],[Percent]]</f>
        <v>0</v>
      </c>
      <c r="H16" s="2">
        <v>0</v>
      </c>
    </row>
    <row r="17" spans="2:8" ht="30" customHeight="1">
      <c r="B17" t="s">
        <v>27</v>
      </c>
      <c r="C17" s="1" t="s">
        <v>28</v>
      </c>
      <c r="D17" s="1" t="s">
        <v>28</v>
      </c>
      <c r="E17" s="10">
        <f ca="1">TODAY()-28</f>
        <v>45877</v>
      </c>
      <c r="F17" s="10">
        <f ca="1">TODAY()+44</f>
        <v>45949</v>
      </c>
      <c r="G17" s="2">
        <f>Assignments[[#This Row],[Percent]]</f>
        <v>0</v>
      </c>
      <c r="H17" s="2">
        <v>0</v>
      </c>
    </row>
  </sheetData>
  <mergeCells count="2">
    <mergeCell ref="D2:E2"/>
    <mergeCell ref="F1:H1"/>
  </mergeCells>
  <conditionalFormatting sqref="B6:H17">
    <cfRule type="expression" dxfId="3" priority="2" stopIfTrue="1">
      <formula>$G6=1</formula>
    </cfRule>
    <cfRule type="expression" dxfId="2" priority="3" stopIfTrue="1">
      <formula>(HighlightRule)*($F6&lt;=TODAY()+DateCheck)*($F6&gt;=TODAY())</formula>
    </cfRule>
  </conditionalFormatting>
  <conditionalFormatting sqref="C3">
    <cfRule type="expression" dxfId="1" priority="5">
      <formula>$D$3="No Highlight"</formula>
    </cfRule>
  </conditionalFormatting>
  <conditionalFormatting sqref="F2:H2">
    <cfRule type="colorScale" priority="68">
      <colorScale>
        <cfvo type="percent" val="5"/>
        <cfvo type="percent" val="40"/>
        <cfvo type="percent" val="75"/>
        <color theme="7" tint="0.39997558519241921"/>
        <color theme="5" tint="0.39997558519241921"/>
        <color theme="6"/>
      </colorScale>
    </cfRule>
  </conditionalFormatting>
  <conditionalFormatting sqref="G6:G17">
    <cfRule type="dataBar" priority="75">
      <dataBar showValue="0">
        <cfvo type="num" val="0"/>
        <cfvo type="num" val="1"/>
        <color theme="1" tint="0.249977111117893"/>
      </dataBar>
      <extLst>
        <ext xmlns:x14="http://schemas.microsoft.com/office/spreadsheetml/2009/9/main" uri="{B025F937-C7B1-47D3-B67F-A62EFF666E3E}">
          <x14:id>{82BA63E7-1098-4931-91F1-1B29948AFD56}</x14:id>
        </ext>
      </extLst>
    </cfRule>
    <cfRule type="colorScale" priority="76">
      <colorScale>
        <cfvo type="percent" val="5"/>
        <cfvo type="percentile" val="40"/>
        <cfvo type="percent" val="75"/>
        <color theme="7" tint="0.39997558519241921"/>
        <color theme="5" tint="0.39997558519241921"/>
        <color theme="6"/>
      </colorScale>
    </cfRule>
  </conditionalFormatting>
  <dataValidations xWindow="428" yWindow="285" count="17">
    <dataValidation type="list" errorStyle="warning" allowBlank="1" showInputMessage="1" showErrorMessage="1" error="Select interval period from the list. Select CANCEL, press ALT+DOWN ARROW for options, then DOWN ARROW and ENTER to make selection" prompt="Select interval for assignments due highlight in this cell. Press ALT+DOWN ARROW to open drop-down list, then DOWN ARROW and ENTER to make selection" sqref="D3" xr:uid="{00000000-0002-0000-0000-000000000000}">
      <formula1>"NO HIGHLIGHT,DAYS,WEEKS,MONTHS"</formula1>
    </dataValidation>
    <dataValidation type="list" errorStyle="warning" allowBlank="1" showInputMessage="1" showErrorMessage="1" error="Select interval value from the list. Select CANCEL, press ALT+DOWN ARROW for options,  then DOWN ARROW and ENTER to make selection" prompt="Select interval value for assignments due highlight in this cell. Press ALT+DOWN ARROW to open drop-down list, then DOWN ARROW and ENTER to make selection" sqref="C3" xr:uid="{00000000-0002-0000-0000-000001000000}">
      <formula1>"1,2,3,4,5,6,7,8,9,10,11,12,13,14,15,16,17,18,19,20,21,22,23,24,25,26,27,28,29,30"</formula1>
    </dataValidation>
    <dataValidation allowBlank="1" showInputMessage="1" showErrorMessage="1" prompt="Enter Assignment in this column under this heading. Use heading filters to find specific entries" sqref="B5" xr:uid="{00000000-0002-0000-0000-000002000000}"/>
    <dataValidation allowBlank="1" showInputMessage="1" showErrorMessage="1" prompt="Enter Course in this column under this heading" sqref="C5" xr:uid="{00000000-0002-0000-0000-000003000000}"/>
    <dataValidation allowBlank="1" showInputMessage="1" showErrorMessage="1" prompt="Enter Instructor in this column under this heading" sqref="D5" xr:uid="{00000000-0002-0000-0000-000004000000}"/>
    <dataValidation allowBlank="1" showInputMessage="1" showErrorMessage="1" prompt="Enter Started on date in this column under this heading" sqref="E5" xr:uid="{00000000-0002-0000-0000-000005000000}"/>
    <dataValidation allowBlank="1" showInputMessage="1" showErrorMessage="1" prompt="Enter Due on date in this column under this heading" sqref="F5" xr:uid="{00000000-0002-0000-0000-000006000000}"/>
    <dataValidation allowBlank="1" showInputMessage="1" showErrorMessage="1" prompt="A Progress bar is automatically updated in this column under this heading" sqref="G5" xr:uid="{00000000-0002-0000-0000-000007000000}"/>
    <dataValidation allowBlank="1" showInputMessage="1" showErrorMessage="1" prompt="Enter Percent complete in this column under this heading" sqref="H5" xr:uid="{00000000-0002-0000-0000-000008000000}"/>
    <dataValidation allowBlank="1" showInputMessage="1" showErrorMessage="1" prompt="Select Criteria For Assignments Due Within in cells C3 and D3, at right" sqref="B3" xr:uid="{00000000-0002-0000-0000-000009000000}"/>
    <dataValidation allowBlank="1" showInputMessage="1" showErrorMessage="1" prompt="Title of this worksheet is in this cell. Completion color bar legend are in cells F2 through H2. Navigation link to Assignment Details worksheet is in cell F1." sqref="B1" xr:uid="{00000000-0002-0000-0000-00000A000000}"/>
    <dataValidation allowBlank="1" showInputMessage="1" showErrorMessage="1" prompt="Completion Color Bar Legend is in cells at right. Color bars are automatically updated in Progress column in Assignment table" sqref="D2:E2" xr:uid="{00000000-0002-0000-0000-00000B000000}"/>
    <dataValidation allowBlank="1" showInputMessage="1" showErrorMessage="1" prompt="Create an Assignment Schedule in this workbook. Enter details in Assignments table starting in cell B5 in this worksheet" sqref="A1" xr:uid="{00000000-0002-0000-0000-00000C000000}"/>
    <dataValidation allowBlank="1" showInputMessage="1" showErrorMessage="1" prompt="Assignment progress of greater than or equal to 0% but less than 40 percent will be highlighted with RGB color R=123 G=209 B=255" sqref="F2" xr:uid="{00000000-0002-0000-0000-00000D000000}"/>
    <dataValidation allowBlank="1" showInputMessage="1" showErrorMessage="1" prompt="Assignment progress of greater than 40% to less than 75% will be highlighted with RGB color R=188 G=222 B=182" sqref="G2" xr:uid="{00000000-0002-0000-0000-00000E000000}"/>
    <dataValidation allowBlank="1" showInputMessage="1" showErrorMessage="1" prompt="Assignment progress greater than 75% up to 99 percent will be highlighted with RGB color R=254 G=198 B=11" sqref="H2" xr:uid="{00000000-0002-0000-0000-00000F000000}"/>
    <dataValidation allowBlank="1" showInputMessage="1" showErrorMessage="1" prompt="Navigation link to Assignment Details worksheet" sqref="F1" xr:uid="{00000000-0002-0000-0000-000010000000}"/>
  </dataValidations>
  <printOptions horizontalCentered="1"/>
  <pageMargins left="0.25" right="0.25" top="0.75" bottom="0.75" header="0.3" footer="0.3"/>
  <pageSetup fitToHeight="0" orientation="landscape" r:id="rId1"/>
  <headerFooter differentFirst="1"/>
  <ignoredErrors>
    <ignoredError sqref="F10:F17" calculatedColum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BA63E7-1098-4931-91F1-1B29948AFD5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1" tint="0.249977111117893"/>
              <x14:negativeFillColor rgb="FFFF0000"/>
              <x14:negativeBorderColor rgb="FFFF0000"/>
              <x14:axisColor rgb="FF000000"/>
            </x14:dataBar>
          </x14:cfRule>
          <xm:sqref>G6:G17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696455-1345-4E74-A2F8-8EBC13BBC95B}"/>
</file>

<file path=customXml/itemProps2.xml><?xml version="1.0" encoding="utf-8"?>
<ds:datastoreItem xmlns:ds="http://schemas.openxmlformats.org/officeDocument/2006/customXml" ds:itemID="{FAB82A79-B3CD-4BB8-B2AA-BD87F434D59E}"/>
</file>

<file path=customXml/itemProps3.xml><?xml version="1.0" encoding="utf-8"?>
<ds:datastoreItem xmlns:ds="http://schemas.openxmlformats.org/officeDocument/2006/customXml" ds:itemID="{C97955FB-F0D8-4DA5-B9AD-6C716C64E658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TM00000024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2025-09-05T18:36:46Z</dcterms:created>
  <dcterms:modified xsi:type="dcterms:W3CDTF">2025-09-06T00:08:33Z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