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oy\Desktop\COVID 19\Dashboard\dashboard\data\"/>
    </mc:Choice>
  </mc:AlternateContent>
  <xr:revisionPtr revIDLastSave="0" documentId="13_ncr:1_{BBF74537-7174-4A31-8E51-CF1E46D02A76}" xr6:coauthVersionLast="45" xr6:coauthVersionMax="45" xr10:uidLastSave="{00000000-0000-0000-0000-000000000000}"/>
  <bookViews>
    <workbookView xWindow="-19320" yWindow="-120" windowWidth="19440" windowHeight="10440" tabRatio="749" activeTab="5" xr2:uid="{F2F8A79C-4094-4CDC-8A22-3CBB06EFC674}"/>
  </bookViews>
  <sheets>
    <sheet name="Survey" sheetId="14" r:id="rId1"/>
    <sheet name="Relacion de Fechas SCU" sheetId="3" r:id="rId2"/>
    <sheet name="Casos SCU" sheetId="11" r:id="rId3"/>
    <sheet name="Relacion de muestras" sheetId="10" r:id="rId4"/>
    <sheet name="Oriente" sheetId="8" r:id="rId5"/>
    <sheet name="CasosMunicipios" sheetId="16" r:id="rId6"/>
    <sheet name="Ingresos SCU" sheetId="12" r:id="rId7"/>
    <sheet name="Por Provincias" sheetId="5" r:id="rId8"/>
    <sheet name="Evolucion" sheetId="7" r:id="rId9"/>
    <sheet name="Recuperados" sheetId="15" r:id="rId10"/>
  </sheets>
  <definedNames>
    <definedName name="_xlnm._FilterDatabase" localSheetId="1" hidden="1">'Relacion de Fechas SCU'!$A$1:$M$102</definedName>
    <definedName name="_xlnm._FilterDatabase" localSheetId="0" hidden="1">Survey!$A$1:$G$33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9" i="11" l="1"/>
  <c r="D28" i="11"/>
  <c r="D29" i="11" s="1"/>
  <c r="D30" i="10"/>
  <c r="D31" i="10"/>
  <c r="AK3" i="15"/>
  <c r="F28" i="11" l="1"/>
  <c r="B3" i="15" l="1"/>
  <c r="C3" i="15" s="1"/>
  <c r="D3" i="15" s="1"/>
  <c r="E3" i="15" s="1"/>
  <c r="F3" i="15" s="1"/>
  <c r="G3" i="15" s="1"/>
  <c r="H3" i="15" s="1"/>
  <c r="I3" i="15" s="1"/>
  <c r="J3" i="15" s="1"/>
  <c r="K3" i="15" s="1"/>
  <c r="L3" i="15" s="1"/>
  <c r="M3" i="15" s="1"/>
  <c r="N3" i="15" s="1"/>
  <c r="O3" i="15" s="1"/>
  <c r="P3" i="15" s="1"/>
  <c r="Q3" i="15" s="1"/>
  <c r="R3" i="15" s="1"/>
  <c r="S3" i="15" s="1"/>
  <c r="T3" i="15" s="1"/>
  <c r="U3" i="15" s="1"/>
  <c r="V3" i="15" s="1"/>
  <c r="W3" i="15" s="1"/>
  <c r="X3" i="15" s="1"/>
  <c r="Y3" i="15" s="1"/>
  <c r="Z3" i="15" s="1"/>
  <c r="AA3" i="15" s="1"/>
  <c r="AB3" i="15" s="1"/>
  <c r="AC3" i="15" s="1"/>
  <c r="AD3" i="15" s="1"/>
  <c r="AE3" i="15" s="1"/>
  <c r="AF3" i="15" s="1"/>
  <c r="AG3" i="15" s="1"/>
  <c r="AH3" i="15" s="1"/>
  <c r="AI3" i="15" s="1"/>
  <c r="AJ3" i="15" s="1"/>
  <c r="AK2" i="7" l="1"/>
  <c r="AK20" i="7" s="1"/>
  <c r="AK3" i="7"/>
  <c r="AK4" i="7"/>
  <c r="AK5" i="7"/>
  <c r="AK6" i="7"/>
  <c r="AK7" i="7"/>
  <c r="AK8" i="7"/>
  <c r="AK9" i="7"/>
  <c r="AK10" i="7"/>
  <c r="AK11" i="7"/>
  <c r="AK12" i="7"/>
  <c r="AK13" i="7"/>
  <c r="AK14" i="7"/>
  <c r="AK15" i="7"/>
  <c r="AK16" i="7"/>
  <c r="AK17" i="7"/>
  <c r="AK18" i="7"/>
  <c r="F27" i="11"/>
  <c r="D27" i="11"/>
  <c r="D28" i="10"/>
  <c r="D29" i="10"/>
  <c r="AJ2" i="7" l="1"/>
  <c r="AJ20" i="7" s="1"/>
  <c r="AJ3" i="7"/>
  <c r="AJ4" i="7"/>
  <c r="AJ5" i="7"/>
  <c r="AJ6" i="7"/>
  <c r="AJ7" i="7"/>
  <c r="AJ8" i="7"/>
  <c r="AJ9" i="7"/>
  <c r="AJ10" i="7"/>
  <c r="AJ11" i="7"/>
  <c r="AJ12" i="7"/>
  <c r="AJ13" i="7"/>
  <c r="AJ14" i="7"/>
  <c r="AJ15" i="7"/>
  <c r="AJ16" i="7"/>
  <c r="AJ17" i="7"/>
  <c r="AJ18" i="7"/>
  <c r="F26" i="11" l="1"/>
  <c r="D26" i="11" l="1"/>
  <c r="AI2" i="7" l="1"/>
  <c r="AI20" i="7" s="1"/>
  <c r="AI3" i="7"/>
  <c r="AI4" i="7"/>
  <c r="AI5" i="7"/>
  <c r="AI6" i="7"/>
  <c r="AI7" i="7"/>
  <c r="AI8" i="7"/>
  <c r="AI9" i="7"/>
  <c r="AI10" i="7"/>
  <c r="AI11" i="7"/>
  <c r="AI12" i="7"/>
  <c r="AI13" i="7"/>
  <c r="AI14" i="7"/>
  <c r="AI15" i="7"/>
  <c r="AI16" i="7"/>
  <c r="AI17" i="7"/>
  <c r="AI18" i="7"/>
  <c r="D25" i="11" l="1"/>
  <c r="F25" i="11" s="1"/>
  <c r="D27" i="10"/>
  <c r="AG2" i="7"/>
  <c r="AH2" i="7" s="1"/>
  <c r="AG3" i="7"/>
  <c r="AH3" i="7" s="1"/>
  <c r="AG4" i="7"/>
  <c r="AH4" i="7" s="1"/>
  <c r="AG5" i="7"/>
  <c r="AH5" i="7" s="1"/>
  <c r="AG6" i="7"/>
  <c r="AH6" i="7" s="1"/>
  <c r="AG7" i="7"/>
  <c r="AH7" i="7" s="1"/>
  <c r="AG8" i="7"/>
  <c r="AH8" i="7" s="1"/>
  <c r="AG9" i="7"/>
  <c r="AH9" i="7" s="1"/>
  <c r="AG10" i="7"/>
  <c r="AH10" i="7" s="1"/>
  <c r="AG11" i="7"/>
  <c r="AH11" i="7" s="1"/>
  <c r="AG12" i="7"/>
  <c r="AH12" i="7" s="1"/>
  <c r="AG13" i="7"/>
  <c r="AH13" i="7" s="1"/>
  <c r="AG14" i="7"/>
  <c r="AH14" i="7" s="1"/>
  <c r="AG15" i="7"/>
  <c r="AH15" i="7" s="1"/>
  <c r="AG16" i="7"/>
  <c r="AH16" i="7" s="1"/>
  <c r="AG17" i="7"/>
  <c r="AH17" i="7" s="1"/>
  <c r="AH18" i="5"/>
  <c r="AG18" i="7" s="1"/>
  <c r="AH18" i="7" s="1"/>
  <c r="AI18" i="5"/>
  <c r="AJ18" i="5"/>
  <c r="AK18" i="5"/>
  <c r="AL18" i="5"/>
  <c r="AM18" i="5"/>
  <c r="AH20" i="5"/>
  <c r="AH20" i="7" l="1"/>
  <c r="AG20" i="7"/>
  <c r="AI20" i="5"/>
  <c r="AJ20" i="5" s="1"/>
  <c r="AK20" i="5" s="1"/>
  <c r="AL20" i="5" s="1"/>
  <c r="AM20" i="5" s="1"/>
  <c r="D25" i="10"/>
  <c r="D26" i="10"/>
  <c r="F24" i="11" l="1"/>
  <c r="D24" i="11"/>
  <c r="F27" i="8"/>
  <c r="F28" i="8"/>
  <c r="F29" i="8"/>
  <c r="C30" i="8"/>
  <c r="D30" i="8"/>
  <c r="E30" i="8"/>
  <c r="F30" i="8"/>
  <c r="G30" i="8"/>
  <c r="C31" i="8"/>
  <c r="D31" i="8"/>
  <c r="E31" i="8"/>
  <c r="F31" i="8"/>
  <c r="G31" i="8"/>
  <c r="C32" i="8"/>
  <c r="D32" i="8"/>
  <c r="E32" i="8"/>
  <c r="F32" i="8"/>
  <c r="G32" i="8"/>
  <c r="AF2" i="7" l="1"/>
  <c r="AF3" i="7"/>
  <c r="AF4" i="7"/>
  <c r="AF20" i="7" s="1"/>
  <c r="AF5" i="7"/>
  <c r="AF6" i="7"/>
  <c r="AF7" i="7"/>
  <c r="AF8" i="7"/>
  <c r="AF9" i="7"/>
  <c r="AF10" i="7"/>
  <c r="AF11" i="7"/>
  <c r="AF12" i="7"/>
  <c r="AF13" i="7"/>
  <c r="AF14" i="7"/>
  <c r="AF15" i="7"/>
  <c r="AF16" i="7"/>
  <c r="AF17" i="7"/>
  <c r="AF18" i="7"/>
  <c r="AG20" i="5"/>
  <c r="AG18" i="5"/>
  <c r="D22" i="11"/>
  <c r="D23" i="11" s="1"/>
  <c r="F23" i="11" s="1"/>
  <c r="F22" i="11" l="1"/>
  <c r="D24" i="10"/>
  <c r="AE2" i="7" l="1"/>
  <c r="AE3" i="7"/>
  <c r="AE4" i="7"/>
  <c r="AE5" i="7"/>
  <c r="AE6" i="7"/>
  <c r="AE7" i="7"/>
  <c r="AE8" i="7"/>
  <c r="AE9" i="7"/>
  <c r="AE10" i="7"/>
  <c r="AE11" i="7"/>
  <c r="AE12" i="7"/>
  <c r="AE13" i="7"/>
  <c r="AE14" i="7"/>
  <c r="AE15" i="7"/>
  <c r="AE16" i="7"/>
  <c r="AE17" i="7"/>
  <c r="AE18" i="7"/>
  <c r="AE20" i="7"/>
  <c r="D23" i="10" l="1"/>
  <c r="F21" i="11"/>
  <c r="D21" i="11"/>
  <c r="D22" i="10"/>
  <c r="AD20" i="7"/>
  <c r="AD2" i="7"/>
  <c r="AD3" i="7"/>
  <c r="AD4" i="7"/>
  <c r="AD5" i="7"/>
  <c r="AD6" i="7"/>
  <c r="AD7" i="7"/>
  <c r="AD8" i="7"/>
  <c r="AD9" i="7"/>
  <c r="AD10" i="7"/>
  <c r="AD11" i="7"/>
  <c r="AD12" i="7"/>
  <c r="AD13" i="7"/>
  <c r="AD14" i="7"/>
  <c r="AD15" i="7"/>
  <c r="AD16" i="7"/>
  <c r="AD17" i="7"/>
  <c r="AD18" i="7"/>
  <c r="F20" i="11"/>
  <c r="D20" i="11"/>
  <c r="AD20" i="5"/>
  <c r="AD18" i="5"/>
  <c r="AE18" i="5"/>
  <c r="AE20" i="5" s="1"/>
  <c r="AF18" i="5"/>
  <c r="AC2" i="7"/>
  <c r="AC3" i="7"/>
  <c r="AC4" i="7"/>
  <c r="AC5" i="7"/>
  <c r="AC6" i="7"/>
  <c r="AC7" i="7"/>
  <c r="AC8" i="7"/>
  <c r="AC9" i="7"/>
  <c r="AC10" i="7"/>
  <c r="AC11" i="7"/>
  <c r="AC12" i="7"/>
  <c r="AC13" i="7"/>
  <c r="AC14" i="7"/>
  <c r="AC15" i="7"/>
  <c r="AC16" i="7"/>
  <c r="AC17" i="7"/>
  <c r="AC18" i="7"/>
  <c r="AF20" i="5" l="1"/>
  <c r="AC20" i="7"/>
  <c r="D21" i="10" l="1"/>
  <c r="D20" i="10" l="1"/>
  <c r="D2" i="10"/>
  <c r="D3" i="10"/>
  <c r="D4" i="10"/>
  <c r="D5" i="10"/>
  <c r="D3" i="11" l="1"/>
  <c r="Z20" i="7"/>
  <c r="AA20" i="7"/>
  <c r="AA18" i="7"/>
  <c r="C4" i="8"/>
  <c r="C5" i="8" s="1"/>
  <c r="C6" i="8" s="1"/>
  <c r="C7" i="8" s="1"/>
  <c r="C8" i="8" s="1"/>
  <c r="C9" i="8" s="1"/>
  <c r="C10" i="8" s="1"/>
  <c r="C11" i="8" s="1"/>
  <c r="C12" i="8" s="1"/>
  <c r="C13" i="8" s="1"/>
  <c r="C14" i="8" s="1"/>
  <c r="C15" i="8" s="1"/>
  <c r="C16" i="8" s="1"/>
  <c r="C17" i="8" s="1"/>
  <c r="C18" i="8" s="1"/>
  <c r="C19" i="8" s="1"/>
  <c r="C20" i="8" s="1"/>
  <c r="C21" i="8" s="1"/>
  <c r="C22" i="8" s="1"/>
  <c r="C23" i="8" s="1"/>
  <c r="C24" i="8" s="1"/>
  <c r="C25" i="8" s="1"/>
  <c r="C26" i="8" s="1"/>
  <c r="C27" i="8" s="1"/>
  <c r="C28" i="8" s="1"/>
  <c r="C29" i="8" s="1"/>
  <c r="D19" i="10"/>
  <c r="AA20" i="5"/>
  <c r="AB18" i="5"/>
  <c r="AC18" i="5"/>
  <c r="AA18" i="5"/>
  <c r="F2" i="11"/>
  <c r="D18" i="10"/>
  <c r="D6" i="10"/>
  <c r="D7" i="10"/>
  <c r="D8" i="10"/>
  <c r="D9" i="10"/>
  <c r="D10" i="10"/>
  <c r="D11" i="10"/>
  <c r="D12" i="10"/>
  <c r="D13" i="10"/>
  <c r="D14" i="10"/>
  <c r="D15" i="10"/>
  <c r="D16" i="10"/>
  <c r="D17" i="10"/>
  <c r="F25" i="8"/>
  <c r="G25" i="8"/>
  <c r="F26" i="8"/>
  <c r="G26" i="8"/>
  <c r="G27" i="8" s="1"/>
  <c r="G28" i="8" s="1"/>
  <c r="G29" i="8" s="1"/>
  <c r="D4" i="8"/>
  <c r="D5" i="8" s="1"/>
  <c r="D6" i="8" s="1"/>
  <c r="D7" i="8" s="1"/>
  <c r="D8" i="8" s="1"/>
  <c r="D9" i="8" s="1"/>
  <c r="D10" i="8" s="1"/>
  <c r="D11" i="8" s="1"/>
  <c r="D12" i="8" s="1"/>
  <c r="D13" i="8" s="1"/>
  <c r="D14" i="8" s="1"/>
  <c r="D15" i="8" s="1"/>
  <c r="D16" i="8" s="1"/>
  <c r="D17" i="8" s="1"/>
  <c r="D18" i="8" s="1"/>
  <c r="D19" i="8" s="1"/>
  <c r="D20" i="8" s="1"/>
  <c r="D21" i="8" s="1"/>
  <c r="D22" i="8" s="1"/>
  <c r="D23" i="8" s="1"/>
  <c r="D24" i="8" s="1"/>
  <c r="D25" i="8" s="1"/>
  <c r="D26" i="8" s="1"/>
  <c r="D27" i="8" s="1"/>
  <c r="D28" i="8" s="1"/>
  <c r="D29" i="8" s="1"/>
  <c r="E4" i="8"/>
  <c r="E5" i="8" s="1"/>
  <c r="E6" i="8" s="1"/>
  <c r="E7" i="8" s="1"/>
  <c r="E8" i="8" s="1"/>
  <c r="E9" i="8" s="1"/>
  <c r="E10" i="8" s="1"/>
  <c r="E11" i="8" s="1"/>
  <c r="E12" i="8" s="1"/>
  <c r="E13" i="8" s="1"/>
  <c r="E14" i="8" s="1"/>
  <c r="E15" i="8" s="1"/>
  <c r="E16" i="8" s="1"/>
  <c r="E17" i="8" s="1"/>
  <c r="E18" i="8" s="1"/>
  <c r="E19" i="8" s="1"/>
  <c r="E20" i="8" s="1"/>
  <c r="E21" i="8" s="1"/>
  <c r="E22" i="8" s="1"/>
  <c r="E23" i="8" s="1"/>
  <c r="E24" i="8" s="1"/>
  <c r="E25" i="8" s="1"/>
  <c r="E26" i="8" s="1"/>
  <c r="E27" i="8" s="1"/>
  <c r="E28" i="8" s="1"/>
  <c r="E29" i="8" s="1"/>
  <c r="F4" i="8"/>
  <c r="F5" i="8" s="1"/>
  <c r="F6" i="8" s="1"/>
  <c r="F7" i="8" s="1"/>
  <c r="F8" i="8" s="1"/>
  <c r="F9" i="8" s="1"/>
  <c r="F10" i="8" s="1"/>
  <c r="F11" i="8" s="1"/>
  <c r="F12" i="8" s="1"/>
  <c r="F13" i="8" s="1"/>
  <c r="F14" i="8" s="1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G4" i="8"/>
  <c r="G5" i="8" s="1"/>
  <c r="G6" i="8" s="1"/>
  <c r="G7" i="8" s="1"/>
  <c r="G8" i="8" s="1"/>
  <c r="G9" i="8" s="1"/>
  <c r="G10" i="8" s="1"/>
  <c r="G11" i="8" s="1"/>
  <c r="G12" i="8" s="1"/>
  <c r="G13" i="8" s="1"/>
  <c r="G14" i="8" s="1"/>
  <c r="G15" i="8" s="1"/>
  <c r="G16" i="8" s="1"/>
  <c r="G17" i="8" s="1"/>
  <c r="G18" i="8" s="1"/>
  <c r="G19" i="8" s="1"/>
  <c r="G20" i="8" s="1"/>
  <c r="G21" i="8" s="1"/>
  <c r="G22" i="8" s="1"/>
  <c r="G23" i="8" s="1"/>
  <c r="G24" i="8" s="1"/>
  <c r="C11" i="7"/>
  <c r="D11" i="7" s="1"/>
  <c r="E11" i="7" s="1"/>
  <c r="F11" i="7" s="1"/>
  <c r="G11" i="7" s="1"/>
  <c r="H11" i="7" s="1"/>
  <c r="I11" i="7" s="1"/>
  <c r="J11" i="7" s="1"/>
  <c r="K11" i="7" s="1"/>
  <c r="L11" i="7" s="1"/>
  <c r="M11" i="7" s="1"/>
  <c r="N11" i="7" s="1"/>
  <c r="O11" i="7" s="1"/>
  <c r="P11" i="7" s="1"/>
  <c r="Q11" i="7" s="1"/>
  <c r="R11" i="7" s="1"/>
  <c r="S11" i="7" s="1"/>
  <c r="T11" i="7" s="1"/>
  <c r="U11" i="7" s="1"/>
  <c r="V11" i="7" s="1"/>
  <c r="W11" i="7" s="1"/>
  <c r="X11" i="7" s="1"/>
  <c r="Y11" i="7" s="1"/>
  <c r="C3" i="7"/>
  <c r="D3" i="7" s="1"/>
  <c r="C18" i="7"/>
  <c r="D18" i="7" s="1"/>
  <c r="E18" i="7" s="1"/>
  <c r="F18" i="7" s="1"/>
  <c r="G18" i="7" s="1"/>
  <c r="H18" i="7" s="1"/>
  <c r="L15" i="7"/>
  <c r="M15" i="7" s="1"/>
  <c r="N15" i="7" s="1"/>
  <c r="O15" i="7" s="1"/>
  <c r="P15" i="7" s="1"/>
  <c r="Q15" i="7" s="1"/>
  <c r="R15" i="7" s="1"/>
  <c r="S15" i="7" s="1"/>
  <c r="T15" i="7" s="1"/>
  <c r="U15" i="7" s="1"/>
  <c r="V15" i="7" s="1"/>
  <c r="W15" i="7" s="1"/>
  <c r="X15" i="7" s="1"/>
  <c r="Y15" i="7" s="1"/>
  <c r="K14" i="7"/>
  <c r="L14" i="7" s="1"/>
  <c r="M14" i="7" s="1"/>
  <c r="N14" i="7" s="1"/>
  <c r="O14" i="7" s="1"/>
  <c r="P14" i="7" s="1"/>
  <c r="Q14" i="7" s="1"/>
  <c r="R14" i="7" s="1"/>
  <c r="S14" i="7" s="1"/>
  <c r="T14" i="7"/>
  <c r="U14" i="7" s="1"/>
  <c r="V14" i="7" s="1"/>
  <c r="W14" i="7" s="1"/>
  <c r="X14" i="7" s="1"/>
  <c r="Y14" i="7" s="1"/>
  <c r="J13" i="7"/>
  <c r="K13" i="7" s="1"/>
  <c r="L13" i="7" s="1"/>
  <c r="M13" i="7" s="1"/>
  <c r="N13" i="7" s="1"/>
  <c r="O13" i="7" s="1"/>
  <c r="P13" i="7" s="1"/>
  <c r="Q13" i="7" s="1"/>
  <c r="R13" i="7" s="1"/>
  <c r="S13" i="7" s="1"/>
  <c r="T13" i="7" s="1"/>
  <c r="U13" i="7" s="1"/>
  <c r="V13" i="7" s="1"/>
  <c r="W13" i="7" s="1"/>
  <c r="X13" i="7" s="1"/>
  <c r="Y13" i="7" s="1"/>
  <c r="J12" i="7"/>
  <c r="K12" i="7" s="1"/>
  <c r="L12" i="7" s="1"/>
  <c r="M12" i="7" s="1"/>
  <c r="N12" i="7" s="1"/>
  <c r="O12" i="7" s="1"/>
  <c r="P12" i="7" s="1"/>
  <c r="Q12" i="7" s="1"/>
  <c r="R12" i="7" s="1"/>
  <c r="S12" i="7" s="1"/>
  <c r="T12" i="7" s="1"/>
  <c r="U12" i="7" s="1"/>
  <c r="V12" i="7" s="1"/>
  <c r="W12" i="7" s="1"/>
  <c r="X12" i="7" s="1"/>
  <c r="Y12" i="7" s="1"/>
  <c r="O10" i="7"/>
  <c r="P10" i="7" s="1"/>
  <c r="Q10" i="7" s="1"/>
  <c r="R10" i="7" s="1"/>
  <c r="S10" i="7" s="1"/>
  <c r="T10" i="7" s="1"/>
  <c r="U10" i="7" s="1"/>
  <c r="V10" i="7" s="1"/>
  <c r="W10" i="7" s="1"/>
  <c r="X10" i="7" s="1"/>
  <c r="Y10" i="7" s="1"/>
  <c r="C9" i="7"/>
  <c r="D9" i="7" s="1"/>
  <c r="E9" i="7" s="1"/>
  <c r="F9" i="7" s="1"/>
  <c r="G9" i="7" s="1"/>
  <c r="H9" i="7" s="1"/>
  <c r="I9" i="7" s="1"/>
  <c r="J9" i="7" s="1"/>
  <c r="K9" i="7" s="1"/>
  <c r="L9" i="7" s="1"/>
  <c r="M9" i="7" s="1"/>
  <c r="N9" i="7" s="1"/>
  <c r="O9" i="7" s="1"/>
  <c r="P9" i="7" s="1"/>
  <c r="Q9" i="7" s="1"/>
  <c r="R9" i="7" s="1"/>
  <c r="S9" i="7" s="1"/>
  <c r="T9" i="7" s="1"/>
  <c r="U9" i="7" s="1"/>
  <c r="V9" i="7" s="1"/>
  <c r="W9" i="7" s="1"/>
  <c r="X9" i="7"/>
  <c r="Y9" i="7" s="1"/>
  <c r="G8" i="7"/>
  <c r="H8" i="7" s="1"/>
  <c r="I8" i="7" s="1"/>
  <c r="J8" i="7" s="1"/>
  <c r="K8" i="7" s="1"/>
  <c r="L8" i="7" s="1"/>
  <c r="M8" i="7" s="1"/>
  <c r="N8" i="7" s="1"/>
  <c r="O8" i="7" s="1"/>
  <c r="P8" i="7" s="1"/>
  <c r="Q8" i="7" s="1"/>
  <c r="R8" i="7" s="1"/>
  <c r="S8" i="7" s="1"/>
  <c r="T8" i="7" s="1"/>
  <c r="U8" i="7" s="1"/>
  <c r="V8" i="7" s="1"/>
  <c r="W8" i="7" s="1"/>
  <c r="X8" i="7" s="1"/>
  <c r="Y8" i="7" s="1"/>
  <c r="C7" i="7"/>
  <c r="D7" i="7" s="1"/>
  <c r="E7" i="7" s="1"/>
  <c r="F7" i="7" s="1"/>
  <c r="G7" i="7" s="1"/>
  <c r="H7" i="7" s="1"/>
  <c r="I7" i="7" s="1"/>
  <c r="J7" i="7" s="1"/>
  <c r="K7" i="7" s="1"/>
  <c r="L7" i="7" s="1"/>
  <c r="M7" i="7" s="1"/>
  <c r="N7" i="7" s="1"/>
  <c r="O7" i="7" s="1"/>
  <c r="P7" i="7" s="1"/>
  <c r="Q7" i="7" s="1"/>
  <c r="R7" i="7" s="1"/>
  <c r="S7" i="7" s="1"/>
  <c r="T7" i="7" s="1"/>
  <c r="U7" i="7" s="1"/>
  <c r="V7" i="7" s="1"/>
  <c r="W7" i="7" s="1"/>
  <c r="X7" i="7" s="1"/>
  <c r="Y7" i="7" s="1"/>
  <c r="Y16" i="7"/>
  <c r="Y17" i="7"/>
  <c r="G6" i="7"/>
  <c r="H6" i="7" s="1"/>
  <c r="I6" i="7" s="1"/>
  <c r="J6" i="7" s="1"/>
  <c r="K6" i="7" s="1"/>
  <c r="L6" i="7" s="1"/>
  <c r="M6" i="7" s="1"/>
  <c r="N6" i="7" s="1"/>
  <c r="O6" i="7" s="1"/>
  <c r="P6" i="7" s="1"/>
  <c r="Q6" i="7" s="1"/>
  <c r="R6" i="7" s="1"/>
  <c r="S6" i="7" s="1"/>
  <c r="T6" i="7" s="1"/>
  <c r="U6" i="7" s="1"/>
  <c r="V6" i="7" s="1"/>
  <c r="W6" i="7" s="1"/>
  <c r="X6" i="7" s="1"/>
  <c r="Y6" i="7" s="1"/>
  <c r="Y5" i="7"/>
  <c r="H4" i="7"/>
  <c r="I4" i="7"/>
  <c r="J4" i="7"/>
  <c r="K4" i="7" s="1"/>
  <c r="L4" i="7" s="1"/>
  <c r="M4" i="7" s="1"/>
  <c r="N4" i="7" s="1"/>
  <c r="O4" i="7" s="1"/>
  <c r="P4" i="7" s="1"/>
  <c r="Q4" i="7" s="1"/>
  <c r="R4" i="7" s="1"/>
  <c r="S4" i="7" s="1"/>
  <c r="T4" i="7" s="1"/>
  <c r="U4" i="7" s="1"/>
  <c r="V4" i="7" s="1"/>
  <c r="W4" i="7" s="1"/>
  <c r="X4" i="7" s="1"/>
  <c r="Y4" i="7" s="1"/>
  <c r="D2" i="7"/>
  <c r="E2" i="7" s="1"/>
  <c r="Z18" i="7"/>
  <c r="AB3" i="7"/>
  <c r="AB4" i="7"/>
  <c r="AB5" i="7"/>
  <c r="AB6" i="7"/>
  <c r="AB7" i="7"/>
  <c r="AB8" i="7"/>
  <c r="AB9" i="7"/>
  <c r="AB10" i="7"/>
  <c r="AB11" i="7"/>
  <c r="AB12" i="7"/>
  <c r="AB13" i="7"/>
  <c r="AB14" i="7"/>
  <c r="AB15" i="7"/>
  <c r="AB16" i="7"/>
  <c r="AB17" i="7"/>
  <c r="AA3" i="7"/>
  <c r="AA4" i="7"/>
  <c r="AA5" i="7"/>
  <c r="AA6" i="7"/>
  <c r="AA7" i="7"/>
  <c r="AA8" i="7"/>
  <c r="AA9" i="7"/>
  <c r="AA10" i="7"/>
  <c r="AA11" i="7"/>
  <c r="AA12" i="7"/>
  <c r="AA13" i="7"/>
  <c r="AA14" i="7"/>
  <c r="AA15" i="7"/>
  <c r="AA16" i="7"/>
  <c r="AA17" i="7"/>
  <c r="AA2" i="7"/>
  <c r="AB2" i="7"/>
  <c r="Z3" i="7"/>
  <c r="Z4" i="7"/>
  <c r="Z5" i="7"/>
  <c r="Z6" i="7"/>
  <c r="Z7" i="7"/>
  <c r="Z8" i="7"/>
  <c r="Z9" i="7"/>
  <c r="Z10" i="7"/>
  <c r="Z11" i="7"/>
  <c r="Z12" i="7"/>
  <c r="Z13" i="7"/>
  <c r="Z14" i="7"/>
  <c r="Z15" i="7"/>
  <c r="Z16" i="7"/>
  <c r="Z17" i="7"/>
  <c r="Z2" i="7"/>
  <c r="Z18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2" i="5"/>
  <c r="P18" i="5"/>
  <c r="Q18" i="5"/>
  <c r="R18" i="5"/>
  <c r="S18" i="5"/>
  <c r="T18" i="5"/>
  <c r="U18" i="5"/>
  <c r="V18" i="5"/>
  <c r="W18" i="5"/>
  <c r="X18" i="5"/>
  <c r="Y18" i="5"/>
  <c r="E18" i="5"/>
  <c r="E20" i="5" s="1"/>
  <c r="F18" i="5"/>
  <c r="G18" i="5"/>
  <c r="H18" i="5"/>
  <c r="I18" i="5"/>
  <c r="J18" i="5"/>
  <c r="K18" i="5"/>
  <c r="L18" i="5"/>
  <c r="M18" i="5"/>
  <c r="N18" i="5"/>
  <c r="O18" i="5"/>
  <c r="D18" i="5"/>
  <c r="D4" i="11" l="1"/>
  <c r="F4" i="11" s="1"/>
  <c r="F3" i="11"/>
  <c r="AB20" i="7"/>
  <c r="AB18" i="7"/>
  <c r="D5" i="11"/>
  <c r="F5" i="11" s="1"/>
  <c r="AB20" i="5"/>
  <c r="AC20" i="5" s="1"/>
  <c r="I18" i="7"/>
  <c r="E3" i="7"/>
  <c r="D20" i="7"/>
  <c r="C20" i="7"/>
  <c r="J18" i="7"/>
  <c r="K18" i="7" s="1"/>
  <c r="L18" i="7" s="1"/>
  <c r="M18" i="7" s="1"/>
  <c r="N18" i="7" s="1"/>
  <c r="O18" i="7" s="1"/>
  <c r="P18" i="7" s="1"/>
  <c r="Q18" i="7" s="1"/>
  <c r="R18" i="7" s="1"/>
  <c r="S18" i="7" s="1"/>
  <c r="T18" i="7" s="1"/>
  <c r="U18" i="7" s="1"/>
  <c r="V18" i="7" s="1"/>
  <c r="W18" i="7" s="1"/>
  <c r="X18" i="7" s="1"/>
  <c r="Y18" i="7" s="1"/>
  <c r="F2" i="7"/>
  <c r="F20" i="5"/>
  <c r="G20" i="5" s="1"/>
  <c r="H20" i="5" s="1"/>
  <c r="I20" i="5" s="1"/>
  <c r="J20" i="5" s="1"/>
  <c r="K20" i="5" s="1"/>
  <c r="L20" i="5" s="1"/>
  <c r="M20" i="5" s="1"/>
  <c r="N20" i="5" s="1"/>
  <c r="O20" i="5" s="1"/>
  <c r="P20" i="5" s="1"/>
  <c r="Q20" i="5" s="1"/>
  <c r="R20" i="5" s="1"/>
  <c r="S20" i="5" s="1"/>
  <c r="T20" i="5" s="1"/>
  <c r="U20" i="5" s="1"/>
  <c r="V20" i="5" s="1"/>
  <c r="W20" i="5" s="1"/>
  <c r="X20" i="5" s="1"/>
  <c r="Y20" i="5" s="1"/>
  <c r="Z20" i="5" s="1"/>
  <c r="C20" i="5"/>
  <c r="D6" i="11" l="1"/>
  <c r="F6" i="11" s="1"/>
  <c r="E20" i="7"/>
  <c r="F3" i="7"/>
  <c r="G2" i="7"/>
  <c r="D7" i="11" l="1"/>
  <c r="F7" i="11" s="1"/>
  <c r="G3" i="7"/>
  <c r="F20" i="7"/>
  <c r="H2" i="7"/>
  <c r="D8" i="11" l="1"/>
  <c r="F8" i="11" s="1"/>
  <c r="H3" i="7"/>
  <c r="G20" i="7"/>
  <c r="I2" i="7"/>
  <c r="D9" i="11" l="1"/>
  <c r="F9" i="11" s="1"/>
  <c r="I3" i="7"/>
  <c r="H20" i="7"/>
  <c r="J2" i="7"/>
  <c r="D10" i="11" l="1"/>
  <c r="F10" i="11" s="1"/>
  <c r="J3" i="7"/>
  <c r="I20" i="7"/>
  <c r="K2" i="7"/>
  <c r="D11" i="11" l="1"/>
  <c r="F11" i="11" s="1"/>
  <c r="K3" i="7"/>
  <c r="J20" i="7"/>
  <c r="L2" i="7"/>
  <c r="D12" i="11" l="1"/>
  <c r="F12" i="11" s="1"/>
  <c r="L3" i="7"/>
  <c r="K20" i="7"/>
  <c r="M2" i="7"/>
  <c r="D13" i="11" l="1"/>
  <c r="F13" i="11" s="1"/>
  <c r="M3" i="7"/>
  <c r="L20" i="7"/>
  <c r="N2" i="7"/>
  <c r="D14" i="11" l="1"/>
  <c r="F14" i="11" s="1"/>
  <c r="N3" i="7"/>
  <c r="M20" i="7"/>
  <c r="O2" i="7"/>
  <c r="D15" i="11" l="1"/>
  <c r="F15" i="11" s="1"/>
  <c r="O3" i="7"/>
  <c r="N20" i="7"/>
  <c r="P2" i="7"/>
  <c r="D16" i="11" l="1"/>
  <c r="O20" i="7"/>
  <c r="P3" i="7"/>
  <c r="Q2" i="7"/>
  <c r="F16" i="11" l="1"/>
  <c r="D17" i="11"/>
  <c r="Q3" i="7"/>
  <c r="P20" i="7"/>
  <c r="R2" i="7"/>
  <c r="F17" i="11" l="1"/>
  <c r="D18" i="11"/>
  <c r="R3" i="7"/>
  <c r="Q20" i="7"/>
  <c r="S2" i="7"/>
  <c r="F18" i="11" l="1"/>
  <c r="D19" i="11"/>
  <c r="F19" i="11" s="1"/>
  <c r="S3" i="7"/>
  <c r="R20" i="7"/>
  <c r="T2" i="7"/>
  <c r="T3" i="7" l="1"/>
  <c r="S20" i="7"/>
  <c r="U2" i="7"/>
  <c r="U3" i="7" l="1"/>
  <c r="T20" i="7"/>
  <c r="V2" i="7"/>
  <c r="V3" i="7" l="1"/>
  <c r="U20" i="7"/>
  <c r="W2" i="7"/>
  <c r="W3" i="7" l="1"/>
  <c r="V20" i="7"/>
  <c r="X2" i="7"/>
  <c r="X3" i="7" l="1"/>
  <c r="W20" i="7"/>
  <c r="Y2" i="7"/>
  <c r="Y3" i="7" l="1"/>
  <c r="Y20" i="7" s="1"/>
  <c r="X20" i="7"/>
</calcChain>
</file>

<file path=xl/sharedStrings.xml><?xml version="1.0" encoding="utf-8"?>
<sst xmlns="http://schemas.openxmlformats.org/spreadsheetml/2006/main" count="1027" uniqueCount="189">
  <si>
    <t>Fecha</t>
  </si>
  <si>
    <t>Día</t>
  </si>
  <si>
    <t>Muestras Estudiadas</t>
  </si>
  <si>
    <t>Muestras Confirmadas</t>
  </si>
  <si>
    <t>HOL</t>
  </si>
  <si>
    <t>LTU</t>
  </si>
  <si>
    <t>GRA</t>
  </si>
  <si>
    <t>SCU</t>
  </si>
  <si>
    <t>GTM</t>
  </si>
  <si>
    <t>Paciente</t>
  </si>
  <si>
    <t>Fecha:</t>
  </si>
  <si>
    <t>Contactos</t>
  </si>
  <si>
    <t>Sexo</t>
  </si>
  <si>
    <t>Edad</t>
  </si>
  <si>
    <t>Procedencia</t>
  </si>
  <si>
    <t>Transmisión</t>
  </si>
  <si>
    <t>Municipio</t>
  </si>
  <si>
    <t>Llegada</t>
  </si>
  <si>
    <t>M</t>
  </si>
  <si>
    <t>Barcelona</t>
  </si>
  <si>
    <t>Importado</t>
  </si>
  <si>
    <t>Palma Soriano</t>
  </si>
  <si>
    <t>Síntomas</t>
  </si>
  <si>
    <t>Ingreso</t>
  </si>
  <si>
    <t>Confirmado</t>
  </si>
  <si>
    <t>Miami</t>
  </si>
  <si>
    <t>Tampa</t>
  </si>
  <si>
    <t>Santiago de Cuba</t>
  </si>
  <si>
    <t>Local</t>
  </si>
  <si>
    <t>Contramaestre</t>
  </si>
  <si>
    <t>Madrid</t>
  </si>
  <si>
    <t>F</t>
  </si>
  <si>
    <t>Cancun</t>
  </si>
  <si>
    <t>Provincia</t>
  </si>
  <si>
    <t>Región del País</t>
  </si>
  <si>
    <t>Día 1</t>
  </si>
  <si>
    <t>Día 2</t>
  </si>
  <si>
    <t>Día 3</t>
  </si>
  <si>
    <t>Día 4</t>
  </si>
  <si>
    <t>Día 5</t>
  </si>
  <si>
    <t>Día 6</t>
  </si>
  <si>
    <t>Día 7</t>
  </si>
  <si>
    <t>Día 8</t>
  </si>
  <si>
    <t>Día 9</t>
  </si>
  <si>
    <t>Día 10</t>
  </si>
  <si>
    <t>Día 11</t>
  </si>
  <si>
    <t>Día 12</t>
  </si>
  <si>
    <t>Día 13</t>
  </si>
  <si>
    <t>Día 14</t>
  </si>
  <si>
    <t>Día 15</t>
  </si>
  <si>
    <t>Día 16</t>
  </si>
  <si>
    <t>Día 17</t>
  </si>
  <si>
    <t>Día 18</t>
  </si>
  <si>
    <t>Día 19</t>
  </si>
  <si>
    <t>Día 20</t>
  </si>
  <si>
    <t>Día 21</t>
  </si>
  <si>
    <t>Día 22</t>
  </si>
  <si>
    <t>Día 23</t>
  </si>
  <si>
    <t>Día 24</t>
  </si>
  <si>
    <t>Día 25</t>
  </si>
  <si>
    <t>Día 26</t>
  </si>
  <si>
    <t>Pinar del Río</t>
  </si>
  <si>
    <t xml:space="preserve"> Artemisa</t>
  </si>
  <si>
    <t xml:space="preserve"> La Habana</t>
  </si>
  <si>
    <t xml:space="preserve"> Mayabeque</t>
  </si>
  <si>
    <t xml:space="preserve"> Matanzas</t>
  </si>
  <si>
    <t xml:space="preserve"> Villa Clara</t>
  </si>
  <si>
    <t xml:space="preserve"> Cienfuegos</t>
  </si>
  <si>
    <t xml:space="preserve"> Sancti Spiritus</t>
  </si>
  <si>
    <t xml:space="preserve"> Ciego de Avila</t>
  </si>
  <si>
    <t xml:space="preserve"> Camaguey</t>
  </si>
  <si>
    <t xml:space="preserve"> Las Tunas</t>
  </si>
  <si>
    <t xml:space="preserve"> Holguín</t>
  </si>
  <si>
    <t xml:space="preserve"> Granma</t>
  </si>
  <si>
    <t>Guantánamo</t>
  </si>
  <si>
    <t xml:space="preserve"> Santiago de Cuba</t>
  </si>
  <si>
    <t>Isla de la Juventud</t>
  </si>
  <si>
    <t>Total</t>
  </si>
  <si>
    <t>Occidente</t>
  </si>
  <si>
    <t>Centro</t>
  </si>
  <si>
    <t>Oriente</t>
  </si>
  <si>
    <t>Muestras Negativas</t>
  </si>
  <si>
    <t>Muestras Confirmada por 2da Vez</t>
  </si>
  <si>
    <t>Nuevos Casos Confirmados</t>
  </si>
  <si>
    <t>Casos Confirmados Acumulados</t>
  </si>
  <si>
    <t>Días</t>
  </si>
  <si>
    <t>Área de Salud</t>
  </si>
  <si>
    <t>Sin datos</t>
  </si>
  <si>
    <t>Palma Norte</t>
  </si>
  <si>
    <t>América I</t>
  </si>
  <si>
    <t>Armando García</t>
  </si>
  <si>
    <t>América II</t>
  </si>
  <si>
    <t>El Caney</t>
  </si>
  <si>
    <t>28 de Septiembre</t>
  </si>
  <si>
    <t>30 de Noviembre</t>
  </si>
  <si>
    <t>Frank País García</t>
  </si>
  <si>
    <t>López Peña</t>
  </si>
  <si>
    <t>La Maya</t>
  </si>
  <si>
    <t>Día 27</t>
  </si>
  <si>
    <t>Día 28</t>
  </si>
  <si>
    <t>Día 29</t>
  </si>
  <si>
    <t>Día 30</t>
  </si>
  <si>
    <t>Día 31</t>
  </si>
  <si>
    <t>Casos Totales</t>
  </si>
  <si>
    <t>Casos Nuevos</t>
  </si>
  <si>
    <t>Pacientes Ingresados</t>
  </si>
  <si>
    <t>Hombres</t>
  </si>
  <si>
    <t>Mujeres</t>
  </si>
  <si>
    <t>Adultos</t>
  </si>
  <si>
    <t>Niños</t>
  </si>
  <si>
    <t>Cubano</t>
  </si>
  <si>
    <t>Extranjero</t>
  </si>
  <si>
    <t>Nuevos Ingresos</t>
  </si>
  <si>
    <t>Egresados</t>
  </si>
  <si>
    <t>Ambrosio Grillo</t>
  </si>
  <si>
    <t>Hospital Militar Dr. Joaquín Castillo Duany</t>
  </si>
  <si>
    <t>Hospital Infantil Norte</t>
  </si>
  <si>
    <t>Villa Colibrí</t>
  </si>
  <si>
    <t>Armando Garcia</t>
  </si>
  <si>
    <t>Alta médica</t>
  </si>
  <si>
    <t>Comunitario</t>
  </si>
  <si>
    <t>Altas Médicas</t>
  </si>
  <si>
    <t>Casos Activos</t>
  </si>
  <si>
    <t>Género</t>
  </si>
  <si>
    <t>Fecha de confirmación</t>
  </si>
  <si>
    <t>25-29</t>
  </si>
  <si>
    <t>75-79</t>
  </si>
  <si>
    <t>45-49</t>
  </si>
  <si>
    <t>35-39</t>
  </si>
  <si>
    <t>50-54</t>
  </si>
  <si>
    <t>80-84</t>
  </si>
  <si>
    <t>40-44</t>
  </si>
  <si>
    <t>30-34</t>
  </si>
  <si>
    <t>15-19</t>
  </si>
  <si>
    <t>5-9</t>
  </si>
  <si>
    <t>0-4</t>
  </si>
  <si>
    <t>Camilo Torres</t>
  </si>
  <si>
    <t>20-24</t>
  </si>
  <si>
    <t>Grupo Etareo</t>
  </si>
  <si>
    <t>Carlos J. Finlay</t>
  </si>
  <si>
    <t>Fallecidos</t>
  </si>
  <si>
    <t>Las Tunas</t>
  </si>
  <si>
    <t>Granma</t>
  </si>
  <si>
    <t>Holguín</t>
  </si>
  <si>
    <t>Prueba</t>
  </si>
  <si>
    <t>Artemisa</t>
  </si>
  <si>
    <t>La Habana</t>
  </si>
  <si>
    <t>Mayabeque</t>
  </si>
  <si>
    <t>Matanzas</t>
  </si>
  <si>
    <t>Villa Clara</t>
  </si>
  <si>
    <t>Cienfuegos</t>
  </si>
  <si>
    <t>Nombre y Apellidos</t>
  </si>
  <si>
    <t>CI</t>
  </si>
  <si>
    <t>Dirección</t>
  </si>
  <si>
    <t>Palma Sur</t>
  </si>
  <si>
    <t>pernocta</t>
  </si>
  <si>
    <t>Calle 3 # 204 / Calle Iglesias y Calle E. Rpto Veguita de Galo</t>
  </si>
  <si>
    <t>Pernocta</t>
  </si>
  <si>
    <t>José Martí</t>
  </si>
  <si>
    <t>70-74</t>
  </si>
  <si>
    <t>55-59</t>
  </si>
  <si>
    <t>Grimau</t>
  </si>
  <si>
    <t>Día 32</t>
  </si>
  <si>
    <t>Día 33</t>
  </si>
  <si>
    <t>Día 34</t>
  </si>
  <si>
    <t>Día 35</t>
  </si>
  <si>
    <t>Día 36</t>
  </si>
  <si>
    <t>España</t>
  </si>
  <si>
    <t>Boniato</t>
  </si>
  <si>
    <t>Sintomas</t>
  </si>
  <si>
    <t>Zailen Zaldívar Mustelier</t>
  </si>
  <si>
    <t>Bloque 7 Apto 52 Plan Novoa</t>
  </si>
  <si>
    <t>Asintomática</t>
  </si>
  <si>
    <t>Roberto Frank Estrada Arias</t>
  </si>
  <si>
    <t xml:space="preserve">Pozo Dulce No. 62 entre Oscar Lucero y Republica Palma Soriano </t>
  </si>
  <si>
    <t>Edilberto Cedeño Fernández</t>
  </si>
  <si>
    <t xml:space="preserve">Calle 2da # 156 % Calle E y Calle F Reparto La Cuba </t>
  </si>
  <si>
    <t xml:space="preserve">Ernesto Martínez Griñán       </t>
  </si>
  <si>
    <t>Trocha 862 ½, % Aguilera y Heredia</t>
  </si>
  <si>
    <t>Kendal Moulot Torres</t>
  </si>
  <si>
    <t>Calle M. Delgado (Rastro) # 164 e/ San Mateo y San Antonio</t>
  </si>
  <si>
    <t>Sintomática</t>
  </si>
  <si>
    <t>Songo - La Maya</t>
  </si>
  <si>
    <t>Sancti Spíritus</t>
  </si>
  <si>
    <t>Ciego de Ávila</t>
  </si>
  <si>
    <t>Camagüey</t>
  </si>
  <si>
    <t>Graves</t>
  </si>
  <si>
    <t>Criticos</t>
  </si>
  <si>
    <t>Día 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</si>
</sst>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charset val="1"/>
    </font>
    <font>
      <b/>
      <sz val="10"/>
      <name val="Arial"/>
      <charset val="1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4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vertical="center" wrapText="1"/>
    </xf>
    <xf numFmtId="14" fontId="0" fillId="0" borderId="0" xfId="0" applyNumberFormat="1"/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1" fillId="2" borderId="0" xfId="1" applyAlignment="1">
      <alignment horizontal="center"/>
    </xf>
    <xf numFmtId="0" fontId="1" fillId="2" borderId="0" xfId="1"/>
    <xf numFmtId="0" fontId="2" fillId="0" borderId="0" xfId="0" applyFont="1" applyAlignment="1">
      <alignment horizontal="center" vertical="center" wrapText="1"/>
    </xf>
    <xf numFmtId="0" fontId="2" fillId="2" borderId="0" xfId="1" applyFont="1" applyAlignment="1">
      <alignment horizontal="center" vertical="center" wrapText="1"/>
    </xf>
    <xf numFmtId="14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 wrapText="1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1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4" fillId="0" borderId="0" xfId="2"/>
    <xf numFmtId="0" fontId="5" fillId="0" borderId="1" xfId="2" applyFont="1" applyFill="1" applyBorder="1" applyAlignment="1" applyProtection="1">
      <alignment horizontal="center" vertical="top"/>
    </xf>
    <xf numFmtId="164" fontId="5" fillId="0" borderId="1" xfId="2" applyNumberFormat="1" applyFont="1" applyFill="1" applyBorder="1" applyAlignment="1" applyProtection="1">
      <alignment horizontal="center" vertical="top"/>
    </xf>
    <xf numFmtId="0" fontId="4" fillId="0" borderId="0" xfId="2" applyFill="1" applyBorder="1" applyAlignment="1" applyProtection="1"/>
  </cellXfs>
  <cellStyles count="3">
    <cellStyle name="60% - Énfasis3" xfId="1" builtinId="40"/>
    <cellStyle name="Normal" xfId="0" builtinId="0"/>
    <cellStyle name="Normal 2" xfId="2" xr:uid="{03803E7C-D5CB-408C-869D-53F69D93CFD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E099A-7FE0-44E4-8A56-B8067923C050}">
  <dimension ref="A1:H38"/>
  <sheetViews>
    <sheetView topLeftCell="A31" workbookViewId="0">
      <selection activeCell="G36" sqref="G36"/>
    </sheetView>
  </sheetViews>
  <sheetFormatPr baseColWidth="10" defaultRowHeight="15" x14ac:dyDescent="0.25"/>
  <cols>
    <col min="5" max="5" width="21.28515625" customWidth="1"/>
    <col min="6" max="6" width="19.7109375" customWidth="1"/>
    <col min="7" max="7" width="11.42578125" style="15"/>
    <col min="8" max="8" width="29" customWidth="1"/>
    <col min="9" max="9" width="15.42578125" bestFit="1" customWidth="1"/>
    <col min="10" max="10" width="42" customWidth="1"/>
  </cols>
  <sheetData>
    <row r="1" spans="1:8" ht="30" x14ac:dyDescent="0.25">
      <c r="A1" s="1" t="s">
        <v>123</v>
      </c>
      <c r="B1" s="1" t="s">
        <v>9</v>
      </c>
      <c r="C1" s="1" t="s">
        <v>13</v>
      </c>
      <c r="D1" s="1" t="s">
        <v>16</v>
      </c>
      <c r="E1" s="1" t="s">
        <v>86</v>
      </c>
      <c r="F1" s="1" t="s">
        <v>124</v>
      </c>
      <c r="G1" s="14" t="s">
        <v>138</v>
      </c>
      <c r="H1" s="1" t="s">
        <v>169</v>
      </c>
    </row>
    <row r="2" spans="1:8" ht="30" x14ac:dyDescent="0.25">
      <c r="A2" s="1" t="s">
        <v>18</v>
      </c>
      <c r="B2" s="1">
        <v>1</v>
      </c>
      <c r="C2" s="1">
        <v>35</v>
      </c>
      <c r="D2" s="1" t="s">
        <v>21</v>
      </c>
      <c r="E2" s="1" t="s">
        <v>120</v>
      </c>
      <c r="F2" s="3">
        <v>43910</v>
      </c>
      <c r="G2" s="15" t="s">
        <v>128</v>
      </c>
      <c r="H2" s="1" t="s">
        <v>181</v>
      </c>
    </row>
    <row r="3" spans="1:8" ht="30" x14ac:dyDescent="0.25">
      <c r="A3" s="1" t="s">
        <v>18</v>
      </c>
      <c r="B3" s="1">
        <v>2</v>
      </c>
      <c r="C3" s="1">
        <v>36</v>
      </c>
      <c r="D3" s="1" t="s">
        <v>21</v>
      </c>
      <c r="E3" s="1" t="s">
        <v>88</v>
      </c>
      <c r="F3" s="3">
        <v>43914</v>
      </c>
      <c r="G3" s="15" t="s">
        <v>128</v>
      </c>
      <c r="H3" s="1" t="s">
        <v>181</v>
      </c>
    </row>
    <row r="4" spans="1:8" ht="30" x14ac:dyDescent="0.25">
      <c r="A4" s="1" t="s">
        <v>18</v>
      </c>
      <c r="B4" s="1">
        <v>3</v>
      </c>
      <c r="C4" s="1">
        <v>45</v>
      </c>
      <c r="D4" s="1" t="s">
        <v>27</v>
      </c>
      <c r="E4" s="1" t="s">
        <v>94</v>
      </c>
      <c r="F4" s="3">
        <v>43917</v>
      </c>
      <c r="G4" s="15" t="s">
        <v>127</v>
      </c>
      <c r="H4" s="1" t="s">
        <v>181</v>
      </c>
    </row>
    <row r="5" spans="1:8" ht="30" x14ac:dyDescent="0.25">
      <c r="A5" s="1" t="s">
        <v>18</v>
      </c>
      <c r="B5" s="1">
        <v>4</v>
      </c>
      <c r="C5" s="1">
        <v>77</v>
      </c>
      <c r="D5" s="1" t="s">
        <v>29</v>
      </c>
      <c r="E5" s="1" t="s">
        <v>89</v>
      </c>
      <c r="F5" s="3">
        <v>43917</v>
      </c>
      <c r="G5" s="15" t="s">
        <v>126</v>
      </c>
      <c r="H5" s="1" t="s">
        <v>181</v>
      </c>
    </row>
    <row r="6" spans="1:8" ht="30" x14ac:dyDescent="0.25">
      <c r="A6" s="1" t="s">
        <v>18</v>
      </c>
      <c r="B6" s="1">
        <v>5</v>
      </c>
      <c r="C6" s="1">
        <v>53</v>
      </c>
      <c r="D6" s="1" t="s">
        <v>182</v>
      </c>
      <c r="E6" s="1" t="s">
        <v>97</v>
      </c>
      <c r="F6" s="3">
        <v>43917</v>
      </c>
      <c r="G6" s="15" t="s">
        <v>129</v>
      </c>
      <c r="H6" s="1" t="s">
        <v>181</v>
      </c>
    </row>
    <row r="7" spans="1:8" ht="30" x14ac:dyDescent="0.25">
      <c r="A7" s="1" t="s">
        <v>31</v>
      </c>
      <c r="B7" s="1">
        <v>6</v>
      </c>
      <c r="C7" s="1">
        <v>43</v>
      </c>
      <c r="D7" s="1" t="s">
        <v>27</v>
      </c>
      <c r="E7" s="1" t="s">
        <v>94</v>
      </c>
      <c r="F7" s="3">
        <v>43918</v>
      </c>
      <c r="G7" s="15" t="s">
        <v>131</v>
      </c>
      <c r="H7" t="s">
        <v>172</v>
      </c>
    </row>
    <row r="8" spans="1:8" ht="30" x14ac:dyDescent="0.25">
      <c r="A8" s="1" t="s">
        <v>18</v>
      </c>
      <c r="B8" s="1">
        <v>7</v>
      </c>
      <c r="C8" s="1">
        <v>28</v>
      </c>
      <c r="D8" s="1" t="s">
        <v>27</v>
      </c>
      <c r="E8" s="1" t="s">
        <v>90</v>
      </c>
      <c r="F8" s="3">
        <v>43918</v>
      </c>
      <c r="G8" s="15" t="s">
        <v>125</v>
      </c>
      <c r="H8" s="1" t="s">
        <v>181</v>
      </c>
    </row>
    <row r="9" spans="1:8" ht="30" x14ac:dyDescent="0.25">
      <c r="A9" s="1" t="s">
        <v>18</v>
      </c>
      <c r="B9" s="1">
        <v>8</v>
      </c>
      <c r="C9" s="1">
        <v>16</v>
      </c>
      <c r="D9" s="1" t="s">
        <v>21</v>
      </c>
      <c r="E9" s="1" t="s">
        <v>88</v>
      </c>
      <c r="F9" s="3">
        <v>43920</v>
      </c>
      <c r="G9" s="15" t="s">
        <v>133</v>
      </c>
      <c r="H9" s="1" t="s">
        <v>181</v>
      </c>
    </row>
    <row r="10" spans="1:8" ht="30" x14ac:dyDescent="0.25">
      <c r="A10" s="1" t="s">
        <v>18</v>
      </c>
      <c r="B10" s="1">
        <v>9</v>
      </c>
      <c r="C10" s="1">
        <v>8</v>
      </c>
      <c r="D10" s="1" t="s">
        <v>21</v>
      </c>
      <c r="E10" s="1" t="s">
        <v>88</v>
      </c>
      <c r="F10" s="3">
        <v>43920</v>
      </c>
      <c r="G10" s="15" t="s">
        <v>134</v>
      </c>
      <c r="H10" s="1" t="s">
        <v>181</v>
      </c>
    </row>
    <row r="11" spans="1:8" ht="30" x14ac:dyDescent="0.25">
      <c r="A11" s="1" t="s">
        <v>18</v>
      </c>
      <c r="B11" s="1">
        <v>10</v>
      </c>
      <c r="C11" s="1">
        <v>7</v>
      </c>
      <c r="D11" s="1" t="s">
        <v>21</v>
      </c>
      <c r="E11" s="1" t="s">
        <v>88</v>
      </c>
      <c r="F11" s="3">
        <v>43920</v>
      </c>
      <c r="G11" s="15" t="s">
        <v>134</v>
      </c>
      <c r="H11" s="1" t="s">
        <v>181</v>
      </c>
    </row>
    <row r="12" spans="1:8" ht="30" x14ac:dyDescent="0.25">
      <c r="A12" s="1" t="s">
        <v>18</v>
      </c>
      <c r="B12" s="1">
        <v>11</v>
      </c>
      <c r="C12" s="1">
        <v>27</v>
      </c>
      <c r="D12" s="1" t="s">
        <v>29</v>
      </c>
      <c r="E12" s="1" t="s">
        <v>91</v>
      </c>
      <c r="F12" s="3">
        <v>43920</v>
      </c>
      <c r="G12" s="15" t="s">
        <v>125</v>
      </c>
      <c r="H12" s="1" t="s">
        <v>181</v>
      </c>
    </row>
    <row r="13" spans="1:8" ht="30" x14ac:dyDescent="0.25">
      <c r="A13" s="1" t="s">
        <v>31</v>
      </c>
      <c r="B13" s="1">
        <v>12</v>
      </c>
      <c r="C13" s="1">
        <v>33</v>
      </c>
      <c r="D13" s="1" t="s">
        <v>27</v>
      </c>
      <c r="E13" s="1" t="s">
        <v>90</v>
      </c>
      <c r="F13" s="3">
        <v>43921</v>
      </c>
      <c r="G13" s="15" t="s">
        <v>132</v>
      </c>
      <c r="H13" s="1" t="s">
        <v>181</v>
      </c>
    </row>
    <row r="14" spans="1:8" ht="30" x14ac:dyDescent="0.25">
      <c r="A14" s="1" t="s">
        <v>31</v>
      </c>
      <c r="B14" s="1">
        <v>13</v>
      </c>
      <c r="C14" s="1">
        <v>29</v>
      </c>
      <c r="D14" s="1" t="s">
        <v>27</v>
      </c>
      <c r="E14" s="1" t="s">
        <v>92</v>
      </c>
      <c r="F14" s="3">
        <v>43921</v>
      </c>
      <c r="G14" s="15" t="s">
        <v>125</v>
      </c>
      <c r="H14" s="1" t="s">
        <v>181</v>
      </c>
    </row>
    <row r="15" spans="1:8" ht="30" x14ac:dyDescent="0.25">
      <c r="A15" s="1" t="s">
        <v>18</v>
      </c>
      <c r="B15" s="1">
        <v>14</v>
      </c>
      <c r="C15" s="1">
        <v>30</v>
      </c>
      <c r="D15" s="1" t="s">
        <v>29</v>
      </c>
      <c r="E15" s="1" t="s">
        <v>91</v>
      </c>
      <c r="F15" s="3">
        <v>43921</v>
      </c>
      <c r="G15" s="15" t="s">
        <v>132</v>
      </c>
      <c r="H15" s="1" t="s">
        <v>181</v>
      </c>
    </row>
    <row r="16" spans="1:8" ht="30" x14ac:dyDescent="0.25">
      <c r="A16" s="1" t="s">
        <v>18</v>
      </c>
      <c r="B16" s="1">
        <v>15</v>
      </c>
      <c r="C16" s="1">
        <v>0</v>
      </c>
      <c r="D16" s="1" t="s">
        <v>27</v>
      </c>
      <c r="E16" s="1" t="s">
        <v>93</v>
      </c>
      <c r="F16" s="3">
        <v>43921</v>
      </c>
      <c r="G16" s="15" t="s">
        <v>135</v>
      </c>
      <c r="H16" s="1" t="s">
        <v>181</v>
      </c>
    </row>
    <row r="17" spans="1:8" ht="30" x14ac:dyDescent="0.25">
      <c r="A17" s="1" t="s">
        <v>18</v>
      </c>
      <c r="B17" s="1">
        <v>16</v>
      </c>
      <c r="C17" s="1">
        <v>31</v>
      </c>
      <c r="D17" s="1" t="s">
        <v>27</v>
      </c>
      <c r="E17" s="1" t="s">
        <v>96</v>
      </c>
      <c r="F17" s="3">
        <v>43922</v>
      </c>
      <c r="G17" s="15" t="s">
        <v>132</v>
      </c>
      <c r="H17" s="1" t="s">
        <v>181</v>
      </c>
    </row>
    <row r="18" spans="1:8" ht="30" x14ac:dyDescent="0.25">
      <c r="A18" s="1" t="s">
        <v>31</v>
      </c>
      <c r="B18" s="1">
        <v>17</v>
      </c>
      <c r="C18" s="1">
        <v>79</v>
      </c>
      <c r="D18" s="1" t="s">
        <v>29</v>
      </c>
      <c r="E18" s="1" t="s">
        <v>91</v>
      </c>
      <c r="F18" s="3">
        <v>43922</v>
      </c>
      <c r="G18" s="15" t="s">
        <v>126</v>
      </c>
      <c r="H18" t="s">
        <v>172</v>
      </c>
    </row>
    <row r="19" spans="1:8" ht="30" x14ac:dyDescent="0.25">
      <c r="A19" s="1" t="s">
        <v>31</v>
      </c>
      <c r="B19" s="1">
        <v>18</v>
      </c>
      <c r="C19" s="1">
        <v>48</v>
      </c>
      <c r="D19" s="1" t="s">
        <v>27</v>
      </c>
      <c r="E19" s="1" t="s">
        <v>94</v>
      </c>
      <c r="F19" s="3">
        <v>43922</v>
      </c>
      <c r="G19" s="15" t="s">
        <v>127</v>
      </c>
      <c r="H19" s="1" t="s">
        <v>181</v>
      </c>
    </row>
    <row r="20" spans="1:8" ht="30" x14ac:dyDescent="0.25">
      <c r="A20" s="1" t="s">
        <v>18</v>
      </c>
      <c r="B20" s="1">
        <v>19</v>
      </c>
      <c r="C20" s="1">
        <v>39</v>
      </c>
      <c r="D20" s="1" t="s">
        <v>27</v>
      </c>
      <c r="E20" s="1" t="s">
        <v>94</v>
      </c>
      <c r="F20" s="3">
        <v>43923</v>
      </c>
      <c r="G20" s="15" t="s">
        <v>128</v>
      </c>
      <c r="H20" t="s">
        <v>172</v>
      </c>
    </row>
    <row r="21" spans="1:8" ht="30" x14ac:dyDescent="0.25">
      <c r="A21" s="1" t="s">
        <v>31</v>
      </c>
      <c r="B21" s="1">
        <v>20</v>
      </c>
      <c r="C21" s="1">
        <v>18</v>
      </c>
      <c r="D21" s="1" t="s">
        <v>27</v>
      </c>
      <c r="E21" s="1" t="s">
        <v>95</v>
      </c>
      <c r="F21" s="3">
        <v>43923</v>
      </c>
      <c r="G21" s="15" t="s">
        <v>133</v>
      </c>
      <c r="H21" t="s">
        <v>172</v>
      </c>
    </row>
    <row r="22" spans="1:8" ht="30" x14ac:dyDescent="0.25">
      <c r="A22" s="1" t="s">
        <v>31</v>
      </c>
      <c r="B22" s="1">
        <v>21</v>
      </c>
      <c r="C22" s="1">
        <v>80</v>
      </c>
      <c r="D22" s="1" t="s">
        <v>29</v>
      </c>
      <c r="E22" s="1" t="s">
        <v>89</v>
      </c>
      <c r="F22" s="3">
        <v>43923</v>
      </c>
      <c r="G22" s="15" t="s">
        <v>130</v>
      </c>
      <c r="H22" s="1" t="s">
        <v>181</v>
      </c>
    </row>
    <row r="23" spans="1:8" ht="30" x14ac:dyDescent="0.25">
      <c r="A23" s="1" t="s">
        <v>18</v>
      </c>
      <c r="B23" s="1">
        <v>22</v>
      </c>
      <c r="C23" s="1">
        <v>29</v>
      </c>
      <c r="D23" s="1" t="s">
        <v>27</v>
      </c>
      <c r="E23" s="1" t="s">
        <v>90</v>
      </c>
      <c r="F23" s="3">
        <v>43924</v>
      </c>
      <c r="G23" s="15" t="s">
        <v>125</v>
      </c>
      <c r="H23" s="1" t="s">
        <v>181</v>
      </c>
    </row>
    <row r="24" spans="1:8" ht="30" x14ac:dyDescent="0.25">
      <c r="A24" s="1" t="s">
        <v>18</v>
      </c>
      <c r="B24" s="7">
        <v>23</v>
      </c>
      <c r="C24" s="7">
        <v>51</v>
      </c>
      <c r="D24" s="1" t="s">
        <v>27</v>
      </c>
      <c r="E24" s="1" t="s">
        <v>95</v>
      </c>
      <c r="F24" s="2">
        <v>43925</v>
      </c>
      <c r="G24" s="15" t="s">
        <v>129</v>
      </c>
      <c r="H24" s="1" t="s">
        <v>181</v>
      </c>
    </row>
    <row r="25" spans="1:8" ht="30" x14ac:dyDescent="0.25">
      <c r="A25" s="1" t="s">
        <v>31</v>
      </c>
      <c r="B25" s="7">
        <v>24</v>
      </c>
      <c r="C25" s="7">
        <v>22</v>
      </c>
      <c r="D25" s="1" t="s">
        <v>27</v>
      </c>
      <c r="E25" s="1" t="s">
        <v>136</v>
      </c>
      <c r="F25" s="2">
        <v>43925</v>
      </c>
      <c r="G25" s="15" t="s">
        <v>137</v>
      </c>
      <c r="H25" s="1" t="s">
        <v>181</v>
      </c>
    </row>
    <row r="26" spans="1:8" ht="30" x14ac:dyDescent="0.25">
      <c r="A26" s="1" t="s">
        <v>18</v>
      </c>
      <c r="B26" s="7">
        <v>25</v>
      </c>
      <c r="C26" s="7">
        <v>77</v>
      </c>
      <c r="D26" s="1" t="s">
        <v>27</v>
      </c>
      <c r="E26" s="1" t="s">
        <v>95</v>
      </c>
      <c r="F26" s="2">
        <v>43925</v>
      </c>
      <c r="G26" s="15" t="s">
        <v>126</v>
      </c>
      <c r="H26" t="s">
        <v>172</v>
      </c>
    </row>
    <row r="27" spans="1:8" ht="30" x14ac:dyDescent="0.25">
      <c r="A27" s="1" t="s">
        <v>31</v>
      </c>
      <c r="B27" s="7">
        <v>26</v>
      </c>
      <c r="C27" s="7">
        <v>0</v>
      </c>
      <c r="D27" s="1" t="s">
        <v>27</v>
      </c>
      <c r="E27" s="1" t="s">
        <v>139</v>
      </c>
      <c r="F27" s="2">
        <v>43926</v>
      </c>
      <c r="G27" s="15" t="s">
        <v>135</v>
      </c>
      <c r="H27" t="s">
        <v>172</v>
      </c>
    </row>
    <row r="28" spans="1:8" ht="30" x14ac:dyDescent="0.25">
      <c r="A28" s="1" t="s">
        <v>31</v>
      </c>
      <c r="B28" s="7">
        <v>27</v>
      </c>
      <c r="C28" s="7">
        <v>41</v>
      </c>
      <c r="D28" s="1" t="s">
        <v>29</v>
      </c>
      <c r="E28" s="1" t="s">
        <v>89</v>
      </c>
      <c r="F28" s="2">
        <v>43926</v>
      </c>
      <c r="G28" s="15" t="s">
        <v>131</v>
      </c>
      <c r="H28" t="s">
        <v>172</v>
      </c>
    </row>
    <row r="29" spans="1:8" ht="30" x14ac:dyDescent="0.25">
      <c r="A29" s="1" t="s">
        <v>31</v>
      </c>
      <c r="B29" s="7">
        <v>28</v>
      </c>
      <c r="C29" s="7">
        <v>36</v>
      </c>
      <c r="D29" s="1" t="s">
        <v>27</v>
      </c>
      <c r="E29" s="1" t="s">
        <v>90</v>
      </c>
      <c r="F29" s="2">
        <v>43928</v>
      </c>
      <c r="G29" s="15" t="s">
        <v>128</v>
      </c>
      <c r="H29" t="s">
        <v>172</v>
      </c>
    </row>
    <row r="30" spans="1:8" ht="30" x14ac:dyDescent="0.25">
      <c r="A30" s="1" t="s">
        <v>31</v>
      </c>
      <c r="B30" s="7">
        <v>29</v>
      </c>
      <c r="C30" s="7">
        <v>20</v>
      </c>
      <c r="D30" s="1" t="s">
        <v>27</v>
      </c>
      <c r="E30" s="1" t="s">
        <v>158</v>
      </c>
      <c r="F30" s="2">
        <v>43928</v>
      </c>
      <c r="G30" s="15" t="s">
        <v>137</v>
      </c>
      <c r="H30" t="s">
        <v>172</v>
      </c>
    </row>
    <row r="31" spans="1:8" ht="30" x14ac:dyDescent="0.25">
      <c r="A31" s="1" t="s">
        <v>31</v>
      </c>
      <c r="B31" s="7">
        <v>30</v>
      </c>
      <c r="C31" s="7">
        <v>70</v>
      </c>
      <c r="D31" s="1" t="s">
        <v>29</v>
      </c>
      <c r="E31" s="1" t="s">
        <v>89</v>
      </c>
      <c r="F31" s="2">
        <v>43931</v>
      </c>
      <c r="G31" s="15" t="s">
        <v>159</v>
      </c>
      <c r="H31" t="s">
        <v>172</v>
      </c>
    </row>
    <row r="32" spans="1:8" ht="30" x14ac:dyDescent="0.25">
      <c r="A32" s="1" t="s">
        <v>31</v>
      </c>
      <c r="B32" s="7">
        <v>31</v>
      </c>
      <c r="C32" s="7">
        <v>55</v>
      </c>
      <c r="D32" s="1" t="s">
        <v>27</v>
      </c>
      <c r="E32" s="1" t="s">
        <v>93</v>
      </c>
      <c r="F32" s="2">
        <v>43931</v>
      </c>
      <c r="G32" s="15" t="s">
        <v>160</v>
      </c>
      <c r="H32" s="1" t="s">
        <v>181</v>
      </c>
    </row>
    <row r="33" spans="1:8" ht="30" x14ac:dyDescent="0.25">
      <c r="A33" s="1" t="s">
        <v>18</v>
      </c>
      <c r="B33" s="7">
        <v>32</v>
      </c>
      <c r="C33" s="7">
        <v>49</v>
      </c>
      <c r="D33" s="1" t="s">
        <v>27</v>
      </c>
      <c r="E33" s="1" t="s">
        <v>161</v>
      </c>
      <c r="F33" s="2">
        <v>43932</v>
      </c>
      <c r="G33" s="15" t="s">
        <v>127</v>
      </c>
      <c r="H33" s="1" t="s">
        <v>181</v>
      </c>
    </row>
    <row r="34" spans="1:8" ht="30" x14ac:dyDescent="0.25">
      <c r="A34" s="1" t="s">
        <v>18</v>
      </c>
      <c r="B34" s="7">
        <v>33</v>
      </c>
      <c r="C34" s="7">
        <v>44</v>
      </c>
      <c r="D34" s="1" t="s">
        <v>27</v>
      </c>
      <c r="E34" s="1" t="s">
        <v>168</v>
      </c>
      <c r="F34" s="2">
        <v>43933</v>
      </c>
      <c r="G34" s="15" t="s">
        <v>127</v>
      </c>
      <c r="H34" s="1" t="s">
        <v>181</v>
      </c>
    </row>
    <row r="35" spans="1:8" ht="30" x14ac:dyDescent="0.25">
      <c r="A35" s="1" t="s">
        <v>31</v>
      </c>
      <c r="B35" s="7">
        <v>34</v>
      </c>
      <c r="C35" s="7">
        <v>47</v>
      </c>
      <c r="D35" s="1" t="s">
        <v>27</v>
      </c>
      <c r="E35" s="1" t="s">
        <v>161</v>
      </c>
      <c r="F35" s="2">
        <v>43933</v>
      </c>
      <c r="G35" s="15" t="s">
        <v>127</v>
      </c>
      <c r="H35" s="1" t="s">
        <v>181</v>
      </c>
    </row>
    <row r="36" spans="1:8" ht="30" x14ac:dyDescent="0.25">
      <c r="A36" s="1" t="s">
        <v>31</v>
      </c>
      <c r="B36" s="7">
        <v>35</v>
      </c>
      <c r="C36" s="7">
        <v>25</v>
      </c>
      <c r="D36" s="1" t="s">
        <v>27</v>
      </c>
      <c r="E36" s="1" t="s">
        <v>95</v>
      </c>
      <c r="F36" s="2">
        <v>43933</v>
      </c>
      <c r="G36" s="15" t="s">
        <v>125</v>
      </c>
      <c r="H36" s="1" t="s">
        <v>181</v>
      </c>
    </row>
    <row r="37" spans="1:8" ht="30" x14ac:dyDescent="0.25">
      <c r="A37" s="1" t="s">
        <v>18</v>
      </c>
      <c r="B37" s="7">
        <v>36</v>
      </c>
      <c r="C37" s="7">
        <v>7</v>
      </c>
      <c r="D37" s="1" t="s">
        <v>27</v>
      </c>
      <c r="E37" s="1" t="s">
        <v>168</v>
      </c>
      <c r="F37" s="2">
        <v>43937</v>
      </c>
      <c r="G37" s="15" t="s">
        <v>134</v>
      </c>
      <c r="H37" s="1" t="s">
        <v>181</v>
      </c>
    </row>
    <row r="38" spans="1:8" ht="30" x14ac:dyDescent="0.25">
      <c r="A38" s="1" t="s">
        <v>31</v>
      </c>
      <c r="B38" s="7">
        <v>37</v>
      </c>
      <c r="C38" s="7">
        <v>46</v>
      </c>
      <c r="D38" s="1" t="s">
        <v>27</v>
      </c>
      <c r="E38" s="1" t="s">
        <v>168</v>
      </c>
      <c r="F38" s="2">
        <v>43937</v>
      </c>
      <c r="G38" s="15" t="s">
        <v>127</v>
      </c>
      <c r="H38" s="1" t="s">
        <v>172</v>
      </c>
    </row>
  </sheetData>
  <autoFilter ref="A1:G33" xr:uid="{64ECC433-7F0D-4E61-AD6E-98762584DEA2}"/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8926ED-9DEC-4DA3-841B-7744EBCE86DD}">
  <dimension ref="A1:AK4"/>
  <sheetViews>
    <sheetView topLeftCell="V1" workbookViewId="0">
      <selection activeCell="AK5" sqref="AK5"/>
    </sheetView>
  </sheetViews>
  <sheetFormatPr baseColWidth="10" defaultRowHeight="15" x14ac:dyDescent="0.25"/>
  <sheetData>
    <row r="1" spans="1:37" x14ac:dyDescent="0.25">
      <c r="A1" t="s">
        <v>35</v>
      </c>
      <c r="B1" t="s">
        <v>36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  <c r="H1" t="s">
        <v>42</v>
      </c>
      <c r="I1" t="s">
        <v>43</v>
      </c>
      <c r="J1" t="s">
        <v>44</v>
      </c>
      <c r="K1" t="s">
        <v>45</v>
      </c>
      <c r="L1" t="s">
        <v>46</v>
      </c>
      <c r="M1" t="s">
        <v>47</v>
      </c>
      <c r="N1" t="s">
        <v>48</v>
      </c>
      <c r="O1" t="s">
        <v>49</v>
      </c>
      <c r="P1" t="s">
        <v>50</v>
      </c>
      <c r="Q1" t="s">
        <v>51</v>
      </c>
      <c r="R1" t="s">
        <v>52</v>
      </c>
      <c r="S1" t="s">
        <v>53</v>
      </c>
      <c r="T1" t="s">
        <v>54</v>
      </c>
      <c r="U1" t="s">
        <v>55</v>
      </c>
      <c r="V1" t="s">
        <v>56</v>
      </c>
      <c r="W1" t="s">
        <v>57</v>
      </c>
      <c r="X1" t="s">
        <v>58</v>
      </c>
      <c r="Y1" t="s">
        <v>59</v>
      </c>
      <c r="Z1" t="s">
        <v>60</v>
      </c>
      <c r="AA1" t="s">
        <v>98</v>
      </c>
      <c r="AB1" t="s">
        <v>99</v>
      </c>
      <c r="AC1" t="s">
        <v>100</v>
      </c>
      <c r="AD1" t="s">
        <v>101</v>
      </c>
      <c r="AE1" t="s">
        <v>102</v>
      </c>
      <c r="AF1" t="s">
        <v>162</v>
      </c>
      <c r="AG1" t="s">
        <v>163</v>
      </c>
      <c r="AH1" t="s">
        <v>164</v>
      </c>
      <c r="AI1" t="s">
        <v>165</v>
      </c>
      <c r="AJ1" t="s">
        <v>166</v>
      </c>
      <c r="AK1" t="s">
        <v>188</v>
      </c>
    </row>
    <row r="2" spans="1:37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1</v>
      </c>
      <c r="N2">
        <v>0</v>
      </c>
      <c r="O2">
        <v>0</v>
      </c>
      <c r="P2">
        <v>3</v>
      </c>
      <c r="Q2">
        <v>0</v>
      </c>
      <c r="R2">
        <v>0</v>
      </c>
      <c r="S2">
        <v>0</v>
      </c>
      <c r="T2">
        <v>4</v>
      </c>
      <c r="U2">
        <v>4</v>
      </c>
      <c r="V2">
        <v>1</v>
      </c>
      <c r="W2">
        <v>2</v>
      </c>
      <c r="X2">
        <v>0</v>
      </c>
      <c r="Y2">
        <v>0</v>
      </c>
      <c r="Z2">
        <v>3</v>
      </c>
      <c r="AA2">
        <v>9</v>
      </c>
      <c r="AB2">
        <v>0</v>
      </c>
      <c r="AC2">
        <v>1</v>
      </c>
      <c r="AD2">
        <v>23</v>
      </c>
      <c r="AE2">
        <v>26</v>
      </c>
      <c r="AF2">
        <v>15</v>
      </c>
      <c r="AG2">
        <v>29</v>
      </c>
      <c r="AH2">
        <v>11</v>
      </c>
      <c r="AI2">
        <v>19</v>
      </c>
      <c r="AJ2">
        <v>0</v>
      </c>
      <c r="AK2">
        <v>20</v>
      </c>
    </row>
    <row r="3" spans="1:37" x14ac:dyDescent="0.25">
      <c r="A3">
        <v>0</v>
      </c>
      <c r="B3">
        <f t="shared" ref="B3:AK3" si="0">SUM(A3,B2)</f>
        <v>0</v>
      </c>
      <c r="C3">
        <f t="shared" si="0"/>
        <v>0</v>
      </c>
      <c r="D3">
        <f t="shared" si="0"/>
        <v>0</v>
      </c>
      <c r="E3">
        <f t="shared" si="0"/>
        <v>0</v>
      </c>
      <c r="F3">
        <f t="shared" si="0"/>
        <v>0</v>
      </c>
      <c r="G3">
        <f t="shared" si="0"/>
        <v>0</v>
      </c>
      <c r="H3">
        <f t="shared" si="0"/>
        <v>0</v>
      </c>
      <c r="I3">
        <f t="shared" si="0"/>
        <v>0</v>
      </c>
      <c r="J3">
        <f t="shared" si="0"/>
        <v>0</v>
      </c>
      <c r="K3">
        <f t="shared" si="0"/>
        <v>0</v>
      </c>
      <c r="L3">
        <f t="shared" si="0"/>
        <v>0</v>
      </c>
      <c r="M3">
        <f t="shared" si="0"/>
        <v>1</v>
      </c>
      <c r="N3">
        <f t="shared" si="0"/>
        <v>1</v>
      </c>
      <c r="O3">
        <f t="shared" si="0"/>
        <v>1</v>
      </c>
      <c r="P3">
        <f t="shared" si="0"/>
        <v>4</v>
      </c>
      <c r="Q3">
        <f t="shared" si="0"/>
        <v>4</v>
      </c>
      <c r="R3">
        <f t="shared" si="0"/>
        <v>4</v>
      </c>
      <c r="S3">
        <f t="shared" si="0"/>
        <v>4</v>
      </c>
      <c r="T3">
        <f t="shared" si="0"/>
        <v>8</v>
      </c>
      <c r="U3">
        <f t="shared" si="0"/>
        <v>12</v>
      </c>
      <c r="V3">
        <f t="shared" si="0"/>
        <v>13</v>
      </c>
      <c r="W3">
        <f t="shared" si="0"/>
        <v>15</v>
      </c>
      <c r="X3">
        <f t="shared" si="0"/>
        <v>15</v>
      </c>
      <c r="Y3">
        <f t="shared" si="0"/>
        <v>15</v>
      </c>
      <c r="Z3">
        <f t="shared" si="0"/>
        <v>18</v>
      </c>
      <c r="AA3">
        <f t="shared" si="0"/>
        <v>27</v>
      </c>
      <c r="AB3">
        <f t="shared" si="0"/>
        <v>27</v>
      </c>
      <c r="AC3">
        <f t="shared" si="0"/>
        <v>28</v>
      </c>
      <c r="AD3">
        <f t="shared" si="0"/>
        <v>51</v>
      </c>
      <c r="AE3">
        <f t="shared" si="0"/>
        <v>77</v>
      </c>
      <c r="AF3">
        <f t="shared" si="0"/>
        <v>92</v>
      </c>
      <c r="AG3">
        <f t="shared" si="0"/>
        <v>121</v>
      </c>
      <c r="AH3">
        <f t="shared" si="0"/>
        <v>132</v>
      </c>
      <c r="AI3">
        <f t="shared" si="0"/>
        <v>151</v>
      </c>
      <c r="AJ3">
        <f t="shared" si="0"/>
        <v>151</v>
      </c>
      <c r="AK3">
        <f t="shared" si="0"/>
        <v>171</v>
      </c>
    </row>
    <row r="4" spans="1:37" x14ac:dyDescent="0.25">
      <c r="A4" s="2">
        <v>43901</v>
      </c>
      <c r="B4" s="2">
        <v>43902</v>
      </c>
      <c r="C4" s="2">
        <v>43903</v>
      </c>
      <c r="D4" s="2">
        <v>43904</v>
      </c>
      <c r="E4" s="2">
        <v>43905</v>
      </c>
      <c r="F4" s="2">
        <v>43906</v>
      </c>
      <c r="G4" s="2">
        <v>43907</v>
      </c>
      <c r="H4" s="2">
        <v>43908</v>
      </c>
      <c r="I4" s="2">
        <v>43909</v>
      </c>
      <c r="J4" s="2">
        <v>43910</v>
      </c>
      <c r="K4" s="2">
        <v>43911</v>
      </c>
      <c r="L4" s="2">
        <v>43912</v>
      </c>
      <c r="M4" s="2">
        <v>43913</v>
      </c>
      <c r="N4" s="2">
        <v>43914</v>
      </c>
      <c r="O4" s="2">
        <v>43915</v>
      </c>
      <c r="P4" s="2">
        <v>43916</v>
      </c>
      <c r="Q4" s="2">
        <v>43917</v>
      </c>
      <c r="R4" s="2">
        <v>43918</v>
      </c>
      <c r="S4" s="2">
        <v>43919</v>
      </c>
      <c r="T4" s="2">
        <v>43920</v>
      </c>
      <c r="U4" s="2">
        <v>43921</v>
      </c>
      <c r="V4" s="2">
        <v>43922</v>
      </c>
      <c r="W4" s="2">
        <v>43923</v>
      </c>
      <c r="X4" s="2">
        <v>43924</v>
      </c>
      <c r="Y4" s="2">
        <v>43925</v>
      </c>
      <c r="Z4" s="2">
        <v>43926</v>
      </c>
      <c r="AA4" s="2">
        <v>43927</v>
      </c>
      <c r="AB4" s="2">
        <v>43928</v>
      </c>
      <c r="AC4" s="2">
        <v>43929</v>
      </c>
      <c r="AD4" s="2">
        <v>43930</v>
      </c>
      <c r="AE4" s="2">
        <v>43931</v>
      </c>
      <c r="AF4" s="2">
        <v>43932</v>
      </c>
      <c r="AG4" s="2">
        <v>43933</v>
      </c>
      <c r="AH4" s="2">
        <v>43934</v>
      </c>
      <c r="AI4" s="2">
        <v>43935</v>
      </c>
      <c r="AJ4" s="2">
        <v>43936</v>
      </c>
      <c r="AK4" s="2">
        <v>43937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C0B0C-1604-47BA-9C7F-055BA2CD3905}">
  <dimension ref="A1:N108"/>
  <sheetViews>
    <sheetView zoomScaleNormal="100" workbookViewId="0">
      <pane xSplit="3" ySplit="1" topLeftCell="D89" activePane="bottomRight" state="frozen"/>
      <selection pane="topRight" activeCell="D1" sqref="D1"/>
      <selection pane="bottomLeft" activeCell="A2" sqref="A2"/>
      <selection pane="bottomRight" activeCell="D103" sqref="D103"/>
    </sheetView>
  </sheetViews>
  <sheetFormatPr baseColWidth="10" defaultRowHeight="15" x14ac:dyDescent="0.25"/>
  <cols>
    <col min="1" max="1" width="13.140625" style="7" customWidth="1"/>
    <col min="2" max="2" width="10.7109375" bestFit="1" customWidth="1"/>
    <col min="3" max="3" width="15" customWidth="1"/>
    <col min="4" max="4" width="15" style="7" customWidth="1"/>
    <col min="5" max="5" width="8" bestFit="1" customWidth="1"/>
    <col min="6" max="6" width="10.7109375" style="7" customWidth="1"/>
    <col min="7" max="7" width="11.85546875" bestFit="1" customWidth="1"/>
    <col min="9" max="9" width="19.28515625" customWidth="1"/>
    <col min="10" max="10" width="17.42578125" customWidth="1"/>
    <col min="11" max="11" width="23" style="6" bestFit="1" customWidth="1"/>
    <col min="12" max="12" width="15.42578125" bestFit="1" customWidth="1"/>
    <col min="13" max="13" width="62.42578125" bestFit="1" customWidth="1"/>
  </cols>
  <sheetData>
    <row r="1" spans="1:14" ht="20.100000000000001" customHeight="1" x14ac:dyDescent="0.25">
      <c r="A1" s="5" t="s">
        <v>9</v>
      </c>
      <c r="B1" s="4" t="s">
        <v>10</v>
      </c>
      <c r="C1" s="4"/>
      <c r="D1" s="5" t="s">
        <v>11</v>
      </c>
      <c r="E1" s="4" t="s">
        <v>12</v>
      </c>
      <c r="F1" s="5" t="s">
        <v>13</v>
      </c>
      <c r="G1" s="4" t="s">
        <v>14</v>
      </c>
      <c r="H1" s="4" t="s">
        <v>15</v>
      </c>
      <c r="I1" s="4" t="s">
        <v>16</v>
      </c>
      <c r="J1" s="4" t="s">
        <v>86</v>
      </c>
      <c r="K1" s="1" t="s">
        <v>151</v>
      </c>
      <c r="L1" s="1" t="s">
        <v>152</v>
      </c>
      <c r="M1" s="1" t="s">
        <v>153</v>
      </c>
      <c r="N1" s="1" t="s">
        <v>157</v>
      </c>
    </row>
    <row r="2" spans="1:14" ht="20.100000000000001" customHeight="1" x14ac:dyDescent="0.25">
      <c r="A2" s="8">
        <v>1</v>
      </c>
      <c r="B2" s="3">
        <v>43900</v>
      </c>
      <c r="C2" s="1" t="s">
        <v>17</v>
      </c>
      <c r="D2" s="8" t="s">
        <v>87</v>
      </c>
      <c r="E2" s="1" t="s">
        <v>18</v>
      </c>
      <c r="F2" s="8">
        <v>35</v>
      </c>
      <c r="G2" s="1" t="s">
        <v>19</v>
      </c>
      <c r="H2" s="1" t="s">
        <v>20</v>
      </c>
      <c r="I2" s="1" t="s">
        <v>21</v>
      </c>
      <c r="J2" t="s">
        <v>120</v>
      </c>
      <c r="K2" s="1"/>
      <c r="L2" s="1"/>
      <c r="M2" s="1"/>
    </row>
    <row r="3" spans="1:14" ht="20.100000000000001" customHeight="1" x14ac:dyDescent="0.25">
      <c r="A3" s="8">
        <v>1</v>
      </c>
      <c r="B3" s="3">
        <v>43906</v>
      </c>
      <c r="C3" s="1" t="s">
        <v>22</v>
      </c>
      <c r="D3" s="8" t="s">
        <v>87</v>
      </c>
      <c r="E3" s="1" t="s">
        <v>18</v>
      </c>
      <c r="F3" s="8">
        <v>35</v>
      </c>
      <c r="G3" s="1" t="s">
        <v>19</v>
      </c>
      <c r="H3" s="1" t="s">
        <v>20</v>
      </c>
      <c r="I3" s="1" t="s">
        <v>21</v>
      </c>
      <c r="J3" t="s">
        <v>120</v>
      </c>
      <c r="K3" s="1"/>
      <c r="L3" s="1"/>
      <c r="M3" s="1"/>
    </row>
    <row r="4" spans="1:14" ht="20.100000000000001" customHeight="1" x14ac:dyDescent="0.25">
      <c r="A4" s="8">
        <v>1</v>
      </c>
      <c r="B4" s="3">
        <v>43907</v>
      </c>
      <c r="C4" s="1" t="s">
        <v>23</v>
      </c>
      <c r="D4" s="8" t="s">
        <v>87</v>
      </c>
      <c r="E4" s="1" t="s">
        <v>18</v>
      </c>
      <c r="F4" s="8">
        <v>35</v>
      </c>
      <c r="G4" s="1" t="s">
        <v>19</v>
      </c>
      <c r="H4" s="1" t="s">
        <v>20</v>
      </c>
      <c r="I4" s="1" t="s">
        <v>21</v>
      </c>
      <c r="J4" t="s">
        <v>120</v>
      </c>
      <c r="K4" s="1"/>
      <c r="L4" s="1"/>
      <c r="M4" s="1"/>
    </row>
    <row r="5" spans="1:14" ht="20.100000000000001" customHeight="1" x14ac:dyDescent="0.25">
      <c r="A5" s="8">
        <v>1</v>
      </c>
      <c r="B5" s="3">
        <v>43910</v>
      </c>
      <c r="C5" s="1" t="s">
        <v>24</v>
      </c>
      <c r="D5" s="8" t="s">
        <v>87</v>
      </c>
      <c r="E5" s="1" t="s">
        <v>18</v>
      </c>
      <c r="F5" s="8">
        <v>35</v>
      </c>
      <c r="G5" s="1" t="s">
        <v>19</v>
      </c>
      <c r="H5" s="1" t="s">
        <v>20</v>
      </c>
      <c r="I5" s="1" t="s">
        <v>21</v>
      </c>
      <c r="J5" t="s">
        <v>120</v>
      </c>
      <c r="K5" s="1"/>
      <c r="L5" s="1"/>
      <c r="M5" s="1"/>
    </row>
    <row r="6" spans="1:14" ht="20.100000000000001" customHeight="1" x14ac:dyDescent="0.25">
      <c r="A6" s="8">
        <v>1</v>
      </c>
      <c r="B6" s="3">
        <v>43923</v>
      </c>
      <c r="C6" s="1" t="s">
        <v>119</v>
      </c>
      <c r="D6" s="8" t="s">
        <v>87</v>
      </c>
      <c r="E6" s="1" t="s">
        <v>18</v>
      </c>
      <c r="F6" s="8">
        <v>35</v>
      </c>
      <c r="G6" s="1" t="s">
        <v>19</v>
      </c>
      <c r="H6" s="1" t="s">
        <v>20</v>
      </c>
      <c r="I6" s="1" t="s">
        <v>21</v>
      </c>
      <c r="J6" t="s">
        <v>120</v>
      </c>
      <c r="K6" s="1" t="s">
        <v>173</v>
      </c>
      <c r="L6" s="1">
        <v>85011327325</v>
      </c>
      <c r="M6" s="1" t="s">
        <v>174</v>
      </c>
    </row>
    <row r="7" spans="1:14" ht="20.100000000000001" customHeight="1" x14ac:dyDescent="0.25">
      <c r="A7" s="8">
        <v>2</v>
      </c>
      <c r="B7" s="3">
        <v>43930</v>
      </c>
      <c r="C7" s="1" t="s">
        <v>119</v>
      </c>
      <c r="D7" s="8">
        <v>14</v>
      </c>
      <c r="E7" s="1" t="s">
        <v>18</v>
      </c>
      <c r="F7" s="8">
        <v>36</v>
      </c>
      <c r="G7" s="1" t="s">
        <v>25</v>
      </c>
      <c r="H7" s="1" t="s">
        <v>20</v>
      </c>
      <c r="I7" s="1" t="s">
        <v>21</v>
      </c>
      <c r="J7" s="1" t="s">
        <v>88</v>
      </c>
      <c r="K7" s="1" t="s">
        <v>175</v>
      </c>
      <c r="L7" s="1">
        <v>69051907199</v>
      </c>
      <c r="M7" s="1" t="s">
        <v>176</v>
      </c>
    </row>
    <row r="8" spans="1:14" ht="20.100000000000001" customHeight="1" x14ac:dyDescent="0.25">
      <c r="A8" s="8">
        <v>2</v>
      </c>
      <c r="B8" s="3">
        <v>43914</v>
      </c>
      <c r="C8" s="1" t="s">
        <v>24</v>
      </c>
      <c r="D8" s="8">
        <v>14</v>
      </c>
      <c r="E8" s="1" t="s">
        <v>18</v>
      </c>
      <c r="F8" s="8">
        <v>36</v>
      </c>
      <c r="G8" s="1" t="s">
        <v>25</v>
      </c>
      <c r="H8" s="1" t="s">
        <v>20</v>
      </c>
      <c r="I8" s="1" t="s">
        <v>21</v>
      </c>
      <c r="J8" s="1" t="s">
        <v>88</v>
      </c>
      <c r="K8" s="1"/>
      <c r="L8" s="1"/>
      <c r="M8" s="1"/>
    </row>
    <row r="9" spans="1:14" x14ac:dyDescent="0.25">
      <c r="A9" s="8">
        <v>3</v>
      </c>
      <c r="B9" s="3">
        <v>43930</v>
      </c>
      <c r="C9" s="1" t="s">
        <v>119</v>
      </c>
      <c r="D9" s="8">
        <v>18</v>
      </c>
      <c r="E9" s="1" t="s">
        <v>18</v>
      </c>
      <c r="F9" s="8">
        <v>45</v>
      </c>
      <c r="G9" s="1" t="s">
        <v>26</v>
      </c>
      <c r="H9" s="1" t="s">
        <v>20</v>
      </c>
      <c r="I9" s="1" t="s">
        <v>27</v>
      </c>
      <c r="J9" s="1" t="s">
        <v>94</v>
      </c>
      <c r="K9" s="1" t="s">
        <v>177</v>
      </c>
      <c r="L9" s="1"/>
      <c r="M9" s="1" t="s">
        <v>178</v>
      </c>
      <c r="N9" s="1"/>
    </row>
    <row r="10" spans="1:14" ht="20.100000000000001" customHeight="1" x14ac:dyDescent="0.25">
      <c r="A10" s="8">
        <v>3</v>
      </c>
      <c r="B10" s="3">
        <v>43905</v>
      </c>
      <c r="C10" s="1" t="s">
        <v>17</v>
      </c>
      <c r="D10" s="8">
        <v>18</v>
      </c>
      <c r="E10" s="1" t="s">
        <v>18</v>
      </c>
      <c r="F10" s="8">
        <v>45</v>
      </c>
      <c r="G10" s="1" t="s">
        <v>26</v>
      </c>
      <c r="H10" s="1" t="s">
        <v>20</v>
      </c>
      <c r="I10" s="1" t="s">
        <v>27</v>
      </c>
      <c r="J10" s="1" t="s">
        <v>94</v>
      </c>
      <c r="K10" s="1"/>
      <c r="L10" s="1"/>
      <c r="M10" s="1"/>
    </row>
    <row r="11" spans="1:14" ht="20.100000000000001" customHeight="1" x14ac:dyDescent="0.25">
      <c r="A11" s="8">
        <v>3</v>
      </c>
      <c r="B11" s="3">
        <v>43906</v>
      </c>
      <c r="C11" s="1" t="s">
        <v>22</v>
      </c>
      <c r="D11" s="8">
        <v>18</v>
      </c>
      <c r="E11" s="1" t="s">
        <v>18</v>
      </c>
      <c r="F11" s="8">
        <v>45</v>
      </c>
      <c r="G11" s="1" t="s">
        <v>26</v>
      </c>
      <c r="H11" s="1" t="s">
        <v>20</v>
      </c>
      <c r="I11" s="1" t="s">
        <v>27</v>
      </c>
      <c r="J11" s="1" t="s">
        <v>94</v>
      </c>
      <c r="K11" s="1"/>
      <c r="L11" s="1"/>
      <c r="M11" s="1"/>
    </row>
    <row r="12" spans="1:14" ht="20.100000000000001" customHeight="1" x14ac:dyDescent="0.25">
      <c r="A12" s="8">
        <v>3</v>
      </c>
      <c r="B12" s="3">
        <v>43914</v>
      </c>
      <c r="C12" s="1" t="s">
        <v>23</v>
      </c>
      <c r="D12" s="8">
        <v>18</v>
      </c>
      <c r="E12" s="1" t="s">
        <v>18</v>
      </c>
      <c r="F12" s="8">
        <v>45</v>
      </c>
      <c r="G12" s="1" t="s">
        <v>26</v>
      </c>
      <c r="H12" s="1" t="s">
        <v>20</v>
      </c>
      <c r="I12" s="1" t="s">
        <v>27</v>
      </c>
      <c r="J12" s="1" t="s">
        <v>94</v>
      </c>
      <c r="K12" s="1"/>
      <c r="L12" s="1"/>
      <c r="M12" s="1"/>
    </row>
    <row r="13" spans="1:14" ht="20.100000000000001" customHeight="1" x14ac:dyDescent="0.25">
      <c r="A13" s="8">
        <v>3</v>
      </c>
      <c r="B13" s="3">
        <v>43917</v>
      </c>
      <c r="C13" s="1" t="s">
        <v>24</v>
      </c>
      <c r="D13" s="8">
        <v>18</v>
      </c>
      <c r="E13" s="1" t="s">
        <v>18</v>
      </c>
      <c r="F13" s="8">
        <v>45</v>
      </c>
      <c r="G13" s="1" t="s">
        <v>26</v>
      </c>
      <c r="H13" s="1" t="s">
        <v>20</v>
      </c>
      <c r="I13" s="1" t="s">
        <v>27</v>
      </c>
      <c r="J13" s="1" t="s">
        <v>94</v>
      </c>
      <c r="K13" s="1"/>
      <c r="L13" s="1"/>
      <c r="M13" s="1"/>
    </row>
    <row r="14" spans="1:14" ht="20.100000000000001" customHeight="1" x14ac:dyDescent="0.25">
      <c r="A14" s="8">
        <v>4</v>
      </c>
      <c r="B14" s="3">
        <v>43909</v>
      </c>
      <c r="C14" s="1" t="s">
        <v>22</v>
      </c>
      <c r="D14" s="8">
        <v>10</v>
      </c>
      <c r="E14" s="1" t="s">
        <v>18</v>
      </c>
      <c r="F14" s="8">
        <v>77</v>
      </c>
      <c r="G14" s="1"/>
      <c r="H14" s="1" t="s">
        <v>28</v>
      </c>
      <c r="I14" s="1" t="s">
        <v>29</v>
      </c>
      <c r="J14" s="1" t="s">
        <v>89</v>
      </c>
      <c r="K14" s="1"/>
      <c r="L14" s="1"/>
      <c r="M14" s="1"/>
    </row>
    <row r="15" spans="1:14" ht="20.100000000000001" customHeight="1" x14ac:dyDescent="0.25">
      <c r="A15" s="8">
        <v>4</v>
      </c>
      <c r="B15" s="3">
        <v>43914</v>
      </c>
      <c r="C15" s="1" t="s">
        <v>23</v>
      </c>
      <c r="D15" s="8">
        <v>10</v>
      </c>
      <c r="E15" s="1" t="s">
        <v>18</v>
      </c>
      <c r="F15" s="8">
        <v>77</v>
      </c>
      <c r="G15" s="1"/>
      <c r="H15" s="1" t="s">
        <v>28</v>
      </c>
      <c r="I15" s="1" t="s">
        <v>29</v>
      </c>
      <c r="J15" s="1" t="s">
        <v>89</v>
      </c>
      <c r="K15" s="1"/>
      <c r="L15" s="1"/>
      <c r="M15" s="1"/>
    </row>
    <row r="16" spans="1:14" ht="20.100000000000001" customHeight="1" x14ac:dyDescent="0.25">
      <c r="A16" s="8">
        <v>4</v>
      </c>
      <c r="B16" s="3">
        <v>43917</v>
      </c>
      <c r="C16" s="1" t="s">
        <v>24</v>
      </c>
      <c r="D16" s="8">
        <v>10</v>
      </c>
      <c r="E16" s="1" t="s">
        <v>18</v>
      </c>
      <c r="F16" s="8">
        <v>77</v>
      </c>
      <c r="G16" s="1"/>
      <c r="H16" s="1" t="s">
        <v>28</v>
      </c>
      <c r="I16" s="1" t="s">
        <v>29</v>
      </c>
      <c r="J16" s="1" t="s">
        <v>89</v>
      </c>
      <c r="K16" s="1"/>
      <c r="L16" s="1"/>
      <c r="M16" s="1"/>
    </row>
    <row r="17" spans="1:14" ht="20.100000000000001" customHeight="1" x14ac:dyDescent="0.25">
      <c r="A17" s="8">
        <v>5</v>
      </c>
      <c r="B17" s="3">
        <v>43910</v>
      </c>
      <c r="C17" s="1" t="s">
        <v>22</v>
      </c>
      <c r="D17" s="8">
        <v>0</v>
      </c>
      <c r="E17" s="1" t="s">
        <v>18</v>
      </c>
      <c r="F17" s="8">
        <v>53</v>
      </c>
      <c r="G17" s="1" t="s">
        <v>30</v>
      </c>
      <c r="H17" s="1" t="s">
        <v>20</v>
      </c>
      <c r="I17" s="1" t="s">
        <v>182</v>
      </c>
      <c r="J17" s="1" t="s">
        <v>97</v>
      </c>
      <c r="K17" s="1"/>
      <c r="L17" s="1"/>
      <c r="M17" s="1"/>
    </row>
    <row r="18" spans="1:14" ht="20.100000000000001" customHeight="1" x14ac:dyDescent="0.25">
      <c r="A18" s="8">
        <v>5</v>
      </c>
      <c r="B18" s="3">
        <v>43910</v>
      </c>
      <c r="C18" s="1" t="s">
        <v>17</v>
      </c>
      <c r="D18" s="8">
        <v>0</v>
      </c>
      <c r="E18" s="1" t="s">
        <v>18</v>
      </c>
      <c r="F18" s="8">
        <v>53</v>
      </c>
      <c r="G18" s="1" t="s">
        <v>30</v>
      </c>
      <c r="H18" s="1" t="s">
        <v>20</v>
      </c>
      <c r="I18" s="1" t="s">
        <v>182</v>
      </c>
      <c r="J18" s="1" t="s">
        <v>97</v>
      </c>
      <c r="K18" s="1"/>
      <c r="L18" s="1"/>
      <c r="M18" s="1"/>
    </row>
    <row r="19" spans="1:14" ht="20.100000000000001" customHeight="1" x14ac:dyDescent="0.25">
      <c r="A19" s="8">
        <v>5</v>
      </c>
      <c r="B19" s="3">
        <v>43910</v>
      </c>
      <c r="C19" s="1" t="s">
        <v>23</v>
      </c>
      <c r="D19" s="8">
        <v>0</v>
      </c>
      <c r="E19" s="1" t="s">
        <v>18</v>
      </c>
      <c r="F19" s="8">
        <v>53</v>
      </c>
      <c r="G19" s="1" t="s">
        <v>30</v>
      </c>
      <c r="H19" s="1" t="s">
        <v>20</v>
      </c>
      <c r="I19" s="1" t="s">
        <v>182</v>
      </c>
      <c r="J19" s="1" t="s">
        <v>97</v>
      </c>
      <c r="K19" s="1"/>
      <c r="L19" s="1"/>
      <c r="M19" s="1"/>
    </row>
    <row r="20" spans="1:14" ht="20.100000000000001" customHeight="1" x14ac:dyDescent="0.25">
      <c r="A20" s="8">
        <v>5</v>
      </c>
      <c r="B20" s="3">
        <v>43917</v>
      </c>
      <c r="C20" s="1" t="s">
        <v>24</v>
      </c>
      <c r="D20" s="8">
        <v>0</v>
      </c>
      <c r="E20" s="1" t="s">
        <v>18</v>
      </c>
      <c r="F20" s="8">
        <v>53</v>
      </c>
      <c r="G20" s="1" t="s">
        <v>30</v>
      </c>
      <c r="H20" s="1" t="s">
        <v>20</v>
      </c>
      <c r="I20" s="1" t="s">
        <v>182</v>
      </c>
      <c r="J20" s="1" t="s">
        <v>97</v>
      </c>
      <c r="K20" s="1"/>
      <c r="L20" s="1"/>
      <c r="M20" s="1"/>
    </row>
    <row r="21" spans="1:14" ht="20.100000000000001" customHeight="1" x14ac:dyDescent="0.25">
      <c r="A21" s="8">
        <v>6</v>
      </c>
      <c r="B21" s="3">
        <v>43914</v>
      </c>
      <c r="C21" s="1" t="s">
        <v>23</v>
      </c>
      <c r="D21" s="8">
        <v>21</v>
      </c>
      <c r="E21" s="1" t="s">
        <v>31</v>
      </c>
      <c r="F21" s="8">
        <v>43</v>
      </c>
      <c r="G21" s="1"/>
      <c r="H21" s="1" t="s">
        <v>28</v>
      </c>
      <c r="I21" s="1" t="s">
        <v>27</v>
      </c>
      <c r="J21" s="1" t="s">
        <v>94</v>
      </c>
      <c r="K21" s="1"/>
      <c r="L21" s="1"/>
      <c r="M21" s="1"/>
    </row>
    <row r="22" spans="1:14" ht="20.100000000000001" customHeight="1" x14ac:dyDescent="0.25">
      <c r="A22" s="8">
        <v>6</v>
      </c>
      <c r="B22" s="3">
        <v>43918</v>
      </c>
      <c r="C22" s="1" t="s">
        <v>24</v>
      </c>
      <c r="D22" s="8">
        <v>21</v>
      </c>
      <c r="E22" s="1" t="s">
        <v>31</v>
      </c>
      <c r="F22" s="8">
        <v>43</v>
      </c>
      <c r="G22" s="1"/>
      <c r="H22" s="1" t="s">
        <v>28</v>
      </c>
      <c r="I22" s="1" t="s">
        <v>27</v>
      </c>
      <c r="J22" s="1" t="s">
        <v>94</v>
      </c>
      <c r="K22" s="1"/>
      <c r="L22" s="1"/>
      <c r="M22" s="1"/>
    </row>
    <row r="23" spans="1:14" ht="20.100000000000001" customHeight="1" x14ac:dyDescent="0.25">
      <c r="A23" s="8">
        <v>7</v>
      </c>
      <c r="B23" s="3">
        <v>43917</v>
      </c>
      <c r="C23" s="1" t="s">
        <v>22</v>
      </c>
      <c r="D23" s="8">
        <v>11</v>
      </c>
      <c r="E23" s="1" t="s">
        <v>18</v>
      </c>
      <c r="F23" s="8">
        <v>28</v>
      </c>
      <c r="G23" s="1" t="s">
        <v>32</v>
      </c>
      <c r="H23" s="1" t="s">
        <v>20</v>
      </c>
      <c r="I23" s="1" t="s">
        <v>27</v>
      </c>
      <c r="J23" s="1" t="s">
        <v>90</v>
      </c>
      <c r="K23" s="1"/>
      <c r="L23" s="1"/>
      <c r="M23" s="1"/>
    </row>
    <row r="24" spans="1:14" ht="20.100000000000001" customHeight="1" x14ac:dyDescent="0.25">
      <c r="A24" s="8">
        <v>7</v>
      </c>
      <c r="B24" s="3">
        <v>43914</v>
      </c>
      <c r="C24" s="1" t="s">
        <v>17</v>
      </c>
      <c r="D24" s="8">
        <v>11</v>
      </c>
      <c r="E24" s="1" t="s">
        <v>18</v>
      </c>
      <c r="F24" s="8">
        <v>28</v>
      </c>
      <c r="G24" s="1" t="s">
        <v>32</v>
      </c>
      <c r="H24" s="1" t="s">
        <v>20</v>
      </c>
      <c r="I24" s="1" t="s">
        <v>27</v>
      </c>
      <c r="J24" s="1" t="s">
        <v>90</v>
      </c>
      <c r="K24" s="1"/>
      <c r="L24" s="1"/>
      <c r="M24" s="1"/>
    </row>
    <row r="25" spans="1:14" ht="20.100000000000001" customHeight="1" x14ac:dyDescent="0.25">
      <c r="A25" s="8">
        <v>7</v>
      </c>
      <c r="B25" s="3">
        <v>43917</v>
      </c>
      <c r="C25" s="1" t="s">
        <v>23</v>
      </c>
      <c r="D25" s="8">
        <v>11</v>
      </c>
      <c r="E25" s="1" t="s">
        <v>18</v>
      </c>
      <c r="F25" s="8">
        <v>28</v>
      </c>
      <c r="G25" s="1" t="s">
        <v>32</v>
      </c>
      <c r="H25" s="1" t="s">
        <v>20</v>
      </c>
      <c r="I25" s="1" t="s">
        <v>27</v>
      </c>
      <c r="J25" s="1" t="s">
        <v>90</v>
      </c>
      <c r="K25" s="1"/>
      <c r="L25" s="1"/>
      <c r="M25" s="1"/>
    </row>
    <row r="26" spans="1:14" ht="20.100000000000001" customHeight="1" x14ac:dyDescent="0.25">
      <c r="A26" s="8">
        <v>7</v>
      </c>
      <c r="B26" s="3">
        <v>43918</v>
      </c>
      <c r="C26" s="1" t="s">
        <v>24</v>
      </c>
      <c r="D26" s="8">
        <v>11</v>
      </c>
      <c r="E26" s="1" t="s">
        <v>18</v>
      </c>
      <c r="F26" s="8">
        <v>28</v>
      </c>
      <c r="G26" s="1" t="s">
        <v>32</v>
      </c>
      <c r="H26" s="1" t="s">
        <v>20</v>
      </c>
      <c r="I26" s="1" t="s">
        <v>27</v>
      </c>
      <c r="J26" s="1" t="s">
        <v>90</v>
      </c>
      <c r="K26" s="1"/>
      <c r="L26" s="1"/>
      <c r="M26" s="1"/>
    </row>
    <row r="27" spans="1:14" ht="20.100000000000001" customHeight="1" x14ac:dyDescent="0.25">
      <c r="A27" s="8">
        <v>8</v>
      </c>
      <c r="B27" s="3">
        <v>43915</v>
      </c>
      <c r="C27" s="1" t="s">
        <v>22</v>
      </c>
      <c r="D27" s="8">
        <v>5</v>
      </c>
      <c r="E27" s="1" t="s">
        <v>18</v>
      </c>
      <c r="F27" s="8">
        <v>16</v>
      </c>
      <c r="G27" s="1"/>
      <c r="H27" s="1" t="s">
        <v>28</v>
      </c>
      <c r="I27" s="1" t="s">
        <v>21</v>
      </c>
      <c r="J27" s="1" t="s">
        <v>154</v>
      </c>
      <c r="K27" s="1"/>
      <c r="L27" s="1"/>
      <c r="M27" s="1"/>
    </row>
    <row r="28" spans="1:14" ht="20.100000000000001" customHeight="1" x14ac:dyDescent="0.25">
      <c r="A28" s="8">
        <v>8</v>
      </c>
      <c r="B28" s="3">
        <v>43917</v>
      </c>
      <c r="C28" s="1" t="s">
        <v>23</v>
      </c>
      <c r="D28" s="8">
        <v>5</v>
      </c>
      <c r="E28" s="1" t="s">
        <v>18</v>
      </c>
      <c r="F28" s="8">
        <v>16</v>
      </c>
      <c r="G28" s="1"/>
      <c r="H28" s="1" t="s">
        <v>28</v>
      </c>
      <c r="I28" s="1" t="s">
        <v>21</v>
      </c>
      <c r="J28" s="1" t="s">
        <v>154</v>
      </c>
      <c r="K28" s="1"/>
      <c r="L28" s="1"/>
      <c r="M28" s="1"/>
      <c r="N28" s="1"/>
    </row>
    <row r="29" spans="1:14" ht="20.100000000000001" customHeight="1" x14ac:dyDescent="0.25">
      <c r="A29" s="8">
        <v>8</v>
      </c>
      <c r="B29" s="3">
        <v>43920</v>
      </c>
      <c r="C29" s="1" t="s">
        <v>24</v>
      </c>
      <c r="D29" s="8">
        <v>5</v>
      </c>
      <c r="E29" s="1" t="s">
        <v>18</v>
      </c>
      <c r="F29" s="8">
        <v>16</v>
      </c>
      <c r="G29" s="1"/>
      <c r="H29" s="1" t="s">
        <v>28</v>
      </c>
      <c r="I29" s="1" t="s">
        <v>21</v>
      </c>
      <c r="J29" s="1" t="s">
        <v>154</v>
      </c>
      <c r="K29" s="1"/>
      <c r="L29" s="1"/>
      <c r="M29" s="1"/>
      <c r="N29" s="1"/>
    </row>
    <row r="30" spans="1:14" ht="20.100000000000001" customHeight="1" x14ac:dyDescent="0.25">
      <c r="A30" s="8">
        <v>9</v>
      </c>
      <c r="B30" s="3">
        <v>43915</v>
      </c>
      <c r="C30" s="1" t="s">
        <v>22</v>
      </c>
      <c r="D30" s="8">
        <v>5</v>
      </c>
      <c r="E30" s="1" t="s">
        <v>18</v>
      </c>
      <c r="F30" s="8">
        <v>8</v>
      </c>
      <c r="G30" s="1"/>
      <c r="H30" s="1" t="s">
        <v>28</v>
      </c>
      <c r="I30" s="1" t="s">
        <v>21</v>
      </c>
      <c r="J30" s="1" t="s">
        <v>154</v>
      </c>
      <c r="K30" s="1"/>
      <c r="L30" s="1"/>
      <c r="M30" s="1"/>
      <c r="N30" s="1"/>
    </row>
    <row r="31" spans="1:14" ht="20.100000000000001" customHeight="1" x14ac:dyDescent="0.25">
      <c r="A31" s="8">
        <v>9</v>
      </c>
      <c r="B31" s="3">
        <v>43917</v>
      </c>
      <c r="C31" s="1" t="s">
        <v>23</v>
      </c>
      <c r="D31" s="8">
        <v>5</v>
      </c>
      <c r="E31" s="1" t="s">
        <v>18</v>
      </c>
      <c r="F31" s="8">
        <v>8</v>
      </c>
      <c r="G31" s="1"/>
      <c r="H31" s="1" t="s">
        <v>28</v>
      </c>
      <c r="I31" s="1" t="s">
        <v>21</v>
      </c>
      <c r="J31" s="1" t="s">
        <v>154</v>
      </c>
      <c r="K31" s="1"/>
      <c r="L31" s="1"/>
      <c r="M31" s="1"/>
      <c r="N31" s="1"/>
    </row>
    <row r="32" spans="1:14" ht="20.100000000000001" customHeight="1" x14ac:dyDescent="0.25">
      <c r="A32" s="8">
        <v>9</v>
      </c>
      <c r="B32" s="3">
        <v>43920</v>
      </c>
      <c r="C32" s="1" t="s">
        <v>24</v>
      </c>
      <c r="D32" s="8">
        <v>5</v>
      </c>
      <c r="E32" s="1" t="s">
        <v>18</v>
      </c>
      <c r="F32" s="8">
        <v>8</v>
      </c>
      <c r="G32" s="1"/>
      <c r="H32" s="1" t="s">
        <v>28</v>
      </c>
      <c r="I32" s="1" t="s">
        <v>21</v>
      </c>
      <c r="J32" s="1" t="s">
        <v>154</v>
      </c>
      <c r="K32" s="1"/>
      <c r="L32" s="1"/>
      <c r="M32" s="1"/>
      <c r="N32" s="1"/>
    </row>
    <row r="33" spans="1:14" ht="20.100000000000001" customHeight="1" x14ac:dyDescent="0.25">
      <c r="A33" s="8">
        <v>10</v>
      </c>
      <c r="B33" s="3">
        <v>43915</v>
      </c>
      <c r="C33" s="1" t="s">
        <v>22</v>
      </c>
      <c r="D33" s="8">
        <v>5</v>
      </c>
      <c r="E33" s="1" t="s">
        <v>18</v>
      </c>
      <c r="F33" s="8">
        <v>7</v>
      </c>
      <c r="G33" s="1"/>
      <c r="H33" s="1" t="s">
        <v>28</v>
      </c>
      <c r="I33" s="1" t="s">
        <v>21</v>
      </c>
      <c r="J33" s="1" t="s">
        <v>154</v>
      </c>
      <c r="K33" s="1"/>
      <c r="L33" s="1"/>
      <c r="M33" s="1"/>
      <c r="N33" s="1"/>
    </row>
    <row r="34" spans="1:14" ht="20.100000000000001" customHeight="1" x14ac:dyDescent="0.25">
      <c r="A34" s="8">
        <v>10</v>
      </c>
      <c r="B34" s="3">
        <v>43917</v>
      </c>
      <c r="C34" s="1" t="s">
        <v>23</v>
      </c>
      <c r="D34" s="8">
        <v>5</v>
      </c>
      <c r="E34" s="1" t="s">
        <v>18</v>
      </c>
      <c r="F34" s="8">
        <v>7</v>
      </c>
      <c r="G34" s="1"/>
      <c r="H34" s="1" t="s">
        <v>28</v>
      </c>
      <c r="I34" s="1" t="s">
        <v>21</v>
      </c>
      <c r="J34" s="1" t="s">
        <v>154</v>
      </c>
      <c r="K34" s="1"/>
      <c r="L34" s="1"/>
      <c r="M34" s="1"/>
      <c r="N34" s="1"/>
    </row>
    <row r="35" spans="1:14" ht="20.100000000000001" customHeight="1" x14ac:dyDescent="0.25">
      <c r="A35" s="8">
        <v>10</v>
      </c>
      <c r="B35" s="3">
        <v>43920</v>
      </c>
      <c r="C35" s="1" t="s">
        <v>24</v>
      </c>
      <c r="D35" s="8">
        <v>5</v>
      </c>
      <c r="E35" s="1" t="s">
        <v>18</v>
      </c>
      <c r="F35" s="8">
        <v>7</v>
      </c>
      <c r="G35" s="1"/>
      <c r="H35" s="1" t="s">
        <v>28</v>
      </c>
      <c r="I35" s="1" t="s">
        <v>21</v>
      </c>
      <c r="J35" s="1" t="s">
        <v>154</v>
      </c>
      <c r="K35" s="1"/>
      <c r="L35" s="1"/>
      <c r="M35" s="1"/>
      <c r="N35" s="1"/>
    </row>
    <row r="36" spans="1:14" ht="20.100000000000001" customHeight="1" x14ac:dyDescent="0.25">
      <c r="A36" s="8">
        <v>11</v>
      </c>
      <c r="B36" s="3">
        <v>43916</v>
      </c>
      <c r="C36" s="1" t="s">
        <v>22</v>
      </c>
      <c r="D36" s="8">
        <v>5</v>
      </c>
      <c r="E36" s="1" t="s">
        <v>18</v>
      </c>
      <c r="F36" s="8">
        <v>27</v>
      </c>
      <c r="G36" s="1"/>
      <c r="H36" s="1" t="s">
        <v>28</v>
      </c>
      <c r="I36" s="1" t="s">
        <v>29</v>
      </c>
      <c r="J36" s="1" t="s">
        <v>91</v>
      </c>
      <c r="K36" s="1"/>
      <c r="L36" s="1"/>
      <c r="M36" s="1"/>
      <c r="N36" s="1"/>
    </row>
    <row r="37" spans="1:14" ht="20.100000000000001" customHeight="1" x14ac:dyDescent="0.25">
      <c r="A37" s="8">
        <v>11</v>
      </c>
      <c r="B37" s="3">
        <v>43919</v>
      </c>
      <c r="C37" s="1" t="s">
        <v>23</v>
      </c>
      <c r="D37" s="8">
        <v>5</v>
      </c>
      <c r="E37" s="1" t="s">
        <v>18</v>
      </c>
      <c r="F37" s="8">
        <v>27</v>
      </c>
      <c r="G37" s="1"/>
      <c r="H37" s="1" t="s">
        <v>28</v>
      </c>
      <c r="I37" s="1" t="s">
        <v>29</v>
      </c>
      <c r="J37" s="1" t="s">
        <v>91</v>
      </c>
      <c r="K37" s="1"/>
      <c r="L37" s="1"/>
      <c r="M37" s="1"/>
      <c r="N37" s="1"/>
    </row>
    <row r="38" spans="1:14" ht="20.100000000000001" customHeight="1" x14ac:dyDescent="0.25">
      <c r="A38" s="8">
        <v>11</v>
      </c>
      <c r="B38" s="3">
        <v>43920</v>
      </c>
      <c r="C38" s="1" t="s">
        <v>24</v>
      </c>
      <c r="D38" s="8">
        <v>5</v>
      </c>
      <c r="E38" s="1" t="s">
        <v>18</v>
      </c>
      <c r="F38" s="8">
        <v>27</v>
      </c>
      <c r="G38" s="1"/>
      <c r="H38" s="1" t="s">
        <v>28</v>
      </c>
      <c r="I38" s="1" t="s">
        <v>29</v>
      </c>
      <c r="J38" s="1" t="s">
        <v>91</v>
      </c>
      <c r="K38" s="1"/>
      <c r="L38" s="1"/>
      <c r="M38" s="1"/>
      <c r="N38" s="1"/>
    </row>
    <row r="39" spans="1:14" ht="20.100000000000001" customHeight="1" x14ac:dyDescent="0.25">
      <c r="A39" s="8">
        <v>12</v>
      </c>
      <c r="B39" s="3">
        <v>43915</v>
      </c>
      <c r="C39" s="1" t="s">
        <v>22</v>
      </c>
      <c r="D39" s="8">
        <v>8</v>
      </c>
      <c r="E39" s="1" t="s">
        <v>31</v>
      </c>
      <c r="F39" s="8">
        <v>33</v>
      </c>
      <c r="G39" s="1"/>
      <c r="H39" s="1" t="s">
        <v>28</v>
      </c>
      <c r="I39" s="1" t="s">
        <v>27</v>
      </c>
      <c r="J39" s="1" t="s">
        <v>90</v>
      </c>
      <c r="K39" s="1"/>
      <c r="L39" s="1"/>
      <c r="M39" s="1"/>
      <c r="N39" s="1"/>
    </row>
    <row r="40" spans="1:14" ht="20.100000000000001" customHeight="1" x14ac:dyDescent="0.25">
      <c r="A40" s="8">
        <v>12</v>
      </c>
      <c r="B40" s="3">
        <v>43916</v>
      </c>
      <c r="C40" s="1" t="s">
        <v>23</v>
      </c>
      <c r="D40" s="8">
        <v>8</v>
      </c>
      <c r="E40" s="1" t="s">
        <v>31</v>
      </c>
      <c r="F40" s="8">
        <v>33</v>
      </c>
      <c r="G40" s="1"/>
      <c r="H40" s="1" t="s">
        <v>28</v>
      </c>
      <c r="I40" s="1" t="s">
        <v>27</v>
      </c>
      <c r="J40" s="1" t="s">
        <v>90</v>
      </c>
      <c r="K40" s="1"/>
      <c r="L40" s="1"/>
      <c r="M40" s="1"/>
      <c r="N40" s="1"/>
    </row>
    <row r="41" spans="1:14" ht="20.100000000000001" customHeight="1" x14ac:dyDescent="0.25">
      <c r="A41" s="8">
        <v>12</v>
      </c>
      <c r="B41" s="3">
        <v>43921</v>
      </c>
      <c r="C41" s="1" t="s">
        <v>24</v>
      </c>
      <c r="D41" s="8">
        <v>8</v>
      </c>
      <c r="E41" s="1" t="s">
        <v>31</v>
      </c>
      <c r="F41" s="8">
        <v>33</v>
      </c>
      <c r="G41" s="1"/>
      <c r="H41" s="1" t="s">
        <v>28</v>
      </c>
      <c r="I41" s="1" t="s">
        <v>27</v>
      </c>
      <c r="J41" s="1" t="s">
        <v>90</v>
      </c>
      <c r="K41" s="1"/>
      <c r="L41" s="1"/>
      <c r="M41" s="1"/>
      <c r="N41" s="1"/>
    </row>
    <row r="42" spans="1:14" ht="20.100000000000001" customHeight="1" x14ac:dyDescent="0.25">
      <c r="A42" s="8">
        <v>13</v>
      </c>
      <c r="B42" s="3">
        <v>43913</v>
      </c>
      <c r="C42" s="1" t="s">
        <v>23</v>
      </c>
      <c r="D42" s="8">
        <v>11</v>
      </c>
      <c r="E42" s="1" t="s">
        <v>31</v>
      </c>
      <c r="F42" s="8">
        <v>29</v>
      </c>
      <c r="G42" s="1"/>
      <c r="H42" s="1" t="s">
        <v>28</v>
      </c>
      <c r="I42" s="1" t="s">
        <v>27</v>
      </c>
      <c r="J42" s="1" t="s">
        <v>92</v>
      </c>
      <c r="K42" s="1"/>
      <c r="L42" s="1"/>
      <c r="M42" s="1"/>
      <c r="N42" s="1"/>
    </row>
    <row r="43" spans="1:14" ht="20.100000000000001" customHeight="1" x14ac:dyDescent="0.25">
      <c r="A43" s="8">
        <v>13</v>
      </c>
      <c r="B43" s="3">
        <v>43910</v>
      </c>
      <c r="C43" s="1" t="s">
        <v>22</v>
      </c>
      <c r="D43" s="8">
        <v>11</v>
      </c>
      <c r="E43" s="1" t="s">
        <v>31</v>
      </c>
      <c r="F43" s="8">
        <v>29</v>
      </c>
      <c r="G43" s="1"/>
      <c r="H43" s="1" t="s">
        <v>28</v>
      </c>
      <c r="I43" s="1" t="s">
        <v>27</v>
      </c>
      <c r="J43" s="1" t="s">
        <v>92</v>
      </c>
      <c r="K43" s="1"/>
      <c r="L43" s="1"/>
      <c r="M43" s="1"/>
      <c r="N43" s="1"/>
    </row>
    <row r="44" spans="1:14" ht="20.100000000000001" customHeight="1" x14ac:dyDescent="0.25">
      <c r="A44" s="8">
        <v>13</v>
      </c>
      <c r="B44" s="3">
        <v>43921</v>
      </c>
      <c r="C44" s="1" t="s">
        <v>24</v>
      </c>
      <c r="D44" s="8">
        <v>11</v>
      </c>
      <c r="E44" s="1" t="s">
        <v>31</v>
      </c>
      <c r="F44" s="8">
        <v>29</v>
      </c>
      <c r="G44" s="1"/>
      <c r="H44" s="1" t="s">
        <v>28</v>
      </c>
      <c r="I44" s="1" t="s">
        <v>27</v>
      </c>
      <c r="J44" s="1" t="s">
        <v>92</v>
      </c>
      <c r="K44" s="1"/>
      <c r="L44" s="1"/>
      <c r="M44" s="1"/>
      <c r="N44" s="1"/>
    </row>
    <row r="45" spans="1:14" ht="20.100000000000001" customHeight="1" x14ac:dyDescent="0.25">
      <c r="A45" s="8">
        <v>14</v>
      </c>
      <c r="B45" s="3">
        <v>43918</v>
      </c>
      <c r="C45" s="1" t="s">
        <v>22</v>
      </c>
      <c r="D45" s="8">
        <v>10</v>
      </c>
      <c r="E45" s="1" t="s">
        <v>18</v>
      </c>
      <c r="F45" s="8">
        <v>30</v>
      </c>
      <c r="G45" s="1"/>
      <c r="H45" s="1" t="s">
        <v>28</v>
      </c>
      <c r="I45" s="1" t="s">
        <v>29</v>
      </c>
      <c r="J45" s="1" t="s">
        <v>91</v>
      </c>
      <c r="K45" s="1"/>
      <c r="L45" s="1"/>
      <c r="M45" s="1"/>
      <c r="N45" s="1"/>
    </row>
    <row r="46" spans="1:14" ht="20.100000000000001" customHeight="1" x14ac:dyDescent="0.25">
      <c r="A46" s="8">
        <v>14</v>
      </c>
      <c r="B46" s="3">
        <v>43919</v>
      </c>
      <c r="C46" s="1" t="s">
        <v>23</v>
      </c>
      <c r="D46" s="8">
        <v>10</v>
      </c>
      <c r="E46" s="1" t="s">
        <v>18</v>
      </c>
      <c r="F46" s="8">
        <v>30</v>
      </c>
      <c r="G46" s="1"/>
      <c r="H46" s="1" t="s">
        <v>28</v>
      </c>
      <c r="I46" s="1" t="s">
        <v>29</v>
      </c>
      <c r="J46" s="1" t="s">
        <v>91</v>
      </c>
      <c r="K46" s="1"/>
      <c r="L46" s="1"/>
      <c r="M46" s="1"/>
      <c r="N46" s="1"/>
    </row>
    <row r="47" spans="1:14" ht="20.100000000000001" customHeight="1" x14ac:dyDescent="0.25">
      <c r="A47" s="8">
        <v>14</v>
      </c>
      <c r="B47" s="3">
        <v>43921</v>
      </c>
      <c r="C47" s="1" t="s">
        <v>24</v>
      </c>
      <c r="D47" s="8">
        <v>10</v>
      </c>
      <c r="E47" s="1" t="s">
        <v>18</v>
      </c>
      <c r="F47" s="8">
        <v>30</v>
      </c>
      <c r="G47" s="1"/>
      <c r="H47" s="1" t="s">
        <v>28</v>
      </c>
      <c r="I47" s="1" t="s">
        <v>29</v>
      </c>
      <c r="J47" s="1" t="s">
        <v>91</v>
      </c>
      <c r="K47" s="1"/>
      <c r="L47" s="1"/>
      <c r="M47" s="1"/>
      <c r="N47" s="1"/>
    </row>
    <row r="48" spans="1:14" ht="20.100000000000001" customHeight="1" x14ac:dyDescent="0.25">
      <c r="A48" s="8">
        <v>15</v>
      </c>
      <c r="B48" s="3">
        <v>43916</v>
      </c>
      <c r="C48" s="1" t="s">
        <v>22</v>
      </c>
      <c r="D48" s="8">
        <v>8</v>
      </c>
      <c r="E48" s="1" t="s">
        <v>18</v>
      </c>
      <c r="F48" s="8">
        <v>0</v>
      </c>
      <c r="G48" s="1"/>
      <c r="H48" s="1" t="s">
        <v>28</v>
      </c>
      <c r="I48" s="1" t="s">
        <v>27</v>
      </c>
      <c r="J48" s="1" t="s">
        <v>93</v>
      </c>
      <c r="K48" s="1"/>
      <c r="L48" s="1"/>
      <c r="M48" s="1"/>
      <c r="N48" s="1"/>
    </row>
    <row r="49" spans="1:14" ht="20.100000000000001" customHeight="1" x14ac:dyDescent="0.25">
      <c r="A49" s="8">
        <v>15</v>
      </c>
      <c r="B49" s="3">
        <v>43916</v>
      </c>
      <c r="C49" s="1" t="s">
        <v>23</v>
      </c>
      <c r="D49" s="8">
        <v>8</v>
      </c>
      <c r="E49" s="1" t="s">
        <v>18</v>
      </c>
      <c r="F49" s="8">
        <v>0</v>
      </c>
      <c r="G49" s="1"/>
      <c r="H49" s="1" t="s">
        <v>28</v>
      </c>
      <c r="I49" s="1" t="s">
        <v>27</v>
      </c>
      <c r="J49" s="1" t="s">
        <v>93</v>
      </c>
      <c r="K49" s="1"/>
      <c r="L49" s="1"/>
      <c r="M49" s="1"/>
      <c r="N49" s="1" t="s">
        <v>155</v>
      </c>
    </row>
    <row r="50" spans="1:14" ht="20.100000000000001" customHeight="1" x14ac:dyDescent="0.25">
      <c r="A50" s="8">
        <v>15</v>
      </c>
      <c r="B50" s="3">
        <v>43921</v>
      </c>
      <c r="C50" s="1" t="s">
        <v>24</v>
      </c>
      <c r="D50" s="8">
        <v>8</v>
      </c>
      <c r="E50" s="1" t="s">
        <v>18</v>
      </c>
      <c r="F50" s="8">
        <v>0</v>
      </c>
      <c r="G50" s="1"/>
      <c r="H50" s="1" t="s">
        <v>28</v>
      </c>
      <c r="I50" s="1" t="s">
        <v>27</v>
      </c>
      <c r="J50" s="1" t="s">
        <v>93</v>
      </c>
      <c r="K50" s="1"/>
      <c r="L50" s="1"/>
      <c r="M50" s="1"/>
      <c r="N50" s="1" t="s">
        <v>155</v>
      </c>
    </row>
    <row r="51" spans="1:14" ht="20.100000000000001" customHeight="1" x14ac:dyDescent="0.25">
      <c r="A51" s="8">
        <v>16</v>
      </c>
      <c r="B51" s="3">
        <v>43915</v>
      </c>
      <c r="C51" s="1" t="s">
        <v>23</v>
      </c>
      <c r="D51" s="8">
        <v>10</v>
      </c>
      <c r="E51" s="1" t="s">
        <v>18</v>
      </c>
      <c r="F51" s="8">
        <v>31</v>
      </c>
      <c r="G51" s="1"/>
      <c r="H51" s="1" t="s">
        <v>28</v>
      </c>
      <c r="I51" s="1" t="s">
        <v>27</v>
      </c>
      <c r="J51" s="1" t="s">
        <v>96</v>
      </c>
      <c r="K51" s="1"/>
      <c r="L51" s="1"/>
      <c r="M51" s="1"/>
      <c r="N51" s="1" t="s">
        <v>155</v>
      </c>
    </row>
    <row r="52" spans="1:14" ht="20.100000000000001" customHeight="1" x14ac:dyDescent="0.25">
      <c r="A52" s="8">
        <v>16</v>
      </c>
      <c r="B52" s="3">
        <v>43900</v>
      </c>
      <c r="C52" s="1" t="s">
        <v>22</v>
      </c>
      <c r="D52" s="8">
        <v>10</v>
      </c>
      <c r="E52" s="1" t="s">
        <v>18</v>
      </c>
      <c r="F52" s="8">
        <v>31</v>
      </c>
      <c r="G52" s="1"/>
      <c r="H52" s="1" t="s">
        <v>28</v>
      </c>
      <c r="I52" s="1" t="s">
        <v>27</v>
      </c>
      <c r="J52" s="1" t="s">
        <v>96</v>
      </c>
      <c r="K52" s="1"/>
      <c r="L52" s="1"/>
      <c r="M52" s="1"/>
      <c r="N52" s="1" t="s">
        <v>156</v>
      </c>
    </row>
    <row r="53" spans="1:14" ht="20.100000000000001" customHeight="1" x14ac:dyDescent="0.25">
      <c r="A53" s="8">
        <v>16</v>
      </c>
      <c r="B53" s="3">
        <v>43922</v>
      </c>
      <c r="C53" s="1" t="s">
        <v>24</v>
      </c>
      <c r="D53" s="8">
        <v>10</v>
      </c>
      <c r="E53" s="1" t="s">
        <v>18</v>
      </c>
      <c r="F53" s="8">
        <v>31</v>
      </c>
      <c r="G53" s="1"/>
      <c r="H53" s="1" t="s">
        <v>28</v>
      </c>
      <c r="I53" s="1" t="s">
        <v>27</v>
      </c>
      <c r="J53" s="1" t="s">
        <v>96</v>
      </c>
      <c r="K53" s="1"/>
      <c r="L53" s="1"/>
      <c r="M53" s="1"/>
      <c r="N53" s="1" t="s">
        <v>156</v>
      </c>
    </row>
    <row r="54" spans="1:14" ht="20.100000000000001" customHeight="1" x14ac:dyDescent="0.25">
      <c r="A54" s="8">
        <v>17</v>
      </c>
      <c r="B54" s="3">
        <v>43919</v>
      </c>
      <c r="C54" s="1" t="s">
        <v>23</v>
      </c>
      <c r="D54" s="8">
        <v>5</v>
      </c>
      <c r="E54" s="1" t="s">
        <v>31</v>
      </c>
      <c r="F54" s="8">
        <v>79</v>
      </c>
      <c r="G54" s="1"/>
      <c r="H54" s="1" t="s">
        <v>28</v>
      </c>
      <c r="I54" s="1" t="s">
        <v>29</v>
      </c>
      <c r="J54" s="1" t="s">
        <v>91</v>
      </c>
      <c r="K54" s="1"/>
      <c r="L54" s="1"/>
      <c r="M54" s="1"/>
      <c r="N54" s="1" t="s">
        <v>156</v>
      </c>
    </row>
    <row r="55" spans="1:14" ht="20.100000000000001" customHeight="1" x14ac:dyDescent="0.25">
      <c r="A55" s="8">
        <v>17</v>
      </c>
      <c r="B55" s="3">
        <v>43922</v>
      </c>
      <c r="C55" s="1" t="s">
        <v>24</v>
      </c>
      <c r="D55" s="8">
        <v>5</v>
      </c>
      <c r="E55" s="1" t="s">
        <v>31</v>
      </c>
      <c r="F55" s="8">
        <v>79</v>
      </c>
      <c r="G55" s="1"/>
      <c r="H55" s="1" t="s">
        <v>28</v>
      </c>
      <c r="I55" s="1" t="s">
        <v>29</v>
      </c>
      <c r="J55" s="1" t="s">
        <v>91</v>
      </c>
      <c r="K55" s="1"/>
      <c r="L55" s="1"/>
      <c r="M55" s="1"/>
      <c r="N55" s="1"/>
    </row>
    <row r="56" spans="1:14" ht="20.100000000000001" customHeight="1" x14ac:dyDescent="0.25">
      <c r="A56" s="8">
        <v>18</v>
      </c>
      <c r="B56" s="3">
        <v>43916</v>
      </c>
      <c r="C56" s="1" t="s">
        <v>22</v>
      </c>
      <c r="D56" s="8">
        <v>14</v>
      </c>
      <c r="E56" s="1" t="s">
        <v>31</v>
      </c>
      <c r="F56" s="8">
        <v>49</v>
      </c>
      <c r="G56" s="1"/>
      <c r="H56" s="1" t="s">
        <v>28</v>
      </c>
      <c r="I56" s="1" t="s">
        <v>27</v>
      </c>
      <c r="J56" s="1" t="s">
        <v>94</v>
      </c>
      <c r="K56" s="1"/>
      <c r="L56" s="1"/>
      <c r="M56" s="1"/>
      <c r="N56" s="1"/>
    </row>
    <row r="57" spans="1:14" ht="20.100000000000001" customHeight="1" x14ac:dyDescent="0.25">
      <c r="A57" s="8">
        <v>18</v>
      </c>
      <c r="B57" s="3">
        <v>43917</v>
      </c>
      <c r="C57" s="1" t="s">
        <v>23</v>
      </c>
      <c r="D57" s="8">
        <v>14</v>
      </c>
      <c r="E57" s="1" t="s">
        <v>31</v>
      </c>
      <c r="F57" s="8">
        <v>49</v>
      </c>
      <c r="G57" s="1"/>
      <c r="H57" s="1" t="s">
        <v>28</v>
      </c>
      <c r="I57" s="1" t="s">
        <v>27</v>
      </c>
      <c r="J57" s="1" t="s">
        <v>94</v>
      </c>
      <c r="K57" s="1"/>
      <c r="L57" s="1"/>
      <c r="M57" s="1"/>
      <c r="N57" s="1"/>
    </row>
    <row r="58" spans="1:14" ht="20.100000000000001" customHeight="1" x14ac:dyDescent="0.25">
      <c r="A58" s="8">
        <v>18</v>
      </c>
      <c r="B58" s="3">
        <v>43922</v>
      </c>
      <c r="C58" s="1" t="s">
        <v>24</v>
      </c>
      <c r="D58" s="8">
        <v>14</v>
      </c>
      <c r="E58" s="1" t="s">
        <v>31</v>
      </c>
      <c r="F58" s="8">
        <v>49</v>
      </c>
      <c r="G58" s="1"/>
      <c r="H58" s="1" t="s">
        <v>28</v>
      </c>
      <c r="I58" s="1" t="s">
        <v>27</v>
      </c>
      <c r="J58" s="1" t="s">
        <v>94</v>
      </c>
      <c r="K58" s="1"/>
      <c r="L58" s="1"/>
      <c r="M58" s="1"/>
      <c r="N58" s="1"/>
    </row>
    <row r="59" spans="1:14" ht="20.100000000000001" customHeight="1" x14ac:dyDescent="0.25">
      <c r="A59" s="8">
        <v>19</v>
      </c>
      <c r="B59" s="2">
        <v>43920</v>
      </c>
      <c r="C59" s="1" t="s">
        <v>23</v>
      </c>
      <c r="D59" s="8">
        <v>17</v>
      </c>
      <c r="E59" s="1" t="s">
        <v>18</v>
      </c>
      <c r="F59" s="8">
        <v>39</v>
      </c>
      <c r="H59" s="1" t="s">
        <v>28</v>
      </c>
      <c r="I59" s="1" t="s">
        <v>27</v>
      </c>
      <c r="J59" s="1" t="s">
        <v>94</v>
      </c>
      <c r="K59" s="1"/>
      <c r="L59" s="1"/>
      <c r="M59" s="1"/>
      <c r="N59" s="1"/>
    </row>
    <row r="60" spans="1:14" ht="20.100000000000001" customHeight="1" x14ac:dyDescent="0.25">
      <c r="A60" s="8">
        <v>19</v>
      </c>
      <c r="B60" s="2">
        <v>43923</v>
      </c>
      <c r="C60" s="1" t="s">
        <v>24</v>
      </c>
      <c r="D60" s="8">
        <v>17</v>
      </c>
      <c r="E60" s="1" t="s">
        <v>18</v>
      </c>
      <c r="F60" s="8">
        <v>39</v>
      </c>
      <c r="H60" s="1" t="s">
        <v>28</v>
      </c>
      <c r="I60" s="1" t="s">
        <v>27</v>
      </c>
      <c r="J60" s="1" t="s">
        <v>94</v>
      </c>
      <c r="K60" s="1"/>
      <c r="L60" s="1"/>
      <c r="M60" s="1"/>
      <c r="N60" s="1"/>
    </row>
    <row r="61" spans="1:14" ht="20.100000000000001" customHeight="1" x14ac:dyDescent="0.25">
      <c r="A61" s="8">
        <v>20</v>
      </c>
      <c r="B61" s="2">
        <v>43920</v>
      </c>
      <c r="C61" s="1" t="s">
        <v>23</v>
      </c>
      <c r="D61" s="8">
        <v>5</v>
      </c>
      <c r="E61" s="1" t="s">
        <v>31</v>
      </c>
      <c r="F61" s="8">
        <v>80</v>
      </c>
      <c r="H61" s="1" t="s">
        <v>28</v>
      </c>
      <c r="I61" s="1" t="s">
        <v>29</v>
      </c>
      <c r="J61" s="1" t="s">
        <v>89</v>
      </c>
      <c r="K61" s="1"/>
      <c r="L61" s="1"/>
      <c r="M61" s="1"/>
      <c r="N61" s="1"/>
    </row>
    <row r="62" spans="1:14" ht="20.100000000000001" customHeight="1" x14ac:dyDescent="0.25">
      <c r="A62" s="8">
        <v>20</v>
      </c>
      <c r="B62" s="2">
        <v>43923</v>
      </c>
      <c r="C62" s="1" t="s">
        <v>24</v>
      </c>
      <c r="D62" s="8">
        <v>5</v>
      </c>
      <c r="E62" s="1" t="s">
        <v>31</v>
      </c>
      <c r="F62" s="8">
        <v>80</v>
      </c>
      <c r="H62" s="1" t="s">
        <v>28</v>
      </c>
      <c r="I62" s="1" t="s">
        <v>29</v>
      </c>
      <c r="J62" s="1" t="s">
        <v>89</v>
      </c>
      <c r="K62" s="1"/>
      <c r="L62" s="1"/>
      <c r="M62" s="1"/>
      <c r="N62" s="1"/>
    </row>
    <row r="63" spans="1:14" ht="20.100000000000001" customHeight="1" x14ac:dyDescent="0.25">
      <c r="A63" s="8">
        <v>21</v>
      </c>
      <c r="B63" s="2">
        <v>43916</v>
      </c>
      <c r="C63" s="1" t="s">
        <v>23</v>
      </c>
      <c r="D63" s="8">
        <v>12</v>
      </c>
      <c r="E63" s="1" t="s">
        <v>31</v>
      </c>
      <c r="F63" s="8">
        <v>18</v>
      </c>
      <c r="H63" s="1" t="s">
        <v>28</v>
      </c>
      <c r="I63" s="1" t="s">
        <v>27</v>
      </c>
      <c r="J63" s="1" t="s">
        <v>95</v>
      </c>
      <c r="K63" s="1"/>
      <c r="L63" s="1"/>
      <c r="M63" s="1"/>
      <c r="N63" s="1"/>
    </row>
    <row r="64" spans="1:14" ht="20.100000000000001" customHeight="1" x14ac:dyDescent="0.25">
      <c r="A64" s="8">
        <v>21</v>
      </c>
      <c r="B64" s="2">
        <v>43910</v>
      </c>
      <c r="C64" s="1" t="s">
        <v>22</v>
      </c>
      <c r="D64" s="8">
        <v>12</v>
      </c>
      <c r="E64" s="1" t="s">
        <v>31</v>
      </c>
      <c r="F64" s="8">
        <v>18</v>
      </c>
      <c r="H64" s="1" t="s">
        <v>28</v>
      </c>
      <c r="I64" s="1" t="s">
        <v>27</v>
      </c>
      <c r="J64" s="1" t="s">
        <v>95</v>
      </c>
      <c r="K64" s="1"/>
      <c r="L64" s="1"/>
      <c r="M64" s="1"/>
      <c r="N64" s="1"/>
    </row>
    <row r="65" spans="1:14" ht="20.100000000000001" customHeight="1" x14ac:dyDescent="0.25">
      <c r="A65" s="8">
        <v>21</v>
      </c>
      <c r="B65" s="2">
        <v>43923</v>
      </c>
      <c r="C65" s="1" t="s">
        <v>24</v>
      </c>
      <c r="D65" s="8">
        <v>12</v>
      </c>
      <c r="E65" s="1" t="s">
        <v>31</v>
      </c>
      <c r="F65" s="8">
        <v>18</v>
      </c>
      <c r="H65" s="1" t="s">
        <v>28</v>
      </c>
      <c r="I65" s="1" t="s">
        <v>27</v>
      </c>
      <c r="J65" s="1" t="s">
        <v>95</v>
      </c>
      <c r="K65" s="1"/>
      <c r="L65" s="1"/>
      <c r="M65" s="1"/>
      <c r="N65" s="1"/>
    </row>
    <row r="66" spans="1:14" ht="20.100000000000001" customHeight="1" x14ac:dyDescent="0.25">
      <c r="A66" s="8">
        <v>22</v>
      </c>
      <c r="B66" s="2">
        <v>43915</v>
      </c>
      <c r="C66" s="1" t="s">
        <v>23</v>
      </c>
      <c r="D66" s="7">
        <v>12</v>
      </c>
      <c r="E66" s="1" t="s">
        <v>18</v>
      </c>
      <c r="F66" s="8">
        <v>29</v>
      </c>
      <c r="H66" s="1" t="s">
        <v>28</v>
      </c>
      <c r="I66" s="1" t="s">
        <v>27</v>
      </c>
      <c r="J66" s="1" t="s">
        <v>118</v>
      </c>
      <c r="K66" s="1"/>
      <c r="L66" s="1"/>
      <c r="M66" s="1"/>
      <c r="N66" s="1"/>
    </row>
    <row r="67" spans="1:14" x14ac:dyDescent="0.25">
      <c r="A67" s="8">
        <v>22</v>
      </c>
      <c r="B67" s="2">
        <v>43913</v>
      </c>
      <c r="C67" s="1" t="s">
        <v>22</v>
      </c>
      <c r="D67" s="7">
        <v>12</v>
      </c>
      <c r="E67" s="1" t="s">
        <v>18</v>
      </c>
      <c r="F67" s="8">
        <v>29</v>
      </c>
      <c r="H67" s="1" t="s">
        <v>28</v>
      </c>
      <c r="I67" s="1" t="s">
        <v>27</v>
      </c>
      <c r="J67" s="1" t="s">
        <v>118</v>
      </c>
      <c r="K67" s="1"/>
      <c r="L67" s="1"/>
      <c r="M67" s="1"/>
      <c r="N67" s="1"/>
    </row>
    <row r="68" spans="1:14" x14ac:dyDescent="0.25">
      <c r="A68" s="8">
        <v>22</v>
      </c>
      <c r="B68" s="2">
        <v>43924</v>
      </c>
      <c r="C68" s="1" t="s">
        <v>24</v>
      </c>
      <c r="D68" s="7">
        <v>12</v>
      </c>
      <c r="E68" s="1" t="s">
        <v>18</v>
      </c>
      <c r="F68" s="8">
        <v>29</v>
      </c>
      <c r="H68" s="1" t="s">
        <v>28</v>
      </c>
      <c r="I68" s="1" t="s">
        <v>27</v>
      </c>
      <c r="J68" s="1" t="s">
        <v>118</v>
      </c>
      <c r="K68" s="1"/>
      <c r="L68" s="1"/>
      <c r="M68" s="1"/>
      <c r="N68" s="1"/>
    </row>
    <row r="69" spans="1:14" x14ac:dyDescent="0.25">
      <c r="A69" s="7">
        <v>23</v>
      </c>
      <c r="B69" s="2">
        <v>43923</v>
      </c>
      <c r="C69" s="1" t="s">
        <v>22</v>
      </c>
      <c r="D69" s="7">
        <v>13</v>
      </c>
      <c r="E69" s="1" t="s">
        <v>31</v>
      </c>
      <c r="F69" s="7">
        <v>22</v>
      </c>
      <c r="I69" s="1" t="s">
        <v>27</v>
      </c>
      <c r="J69" s="1" t="s">
        <v>136</v>
      </c>
      <c r="K69" s="1"/>
      <c r="L69" s="1"/>
      <c r="M69" s="1"/>
      <c r="N69" s="1"/>
    </row>
    <row r="70" spans="1:14" x14ac:dyDescent="0.25">
      <c r="A70" s="7">
        <v>23</v>
      </c>
      <c r="B70" s="2">
        <v>43924</v>
      </c>
      <c r="C70" s="1" t="s">
        <v>23</v>
      </c>
      <c r="D70" s="7">
        <v>13</v>
      </c>
      <c r="E70" s="1" t="s">
        <v>31</v>
      </c>
      <c r="F70" s="7">
        <v>22</v>
      </c>
      <c r="I70" s="1" t="s">
        <v>27</v>
      </c>
      <c r="J70" s="1" t="s">
        <v>136</v>
      </c>
      <c r="K70" s="1"/>
      <c r="L70" s="1"/>
      <c r="M70" s="1"/>
      <c r="N70" s="1"/>
    </row>
    <row r="71" spans="1:14" x14ac:dyDescent="0.25">
      <c r="A71" s="7">
        <v>23</v>
      </c>
      <c r="B71" s="2">
        <v>43926</v>
      </c>
      <c r="C71" s="1" t="s">
        <v>24</v>
      </c>
      <c r="D71" s="7">
        <v>13</v>
      </c>
      <c r="E71" s="1" t="s">
        <v>31</v>
      </c>
      <c r="F71" s="7">
        <v>22</v>
      </c>
      <c r="H71" s="1" t="s">
        <v>28</v>
      </c>
      <c r="I71" s="1" t="s">
        <v>27</v>
      </c>
      <c r="J71" s="1" t="s">
        <v>136</v>
      </c>
      <c r="K71" s="1"/>
      <c r="L71" s="1"/>
      <c r="M71" s="1"/>
      <c r="N71" s="1"/>
    </row>
    <row r="72" spans="1:14" x14ac:dyDescent="0.25">
      <c r="A72" s="7">
        <v>24</v>
      </c>
      <c r="B72" s="2">
        <v>43923</v>
      </c>
      <c r="C72" s="1" t="s">
        <v>22</v>
      </c>
      <c r="D72" s="7">
        <v>43</v>
      </c>
      <c r="E72" s="1" t="s">
        <v>18</v>
      </c>
      <c r="F72" s="7">
        <v>77</v>
      </c>
      <c r="I72" s="1" t="s">
        <v>27</v>
      </c>
      <c r="J72" s="1" t="s">
        <v>95</v>
      </c>
      <c r="K72" s="1"/>
      <c r="L72" s="1"/>
      <c r="M72" s="1"/>
      <c r="N72" s="1"/>
    </row>
    <row r="73" spans="1:14" x14ac:dyDescent="0.25">
      <c r="A73" s="7">
        <v>24</v>
      </c>
      <c r="B73" s="2">
        <v>43924</v>
      </c>
      <c r="C73" s="1" t="s">
        <v>23</v>
      </c>
      <c r="D73" s="7">
        <v>43</v>
      </c>
      <c r="E73" s="1" t="s">
        <v>18</v>
      </c>
      <c r="F73" s="7">
        <v>77</v>
      </c>
      <c r="I73" s="1" t="s">
        <v>27</v>
      </c>
      <c r="J73" s="1" t="s">
        <v>95</v>
      </c>
      <c r="K73" s="1"/>
      <c r="L73" s="1"/>
      <c r="M73" s="1"/>
      <c r="N73" s="1"/>
    </row>
    <row r="74" spans="1:14" x14ac:dyDescent="0.25">
      <c r="A74" s="7">
        <v>24</v>
      </c>
      <c r="B74" s="2">
        <v>43926</v>
      </c>
      <c r="C74" s="1" t="s">
        <v>24</v>
      </c>
      <c r="D74" s="7">
        <v>43</v>
      </c>
      <c r="E74" s="1" t="s">
        <v>18</v>
      </c>
      <c r="F74" s="7">
        <v>77</v>
      </c>
      <c r="H74" s="1" t="s">
        <v>28</v>
      </c>
      <c r="I74" s="1" t="s">
        <v>27</v>
      </c>
      <c r="J74" s="1" t="s">
        <v>95</v>
      </c>
      <c r="K74" s="1"/>
      <c r="L74" s="1"/>
      <c r="M74" s="1"/>
      <c r="N74" s="1"/>
    </row>
    <row r="75" spans="1:14" x14ac:dyDescent="0.25">
      <c r="A75" s="7">
        <v>25</v>
      </c>
      <c r="B75" s="2">
        <v>43924</v>
      </c>
      <c r="C75" s="1" t="s">
        <v>23</v>
      </c>
      <c r="D75" s="7">
        <v>25</v>
      </c>
      <c r="E75" s="1" t="s">
        <v>18</v>
      </c>
      <c r="F75" s="7">
        <v>51</v>
      </c>
      <c r="I75" s="1" t="s">
        <v>27</v>
      </c>
      <c r="J75" s="1" t="s">
        <v>95</v>
      </c>
      <c r="K75" s="1"/>
      <c r="L75" s="1"/>
      <c r="M75" s="1"/>
      <c r="N75" s="1"/>
    </row>
    <row r="76" spans="1:14" x14ac:dyDescent="0.25">
      <c r="A76" s="7">
        <v>25</v>
      </c>
      <c r="B76" s="2">
        <v>43925</v>
      </c>
      <c r="C76" s="1" t="s">
        <v>24</v>
      </c>
      <c r="D76" s="7">
        <v>25</v>
      </c>
      <c r="E76" s="1" t="s">
        <v>18</v>
      </c>
      <c r="F76" s="7">
        <v>51</v>
      </c>
      <c r="H76" s="1" t="s">
        <v>28</v>
      </c>
      <c r="I76" s="1" t="s">
        <v>27</v>
      </c>
      <c r="J76" s="1" t="s">
        <v>95</v>
      </c>
      <c r="K76" s="1"/>
      <c r="L76" s="1"/>
      <c r="M76" s="1"/>
      <c r="N76" s="1"/>
    </row>
    <row r="77" spans="1:14" x14ac:dyDescent="0.25">
      <c r="A77" s="7">
        <v>26</v>
      </c>
      <c r="B77" s="2">
        <v>43930</v>
      </c>
      <c r="C77" s="1" t="s">
        <v>119</v>
      </c>
      <c r="D77" s="7">
        <v>23</v>
      </c>
      <c r="E77" s="1" t="s">
        <v>31</v>
      </c>
      <c r="F77" s="7">
        <v>0</v>
      </c>
      <c r="I77" s="1" t="s">
        <v>27</v>
      </c>
      <c r="J77" s="1" t="s">
        <v>139</v>
      </c>
      <c r="K77" s="1" t="s">
        <v>179</v>
      </c>
      <c r="L77" s="1"/>
      <c r="M77" s="1" t="s">
        <v>180</v>
      </c>
      <c r="N77" s="1"/>
    </row>
    <row r="78" spans="1:14" x14ac:dyDescent="0.25">
      <c r="A78" s="7">
        <v>26</v>
      </c>
      <c r="B78" s="2">
        <v>43923</v>
      </c>
      <c r="C78" s="1" t="s">
        <v>23</v>
      </c>
      <c r="D78" s="7">
        <v>23</v>
      </c>
      <c r="E78" s="1" t="s">
        <v>31</v>
      </c>
      <c r="F78" s="7">
        <v>0</v>
      </c>
      <c r="I78" s="1" t="s">
        <v>27</v>
      </c>
      <c r="J78" s="1" t="s">
        <v>139</v>
      </c>
      <c r="K78" s="1"/>
      <c r="L78" s="1"/>
      <c r="M78" s="1"/>
      <c r="N78" s="1"/>
    </row>
    <row r="79" spans="1:14" x14ac:dyDescent="0.25">
      <c r="A79" s="7">
        <v>26</v>
      </c>
      <c r="B79" s="2">
        <v>43927</v>
      </c>
      <c r="C79" s="1" t="s">
        <v>24</v>
      </c>
      <c r="D79" s="7">
        <v>23</v>
      </c>
      <c r="E79" s="1" t="s">
        <v>31</v>
      </c>
      <c r="F79" s="7">
        <v>0</v>
      </c>
      <c r="I79" s="1" t="s">
        <v>27</v>
      </c>
      <c r="J79" s="1" t="s">
        <v>139</v>
      </c>
      <c r="K79" s="1"/>
      <c r="L79" s="1"/>
      <c r="M79" s="1"/>
      <c r="N79" s="1"/>
    </row>
    <row r="80" spans="1:14" x14ac:dyDescent="0.25">
      <c r="A80" s="7">
        <v>27</v>
      </c>
      <c r="B80" s="2">
        <v>43922</v>
      </c>
      <c r="C80" s="1" t="s">
        <v>23</v>
      </c>
      <c r="D80" s="7">
        <v>21</v>
      </c>
      <c r="E80" s="1" t="s">
        <v>31</v>
      </c>
      <c r="F80" s="7">
        <v>41</v>
      </c>
      <c r="I80" s="1" t="s">
        <v>29</v>
      </c>
      <c r="J80" s="1" t="s">
        <v>89</v>
      </c>
      <c r="K80" s="1"/>
      <c r="L80" s="1"/>
      <c r="M80" s="1"/>
      <c r="N80" s="1"/>
    </row>
    <row r="81" spans="1:14" x14ac:dyDescent="0.25">
      <c r="A81" s="7">
        <v>27</v>
      </c>
      <c r="B81" s="2">
        <v>43927</v>
      </c>
      <c r="C81" s="1" t="s">
        <v>24</v>
      </c>
      <c r="D81" s="7">
        <v>21</v>
      </c>
      <c r="E81" s="1" t="s">
        <v>31</v>
      </c>
      <c r="F81" s="7">
        <v>41</v>
      </c>
      <c r="I81" s="1" t="s">
        <v>29</v>
      </c>
      <c r="J81" s="1" t="s">
        <v>89</v>
      </c>
      <c r="K81" s="1"/>
      <c r="L81" s="1"/>
      <c r="M81" s="1"/>
      <c r="N81" s="1"/>
    </row>
    <row r="82" spans="1:14" x14ac:dyDescent="0.25">
      <c r="A82" s="7">
        <v>28</v>
      </c>
      <c r="B82" s="2">
        <v>43928</v>
      </c>
      <c r="C82" s="1" t="s">
        <v>24</v>
      </c>
      <c r="D82" s="7">
        <v>27</v>
      </c>
      <c r="E82" s="1" t="s">
        <v>31</v>
      </c>
      <c r="F82" s="7">
        <v>36</v>
      </c>
      <c r="I82" s="1" t="s">
        <v>27</v>
      </c>
      <c r="J82" s="1" t="s">
        <v>118</v>
      </c>
      <c r="K82" s="1"/>
      <c r="L82" s="1"/>
      <c r="M82" s="1"/>
      <c r="N82" s="1"/>
    </row>
    <row r="83" spans="1:14" x14ac:dyDescent="0.25">
      <c r="A83" s="7">
        <v>29</v>
      </c>
      <c r="B83" s="2">
        <v>43925</v>
      </c>
      <c r="C83" s="1" t="s">
        <v>23</v>
      </c>
      <c r="D83" s="7">
        <v>24</v>
      </c>
      <c r="E83" s="1" t="s">
        <v>31</v>
      </c>
      <c r="F83" s="7">
        <v>20</v>
      </c>
      <c r="I83" s="1" t="s">
        <v>27</v>
      </c>
      <c r="J83" s="1" t="s">
        <v>158</v>
      </c>
      <c r="K83" s="1" t="s">
        <v>170</v>
      </c>
      <c r="M83" s="1" t="s">
        <v>171</v>
      </c>
    </row>
    <row r="84" spans="1:14" x14ac:dyDescent="0.25">
      <c r="A84" s="7">
        <v>29</v>
      </c>
      <c r="B84" s="2">
        <v>43928</v>
      </c>
      <c r="C84" s="1" t="s">
        <v>24</v>
      </c>
      <c r="D84" s="7">
        <v>24</v>
      </c>
      <c r="E84" s="1" t="s">
        <v>31</v>
      </c>
      <c r="F84" s="7">
        <v>20</v>
      </c>
      <c r="I84" s="1" t="s">
        <v>27</v>
      </c>
      <c r="J84" s="1" t="s">
        <v>158</v>
      </c>
      <c r="K84" s="1"/>
      <c r="L84" s="1"/>
      <c r="M84" s="1"/>
      <c r="N84" s="1"/>
    </row>
    <row r="85" spans="1:14" x14ac:dyDescent="0.25">
      <c r="A85" s="7">
        <v>30</v>
      </c>
      <c r="B85" s="2">
        <v>43926</v>
      </c>
      <c r="C85" s="1" t="s">
        <v>23</v>
      </c>
      <c r="D85" s="7">
        <v>9</v>
      </c>
      <c r="E85" s="1" t="s">
        <v>31</v>
      </c>
      <c r="F85" s="7">
        <v>70</v>
      </c>
      <c r="I85" s="1" t="s">
        <v>29</v>
      </c>
      <c r="J85" s="1" t="s">
        <v>89</v>
      </c>
      <c r="M85" s="1"/>
    </row>
    <row r="86" spans="1:14" x14ac:dyDescent="0.25">
      <c r="A86" s="7">
        <v>30</v>
      </c>
      <c r="B86" s="2">
        <v>43931</v>
      </c>
      <c r="C86" s="1" t="s">
        <v>24</v>
      </c>
      <c r="D86" s="7">
        <v>9</v>
      </c>
      <c r="E86" s="1" t="s">
        <v>31</v>
      </c>
      <c r="F86" s="7">
        <v>70</v>
      </c>
      <c r="I86" s="1" t="s">
        <v>29</v>
      </c>
      <c r="J86" s="1" t="s">
        <v>89</v>
      </c>
      <c r="M86" s="1"/>
    </row>
    <row r="87" spans="1:14" x14ac:dyDescent="0.25">
      <c r="A87" s="7">
        <v>31</v>
      </c>
      <c r="B87" s="2">
        <v>43927</v>
      </c>
      <c r="C87" s="1" t="s">
        <v>22</v>
      </c>
      <c r="D87" s="7">
        <v>12</v>
      </c>
      <c r="E87" s="1" t="s">
        <v>31</v>
      </c>
      <c r="F87" s="7">
        <v>55</v>
      </c>
      <c r="I87" s="1" t="s">
        <v>27</v>
      </c>
      <c r="J87" s="1" t="s">
        <v>93</v>
      </c>
      <c r="M87" s="1"/>
    </row>
    <row r="88" spans="1:14" x14ac:dyDescent="0.25">
      <c r="A88" s="7">
        <v>31</v>
      </c>
      <c r="B88" s="2">
        <v>43928</v>
      </c>
      <c r="C88" s="1" t="s">
        <v>23</v>
      </c>
      <c r="D88" s="7">
        <v>12</v>
      </c>
      <c r="E88" s="1" t="s">
        <v>31</v>
      </c>
      <c r="F88" s="7">
        <v>55</v>
      </c>
      <c r="I88" s="1" t="s">
        <v>27</v>
      </c>
      <c r="J88" s="1" t="s">
        <v>93</v>
      </c>
      <c r="M88" s="1"/>
    </row>
    <row r="89" spans="1:14" x14ac:dyDescent="0.25">
      <c r="A89" s="7">
        <v>31</v>
      </c>
      <c r="B89" s="2">
        <v>43931</v>
      </c>
      <c r="C89" s="1" t="s">
        <v>24</v>
      </c>
      <c r="D89" s="7">
        <v>12</v>
      </c>
      <c r="E89" s="1" t="s">
        <v>31</v>
      </c>
      <c r="F89" s="7">
        <v>55</v>
      </c>
      <c r="I89" s="1" t="s">
        <v>27</v>
      </c>
      <c r="J89" s="1" t="s">
        <v>93</v>
      </c>
      <c r="M89" s="1"/>
    </row>
    <row r="90" spans="1:14" x14ac:dyDescent="0.25">
      <c r="A90" s="7">
        <v>32</v>
      </c>
      <c r="B90" s="2">
        <v>43922</v>
      </c>
      <c r="C90" s="1" t="s">
        <v>22</v>
      </c>
      <c r="D90" s="7">
        <v>25</v>
      </c>
      <c r="E90" s="1" t="s">
        <v>18</v>
      </c>
      <c r="F90" s="7">
        <v>49</v>
      </c>
      <c r="I90" s="1" t="s">
        <v>27</v>
      </c>
      <c r="J90" s="1" t="s">
        <v>161</v>
      </c>
      <c r="K90" s="1"/>
      <c r="M90" s="1"/>
    </row>
    <row r="91" spans="1:14" x14ac:dyDescent="0.25">
      <c r="A91" s="7">
        <v>32</v>
      </c>
      <c r="B91" s="2">
        <v>43931</v>
      </c>
      <c r="C91" s="1" t="s">
        <v>23</v>
      </c>
      <c r="D91" s="7">
        <v>25</v>
      </c>
      <c r="E91" s="1" t="s">
        <v>18</v>
      </c>
      <c r="F91" s="7">
        <v>49</v>
      </c>
      <c r="I91" s="1" t="s">
        <v>27</v>
      </c>
      <c r="J91" s="1" t="s">
        <v>161</v>
      </c>
      <c r="K91" s="1"/>
      <c r="M91" s="1"/>
    </row>
    <row r="92" spans="1:14" x14ac:dyDescent="0.25">
      <c r="A92" s="7">
        <v>32</v>
      </c>
      <c r="B92" s="2">
        <v>43932</v>
      </c>
      <c r="C92" s="1" t="s">
        <v>24</v>
      </c>
      <c r="D92" s="7">
        <v>25</v>
      </c>
      <c r="E92" s="1" t="s">
        <v>18</v>
      </c>
      <c r="F92" s="7">
        <v>49</v>
      </c>
      <c r="I92" s="1" t="s">
        <v>27</v>
      </c>
      <c r="J92" s="1" t="s">
        <v>161</v>
      </c>
      <c r="K92" s="1"/>
      <c r="M92" s="1"/>
    </row>
    <row r="93" spans="1:14" x14ac:dyDescent="0.25">
      <c r="A93" s="7">
        <v>33</v>
      </c>
      <c r="B93" s="2">
        <v>43909</v>
      </c>
      <c r="C93" s="1" t="s">
        <v>17</v>
      </c>
      <c r="D93" s="7">
        <v>29</v>
      </c>
      <c r="E93" s="1" t="s">
        <v>18</v>
      </c>
      <c r="F93" s="7">
        <v>44</v>
      </c>
      <c r="G93" t="s">
        <v>167</v>
      </c>
      <c r="I93" s="1" t="s">
        <v>27</v>
      </c>
      <c r="J93" s="1" t="s">
        <v>168</v>
      </c>
    </row>
    <row r="94" spans="1:14" x14ac:dyDescent="0.25">
      <c r="A94" s="7">
        <v>33</v>
      </c>
      <c r="B94" s="2">
        <v>43929</v>
      </c>
      <c r="C94" s="1" t="s">
        <v>22</v>
      </c>
      <c r="D94" s="7">
        <v>29</v>
      </c>
      <c r="E94" s="1" t="s">
        <v>18</v>
      </c>
      <c r="F94" s="7">
        <v>44</v>
      </c>
      <c r="G94" t="s">
        <v>167</v>
      </c>
      <c r="I94" s="1" t="s">
        <v>27</v>
      </c>
      <c r="J94" s="1" t="s">
        <v>168</v>
      </c>
    </row>
    <row r="95" spans="1:14" x14ac:dyDescent="0.25">
      <c r="A95" s="7">
        <v>33</v>
      </c>
      <c r="B95" s="2">
        <v>43929</v>
      </c>
      <c r="C95" s="1" t="s">
        <v>23</v>
      </c>
      <c r="D95" s="7">
        <v>29</v>
      </c>
      <c r="E95" s="1" t="s">
        <v>18</v>
      </c>
      <c r="F95" s="7">
        <v>44</v>
      </c>
      <c r="G95" t="s">
        <v>167</v>
      </c>
      <c r="I95" s="1" t="s">
        <v>27</v>
      </c>
      <c r="J95" s="1" t="s">
        <v>168</v>
      </c>
    </row>
    <row r="96" spans="1:14" x14ac:dyDescent="0.25">
      <c r="A96" s="7">
        <v>33</v>
      </c>
      <c r="B96" s="2">
        <v>43933</v>
      </c>
      <c r="C96" s="1" t="s">
        <v>24</v>
      </c>
      <c r="D96" s="7">
        <v>29</v>
      </c>
      <c r="E96" s="1" t="s">
        <v>18</v>
      </c>
      <c r="F96" s="7">
        <v>44</v>
      </c>
      <c r="G96" t="s">
        <v>167</v>
      </c>
      <c r="I96" s="1" t="s">
        <v>27</v>
      </c>
      <c r="J96" s="1" t="s">
        <v>168</v>
      </c>
    </row>
    <row r="97" spans="1:11" x14ac:dyDescent="0.25">
      <c r="A97" s="7">
        <v>34</v>
      </c>
      <c r="B97" s="2">
        <v>43929</v>
      </c>
      <c r="C97" s="1" t="s">
        <v>22</v>
      </c>
      <c r="D97" s="7">
        <v>65</v>
      </c>
      <c r="E97" s="1" t="s">
        <v>31</v>
      </c>
      <c r="F97" s="7">
        <v>47</v>
      </c>
      <c r="I97" s="1" t="s">
        <v>27</v>
      </c>
      <c r="J97" s="1" t="s">
        <v>161</v>
      </c>
    </row>
    <row r="98" spans="1:11" x14ac:dyDescent="0.25">
      <c r="A98" s="7">
        <v>34</v>
      </c>
      <c r="B98" s="2">
        <v>43931</v>
      </c>
      <c r="C98" s="1" t="s">
        <v>23</v>
      </c>
      <c r="D98" s="7">
        <v>65</v>
      </c>
      <c r="E98" s="1" t="s">
        <v>31</v>
      </c>
      <c r="F98" s="7">
        <v>47</v>
      </c>
      <c r="I98" s="1" t="s">
        <v>27</v>
      </c>
      <c r="J98" s="1" t="s">
        <v>161</v>
      </c>
    </row>
    <row r="99" spans="1:11" x14ac:dyDescent="0.25">
      <c r="A99" s="7">
        <v>34</v>
      </c>
      <c r="B99" s="2">
        <v>43933</v>
      </c>
      <c r="C99" s="1" t="s">
        <v>24</v>
      </c>
      <c r="D99" s="7">
        <v>65</v>
      </c>
      <c r="E99" s="1" t="s">
        <v>31</v>
      </c>
      <c r="F99" s="7">
        <v>47</v>
      </c>
      <c r="I99" s="1" t="s">
        <v>27</v>
      </c>
      <c r="J99" s="1" t="s">
        <v>161</v>
      </c>
    </row>
    <row r="100" spans="1:11" x14ac:dyDescent="0.25">
      <c r="A100" s="7">
        <v>35</v>
      </c>
      <c r="B100" s="2">
        <v>43929</v>
      </c>
      <c r="C100" s="1" t="s">
        <v>22</v>
      </c>
      <c r="D100" s="7">
        <v>12</v>
      </c>
      <c r="E100" s="1" t="s">
        <v>31</v>
      </c>
      <c r="F100" s="7">
        <v>25</v>
      </c>
      <c r="I100" s="1" t="s">
        <v>27</v>
      </c>
      <c r="J100" s="1" t="s">
        <v>95</v>
      </c>
    </row>
    <row r="101" spans="1:11" x14ac:dyDescent="0.25">
      <c r="A101" s="7">
        <v>35</v>
      </c>
      <c r="B101" s="2">
        <v>43930</v>
      </c>
      <c r="C101" s="1" t="s">
        <v>23</v>
      </c>
      <c r="D101" s="7">
        <v>12</v>
      </c>
      <c r="E101" s="1" t="s">
        <v>31</v>
      </c>
      <c r="F101" s="7">
        <v>25</v>
      </c>
      <c r="I101" s="1" t="s">
        <v>27</v>
      </c>
      <c r="J101" s="1" t="s">
        <v>95</v>
      </c>
    </row>
    <row r="102" spans="1:11" x14ac:dyDescent="0.25">
      <c r="A102" s="7">
        <v>35</v>
      </c>
      <c r="B102" s="2">
        <v>43933</v>
      </c>
      <c r="C102" s="1" t="s">
        <v>24</v>
      </c>
      <c r="D102" s="7">
        <v>12</v>
      </c>
      <c r="E102" s="1" t="s">
        <v>31</v>
      </c>
      <c r="F102" s="7">
        <v>25</v>
      </c>
      <c r="I102" s="1" t="s">
        <v>27</v>
      </c>
      <c r="J102" s="1" t="s">
        <v>95</v>
      </c>
    </row>
    <row r="103" spans="1:11" s="20" customFormat="1" x14ac:dyDescent="0.25">
      <c r="A103" s="7">
        <v>37</v>
      </c>
      <c r="B103" s="2">
        <v>43932</v>
      </c>
      <c r="C103" s="1" t="s">
        <v>23</v>
      </c>
      <c r="D103" s="7">
        <v>35</v>
      </c>
      <c r="E103" s="1" t="s">
        <v>31</v>
      </c>
      <c r="F103" s="7">
        <v>46</v>
      </c>
      <c r="I103" s="1" t="s">
        <v>27</v>
      </c>
      <c r="J103" s="1" t="s">
        <v>168</v>
      </c>
      <c r="K103" s="6"/>
    </row>
    <row r="104" spans="1:11" s="20" customFormat="1" x14ac:dyDescent="0.25">
      <c r="A104" s="7">
        <v>37</v>
      </c>
      <c r="B104" s="2">
        <v>43936</v>
      </c>
      <c r="C104" s="1" t="s">
        <v>169</v>
      </c>
      <c r="D104" s="7">
        <v>35</v>
      </c>
      <c r="E104" s="1" t="s">
        <v>31</v>
      </c>
      <c r="F104" s="7">
        <v>46</v>
      </c>
      <c r="I104" s="1" t="s">
        <v>27</v>
      </c>
      <c r="J104" s="1" t="s">
        <v>168</v>
      </c>
      <c r="K104" s="6"/>
    </row>
    <row r="105" spans="1:11" x14ac:dyDescent="0.25">
      <c r="A105" s="7">
        <v>37</v>
      </c>
      <c r="B105" s="2">
        <v>43937</v>
      </c>
      <c r="C105" s="1" t="s">
        <v>24</v>
      </c>
      <c r="D105" s="7">
        <v>35</v>
      </c>
      <c r="E105" s="1" t="s">
        <v>31</v>
      </c>
      <c r="F105" s="7">
        <v>46</v>
      </c>
      <c r="I105" s="1" t="s">
        <v>27</v>
      </c>
      <c r="J105" s="1" t="s">
        <v>168</v>
      </c>
    </row>
    <row r="106" spans="1:11" x14ac:dyDescent="0.25">
      <c r="A106" s="7">
        <v>36</v>
      </c>
      <c r="B106" s="2">
        <v>43937</v>
      </c>
      <c r="C106" s="1" t="s">
        <v>24</v>
      </c>
      <c r="D106" s="7">
        <v>22</v>
      </c>
      <c r="E106" s="1" t="s">
        <v>18</v>
      </c>
      <c r="F106" s="7">
        <v>7</v>
      </c>
      <c r="I106" s="1" t="s">
        <v>27</v>
      </c>
      <c r="J106" s="1" t="s">
        <v>168</v>
      </c>
    </row>
    <row r="107" spans="1:11" x14ac:dyDescent="0.25">
      <c r="A107" s="7">
        <v>36</v>
      </c>
      <c r="B107" s="2">
        <v>43932</v>
      </c>
      <c r="C107" s="1" t="s">
        <v>22</v>
      </c>
      <c r="D107" s="7">
        <v>22</v>
      </c>
      <c r="E107" s="1" t="s">
        <v>18</v>
      </c>
      <c r="F107" s="7">
        <v>7</v>
      </c>
      <c r="G107" s="20"/>
      <c r="H107" s="20"/>
      <c r="I107" s="1" t="s">
        <v>27</v>
      </c>
      <c r="J107" s="1" t="s">
        <v>168</v>
      </c>
    </row>
    <row r="108" spans="1:11" x14ac:dyDescent="0.25">
      <c r="A108" s="7">
        <v>36</v>
      </c>
      <c r="B108" s="2">
        <v>43936</v>
      </c>
      <c r="C108" s="1" t="s">
        <v>23</v>
      </c>
      <c r="D108" s="7">
        <v>22</v>
      </c>
      <c r="E108" s="1" t="s">
        <v>18</v>
      </c>
      <c r="F108" s="7">
        <v>7</v>
      </c>
      <c r="G108" s="20"/>
      <c r="H108" s="20"/>
      <c r="I108" s="1" t="s">
        <v>27</v>
      </c>
      <c r="J108" s="1" t="s">
        <v>168</v>
      </c>
    </row>
  </sheetData>
  <autoFilter ref="A1:M102" xr:uid="{EE19C93D-CC10-4277-8776-D07EDA3FF01D}">
    <sortState xmlns:xlrd2="http://schemas.microsoft.com/office/spreadsheetml/2017/richdata2" ref="A2:M102">
      <sortCondition ref="A1:A102"/>
    </sortState>
  </autoFilter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E3218-457F-4398-A6C7-EE32CB90DAE2}">
  <dimension ref="A1:I29"/>
  <sheetViews>
    <sheetView topLeftCell="A19" workbookViewId="0">
      <selection activeCell="I30" sqref="I30"/>
    </sheetView>
  </sheetViews>
  <sheetFormatPr baseColWidth="10" defaultRowHeight="15" x14ac:dyDescent="0.25"/>
  <cols>
    <col min="3" max="3" width="17.140625" customWidth="1"/>
    <col min="4" max="4" width="23.140625" customWidth="1"/>
  </cols>
  <sheetData>
    <row r="1" spans="1:9" ht="30" x14ac:dyDescent="0.25">
      <c r="A1" s="1" t="s">
        <v>1</v>
      </c>
      <c r="B1" s="1" t="s">
        <v>0</v>
      </c>
      <c r="C1" s="1" t="s">
        <v>83</v>
      </c>
      <c r="D1" s="1" t="s">
        <v>84</v>
      </c>
      <c r="E1" s="1" t="s">
        <v>121</v>
      </c>
      <c r="F1" s="1" t="s">
        <v>122</v>
      </c>
      <c r="G1" s="1" t="s">
        <v>140</v>
      </c>
      <c r="H1" s="1" t="s">
        <v>186</v>
      </c>
      <c r="I1" s="1" t="s">
        <v>187</v>
      </c>
    </row>
    <row r="2" spans="1:9" x14ac:dyDescent="0.25">
      <c r="A2" s="1" t="s">
        <v>35</v>
      </c>
      <c r="B2" s="3">
        <v>43910</v>
      </c>
      <c r="C2" s="1">
        <v>1</v>
      </c>
      <c r="D2" s="1">
        <v>1</v>
      </c>
      <c r="E2" s="1">
        <v>0</v>
      </c>
      <c r="F2">
        <f>D2-E2</f>
        <v>1</v>
      </c>
      <c r="G2">
        <v>0</v>
      </c>
    </row>
    <row r="3" spans="1:9" x14ac:dyDescent="0.25">
      <c r="A3" s="1" t="s">
        <v>36</v>
      </c>
      <c r="B3" s="3">
        <v>43911</v>
      </c>
      <c r="C3" s="1">
        <v>0</v>
      </c>
      <c r="D3">
        <f t="shared" ref="D3:D15" si="0">D2+C3</f>
        <v>1</v>
      </c>
      <c r="E3" s="1">
        <v>0</v>
      </c>
      <c r="F3">
        <f t="shared" ref="F3:F18" si="1">D3-E3-G3</f>
        <v>1</v>
      </c>
      <c r="G3">
        <v>0</v>
      </c>
    </row>
    <row r="4" spans="1:9" x14ac:dyDescent="0.25">
      <c r="A4" s="1" t="s">
        <v>37</v>
      </c>
      <c r="B4" s="3">
        <v>43912</v>
      </c>
      <c r="C4" s="1">
        <v>0</v>
      </c>
      <c r="D4">
        <f t="shared" si="0"/>
        <v>1</v>
      </c>
      <c r="E4" s="1">
        <v>0</v>
      </c>
      <c r="F4">
        <f t="shared" si="1"/>
        <v>1</v>
      </c>
      <c r="G4">
        <v>0</v>
      </c>
    </row>
    <row r="5" spans="1:9" x14ac:dyDescent="0.25">
      <c r="A5" s="1" t="s">
        <v>38</v>
      </c>
      <c r="B5" s="3">
        <v>43913</v>
      </c>
      <c r="C5" s="1">
        <v>0</v>
      </c>
      <c r="D5">
        <f t="shared" si="0"/>
        <v>1</v>
      </c>
      <c r="E5" s="1">
        <v>0</v>
      </c>
      <c r="F5">
        <f t="shared" si="1"/>
        <v>1</v>
      </c>
      <c r="G5">
        <v>0</v>
      </c>
    </row>
    <row r="6" spans="1:9" x14ac:dyDescent="0.25">
      <c r="A6" s="1" t="s">
        <v>39</v>
      </c>
      <c r="B6" s="3">
        <v>43914</v>
      </c>
      <c r="C6" s="1">
        <v>1</v>
      </c>
      <c r="D6">
        <f t="shared" si="0"/>
        <v>2</v>
      </c>
      <c r="E6" s="1">
        <v>0</v>
      </c>
      <c r="F6">
        <f t="shared" si="1"/>
        <v>2</v>
      </c>
      <c r="G6">
        <v>0</v>
      </c>
    </row>
    <row r="7" spans="1:9" x14ac:dyDescent="0.25">
      <c r="A7" s="1" t="s">
        <v>40</v>
      </c>
      <c r="B7" s="3">
        <v>43915</v>
      </c>
      <c r="C7" s="1">
        <v>0</v>
      </c>
      <c r="D7">
        <f t="shared" si="0"/>
        <v>2</v>
      </c>
      <c r="E7" s="1">
        <v>0</v>
      </c>
      <c r="F7">
        <f t="shared" si="1"/>
        <v>2</v>
      </c>
      <c r="G7">
        <v>0</v>
      </c>
    </row>
    <row r="8" spans="1:9" x14ac:dyDescent="0.25">
      <c r="A8" s="1" t="s">
        <v>41</v>
      </c>
      <c r="B8" s="3">
        <v>43916</v>
      </c>
      <c r="C8" s="1">
        <v>0</v>
      </c>
      <c r="D8">
        <f t="shared" si="0"/>
        <v>2</v>
      </c>
      <c r="E8" s="1">
        <v>0</v>
      </c>
      <c r="F8">
        <f t="shared" si="1"/>
        <v>2</v>
      </c>
      <c r="G8">
        <v>0</v>
      </c>
    </row>
    <row r="9" spans="1:9" x14ac:dyDescent="0.25">
      <c r="A9" s="1" t="s">
        <v>42</v>
      </c>
      <c r="B9" s="3">
        <v>43917</v>
      </c>
      <c r="C9" s="1">
        <v>3</v>
      </c>
      <c r="D9">
        <f t="shared" si="0"/>
        <v>5</v>
      </c>
      <c r="E9" s="1">
        <v>0</v>
      </c>
      <c r="F9">
        <f t="shared" si="1"/>
        <v>5</v>
      </c>
      <c r="G9">
        <v>0</v>
      </c>
    </row>
    <row r="10" spans="1:9" x14ac:dyDescent="0.25">
      <c r="A10" s="1" t="s">
        <v>43</v>
      </c>
      <c r="B10" s="3">
        <v>43918</v>
      </c>
      <c r="C10" s="1">
        <v>2</v>
      </c>
      <c r="D10">
        <f t="shared" si="0"/>
        <v>7</v>
      </c>
      <c r="E10" s="1">
        <v>0</v>
      </c>
      <c r="F10">
        <f t="shared" si="1"/>
        <v>7</v>
      </c>
      <c r="G10">
        <v>0</v>
      </c>
    </row>
    <row r="11" spans="1:9" x14ac:dyDescent="0.25">
      <c r="A11" s="1" t="s">
        <v>44</v>
      </c>
      <c r="B11" s="3">
        <v>43919</v>
      </c>
      <c r="C11" s="1">
        <v>0</v>
      </c>
      <c r="D11">
        <f t="shared" si="0"/>
        <v>7</v>
      </c>
      <c r="E11" s="1">
        <v>0</v>
      </c>
      <c r="F11">
        <f t="shared" si="1"/>
        <v>7</v>
      </c>
      <c r="G11">
        <v>0</v>
      </c>
    </row>
    <row r="12" spans="1:9" x14ac:dyDescent="0.25">
      <c r="A12" s="1" t="s">
        <v>45</v>
      </c>
      <c r="B12" s="3">
        <v>43920</v>
      </c>
      <c r="C12" s="1">
        <v>4</v>
      </c>
      <c r="D12">
        <f t="shared" si="0"/>
        <v>11</v>
      </c>
      <c r="E12" s="1">
        <v>0</v>
      </c>
      <c r="F12">
        <f t="shared" si="1"/>
        <v>11</v>
      </c>
      <c r="G12">
        <v>0</v>
      </c>
    </row>
    <row r="13" spans="1:9" x14ac:dyDescent="0.25">
      <c r="A13" s="1" t="s">
        <v>46</v>
      </c>
      <c r="B13" s="3">
        <v>43921</v>
      </c>
      <c r="C13" s="1">
        <v>4</v>
      </c>
      <c r="D13">
        <f t="shared" si="0"/>
        <v>15</v>
      </c>
      <c r="E13" s="1">
        <v>0</v>
      </c>
      <c r="F13">
        <f t="shared" si="1"/>
        <v>15</v>
      </c>
      <c r="G13">
        <v>0</v>
      </c>
    </row>
    <row r="14" spans="1:9" x14ac:dyDescent="0.25">
      <c r="A14" s="1" t="s">
        <v>47</v>
      </c>
      <c r="B14" s="3">
        <v>43922</v>
      </c>
      <c r="C14" s="1">
        <v>3</v>
      </c>
      <c r="D14">
        <f t="shared" si="0"/>
        <v>18</v>
      </c>
      <c r="E14" s="1">
        <v>0</v>
      </c>
      <c r="F14">
        <f t="shared" si="1"/>
        <v>18</v>
      </c>
      <c r="G14">
        <v>0</v>
      </c>
    </row>
    <row r="15" spans="1:9" x14ac:dyDescent="0.25">
      <c r="A15" s="1" t="s">
        <v>48</v>
      </c>
      <c r="B15" s="3">
        <v>43923</v>
      </c>
      <c r="C15" s="1">
        <v>3</v>
      </c>
      <c r="D15">
        <f t="shared" si="0"/>
        <v>21</v>
      </c>
      <c r="E15" s="1">
        <v>1</v>
      </c>
      <c r="F15">
        <f t="shared" si="1"/>
        <v>20</v>
      </c>
      <c r="G15">
        <v>0</v>
      </c>
    </row>
    <row r="16" spans="1:9" x14ac:dyDescent="0.25">
      <c r="A16" s="1" t="s">
        <v>49</v>
      </c>
      <c r="B16" s="3">
        <v>43924</v>
      </c>
      <c r="C16" s="1">
        <v>1</v>
      </c>
      <c r="D16">
        <f t="shared" ref="D16:D29" si="2">D15+C16</f>
        <v>22</v>
      </c>
      <c r="E16">
        <v>1</v>
      </c>
      <c r="F16">
        <f t="shared" si="1"/>
        <v>21</v>
      </c>
      <c r="G16">
        <v>0</v>
      </c>
    </row>
    <row r="17" spans="1:9" x14ac:dyDescent="0.25">
      <c r="A17" s="1" t="s">
        <v>50</v>
      </c>
      <c r="B17" s="3">
        <v>43925</v>
      </c>
      <c r="C17" s="1">
        <v>0</v>
      </c>
      <c r="D17">
        <f t="shared" si="2"/>
        <v>22</v>
      </c>
      <c r="E17">
        <v>1</v>
      </c>
      <c r="F17">
        <f t="shared" si="1"/>
        <v>21</v>
      </c>
      <c r="G17">
        <v>0</v>
      </c>
    </row>
    <row r="18" spans="1:9" x14ac:dyDescent="0.25">
      <c r="A18" s="1" t="s">
        <v>51</v>
      </c>
      <c r="B18" s="3">
        <v>43926</v>
      </c>
      <c r="C18" s="1">
        <v>3</v>
      </c>
      <c r="D18">
        <f t="shared" si="2"/>
        <v>25</v>
      </c>
      <c r="E18">
        <v>1</v>
      </c>
      <c r="F18">
        <f t="shared" si="1"/>
        <v>24</v>
      </c>
      <c r="G18">
        <v>0</v>
      </c>
    </row>
    <row r="19" spans="1:9" x14ac:dyDescent="0.25">
      <c r="A19" s="1" t="s">
        <v>52</v>
      </c>
      <c r="B19" s="3">
        <v>43927</v>
      </c>
      <c r="C19" s="1">
        <v>2</v>
      </c>
      <c r="D19">
        <f t="shared" si="2"/>
        <v>27</v>
      </c>
      <c r="E19">
        <v>1</v>
      </c>
      <c r="F19">
        <f t="shared" ref="F19:F29" si="3">D19-E19-G19</f>
        <v>26</v>
      </c>
      <c r="G19">
        <v>0</v>
      </c>
    </row>
    <row r="20" spans="1:9" x14ac:dyDescent="0.25">
      <c r="A20" s="1" t="s">
        <v>53</v>
      </c>
      <c r="B20" s="3">
        <v>43928</v>
      </c>
      <c r="C20" s="1">
        <v>2</v>
      </c>
      <c r="D20">
        <f t="shared" si="2"/>
        <v>29</v>
      </c>
      <c r="E20">
        <v>1</v>
      </c>
      <c r="F20">
        <f t="shared" si="3"/>
        <v>28</v>
      </c>
      <c r="G20">
        <v>0</v>
      </c>
    </row>
    <row r="21" spans="1:9" x14ac:dyDescent="0.25">
      <c r="A21" s="1" t="s">
        <v>54</v>
      </c>
      <c r="B21" s="3">
        <v>43929</v>
      </c>
      <c r="C21" s="1">
        <v>0</v>
      </c>
      <c r="D21">
        <f t="shared" si="2"/>
        <v>29</v>
      </c>
      <c r="E21">
        <v>1</v>
      </c>
      <c r="F21">
        <f t="shared" si="3"/>
        <v>28</v>
      </c>
      <c r="G21">
        <v>0</v>
      </c>
    </row>
    <row r="22" spans="1:9" x14ac:dyDescent="0.25">
      <c r="A22" s="1" t="s">
        <v>55</v>
      </c>
      <c r="B22" s="3">
        <v>43930</v>
      </c>
      <c r="C22" s="1">
        <v>0</v>
      </c>
      <c r="D22">
        <f t="shared" si="2"/>
        <v>29</v>
      </c>
      <c r="E22">
        <v>4</v>
      </c>
      <c r="F22">
        <f t="shared" si="3"/>
        <v>25</v>
      </c>
      <c r="G22">
        <v>0</v>
      </c>
    </row>
    <row r="23" spans="1:9" x14ac:dyDescent="0.25">
      <c r="A23" s="1" t="s">
        <v>56</v>
      </c>
      <c r="B23" s="3">
        <v>43931</v>
      </c>
      <c r="C23" s="1">
        <v>2</v>
      </c>
      <c r="D23">
        <f t="shared" si="2"/>
        <v>31</v>
      </c>
      <c r="E23">
        <v>4</v>
      </c>
      <c r="F23">
        <f t="shared" si="3"/>
        <v>27</v>
      </c>
      <c r="G23">
        <v>0</v>
      </c>
    </row>
    <row r="24" spans="1:9" x14ac:dyDescent="0.25">
      <c r="A24" s="1" t="s">
        <v>57</v>
      </c>
      <c r="B24" s="3">
        <v>43932</v>
      </c>
      <c r="C24" s="1">
        <v>1</v>
      </c>
      <c r="D24">
        <f t="shared" si="2"/>
        <v>32</v>
      </c>
      <c r="E24">
        <v>4</v>
      </c>
      <c r="F24">
        <f t="shared" si="3"/>
        <v>28</v>
      </c>
      <c r="G24">
        <v>0</v>
      </c>
    </row>
    <row r="25" spans="1:9" x14ac:dyDescent="0.25">
      <c r="A25" s="1" t="s">
        <v>58</v>
      </c>
      <c r="B25" s="3">
        <v>43933</v>
      </c>
      <c r="C25" s="1">
        <v>3</v>
      </c>
      <c r="D25">
        <f t="shared" si="2"/>
        <v>35</v>
      </c>
      <c r="E25">
        <v>4</v>
      </c>
      <c r="F25">
        <f t="shared" si="3"/>
        <v>31</v>
      </c>
      <c r="G25">
        <v>0</v>
      </c>
    </row>
    <row r="26" spans="1:9" x14ac:dyDescent="0.25">
      <c r="A26" s="1" t="s">
        <v>59</v>
      </c>
      <c r="B26" s="3">
        <v>43934</v>
      </c>
      <c r="C26" s="1">
        <v>0</v>
      </c>
      <c r="D26">
        <f t="shared" si="2"/>
        <v>35</v>
      </c>
      <c r="E26">
        <v>4</v>
      </c>
      <c r="F26">
        <f t="shared" si="3"/>
        <v>31</v>
      </c>
      <c r="G26">
        <v>0</v>
      </c>
    </row>
    <row r="27" spans="1:9" x14ac:dyDescent="0.25">
      <c r="A27" s="1" t="s">
        <v>60</v>
      </c>
      <c r="B27" s="3">
        <v>43935</v>
      </c>
      <c r="C27" s="1">
        <v>0</v>
      </c>
      <c r="D27">
        <f t="shared" si="2"/>
        <v>35</v>
      </c>
      <c r="E27">
        <v>4</v>
      </c>
      <c r="F27">
        <f t="shared" si="3"/>
        <v>31</v>
      </c>
      <c r="G27">
        <v>0</v>
      </c>
      <c r="H27">
        <v>0</v>
      </c>
      <c r="I27">
        <v>2</v>
      </c>
    </row>
    <row r="28" spans="1:9" x14ac:dyDescent="0.25">
      <c r="A28" s="1" t="s">
        <v>98</v>
      </c>
      <c r="B28" s="3">
        <v>43936</v>
      </c>
      <c r="C28" s="1">
        <v>0</v>
      </c>
      <c r="D28" s="20">
        <f t="shared" si="2"/>
        <v>35</v>
      </c>
      <c r="E28">
        <v>4</v>
      </c>
      <c r="F28">
        <f t="shared" si="3"/>
        <v>31</v>
      </c>
      <c r="G28">
        <v>0</v>
      </c>
      <c r="H28">
        <v>0</v>
      </c>
      <c r="I28">
        <v>2</v>
      </c>
    </row>
    <row r="29" spans="1:9" x14ac:dyDescent="0.25">
      <c r="A29" s="1" t="s">
        <v>99</v>
      </c>
      <c r="B29" s="3">
        <v>43937</v>
      </c>
      <c r="C29" s="1">
        <v>2</v>
      </c>
      <c r="D29" s="20">
        <f t="shared" si="2"/>
        <v>37</v>
      </c>
      <c r="E29" s="20">
        <v>4</v>
      </c>
      <c r="F29" s="20">
        <f t="shared" si="3"/>
        <v>33</v>
      </c>
      <c r="G29">
        <v>0</v>
      </c>
      <c r="H29">
        <v>0</v>
      </c>
      <c r="I29">
        <v>2</v>
      </c>
    </row>
  </sheetData>
  <phoneticPr fontId="3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AE470-D3D4-4B7B-8904-78477B90993B}">
  <dimension ref="A1:J31"/>
  <sheetViews>
    <sheetView workbookViewId="0">
      <pane xSplit="1" ySplit="1" topLeftCell="B17" activePane="bottomRight" state="frozen"/>
      <selection pane="topRight" activeCell="B1" sqref="B1"/>
      <selection pane="bottomLeft" activeCell="A2" sqref="A2"/>
      <selection pane="bottomRight" activeCell="A31" sqref="A31:E31"/>
    </sheetView>
  </sheetViews>
  <sheetFormatPr baseColWidth="10" defaultRowHeight="15" x14ac:dyDescent="0.25"/>
  <cols>
    <col min="3" max="3" width="14.140625" customWidth="1"/>
  </cols>
  <sheetData>
    <row r="1" spans="1:10" ht="45" x14ac:dyDescent="0.25">
      <c r="A1" s="1" t="s">
        <v>0</v>
      </c>
      <c r="B1" s="1" t="s">
        <v>2</v>
      </c>
      <c r="C1" s="1" t="s">
        <v>3</v>
      </c>
      <c r="D1" s="1" t="s">
        <v>81</v>
      </c>
      <c r="E1" s="1" t="s">
        <v>82</v>
      </c>
      <c r="F1" s="1" t="s">
        <v>7</v>
      </c>
      <c r="G1" s="1" t="s">
        <v>4</v>
      </c>
      <c r="H1" s="1" t="s">
        <v>8</v>
      </c>
      <c r="I1" s="1" t="s">
        <v>6</v>
      </c>
      <c r="J1" s="1" t="s">
        <v>5</v>
      </c>
    </row>
    <row r="2" spans="1:10" x14ac:dyDescent="0.25">
      <c r="A2" s="3">
        <v>43908</v>
      </c>
      <c r="B2" s="1">
        <v>6</v>
      </c>
      <c r="C2" s="1">
        <v>1</v>
      </c>
      <c r="D2" s="1">
        <f t="shared" ref="D2:D16" si="0">B2-C2-E2</f>
        <v>5</v>
      </c>
      <c r="E2" s="1">
        <v>0</v>
      </c>
      <c r="F2" s="1">
        <v>0</v>
      </c>
      <c r="G2" s="1">
        <v>1</v>
      </c>
      <c r="H2" s="1">
        <v>0</v>
      </c>
      <c r="I2" s="1">
        <v>0</v>
      </c>
      <c r="J2" s="1">
        <v>0</v>
      </c>
    </row>
    <row r="3" spans="1:10" x14ac:dyDescent="0.25">
      <c r="A3" s="3">
        <v>43909</v>
      </c>
      <c r="B3" s="1">
        <v>8</v>
      </c>
      <c r="C3" s="1">
        <v>3</v>
      </c>
      <c r="D3" s="1">
        <f t="shared" si="0"/>
        <v>5</v>
      </c>
      <c r="E3" s="1">
        <v>0</v>
      </c>
      <c r="F3" s="1">
        <v>0</v>
      </c>
      <c r="G3" s="1">
        <v>1</v>
      </c>
      <c r="H3" s="1">
        <v>0</v>
      </c>
      <c r="I3" s="1">
        <v>2</v>
      </c>
      <c r="J3" s="1">
        <v>0</v>
      </c>
    </row>
    <row r="4" spans="1:10" x14ac:dyDescent="0.25">
      <c r="A4" s="3">
        <v>43910</v>
      </c>
      <c r="B4" s="1">
        <v>11</v>
      </c>
      <c r="C4" s="1">
        <v>1</v>
      </c>
      <c r="D4" s="1">
        <f t="shared" si="0"/>
        <v>10</v>
      </c>
      <c r="E4" s="1">
        <v>0</v>
      </c>
      <c r="F4" s="1">
        <v>1</v>
      </c>
      <c r="G4" s="1">
        <v>0</v>
      </c>
      <c r="H4" s="1">
        <v>0</v>
      </c>
      <c r="I4" s="1">
        <v>0</v>
      </c>
      <c r="J4" s="1">
        <v>0</v>
      </c>
    </row>
    <row r="5" spans="1:10" x14ac:dyDescent="0.25">
      <c r="A5" s="3">
        <v>43911</v>
      </c>
      <c r="B5" s="1">
        <v>19</v>
      </c>
      <c r="C5" s="1">
        <v>2</v>
      </c>
      <c r="D5" s="1">
        <f t="shared" si="0"/>
        <v>17</v>
      </c>
      <c r="E5" s="1">
        <v>0</v>
      </c>
      <c r="F5" s="1">
        <v>0</v>
      </c>
      <c r="G5" s="1">
        <v>0</v>
      </c>
      <c r="H5" s="1">
        <v>0</v>
      </c>
      <c r="I5" s="1">
        <v>2</v>
      </c>
      <c r="J5" s="1">
        <v>0</v>
      </c>
    </row>
    <row r="6" spans="1:10" x14ac:dyDescent="0.25">
      <c r="A6" s="3">
        <v>43912</v>
      </c>
      <c r="B6" s="1">
        <v>15</v>
      </c>
      <c r="C6" s="1">
        <v>1</v>
      </c>
      <c r="D6" s="1">
        <f t="shared" si="0"/>
        <v>14</v>
      </c>
      <c r="E6" s="1">
        <v>0</v>
      </c>
      <c r="F6" s="1">
        <v>0</v>
      </c>
      <c r="G6" s="1">
        <v>1</v>
      </c>
      <c r="H6" s="1">
        <v>0</v>
      </c>
      <c r="I6" s="1">
        <v>0</v>
      </c>
      <c r="J6" s="1">
        <v>0</v>
      </c>
    </row>
    <row r="7" spans="1:10" x14ac:dyDescent="0.25">
      <c r="A7" s="3">
        <v>43913</v>
      </c>
      <c r="B7" s="1">
        <v>20</v>
      </c>
      <c r="C7" s="1">
        <v>1</v>
      </c>
      <c r="D7" s="1">
        <f t="shared" si="0"/>
        <v>19</v>
      </c>
      <c r="E7" s="1">
        <v>0</v>
      </c>
      <c r="F7" s="1">
        <v>1</v>
      </c>
      <c r="G7" s="1">
        <v>0</v>
      </c>
      <c r="H7" s="1">
        <v>0</v>
      </c>
      <c r="I7" s="1">
        <v>0</v>
      </c>
      <c r="J7" s="1">
        <v>0</v>
      </c>
    </row>
    <row r="8" spans="1:10" x14ac:dyDescent="0.25">
      <c r="A8" s="3">
        <v>43914</v>
      </c>
      <c r="B8" s="1">
        <v>12</v>
      </c>
      <c r="C8" s="1">
        <v>0</v>
      </c>
      <c r="D8" s="1">
        <f t="shared" si="0"/>
        <v>12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</row>
    <row r="9" spans="1:10" x14ac:dyDescent="0.25">
      <c r="A9" s="3">
        <v>43915</v>
      </c>
      <c r="B9" s="1">
        <v>29</v>
      </c>
      <c r="C9" s="1">
        <v>0</v>
      </c>
      <c r="D9" s="1">
        <f t="shared" si="0"/>
        <v>29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</row>
    <row r="10" spans="1:10" x14ac:dyDescent="0.25">
      <c r="A10" s="3">
        <v>43916</v>
      </c>
      <c r="B10" s="1">
        <v>10</v>
      </c>
      <c r="C10" s="1">
        <v>0</v>
      </c>
      <c r="D10" s="1">
        <f t="shared" si="0"/>
        <v>10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</row>
    <row r="11" spans="1:10" x14ac:dyDescent="0.25">
      <c r="A11" s="3">
        <v>43917</v>
      </c>
      <c r="B11" s="1">
        <v>93</v>
      </c>
      <c r="C11" s="1">
        <v>5</v>
      </c>
      <c r="D11" s="1">
        <f t="shared" si="0"/>
        <v>88</v>
      </c>
      <c r="E11" s="1">
        <v>0</v>
      </c>
      <c r="F11" s="1">
        <v>3</v>
      </c>
      <c r="G11" s="1">
        <v>0</v>
      </c>
      <c r="H11" s="1">
        <v>0</v>
      </c>
      <c r="I11" s="1">
        <v>2</v>
      </c>
      <c r="J11" s="1">
        <v>0</v>
      </c>
    </row>
    <row r="12" spans="1:10" x14ac:dyDescent="0.25">
      <c r="A12" s="3">
        <v>43918</v>
      </c>
      <c r="B12" s="1">
        <v>89</v>
      </c>
      <c r="C12" s="1">
        <v>2</v>
      </c>
      <c r="D12" s="1">
        <f t="shared" si="0"/>
        <v>87</v>
      </c>
      <c r="E12" s="1">
        <v>0</v>
      </c>
      <c r="F12" s="1">
        <v>2</v>
      </c>
      <c r="G12" s="1"/>
      <c r="H12" s="1"/>
      <c r="I12" s="1"/>
      <c r="J12" s="1"/>
    </row>
    <row r="13" spans="1:10" x14ac:dyDescent="0.25">
      <c r="A13" s="3">
        <v>43919</v>
      </c>
      <c r="B13" s="1">
        <v>53</v>
      </c>
      <c r="C13" s="1">
        <v>4</v>
      </c>
      <c r="D13" s="1">
        <f t="shared" si="0"/>
        <v>49</v>
      </c>
      <c r="E13" s="1">
        <v>0</v>
      </c>
      <c r="F13" s="1">
        <v>0</v>
      </c>
      <c r="G13" s="1">
        <v>0</v>
      </c>
      <c r="H13" s="1">
        <v>1</v>
      </c>
      <c r="I13" s="1">
        <v>2</v>
      </c>
      <c r="J13" s="1">
        <v>1</v>
      </c>
    </row>
    <row r="14" spans="1:10" x14ac:dyDescent="0.25">
      <c r="A14" s="3">
        <v>43920</v>
      </c>
      <c r="B14" s="1">
        <v>99</v>
      </c>
      <c r="C14" s="1">
        <v>6</v>
      </c>
      <c r="D14" s="1">
        <f t="shared" si="0"/>
        <v>92</v>
      </c>
      <c r="E14" s="1">
        <v>1</v>
      </c>
      <c r="F14" s="1">
        <v>4</v>
      </c>
      <c r="G14" s="1">
        <v>0</v>
      </c>
      <c r="H14" s="1">
        <v>0</v>
      </c>
      <c r="I14" s="1">
        <v>2</v>
      </c>
      <c r="J14" s="1">
        <v>0</v>
      </c>
    </row>
    <row r="15" spans="1:10" x14ac:dyDescent="0.25">
      <c r="A15" s="3">
        <v>43921</v>
      </c>
      <c r="B15" s="1">
        <v>62</v>
      </c>
      <c r="C15" s="1">
        <v>7</v>
      </c>
      <c r="D15" s="1">
        <f t="shared" si="0"/>
        <v>55</v>
      </c>
      <c r="E15" s="1">
        <v>0</v>
      </c>
      <c r="F15" s="1">
        <v>4</v>
      </c>
      <c r="G15" s="1">
        <v>2</v>
      </c>
      <c r="H15" s="1">
        <v>0</v>
      </c>
      <c r="I15" s="1">
        <v>0</v>
      </c>
      <c r="J15" s="1">
        <v>1</v>
      </c>
    </row>
    <row r="16" spans="1:10" x14ac:dyDescent="0.25">
      <c r="A16" s="3">
        <v>43922</v>
      </c>
      <c r="B16" s="1">
        <v>188</v>
      </c>
      <c r="C16" s="1">
        <v>3</v>
      </c>
      <c r="D16" s="1">
        <f t="shared" si="0"/>
        <v>184</v>
      </c>
      <c r="E16" s="1">
        <v>1</v>
      </c>
      <c r="F16" s="1">
        <v>3</v>
      </c>
      <c r="G16" s="1">
        <v>0</v>
      </c>
      <c r="H16" s="1">
        <v>0</v>
      </c>
      <c r="I16" s="1">
        <v>1</v>
      </c>
      <c r="J16" s="1">
        <v>0</v>
      </c>
    </row>
    <row r="17" spans="1:10" x14ac:dyDescent="0.25">
      <c r="A17" s="3">
        <v>43923</v>
      </c>
      <c r="B17" s="1">
        <v>188</v>
      </c>
      <c r="C17" s="1">
        <v>7</v>
      </c>
      <c r="D17" s="1">
        <f>B17-C17-E17</f>
        <v>181</v>
      </c>
      <c r="E17" s="1">
        <v>0</v>
      </c>
      <c r="F17" s="1">
        <v>3</v>
      </c>
      <c r="G17" s="1">
        <v>4</v>
      </c>
      <c r="H17" s="1">
        <v>0</v>
      </c>
      <c r="I17" s="1">
        <v>0</v>
      </c>
      <c r="J17" s="1">
        <v>0</v>
      </c>
    </row>
    <row r="18" spans="1:10" x14ac:dyDescent="0.25">
      <c r="A18" s="3">
        <v>43924</v>
      </c>
      <c r="B18" s="1">
        <v>188</v>
      </c>
      <c r="C18" s="1">
        <v>1</v>
      </c>
      <c r="D18" s="1">
        <f>B18-C18-E18</f>
        <v>187</v>
      </c>
      <c r="E18" s="1">
        <v>0</v>
      </c>
      <c r="F18" s="1">
        <v>1</v>
      </c>
      <c r="G18" s="1">
        <v>0</v>
      </c>
      <c r="H18" s="1">
        <v>0</v>
      </c>
      <c r="I18" s="1">
        <v>0</v>
      </c>
      <c r="J18" s="1">
        <v>0</v>
      </c>
    </row>
    <row r="19" spans="1:10" x14ac:dyDescent="0.25">
      <c r="A19" s="3">
        <v>43925</v>
      </c>
      <c r="B19" s="1">
        <v>188</v>
      </c>
      <c r="C19" s="1">
        <v>1</v>
      </c>
      <c r="D19" s="1">
        <f>B19-C19-E19</f>
        <v>185</v>
      </c>
      <c r="E19" s="1">
        <v>2</v>
      </c>
      <c r="F19" s="1">
        <v>0</v>
      </c>
      <c r="G19" s="1">
        <v>1</v>
      </c>
      <c r="H19" s="1">
        <v>0</v>
      </c>
      <c r="I19" s="1">
        <v>0</v>
      </c>
      <c r="J19" s="1">
        <v>0</v>
      </c>
    </row>
    <row r="20" spans="1:10" x14ac:dyDescent="0.25">
      <c r="A20" s="3">
        <v>43926</v>
      </c>
      <c r="B20" s="1">
        <v>187</v>
      </c>
      <c r="C20" s="1">
        <v>5</v>
      </c>
      <c r="D20" s="1">
        <f>B20-C20-E20</f>
        <v>181</v>
      </c>
      <c r="E20" s="1">
        <v>1</v>
      </c>
      <c r="F20" s="1">
        <v>3</v>
      </c>
      <c r="G20" s="1">
        <v>2</v>
      </c>
      <c r="H20" s="1">
        <v>0</v>
      </c>
      <c r="I20" s="1">
        <v>0</v>
      </c>
      <c r="J20" s="1">
        <v>0</v>
      </c>
    </row>
    <row r="21" spans="1:10" x14ac:dyDescent="0.25">
      <c r="A21" s="3">
        <v>43927</v>
      </c>
      <c r="B21" s="1">
        <v>187</v>
      </c>
      <c r="C21" s="1">
        <v>10</v>
      </c>
      <c r="D21" s="1">
        <f>B21-C21-E21</f>
        <v>177</v>
      </c>
      <c r="E21" s="1">
        <v>0</v>
      </c>
      <c r="F21" s="1">
        <v>2</v>
      </c>
      <c r="G21" s="1">
        <v>8</v>
      </c>
      <c r="H21" s="1">
        <v>0</v>
      </c>
      <c r="I21" s="1">
        <v>0</v>
      </c>
      <c r="J21" s="1">
        <v>0</v>
      </c>
    </row>
    <row r="22" spans="1:10" x14ac:dyDescent="0.25">
      <c r="A22" s="3">
        <v>43928</v>
      </c>
      <c r="B22" s="1">
        <v>187</v>
      </c>
      <c r="C22" s="1">
        <v>4</v>
      </c>
      <c r="D22" s="1">
        <f t="shared" ref="D22:D31" si="1">B22-C22-E22</f>
        <v>183</v>
      </c>
      <c r="E22" s="1">
        <v>0</v>
      </c>
      <c r="F22" s="1">
        <v>2</v>
      </c>
      <c r="G22" s="1">
        <v>1</v>
      </c>
      <c r="H22" s="1">
        <v>0</v>
      </c>
      <c r="I22" s="1">
        <v>0</v>
      </c>
      <c r="J22" s="1">
        <v>1</v>
      </c>
    </row>
    <row r="23" spans="1:10" x14ac:dyDescent="0.25">
      <c r="A23" s="3">
        <v>43929</v>
      </c>
      <c r="B23" s="1">
        <v>188</v>
      </c>
      <c r="C23" s="1">
        <v>13</v>
      </c>
      <c r="D23" s="1">
        <f t="shared" si="1"/>
        <v>175</v>
      </c>
      <c r="E23" s="1">
        <v>0</v>
      </c>
      <c r="F23" s="1">
        <v>0</v>
      </c>
      <c r="G23" s="1">
        <v>12</v>
      </c>
      <c r="H23" s="1">
        <v>1</v>
      </c>
      <c r="I23" s="1">
        <v>0</v>
      </c>
      <c r="J23" s="1">
        <v>0</v>
      </c>
    </row>
    <row r="24" spans="1:10" x14ac:dyDescent="0.25">
      <c r="A24" s="3">
        <v>43930</v>
      </c>
      <c r="B24" s="1">
        <v>187</v>
      </c>
      <c r="C24" s="1">
        <v>8</v>
      </c>
      <c r="D24" s="1">
        <f t="shared" si="1"/>
        <v>179</v>
      </c>
      <c r="E24" s="1">
        <v>0</v>
      </c>
      <c r="F24" s="1">
        <v>0</v>
      </c>
      <c r="G24" s="1">
        <v>4</v>
      </c>
      <c r="H24" s="1">
        <v>1</v>
      </c>
      <c r="I24" s="1">
        <v>0</v>
      </c>
      <c r="J24" s="1">
        <v>3</v>
      </c>
    </row>
    <row r="25" spans="1:10" x14ac:dyDescent="0.25">
      <c r="A25" s="3">
        <v>43931</v>
      </c>
      <c r="B25" s="1">
        <v>187</v>
      </c>
      <c r="C25" s="1">
        <v>8</v>
      </c>
      <c r="D25" s="1">
        <f t="shared" si="1"/>
        <v>179</v>
      </c>
      <c r="E25" s="1">
        <v>0</v>
      </c>
      <c r="F25" s="1">
        <v>2</v>
      </c>
      <c r="G25" s="1">
        <v>5</v>
      </c>
      <c r="H25" s="1">
        <v>0</v>
      </c>
      <c r="I25" s="1">
        <v>0</v>
      </c>
      <c r="J25" s="1">
        <v>1</v>
      </c>
    </row>
    <row r="26" spans="1:10" x14ac:dyDescent="0.25">
      <c r="A26" s="3">
        <v>43932</v>
      </c>
      <c r="B26" s="1">
        <v>282</v>
      </c>
      <c r="C26" s="1">
        <v>3</v>
      </c>
      <c r="D26" s="1">
        <f t="shared" si="1"/>
        <v>277</v>
      </c>
      <c r="E26" s="1">
        <v>2</v>
      </c>
      <c r="F26" s="1">
        <v>2</v>
      </c>
      <c r="G26" s="1">
        <v>0</v>
      </c>
      <c r="H26" s="1">
        <v>0</v>
      </c>
      <c r="I26" s="1">
        <v>1</v>
      </c>
      <c r="J26" s="1">
        <v>0</v>
      </c>
    </row>
    <row r="27" spans="1:10" x14ac:dyDescent="0.25">
      <c r="A27" s="3">
        <v>43933</v>
      </c>
      <c r="B27" s="1">
        <v>282</v>
      </c>
      <c r="C27" s="1">
        <v>10</v>
      </c>
      <c r="D27" s="1">
        <f t="shared" si="1"/>
        <v>272</v>
      </c>
      <c r="E27" s="1">
        <v>0</v>
      </c>
      <c r="F27" s="1">
        <v>4</v>
      </c>
      <c r="G27" s="1">
        <v>3</v>
      </c>
      <c r="H27" s="1">
        <v>3</v>
      </c>
      <c r="I27" s="1">
        <v>0</v>
      </c>
      <c r="J27" s="1">
        <v>0</v>
      </c>
    </row>
    <row r="28" spans="1:10" x14ac:dyDescent="0.25">
      <c r="A28" s="3">
        <v>43934</v>
      </c>
      <c r="B28" s="1">
        <v>187</v>
      </c>
      <c r="C28" s="1">
        <v>3</v>
      </c>
      <c r="D28" s="1">
        <f t="shared" si="1"/>
        <v>184</v>
      </c>
      <c r="E28" s="1">
        <v>0</v>
      </c>
      <c r="F28" s="1">
        <v>0</v>
      </c>
      <c r="G28" s="1">
        <v>1</v>
      </c>
      <c r="H28" s="1">
        <v>2</v>
      </c>
      <c r="I28" s="1">
        <v>0</v>
      </c>
      <c r="J28" s="1">
        <v>0</v>
      </c>
    </row>
    <row r="29" spans="1:10" x14ac:dyDescent="0.25">
      <c r="A29" s="3">
        <v>43935</v>
      </c>
      <c r="B29" s="1">
        <v>282</v>
      </c>
      <c r="C29" s="1">
        <v>2</v>
      </c>
      <c r="D29" s="1">
        <f t="shared" si="1"/>
        <v>272</v>
      </c>
      <c r="E29" s="1">
        <v>8</v>
      </c>
      <c r="F29" s="1">
        <v>4</v>
      </c>
      <c r="G29" s="1">
        <v>0</v>
      </c>
      <c r="H29" s="1">
        <v>2</v>
      </c>
      <c r="I29" s="1">
        <v>4</v>
      </c>
      <c r="J29" s="1">
        <v>0</v>
      </c>
    </row>
    <row r="30" spans="1:10" x14ac:dyDescent="0.25">
      <c r="A30" s="3">
        <v>43936</v>
      </c>
      <c r="B30" s="1">
        <v>282</v>
      </c>
      <c r="C30" s="1">
        <v>1</v>
      </c>
      <c r="D30" s="1">
        <f t="shared" si="1"/>
        <v>281</v>
      </c>
      <c r="E30" s="1">
        <v>0</v>
      </c>
      <c r="F30" s="1">
        <v>0</v>
      </c>
      <c r="G30" s="1">
        <v>0</v>
      </c>
      <c r="H30" s="1">
        <v>1</v>
      </c>
      <c r="I30" s="1">
        <v>0</v>
      </c>
      <c r="J30" s="1">
        <v>0</v>
      </c>
    </row>
    <row r="31" spans="1:10" x14ac:dyDescent="0.25">
      <c r="A31" s="3">
        <v>43937</v>
      </c>
      <c r="B31" s="1">
        <v>186</v>
      </c>
      <c r="C31" s="1">
        <v>8</v>
      </c>
      <c r="D31" s="1">
        <f t="shared" si="1"/>
        <v>177</v>
      </c>
      <c r="E31" s="1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E6C5D-77A2-49DB-A15A-4AEFF9C341D7}">
  <dimension ref="A1:S33"/>
  <sheetViews>
    <sheetView workbookViewId="0">
      <pane xSplit="2" ySplit="2" topLeftCell="C21" activePane="bottomRight" state="frozen"/>
      <selection pane="topRight" activeCell="C1" sqref="C1"/>
      <selection pane="bottomLeft" activeCell="A3" sqref="A3"/>
      <selection pane="bottomRight" activeCell="A32" sqref="A32:G32"/>
    </sheetView>
  </sheetViews>
  <sheetFormatPr baseColWidth="10" defaultRowHeight="15" x14ac:dyDescent="0.25"/>
  <cols>
    <col min="1" max="1" width="11.42578125" style="5"/>
    <col min="2" max="2" width="11.42578125" style="7"/>
    <col min="6" max="6" width="16.7109375" customWidth="1"/>
    <col min="7" max="7" width="12.28515625" bestFit="1" customWidth="1"/>
    <col min="8" max="8" width="4.5703125" customWidth="1"/>
    <col min="9" max="9" width="4.42578125" customWidth="1"/>
    <col min="10" max="10" width="9.7109375" bestFit="1" customWidth="1"/>
    <col min="11" max="11" width="16.7109375" bestFit="1" customWidth="1"/>
    <col min="13" max="13" width="18.7109375" customWidth="1"/>
    <col min="14" max="14" width="14.5703125" customWidth="1"/>
  </cols>
  <sheetData>
    <row r="1" spans="1:19" x14ac:dyDescent="0.25">
      <c r="A1" s="22"/>
      <c r="B1" s="22"/>
      <c r="C1" s="21" t="s">
        <v>103</v>
      </c>
      <c r="D1" s="21"/>
      <c r="E1" s="21"/>
      <c r="F1" s="21"/>
      <c r="G1" s="21"/>
      <c r="H1" s="12"/>
      <c r="I1" s="12"/>
      <c r="J1" s="21" t="s">
        <v>104</v>
      </c>
      <c r="K1" s="21"/>
      <c r="L1" s="21"/>
      <c r="M1" s="21"/>
      <c r="N1" s="21"/>
    </row>
    <row r="2" spans="1:19" ht="19.5" customHeight="1" x14ac:dyDescent="0.25">
      <c r="A2" s="5" t="s">
        <v>0</v>
      </c>
      <c r="B2" s="11" t="s">
        <v>85</v>
      </c>
      <c r="C2" s="11" t="s">
        <v>141</v>
      </c>
      <c r="D2" s="11" t="s">
        <v>143</v>
      </c>
      <c r="E2" s="11" t="s">
        <v>142</v>
      </c>
      <c r="F2" s="11" t="s">
        <v>27</v>
      </c>
      <c r="G2" s="11" t="s">
        <v>74</v>
      </c>
      <c r="H2" s="12"/>
      <c r="I2" s="12"/>
      <c r="J2" s="11" t="s">
        <v>71</v>
      </c>
      <c r="K2" s="11" t="s">
        <v>72</v>
      </c>
      <c r="L2" s="11" t="s">
        <v>73</v>
      </c>
      <c r="M2" s="11" t="s">
        <v>75</v>
      </c>
      <c r="N2" s="11" t="s">
        <v>74</v>
      </c>
      <c r="O2" s="8"/>
      <c r="P2" s="8"/>
      <c r="Q2" s="8"/>
      <c r="R2" s="8"/>
      <c r="S2" s="8"/>
    </row>
    <row r="3" spans="1:19" x14ac:dyDescent="0.25">
      <c r="A3" s="13">
        <v>43908</v>
      </c>
      <c r="B3" s="7" t="s">
        <v>35</v>
      </c>
      <c r="C3" s="7">
        <v>0</v>
      </c>
      <c r="D3" s="7">
        <v>1</v>
      </c>
      <c r="E3" s="7">
        <v>0</v>
      </c>
      <c r="F3" s="7">
        <v>0</v>
      </c>
      <c r="G3" s="7">
        <v>0</v>
      </c>
      <c r="H3" s="9"/>
      <c r="I3" s="9"/>
      <c r="J3" s="7">
        <v>0</v>
      </c>
      <c r="K3" s="7">
        <v>1</v>
      </c>
      <c r="L3" s="7">
        <v>0</v>
      </c>
      <c r="M3" s="7">
        <v>0</v>
      </c>
      <c r="N3" s="7">
        <v>0</v>
      </c>
    </row>
    <row r="4" spans="1:19" x14ac:dyDescent="0.25">
      <c r="A4" s="13">
        <v>43909</v>
      </c>
      <c r="B4" s="7" t="s">
        <v>36</v>
      </c>
      <c r="C4" s="7">
        <f t="shared" ref="C4:C17" si="0">IF(EXACT(J4,""),"",SUM(C3+J4))</f>
        <v>0</v>
      </c>
      <c r="D4" s="7">
        <f t="shared" ref="D4:D17" si="1">IF(EXACT(K4,""),"",SUM(D3+K4))</f>
        <v>2</v>
      </c>
      <c r="E4" s="7">
        <f t="shared" ref="E4:E17" si="2">IF(EXACT(L4,""),"",SUM(E3+L4))</f>
        <v>2</v>
      </c>
      <c r="F4" s="7">
        <f t="shared" ref="F4:F17" si="3">IF(EXACT(M4,""),"",SUM(F3+M4))</f>
        <v>0</v>
      </c>
      <c r="G4" s="7">
        <f t="shared" ref="G4:G17" si="4">IF(EXACT(N4,""),"",SUM(G3+N4))</f>
        <v>0</v>
      </c>
      <c r="H4" s="9"/>
      <c r="I4" s="9"/>
      <c r="J4" s="7">
        <v>0</v>
      </c>
      <c r="K4" s="7">
        <v>1</v>
      </c>
      <c r="L4" s="7">
        <v>2</v>
      </c>
      <c r="M4" s="7">
        <v>0</v>
      </c>
      <c r="N4" s="7">
        <v>0</v>
      </c>
    </row>
    <row r="5" spans="1:19" x14ac:dyDescent="0.25">
      <c r="A5" s="13">
        <v>43910</v>
      </c>
      <c r="B5" s="7" t="s">
        <v>37</v>
      </c>
      <c r="C5" s="7">
        <f t="shared" si="0"/>
        <v>1</v>
      </c>
      <c r="D5" s="7">
        <f t="shared" si="1"/>
        <v>2</v>
      </c>
      <c r="E5" s="7">
        <f t="shared" si="2"/>
        <v>2</v>
      </c>
      <c r="F5" s="7">
        <f t="shared" si="3"/>
        <v>1</v>
      </c>
      <c r="G5" s="7">
        <f t="shared" si="4"/>
        <v>0</v>
      </c>
      <c r="H5" s="9"/>
      <c r="I5" s="9"/>
      <c r="J5" s="7">
        <v>1</v>
      </c>
      <c r="K5" s="7">
        <v>0</v>
      </c>
      <c r="L5" s="7">
        <v>0</v>
      </c>
      <c r="M5" s="7">
        <v>1</v>
      </c>
      <c r="N5" s="7">
        <v>0</v>
      </c>
    </row>
    <row r="6" spans="1:19" x14ac:dyDescent="0.25">
      <c r="A6" s="13">
        <v>43911</v>
      </c>
      <c r="B6" s="7" t="s">
        <v>38</v>
      </c>
      <c r="C6" s="7">
        <f t="shared" si="0"/>
        <v>1</v>
      </c>
      <c r="D6" s="7">
        <f t="shared" si="1"/>
        <v>2</v>
      </c>
      <c r="E6" s="7">
        <f t="shared" si="2"/>
        <v>4</v>
      </c>
      <c r="F6" s="7">
        <f t="shared" si="3"/>
        <v>1</v>
      </c>
      <c r="G6" s="7">
        <f t="shared" si="4"/>
        <v>0</v>
      </c>
      <c r="H6" s="9"/>
      <c r="I6" s="9"/>
      <c r="J6" s="7">
        <v>0</v>
      </c>
      <c r="K6" s="7">
        <v>0</v>
      </c>
      <c r="L6" s="7">
        <v>2</v>
      </c>
      <c r="M6" s="7">
        <v>0</v>
      </c>
      <c r="N6" s="7">
        <v>0</v>
      </c>
    </row>
    <row r="7" spans="1:19" x14ac:dyDescent="0.25">
      <c r="A7" s="13">
        <v>43912</v>
      </c>
      <c r="B7" s="7" t="s">
        <v>39</v>
      </c>
      <c r="C7" s="7">
        <f t="shared" si="0"/>
        <v>1</v>
      </c>
      <c r="D7" s="7">
        <f t="shared" si="1"/>
        <v>3</v>
      </c>
      <c r="E7" s="7">
        <f t="shared" si="2"/>
        <v>4</v>
      </c>
      <c r="F7" s="7">
        <f t="shared" si="3"/>
        <v>1</v>
      </c>
      <c r="G7" s="7">
        <f t="shared" si="4"/>
        <v>0</v>
      </c>
      <c r="H7" s="9"/>
      <c r="I7" s="9"/>
      <c r="J7" s="7">
        <v>0</v>
      </c>
      <c r="K7" s="7">
        <v>1</v>
      </c>
      <c r="L7" s="7">
        <v>0</v>
      </c>
      <c r="M7" s="7">
        <v>0</v>
      </c>
      <c r="N7" s="7">
        <v>0</v>
      </c>
    </row>
    <row r="8" spans="1:19" x14ac:dyDescent="0.25">
      <c r="A8" s="13">
        <v>43913</v>
      </c>
      <c r="B8" s="7" t="s">
        <v>40</v>
      </c>
      <c r="C8" s="7">
        <f t="shared" si="0"/>
        <v>1</v>
      </c>
      <c r="D8" s="7">
        <f t="shared" si="1"/>
        <v>3</v>
      </c>
      <c r="E8" s="7">
        <f t="shared" si="2"/>
        <v>4</v>
      </c>
      <c r="F8" s="7">
        <f t="shared" si="3"/>
        <v>2</v>
      </c>
      <c r="G8" s="7">
        <f t="shared" si="4"/>
        <v>0</v>
      </c>
      <c r="H8" s="9"/>
      <c r="I8" s="9"/>
      <c r="J8" s="7">
        <v>0</v>
      </c>
      <c r="K8" s="7">
        <v>0</v>
      </c>
      <c r="L8" s="7">
        <v>0</v>
      </c>
      <c r="M8" s="7">
        <v>1</v>
      </c>
      <c r="N8" s="7">
        <v>0</v>
      </c>
    </row>
    <row r="9" spans="1:19" x14ac:dyDescent="0.25">
      <c r="A9" s="13">
        <v>43914</v>
      </c>
      <c r="B9" s="7" t="s">
        <v>41</v>
      </c>
      <c r="C9" s="7">
        <f t="shared" si="0"/>
        <v>1</v>
      </c>
      <c r="D9" s="7">
        <f t="shared" si="1"/>
        <v>3</v>
      </c>
      <c r="E9" s="7">
        <f t="shared" si="2"/>
        <v>4</v>
      </c>
      <c r="F9" s="7">
        <f t="shared" si="3"/>
        <v>2</v>
      </c>
      <c r="G9" s="7">
        <f t="shared" si="4"/>
        <v>0</v>
      </c>
      <c r="H9" s="9"/>
      <c r="I9" s="9"/>
      <c r="J9" s="7">
        <v>0</v>
      </c>
      <c r="K9" s="7">
        <v>0</v>
      </c>
      <c r="L9" s="7">
        <v>0</v>
      </c>
      <c r="M9" s="7">
        <v>0</v>
      </c>
      <c r="N9" s="7">
        <v>0</v>
      </c>
    </row>
    <row r="10" spans="1:19" x14ac:dyDescent="0.25">
      <c r="A10" s="13">
        <v>43915</v>
      </c>
      <c r="B10" s="7" t="s">
        <v>42</v>
      </c>
      <c r="C10" s="7">
        <f t="shared" si="0"/>
        <v>1</v>
      </c>
      <c r="D10" s="7">
        <f t="shared" si="1"/>
        <v>3</v>
      </c>
      <c r="E10" s="7">
        <f t="shared" si="2"/>
        <v>4</v>
      </c>
      <c r="F10" s="7">
        <f t="shared" si="3"/>
        <v>2</v>
      </c>
      <c r="G10" s="7">
        <f t="shared" si="4"/>
        <v>0</v>
      </c>
      <c r="H10" s="9"/>
      <c r="I10" s="9"/>
      <c r="J10" s="7">
        <v>0</v>
      </c>
      <c r="K10" s="7">
        <v>0</v>
      </c>
      <c r="L10" s="7">
        <v>0</v>
      </c>
      <c r="M10" s="7">
        <v>0</v>
      </c>
      <c r="N10" s="7">
        <v>0</v>
      </c>
    </row>
    <row r="11" spans="1:19" x14ac:dyDescent="0.25">
      <c r="A11" s="13">
        <v>43916</v>
      </c>
      <c r="B11" s="7" t="s">
        <v>43</v>
      </c>
      <c r="C11" s="7">
        <f t="shared" si="0"/>
        <v>1</v>
      </c>
      <c r="D11" s="7">
        <f t="shared" si="1"/>
        <v>3</v>
      </c>
      <c r="E11" s="7">
        <f t="shared" si="2"/>
        <v>4</v>
      </c>
      <c r="F11" s="7">
        <f t="shared" si="3"/>
        <v>2</v>
      </c>
      <c r="G11" s="7">
        <f t="shared" si="4"/>
        <v>0</v>
      </c>
      <c r="H11" s="9"/>
      <c r="I11" s="9"/>
      <c r="J11" s="7">
        <v>0</v>
      </c>
      <c r="K11" s="7">
        <v>0</v>
      </c>
      <c r="L11" s="7">
        <v>0</v>
      </c>
      <c r="M11" s="7">
        <v>0</v>
      </c>
      <c r="N11" s="7">
        <v>0</v>
      </c>
    </row>
    <row r="12" spans="1:19" x14ac:dyDescent="0.25">
      <c r="A12" s="13">
        <v>43917</v>
      </c>
      <c r="B12" s="7" t="s">
        <v>44</v>
      </c>
      <c r="C12" s="7">
        <f t="shared" si="0"/>
        <v>1</v>
      </c>
      <c r="D12" s="7">
        <f t="shared" si="1"/>
        <v>3</v>
      </c>
      <c r="E12" s="7">
        <f t="shared" si="2"/>
        <v>6</v>
      </c>
      <c r="F12" s="7">
        <f t="shared" si="3"/>
        <v>5</v>
      </c>
      <c r="G12" s="7">
        <f t="shared" si="4"/>
        <v>0</v>
      </c>
      <c r="H12" s="9"/>
      <c r="I12" s="9"/>
      <c r="J12" s="7">
        <v>0</v>
      </c>
      <c r="K12" s="7">
        <v>0</v>
      </c>
      <c r="L12" s="7">
        <v>2</v>
      </c>
      <c r="M12" s="7">
        <v>3</v>
      </c>
      <c r="N12" s="7">
        <v>0</v>
      </c>
    </row>
    <row r="13" spans="1:19" x14ac:dyDescent="0.25">
      <c r="A13" s="13">
        <v>43918</v>
      </c>
      <c r="B13" s="7" t="s">
        <v>45</v>
      </c>
      <c r="C13" s="7">
        <f t="shared" si="0"/>
        <v>1</v>
      </c>
      <c r="D13" s="7">
        <f t="shared" si="1"/>
        <v>3</v>
      </c>
      <c r="E13" s="7">
        <f t="shared" si="2"/>
        <v>6</v>
      </c>
      <c r="F13" s="7">
        <f t="shared" si="3"/>
        <v>7</v>
      </c>
      <c r="G13" s="7">
        <f t="shared" si="4"/>
        <v>0</v>
      </c>
      <c r="H13" s="9"/>
      <c r="I13" s="9"/>
      <c r="J13" s="7">
        <v>0</v>
      </c>
      <c r="K13" s="7">
        <v>0</v>
      </c>
      <c r="L13" s="7">
        <v>0</v>
      </c>
      <c r="M13" s="7">
        <v>2</v>
      </c>
      <c r="N13" s="7">
        <v>0</v>
      </c>
    </row>
    <row r="14" spans="1:19" x14ac:dyDescent="0.25">
      <c r="A14" s="13">
        <v>43919</v>
      </c>
      <c r="B14" s="7" t="s">
        <v>46</v>
      </c>
      <c r="C14" s="7">
        <f t="shared" si="0"/>
        <v>2</v>
      </c>
      <c r="D14" s="7">
        <f t="shared" si="1"/>
        <v>3</v>
      </c>
      <c r="E14" s="7">
        <f t="shared" si="2"/>
        <v>8</v>
      </c>
      <c r="F14" s="7">
        <f t="shared" si="3"/>
        <v>7</v>
      </c>
      <c r="G14" s="7">
        <f t="shared" si="4"/>
        <v>1</v>
      </c>
      <c r="H14" s="9"/>
      <c r="I14" s="9"/>
      <c r="J14" s="7">
        <v>1</v>
      </c>
      <c r="K14" s="7">
        <v>0</v>
      </c>
      <c r="L14" s="7">
        <v>2</v>
      </c>
      <c r="M14" s="7">
        <v>0</v>
      </c>
      <c r="N14" s="7">
        <v>1</v>
      </c>
    </row>
    <row r="15" spans="1:19" x14ac:dyDescent="0.25">
      <c r="A15" s="13">
        <v>43920</v>
      </c>
      <c r="B15" s="7" t="s">
        <v>47</v>
      </c>
      <c r="C15" s="7">
        <f t="shared" si="0"/>
        <v>2</v>
      </c>
      <c r="D15" s="7">
        <f t="shared" si="1"/>
        <v>3</v>
      </c>
      <c r="E15" s="7">
        <f t="shared" si="2"/>
        <v>10</v>
      </c>
      <c r="F15" s="7">
        <f t="shared" si="3"/>
        <v>11</v>
      </c>
      <c r="G15" s="7">
        <f t="shared" si="4"/>
        <v>1</v>
      </c>
      <c r="H15" s="9"/>
      <c r="I15" s="9"/>
      <c r="J15" s="7">
        <v>0</v>
      </c>
      <c r="K15" s="7">
        <v>0</v>
      </c>
      <c r="L15" s="7">
        <v>2</v>
      </c>
      <c r="M15" s="7">
        <v>4</v>
      </c>
      <c r="N15" s="7">
        <v>0</v>
      </c>
    </row>
    <row r="16" spans="1:19" x14ac:dyDescent="0.25">
      <c r="A16" s="13">
        <v>43921</v>
      </c>
      <c r="B16" s="7" t="s">
        <v>48</v>
      </c>
      <c r="C16" s="7">
        <f t="shared" si="0"/>
        <v>3</v>
      </c>
      <c r="D16" s="7">
        <f t="shared" si="1"/>
        <v>5</v>
      </c>
      <c r="E16" s="7">
        <f t="shared" si="2"/>
        <v>10</v>
      </c>
      <c r="F16" s="7">
        <f t="shared" si="3"/>
        <v>15</v>
      </c>
      <c r="G16" s="7">
        <f t="shared" si="4"/>
        <v>1</v>
      </c>
      <c r="H16" s="9"/>
      <c r="I16" s="9"/>
      <c r="J16" s="7">
        <v>1</v>
      </c>
      <c r="K16" s="7">
        <v>2</v>
      </c>
      <c r="L16" s="7">
        <v>0</v>
      </c>
      <c r="M16" s="7">
        <v>4</v>
      </c>
      <c r="N16" s="7">
        <v>0</v>
      </c>
    </row>
    <row r="17" spans="1:14" x14ac:dyDescent="0.25">
      <c r="A17" s="13">
        <v>43922</v>
      </c>
      <c r="B17" s="7" t="s">
        <v>49</v>
      </c>
      <c r="C17" s="7">
        <f t="shared" si="0"/>
        <v>3</v>
      </c>
      <c r="D17" s="7">
        <f t="shared" si="1"/>
        <v>5</v>
      </c>
      <c r="E17" s="7">
        <f t="shared" si="2"/>
        <v>10</v>
      </c>
      <c r="F17" s="7">
        <f t="shared" si="3"/>
        <v>18</v>
      </c>
      <c r="G17" s="7">
        <f t="shared" si="4"/>
        <v>1</v>
      </c>
      <c r="H17" s="9"/>
      <c r="I17" s="9"/>
      <c r="J17" s="7">
        <v>0</v>
      </c>
      <c r="K17" s="7">
        <v>0</v>
      </c>
      <c r="L17" s="7">
        <v>0</v>
      </c>
      <c r="M17" s="7">
        <v>3</v>
      </c>
      <c r="N17" s="7">
        <v>0</v>
      </c>
    </row>
    <row r="18" spans="1:14" x14ac:dyDescent="0.25">
      <c r="A18" s="13">
        <v>43923</v>
      </c>
      <c r="B18" s="7" t="s">
        <v>50</v>
      </c>
      <c r="C18" s="7">
        <f>IF(EXACT(J18,""),"",SUM(C17+J18))</f>
        <v>3</v>
      </c>
      <c r="D18" s="7">
        <f t="shared" ref="D18:G26" si="5">IF(EXACT(K18,""),"",SUM(D17+K18))</f>
        <v>9</v>
      </c>
      <c r="E18" s="7">
        <f t="shared" si="5"/>
        <v>10</v>
      </c>
      <c r="F18" s="7">
        <f t="shared" si="5"/>
        <v>21</v>
      </c>
      <c r="G18" s="7">
        <f t="shared" si="5"/>
        <v>1</v>
      </c>
      <c r="H18" s="9"/>
      <c r="I18" s="9"/>
      <c r="J18" s="7">
        <v>0</v>
      </c>
      <c r="K18" s="7">
        <v>4</v>
      </c>
      <c r="L18" s="7">
        <v>0</v>
      </c>
      <c r="M18" s="7">
        <v>3</v>
      </c>
      <c r="N18" s="7">
        <v>0</v>
      </c>
    </row>
    <row r="19" spans="1:14" x14ac:dyDescent="0.25">
      <c r="A19" s="13">
        <v>43924</v>
      </c>
      <c r="B19" s="7" t="s">
        <v>51</v>
      </c>
      <c r="C19" s="7">
        <f t="shared" ref="C19:C26" si="6">IF(EXACT(J19,""),"",SUM(C18+J19))</f>
        <v>3</v>
      </c>
      <c r="D19" s="7">
        <f t="shared" si="5"/>
        <v>9</v>
      </c>
      <c r="E19" s="7">
        <f t="shared" si="5"/>
        <v>10</v>
      </c>
      <c r="F19" s="7">
        <f t="shared" si="5"/>
        <v>22</v>
      </c>
      <c r="G19" s="7">
        <f t="shared" si="5"/>
        <v>1</v>
      </c>
      <c r="H19" s="10"/>
      <c r="I19" s="10"/>
      <c r="J19" s="7">
        <v>0</v>
      </c>
      <c r="K19" s="7">
        <v>0</v>
      </c>
      <c r="L19" s="7">
        <v>0</v>
      </c>
      <c r="M19" s="7">
        <v>1</v>
      </c>
      <c r="N19" s="7">
        <v>0</v>
      </c>
    </row>
    <row r="20" spans="1:14" x14ac:dyDescent="0.25">
      <c r="A20" s="13">
        <v>43925</v>
      </c>
      <c r="B20" s="7" t="s">
        <v>52</v>
      </c>
      <c r="C20" s="7">
        <f t="shared" si="6"/>
        <v>3</v>
      </c>
      <c r="D20" s="7">
        <f t="shared" si="5"/>
        <v>10</v>
      </c>
      <c r="E20" s="7">
        <f t="shared" si="5"/>
        <v>10</v>
      </c>
      <c r="F20" s="7">
        <f t="shared" si="5"/>
        <v>22</v>
      </c>
      <c r="G20" s="7">
        <f t="shared" si="5"/>
        <v>1</v>
      </c>
      <c r="H20" s="10"/>
      <c r="I20" s="10"/>
      <c r="J20" s="7">
        <v>0</v>
      </c>
      <c r="K20" s="7">
        <v>1</v>
      </c>
      <c r="L20" s="7">
        <v>0</v>
      </c>
      <c r="M20" s="7">
        <v>0</v>
      </c>
      <c r="N20" s="7">
        <v>0</v>
      </c>
    </row>
    <row r="21" spans="1:14" x14ac:dyDescent="0.25">
      <c r="A21" s="13">
        <v>43926</v>
      </c>
      <c r="B21" s="7" t="s">
        <v>53</v>
      </c>
      <c r="C21" s="7">
        <f t="shared" si="6"/>
        <v>3</v>
      </c>
      <c r="D21" s="7">
        <f t="shared" si="5"/>
        <v>12</v>
      </c>
      <c r="E21" s="7">
        <f t="shared" si="5"/>
        <v>10</v>
      </c>
      <c r="F21" s="7">
        <f t="shared" si="5"/>
        <v>25</v>
      </c>
      <c r="G21" s="7">
        <f t="shared" si="5"/>
        <v>1</v>
      </c>
      <c r="H21" s="10"/>
      <c r="I21" s="10"/>
      <c r="J21" s="7">
        <v>0</v>
      </c>
      <c r="K21" s="7">
        <v>2</v>
      </c>
      <c r="L21" s="7">
        <v>0</v>
      </c>
      <c r="M21" s="7">
        <v>3</v>
      </c>
      <c r="N21" s="7">
        <v>0</v>
      </c>
    </row>
    <row r="22" spans="1:14" x14ac:dyDescent="0.25">
      <c r="A22" s="13">
        <v>43927</v>
      </c>
      <c r="B22" s="7" t="s">
        <v>54</v>
      </c>
      <c r="C22" s="7">
        <f t="shared" si="6"/>
        <v>3</v>
      </c>
      <c r="D22" s="7">
        <f t="shared" si="5"/>
        <v>14</v>
      </c>
      <c r="E22" s="7">
        <f t="shared" si="5"/>
        <v>10</v>
      </c>
      <c r="F22" s="7">
        <f t="shared" si="5"/>
        <v>27</v>
      </c>
      <c r="G22" s="7">
        <f t="shared" si="5"/>
        <v>1</v>
      </c>
      <c r="H22" s="10"/>
      <c r="I22" s="10"/>
      <c r="J22" s="7">
        <v>0</v>
      </c>
      <c r="K22" s="7">
        <v>2</v>
      </c>
      <c r="L22" s="7">
        <v>0</v>
      </c>
      <c r="M22" s="7">
        <v>2</v>
      </c>
      <c r="N22" s="7">
        <v>0</v>
      </c>
    </row>
    <row r="23" spans="1:14" x14ac:dyDescent="0.25">
      <c r="A23" s="13">
        <v>43928</v>
      </c>
      <c r="B23" s="7" t="s">
        <v>55</v>
      </c>
      <c r="C23" s="7">
        <f t="shared" si="6"/>
        <v>3</v>
      </c>
      <c r="D23" s="7">
        <f t="shared" si="5"/>
        <v>20</v>
      </c>
      <c r="E23" s="7">
        <f t="shared" si="5"/>
        <v>10</v>
      </c>
      <c r="F23" s="7">
        <f t="shared" si="5"/>
        <v>29</v>
      </c>
      <c r="G23" s="7">
        <f t="shared" si="5"/>
        <v>1</v>
      </c>
      <c r="H23" s="10"/>
      <c r="I23" s="10"/>
      <c r="J23" s="7">
        <v>0</v>
      </c>
      <c r="K23" s="7">
        <v>6</v>
      </c>
      <c r="L23" s="7">
        <v>0</v>
      </c>
      <c r="M23" s="7">
        <v>2</v>
      </c>
      <c r="N23" s="7">
        <v>0</v>
      </c>
    </row>
    <row r="24" spans="1:14" x14ac:dyDescent="0.25">
      <c r="A24" s="13">
        <v>43929</v>
      </c>
      <c r="B24" s="7" t="s">
        <v>56</v>
      </c>
      <c r="C24" s="7">
        <f t="shared" si="6"/>
        <v>3</v>
      </c>
      <c r="D24" s="7">
        <f t="shared" si="5"/>
        <v>27</v>
      </c>
      <c r="E24" s="7">
        <f t="shared" si="5"/>
        <v>10</v>
      </c>
      <c r="F24" s="7">
        <f t="shared" si="5"/>
        <v>29</v>
      </c>
      <c r="G24" s="7">
        <f t="shared" si="5"/>
        <v>1</v>
      </c>
      <c r="H24" s="10"/>
      <c r="I24" s="10"/>
      <c r="J24" s="7">
        <v>0</v>
      </c>
      <c r="K24" s="7">
        <v>7</v>
      </c>
      <c r="L24" s="7">
        <v>0</v>
      </c>
      <c r="M24" s="7">
        <v>0</v>
      </c>
      <c r="N24" s="7">
        <v>0</v>
      </c>
    </row>
    <row r="25" spans="1:14" x14ac:dyDescent="0.25">
      <c r="A25" s="13">
        <v>43930</v>
      </c>
      <c r="B25" s="7" t="s">
        <v>57</v>
      </c>
      <c r="C25" s="7">
        <f>IF(EXACT(J25,""),"",SUM(C24+J25))</f>
        <v>3</v>
      </c>
      <c r="D25" s="7">
        <f t="shared" si="5"/>
        <v>37</v>
      </c>
      <c r="E25" s="7">
        <f t="shared" si="5"/>
        <v>10</v>
      </c>
      <c r="F25" s="7">
        <f t="shared" si="5"/>
        <v>29</v>
      </c>
      <c r="G25" s="7">
        <f>IF(EXACT(N25,""),"",SUM(G24+N25))</f>
        <v>2</v>
      </c>
      <c r="H25" s="10"/>
      <c r="I25" s="10"/>
      <c r="J25" s="7">
        <v>0</v>
      </c>
      <c r="K25" s="7">
        <v>10</v>
      </c>
      <c r="L25" s="7">
        <v>0</v>
      </c>
      <c r="M25" s="7">
        <v>0</v>
      </c>
      <c r="N25" s="7">
        <v>1</v>
      </c>
    </row>
    <row r="26" spans="1:14" x14ac:dyDescent="0.25">
      <c r="A26" s="13">
        <v>43931</v>
      </c>
      <c r="B26" s="7" t="s">
        <v>58</v>
      </c>
      <c r="C26" s="7">
        <f t="shared" si="6"/>
        <v>4</v>
      </c>
      <c r="D26" s="7">
        <f t="shared" si="5"/>
        <v>37</v>
      </c>
      <c r="E26" s="7">
        <f t="shared" si="5"/>
        <v>10</v>
      </c>
      <c r="F26" s="7">
        <f t="shared" si="5"/>
        <v>31</v>
      </c>
      <c r="G26" s="7">
        <f t="shared" si="5"/>
        <v>2</v>
      </c>
      <c r="H26" s="10"/>
      <c r="I26" s="10"/>
      <c r="J26" s="7">
        <v>1</v>
      </c>
      <c r="K26" s="7">
        <v>0</v>
      </c>
      <c r="L26" s="7">
        <v>0</v>
      </c>
      <c r="M26" s="7">
        <v>2</v>
      </c>
      <c r="N26" s="7">
        <v>0</v>
      </c>
    </row>
    <row r="27" spans="1:14" x14ac:dyDescent="0.25">
      <c r="A27" s="13">
        <v>43932</v>
      </c>
      <c r="B27" s="7" t="s">
        <v>59</v>
      </c>
      <c r="C27" s="7">
        <f t="shared" ref="C27:C32" si="7">IF(EXACT(J27,""),"",SUM(C26+J27))</f>
        <v>7</v>
      </c>
      <c r="D27" s="7">
        <f t="shared" ref="D27:D32" si="8">IF(EXACT(K27,""),"",SUM(D26+K27))</f>
        <v>41</v>
      </c>
      <c r="E27" s="7">
        <f t="shared" ref="E27:E32" si="9">IF(EXACT(L27,""),"",SUM(E26+L27))</f>
        <v>10</v>
      </c>
      <c r="F27" s="7">
        <f t="shared" ref="F27:F32" si="10">IF(EXACT(M27,""),"",SUM(F26+M27))</f>
        <v>32</v>
      </c>
      <c r="G27" s="7">
        <f t="shared" ref="G27:G32" si="11">IF(EXACT(N27,""),"",SUM(G26+N27))</f>
        <v>3</v>
      </c>
      <c r="H27" s="10"/>
      <c r="I27" s="10"/>
      <c r="J27" s="7">
        <v>3</v>
      </c>
      <c r="K27" s="7">
        <v>4</v>
      </c>
      <c r="L27" s="7">
        <v>0</v>
      </c>
      <c r="M27" s="7">
        <v>1</v>
      </c>
      <c r="N27" s="7">
        <v>1</v>
      </c>
    </row>
    <row r="28" spans="1:14" x14ac:dyDescent="0.25">
      <c r="A28" s="13">
        <v>43933</v>
      </c>
      <c r="B28" s="7" t="s">
        <v>60</v>
      </c>
      <c r="C28" s="7">
        <f t="shared" si="7"/>
        <v>7</v>
      </c>
      <c r="D28" s="7">
        <f t="shared" si="8"/>
        <v>58</v>
      </c>
      <c r="E28" s="7">
        <f t="shared" si="9"/>
        <v>10</v>
      </c>
      <c r="F28" s="7">
        <f t="shared" si="10"/>
        <v>35</v>
      </c>
      <c r="G28" s="7">
        <f t="shared" si="11"/>
        <v>6</v>
      </c>
      <c r="H28" s="10"/>
      <c r="I28" s="10"/>
      <c r="J28" s="7">
        <v>0</v>
      </c>
      <c r="K28" s="7">
        <v>17</v>
      </c>
      <c r="L28" s="7">
        <v>0</v>
      </c>
      <c r="M28" s="7">
        <v>3</v>
      </c>
      <c r="N28" s="7">
        <v>3</v>
      </c>
    </row>
    <row r="29" spans="1:14" x14ac:dyDescent="0.25">
      <c r="A29" s="13">
        <v>43934</v>
      </c>
      <c r="B29" s="7" t="s">
        <v>98</v>
      </c>
      <c r="C29" s="7">
        <f t="shared" si="7"/>
        <v>7</v>
      </c>
      <c r="D29" s="7">
        <f t="shared" si="8"/>
        <v>59</v>
      </c>
      <c r="E29" s="7">
        <f t="shared" si="9"/>
        <v>10</v>
      </c>
      <c r="F29" s="7">
        <f t="shared" si="10"/>
        <v>35</v>
      </c>
      <c r="G29" s="7">
        <f t="shared" si="11"/>
        <v>8</v>
      </c>
      <c r="H29" s="10"/>
      <c r="I29" s="10"/>
      <c r="J29" s="7">
        <v>0</v>
      </c>
      <c r="K29" s="7">
        <v>1</v>
      </c>
      <c r="L29" s="7">
        <v>0</v>
      </c>
      <c r="M29" s="7">
        <v>0</v>
      </c>
      <c r="N29" s="7">
        <v>2</v>
      </c>
    </row>
    <row r="30" spans="1:14" x14ac:dyDescent="0.25">
      <c r="A30" s="13">
        <v>43935</v>
      </c>
      <c r="B30" s="7" t="s">
        <v>99</v>
      </c>
      <c r="C30" s="7">
        <f t="shared" si="7"/>
        <v>7</v>
      </c>
      <c r="D30" s="7">
        <f t="shared" si="8"/>
        <v>59</v>
      </c>
      <c r="E30" s="7">
        <f t="shared" si="9"/>
        <v>10</v>
      </c>
      <c r="F30" s="7">
        <f t="shared" si="10"/>
        <v>35</v>
      </c>
      <c r="G30" s="7">
        <f t="shared" si="11"/>
        <v>10</v>
      </c>
      <c r="H30" s="10"/>
      <c r="I30" s="10"/>
      <c r="J30" s="7">
        <v>0</v>
      </c>
      <c r="K30" s="7">
        <v>0</v>
      </c>
      <c r="L30" s="7">
        <v>0</v>
      </c>
      <c r="M30" s="7">
        <v>0</v>
      </c>
      <c r="N30" s="7">
        <v>2</v>
      </c>
    </row>
    <row r="31" spans="1:14" x14ac:dyDescent="0.25">
      <c r="A31" s="13">
        <v>43936</v>
      </c>
      <c r="B31" s="7" t="s">
        <v>100</v>
      </c>
      <c r="C31" s="7">
        <f t="shared" si="7"/>
        <v>7</v>
      </c>
      <c r="D31" s="7">
        <f t="shared" si="8"/>
        <v>59</v>
      </c>
      <c r="E31" s="7">
        <f t="shared" si="9"/>
        <v>10</v>
      </c>
      <c r="F31" s="7">
        <f t="shared" si="10"/>
        <v>35</v>
      </c>
      <c r="G31" s="7">
        <f t="shared" si="11"/>
        <v>11</v>
      </c>
      <c r="H31" s="10"/>
      <c r="I31" s="10"/>
      <c r="J31" s="7">
        <v>0</v>
      </c>
      <c r="K31" s="7">
        <v>0</v>
      </c>
      <c r="L31" s="7">
        <v>0</v>
      </c>
      <c r="M31" s="7">
        <v>0</v>
      </c>
      <c r="N31" s="7">
        <v>1</v>
      </c>
    </row>
    <row r="32" spans="1:14" x14ac:dyDescent="0.25">
      <c r="A32" s="13">
        <v>43937</v>
      </c>
      <c r="B32" s="7" t="s">
        <v>101</v>
      </c>
      <c r="C32" s="7">
        <f t="shared" si="7"/>
        <v>9</v>
      </c>
      <c r="D32" s="7">
        <f t="shared" si="8"/>
        <v>60</v>
      </c>
      <c r="E32" s="7">
        <f t="shared" si="9"/>
        <v>10</v>
      </c>
      <c r="F32" s="7">
        <f t="shared" si="10"/>
        <v>37</v>
      </c>
      <c r="G32" s="7">
        <f t="shared" si="11"/>
        <v>13</v>
      </c>
      <c r="H32" s="10"/>
      <c r="I32" s="10"/>
      <c r="J32" s="7">
        <v>2</v>
      </c>
      <c r="K32" s="7">
        <v>1</v>
      </c>
      <c r="L32" s="7">
        <v>0</v>
      </c>
      <c r="M32" s="7">
        <v>2</v>
      </c>
      <c r="N32" s="7">
        <v>2</v>
      </c>
    </row>
    <row r="33" spans="1:9" x14ac:dyDescent="0.25">
      <c r="A33" s="13">
        <v>43938</v>
      </c>
      <c r="B33" s="7" t="s">
        <v>102</v>
      </c>
      <c r="H33" s="10"/>
      <c r="I33" s="10"/>
    </row>
  </sheetData>
  <dataConsolidate/>
  <mergeCells count="3">
    <mergeCell ref="C1:G1"/>
    <mergeCell ref="J1:N1"/>
    <mergeCell ref="A1:B1"/>
  </mergeCells>
  <phoneticPr fontId="3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EA103-C62B-46D9-A86B-045D4A02D1EA}">
  <sheetPr>
    <outlinePr summaryBelow="0" summaryRight="0"/>
  </sheetPr>
  <dimension ref="A1:E29"/>
  <sheetViews>
    <sheetView tabSelected="1" workbookViewId="0">
      <pane xSplit="1" ySplit="1" topLeftCell="B20" activePane="bottomRight" state="frozen"/>
      <selection pane="topRight" activeCell="B1" sqref="B1"/>
      <selection pane="bottomLeft" activeCell="A2" sqref="A2"/>
      <selection pane="bottomRight" activeCell="H31" sqref="H31"/>
    </sheetView>
  </sheetViews>
  <sheetFormatPr baseColWidth="10" defaultRowHeight="12.75" x14ac:dyDescent="0.2"/>
  <cols>
    <col min="1" max="1" width="18" style="23" bestFit="1" customWidth="1"/>
    <col min="2" max="256" width="11.42578125" style="23"/>
    <col min="257" max="257" width="18" style="23" bestFit="1" customWidth="1"/>
    <col min="258" max="512" width="11.42578125" style="23"/>
    <col min="513" max="513" width="18" style="23" bestFit="1" customWidth="1"/>
    <col min="514" max="768" width="11.42578125" style="23"/>
    <col min="769" max="769" width="18" style="23" bestFit="1" customWidth="1"/>
    <col min="770" max="1024" width="11.42578125" style="23"/>
    <col min="1025" max="1025" width="18" style="23" bestFit="1" customWidth="1"/>
    <col min="1026" max="1280" width="11.42578125" style="23"/>
    <col min="1281" max="1281" width="18" style="23" bestFit="1" customWidth="1"/>
    <col min="1282" max="1536" width="11.42578125" style="23"/>
    <col min="1537" max="1537" width="18" style="23" bestFit="1" customWidth="1"/>
    <col min="1538" max="1792" width="11.42578125" style="23"/>
    <col min="1793" max="1793" width="18" style="23" bestFit="1" customWidth="1"/>
    <col min="1794" max="2048" width="11.42578125" style="23"/>
    <col min="2049" max="2049" width="18" style="23" bestFit="1" customWidth="1"/>
    <col min="2050" max="2304" width="11.42578125" style="23"/>
    <col min="2305" max="2305" width="18" style="23" bestFit="1" customWidth="1"/>
    <col min="2306" max="2560" width="11.42578125" style="23"/>
    <col min="2561" max="2561" width="18" style="23" bestFit="1" customWidth="1"/>
    <col min="2562" max="2816" width="11.42578125" style="23"/>
    <col min="2817" max="2817" width="18" style="23" bestFit="1" customWidth="1"/>
    <col min="2818" max="3072" width="11.42578125" style="23"/>
    <col min="3073" max="3073" width="18" style="23" bestFit="1" customWidth="1"/>
    <col min="3074" max="3328" width="11.42578125" style="23"/>
    <col min="3329" max="3329" width="18" style="23" bestFit="1" customWidth="1"/>
    <col min="3330" max="3584" width="11.42578125" style="23"/>
    <col min="3585" max="3585" width="18" style="23" bestFit="1" customWidth="1"/>
    <col min="3586" max="3840" width="11.42578125" style="23"/>
    <col min="3841" max="3841" width="18" style="23" bestFit="1" customWidth="1"/>
    <col min="3842" max="4096" width="11.42578125" style="23"/>
    <col min="4097" max="4097" width="18" style="23" bestFit="1" customWidth="1"/>
    <col min="4098" max="4352" width="11.42578125" style="23"/>
    <col min="4353" max="4353" width="18" style="23" bestFit="1" customWidth="1"/>
    <col min="4354" max="4608" width="11.42578125" style="23"/>
    <col min="4609" max="4609" width="18" style="23" bestFit="1" customWidth="1"/>
    <col min="4610" max="4864" width="11.42578125" style="23"/>
    <col min="4865" max="4865" width="18" style="23" bestFit="1" customWidth="1"/>
    <col min="4866" max="5120" width="11.42578125" style="23"/>
    <col min="5121" max="5121" width="18" style="23" bestFit="1" customWidth="1"/>
    <col min="5122" max="5376" width="11.42578125" style="23"/>
    <col min="5377" max="5377" width="18" style="23" bestFit="1" customWidth="1"/>
    <col min="5378" max="5632" width="11.42578125" style="23"/>
    <col min="5633" max="5633" width="18" style="23" bestFit="1" customWidth="1"/>
    <col min="5634" max="5888" width="11.42578125" style="23"/>
    <col min="5889" max="5889" width="18" style="23" bestFit="1" customWidth="1"/>
    <col min="5890" max="6144" width="11.42578125" style="23"/>
    <col min="6145" max="6145" width="18" style="23" bestFit="1" customWidth="1"/>
    <col min="6146" max="6400" width="11.42578125" style="23"/>
    <col min="6401" max="6401" width="18" style="23" bestFit="1" customWidth="1"/>
    <col min="6402" max="6656" width="11.42578125" style="23"/>
    <col min="6657" max="6657" width="18" style="23" bestFit="1" customWidth="1"/>
    <col min="6658" max="6912" width="11.42578125" style="23"/>
    <col min="6913" max="6913" width="18" style="23" bestFit="1" customWidth="1"/>
    <col min="6914" max="7168" width="11.42578125" style="23"/>
    <col min="7169" max="7169" width="18" style="23" bestFit="1" customWidth="1"/>
    <col min="7170" max="7424" width="11.42578125" style="23"/>
    <col min="7425" max="7425" width="18" style="23" bestFit="1" customWidth="1"/>
    <col min="7426" max="7680" width="11.42578125" style="23"/>
    <col min="7681" max="7681" width="18" style="23" bestFit="1" customWidth="1"/>
    <col min="7682" max="7936" width="11.42578125" style="23"/>
    <col min="7937" max="7937" width="18" style="23" bestFit="1" customWidth="1"/>
    <col min="7938" max="8192" width="11.42578125" style="23"/>
    <col min="8193" max="8193" width="18" style="23" bestFit="1" customWidth="1"/>
    <col min="8194" max="8448" width="11.42578125" style="23"/>
    <col min="8449" max="8449" width="18" style="23" bestFit="1" customWidth="1"/>
    <col min="8450" max="8704" width="11.42578125" style="23"/>
    <col min="8705" max="8705" width="18" style="23" bestFit="1" customWidth="1"/>
    <col min="8706" max="8960" width="11.42578125" style="23"/>
    <col min="8961" max="8961" width="18" style="23" bestFit="1" customWidth="1"/>
    <col min="8962" max="9216" width="11.42578125" style="23"/>
    <col min="9217" max="9217" width="18" style="23" bestFit="1" customWidth="1"/>
    <col min="9218" max="9472" width="11.42578125" style="23"/>
    <col min="9473" max="9473" width="18" style="23" bestFit="1" customWidth="1"/>
    <col min="9474" max="9728" width="11.42578125" style="23"/>
    <col min="9729" max="9729" width="18" style="23" bestFit="1" customWidth="1"/>
    <col min="9730" max="9984" width="11.42578125" style="23"/>
    <col min="9985" max="9985" width="18" style="23" bestFit="1" customWidth="1"/>
    <col min="9986" max="10240" width="11.42578125" style="23"/>
    <col min="10241" max="10241" width="18" style="23" bestFit="1" customWidth="1"/>
    <col min="10242" max="10496" width="11.42578125" style="23"/>
    <col min="10497" max="10497" width="18" style="23" bestFit="1" customWidth="1"/>
    <col min="10498" max="10752" width="11.42578125" style="23"/>
    <col min="10753" max="10753" width="18" style="23" bestFit="1" customWidth="1"/>
    <col min="10754" max="11008" width="11.42578125" style="23"/>
    <col min="11009" max="11009" width="18" style="23" bestFit="1" customWidth="1"/>
    <col min="11010" max="11264" width="11.42578125" style="23"/>
    <col min="11265" max="11265" width="18" style="23" bestFit="1" customWidth="1"/>
    <col min="11266" max="11520" width="11.42578125" style="23"/>
    <col min="11521" max="11521" width="18" style="23" bestFit="1" customWidth="1"/>
    <col min="11522" max="11776" width="11.42578125" style="23"/>
    <col min="11777" max="11777" width="18" style="23" bestFit="1" customWidth="1"/>
    <col min="11778" max="12032" width="11.42578125" style="23"/>
    <col min="12033" max="12033" width="18" style="23" bestFit="1" customWidth="1"/>
    <col min="12034" max="12288" width="11.42578125" style="23"/>
    <col min="12289" max="12289" width="18" style="23" bestFit="1" customWidth="1"/>
    <col min="12290" max="12544" width="11.42578125" style="23"/>
    <col min="12545" max="12545" width="18" style="23" bestFit="1" customWidth="1"/>
    <col min="12546" max="12800" width="11.42578125" style="23"/>
    <col min="12801" max="12801" width="18" style="23" bestFit="1" customWidth="1"/>
    <col min="12802" max="13056" width="11.42578125" style="23"/>
    <col min="13057" max="13057" width="18" style="23" bestFit="1" customWidth="1"/>
    <col min="13058" max="13312" width="11.42578125" style="23"/>
    <col min="13313" max="13313" width="18" style="23" bestFit="1" customWidth="1"/>
    <col min="13314" max="13568" width="11.42578125" style="23"/>
    <col min="13569" max="13569" width="18" style="23" bestFit="1" customWidth="1"/>
    <col min="13570" max="13824" width="11.42578125" style="23"/>
    <col min="13825" max="13825" width="18" style="23" bestFit="1" customWidth="1"/>
    <col min="13826" max="14080" width="11.42578125" style="23"/>
    <col min="14081" max="14081" width="18" style="23" bestFit="1" customWidth="1"/>
    <col min="14082" max="14336" width="11.42578125" style="23"/>
    <col min="14337" max="14337" width="18" style="23" bestFit="1" customWidth="1"/>
    <col min="14338" max="14592" width="11.42578125" style="23"/>
    <col min="14593" max="14593" width="18" style="23" bestFit="1" customWidth="1"/>
    <col min="14594" max="14848" width="11.42578125" style="23"/>
    <col min="14849" max="14849" width="18" style="23" bestFit="1" customWidth="1"/>
    <col min="14850" max="15104" width="11.42578125" style="23"/>
    <col min="15105" max="15105" width="18" style="23" bestFit="1" customWidth="1"/>
    <col min="15106" max="15360" width="11.42578125" style="23"/>
    <col min="15361" max="15361" width="18" style="23" bestFit="1" customWidth="1"/>
    <col min="15362" max="15616" width="11.42578125" style="23"/>
    <col min="15617" max="15617" width="18" style="23" bestFit="1" customWidth="1"/>
    <col min="15618" max="15872" width="11.42578125" style="23"/>
    <col min="15873" max="15873" width="18" style="23" bestFit="1" customWidth="1"/>
    <col min="15874" max="16128" width="11.42578125" style="23"/>
    <col min="16129" max="16129" width="18" style="23" bestFit="1" customWidth="1"/>
    <col min="16130" max="16384" width="11.42578125" style="23"/>
  </cols>
  <sheetData>
    <row r="1" spans="1:5" x14ac:dyDescent="0.2">
      <c r="B1" s="24" t="s">
        <v>21</v>
      </c>
      <c r="C1" s="24" t="s">
        <v>27</v>
      </c>
      <c r="D1" s="24" t="s">
        <v>29</v>
      </c>
      <c r="E1" s="24" t="s">
        <v>182</v>
      </c>
    </row>
    <row r="2" spans="1:5" x14ac:dyDescent="0.2">
      <c r="A2" s="25">
        <v>43910</v>
      </c>
      <c r="B2" s="26">
        <v>1</v>
      </c>
      <c r="C2" s="26">
        <v>0</v>
      </c>
      <c r="D2" s="26">
        <v>0</v>
      </c>
      <c r="E2" s="26">
        <v>0</v>
      </c>
    </row>
    <row r="3" spans="1:5" x14ac:dyDescent="0.2">
      <c r="A3" s="25">
        <v>43911</v>
      </c>
      <c r="B3" s="26">
        <v>1</v>
      </c>
      <c r="C3" s="26">
        <v>0</v>
      </c>
      <c r="D3" s="26">
        <v>0</v>
      </c>
      <c r="E3" s="26">
        <v>0</v>
      </c>
    </row>
    <row r="4" spans="1:5" x14ac:dyDescent="0.2">
      <c r="A4" s="25">
        <v>43912</v>
      </c>
      <c r="B4" s="26">
        <v>1</v>
      </c>
      <c r="C4" s="26">
        <v>0</v>
      </c>
      <c r="D4" s="26">
        <v>0</v>
      </c>
      <c r="E4" s="26">
        <v>0</v>
      </c>
    </row>
    <row r="5" spans="1:5" x14ac:dyDescent="0.2">
      <c r="A5" s="25">
        <v>43913</v>
      </c>
      <c r="B5" s="26">
        <v>1</v>
      </c>
      <c r="C5" s="26">
        <v>0</v>
      </c>
      <c r="D5" s="26">
        <v>0</v>
      </c>
      <c r="E5" s="26">
        <v>0</v>
      </c>
    </row>
    <row r="6" spans="1:5" x14ac:dyDescent="0.2">
      <c r="A6" s="25">
        <v>43914</v>
      </c>
      <c r="B6" s="26">
        <v>2</v>
      </c>
      <c r="C6" s="26">
        <v>0</v>
      </c>
      <c r="D6" s="26">
        <v>0</v>
      </c>
      <c r="E6" s="26">
        <v>0</v>
      </c>
    </row>
    <row r="7" spans="1:5" x14ac:dyDescent="0.2">
      <c r="A7" s="25">
        <v>43915</v>
      </c>
      <c r="B7" s="26">
        <v>2</v>
      </c>
      <c r="C7" s="26">
        <v>0</v>
      </c>
      <c r="D7" s="26">
        <v>0</v>
      </c>
      <c r="E7" s="26">
        <v>0</v>
      </c>
    </row>
    <row r="8" spans="1:5" x14ac:dyDescent="0.2">
      <c r="A8" s="25">
        <v>43916</v>
      </c>
      <c r="B8" s="26">
        <v>2</v>
      </c>
      <c r="C8" s="26">
        <v>0</v>
      </c>
      <c r="D8" s="26">
        <v>0</v>
      </c>
      <c r="E8" s="26">
        <v>0</v>
      </c>
    </row>
    <row r="9" spans="1:5" x14ac:dyDescent="0.2">
      <c r="A9" s="25">
        <v>43917</v>
      </c>
      <c r="B9" s="26">
        <v>2</v>
      </c>
      <c r="C9" s="26">
        <v>1</v>
      </c>
      <c r="D9" s="26">
        <v>1</v>
      </c>
      <c r="E9" s="26">
        <v>1</v>
      </c>
    </row>
    <row r="10" spans="1:5" x14ac:dyDescent="0.2">
      <c r="A10" s="25">
        <v>43918</v>
      </c>
      <c r="B10" s="26">
        <v>2</v>
      </c>
      <c r="C10" s="26">
        <v>3</v>
      </c>
      <c r="D10" s="26">
        <v>1</v>
      </c>
      <c r="E10" s="26">
        <v>1</v>
      </c>
    </row>
    <row r="11" spans="1:5" x14ac:dyDescent="0.2">
      <c r="A11" s="25">
        <v>43919</v>
      </c>
      <c r="B11" s="26">
        <v>2</v>
      </c>
      <c r="C11" s="26">
        <v>3</v>
      </c>
      <c r="D11" s="26">
        <v>1</v>
      </c>
      <c r="E11" s="26">
        <v>1</v>
      </c>
    </row>
    <row r="12" spans="1:5" x14ac:dyDescent="0.2">
      <c r="A12" s="25">
        <v>43920</v>
      </c>
      <c r="B12" s="26">
        <v>5</v>
      </c>
      <c r="C12" s="26">
        <v>3</v>
      </c>
      <c r="D12" s="26">
        <v>2</v>
      </c>
      <c r="E12" s="26">
        <v>1</v>
      </c>
    </row>
    <row r="13" spans="1:5" x14ac:dyDescent="0.2">
      <c r="A13" s="25">
        <v>43921</v>
      </c>
      <c r="B13" s="26">
        <v>5</v>
      </c>
      <c r="C13" s="26">
        <v>6</v>
      </c>
      <c r="D13" s="26">
        <v>3</v>
      </c>
      <c r="E13" s="26">
        <v>1</v>
      </c>
    </row>
    <row r="14" spans="1:5" x14ac:dyDescent="0.2">
      <c r="A14" s="25">
        <v>43922</v>
      </c>
      <c r="B14" s="26">
        <v>5</v>
      </c>
      <c r="C14" s="26">
        <v>8</v>
      </c>
      <c r="D14" s="26">
        <v>4</v>
      </c>
      <c r="E14" s="26">
        <v>1</v>
      </c>
    </row>
    <row r="15" spans="1:5" x14ac:dyDescent="0.2">
      <c r="A15" s="25">
        <v>43923</v>
      </c>
      <c r="B15" s="26">
        <v>5</v>
      </c>
      <c r="C15" s="26">
        <v>10</v>
      </c>
      <c r="D15" s="26">
        <v>5</v>
      </c>
      <c r="E15" s="26">
        <v>1</v>
      </c>
    </row>
    <row r="16" spans="1:5" x14ac:dyDescent="0.2">
      <c r="A16" s="25">
        <v>43924</v>
      </c>
      <c r="B16" s="26">
        <v>5</v>
      </c>
      <c r="C16" s="26">
        <v>11</v>
      </c>
      <c r="D16" s="26">
        <v>5</v>
      </c>
      <c r="E16" s="26">
        <v>1</v>
      </c>
    </row>
    <row r="17" spans="1:5" x14ac:dyDescent="0.2">
      <c r="A17" s="25">
        <v>43925</v>
      </c>
      <c r="B17" s="26">
        <v>5</v>
      </c>
      <c r="C17" s="26">
        <v>14</v>
      </c>
      <c r="D17" s="26">
        <v>5</v>
      </c>
      <c r="E17" s="26">
        <v>1</v>
      </c>
    </row>
    <row r="18" spans="1:5" x14ac:dyDescent="0.2">
      <c r="A18" s="25">
        <v>43926</v>
      </c>
      <c r="B18" s="26">
        <v>5</v>
      </c>
      <c r="C18" s="26">
        <v>15</v>
      </c>
      <c r="D18" s="26">
        <v>6</v>
      </c>
      <c r="E18" s="26">
        <v>1</v>
      </c>
    </row>
    <row r="19" spans="1:5" x14ac:dyDescent="0.2">
      <c r="A19" s="25">
        <v>43927</v>
      </c>
      <c r="B19" s="26">
        <v>5</v>
      </c>
      <c r="C19" s="26">
        <v>15</v>
      </c>
      <c r="D19" s="26">
        <v>6</v>
      </c>
      <c r="E19" s="26">
        <v>1</v>
      </c>
    </row>
    <row r="20" spans="1:5" x14ac:dyDescent="0.2">
      <c r="A20" s="25">
        <v>43928</v>
      </c>
      <c r="B20" s="26">
        <v>5</v>
      </c>
      <c r="C20" s="26">
        <v>17</v>
      </c>
      <c r="D20" s="26">
        <v>6</v>
      </c>
      <c r="E20" s="26">
        <v>1</v>
      </c>
    </row>
    <row r="21" spans="1:5" x14ac:dyDescent="0.2">
      <c r="A21" s="25">
        <v>43929</v>
      </c>
      <c r="B21" s="26">
        <v>5</v>
      </c>
      <c r="C21" s="26">
        <v>17</v>
      </c>
      <c r="D21" s="26">
        <v>6</v>
      </c>
      <c r="E21" s="26">
        <v>1</v>
      </c>
    </row>
    <row r="22" spans="1:5" x14ac:dyDescent="0.2">
      <c r="A22" s="25">
        <v>43930</v>
      </c>
      <c r="B22" s="26">
        <v>5</v>
      </c>
      <c r="C22" s="26">
        <v>17</v>
      </c>
      <c r="D22" s="26">
        <v>6</v>
      </c>
      <c r="E22" s="26">
        <v>1</v>
      </c>
    </row>
    <row r="23" spans="1:5" x14ac:dyDescent="0.2">
      <c r="A23" s="25">
        <v>43931</v>
      </c>
      <c r="B23" s="26">
        <v>5</v>
      </c>
      <c r="C23" s="26">
        <v>18</v>
      </c>
      <c r="D23" s="26">
        <v>7</v>
      </c>
      <c r="E23" s="26">
        <v>1</v>
      </c>
    </row>
    <row r="24" spans="1:5" x14ac:dyDescent="0.2">
      <c r="A24" s="25">
        <v>43932</v>
      </c>
      <c r="B24" s="26">
        <v>5</v>
      </c>
      <c r="C24" s="26">
        <v>19</v>
      </c>
      <c r="D24" s="26">
        <v>7</v>
      </c>
      <c r="E24" s="26">
        <v>1</v>
      </c>
    </row>
    <row r="25" spans="1:5" x14ac:dyDescent="0.2">
      <c r="A25" s="25">
        <v>43933</v>
      </c>
      <c r="B25" s="26">
        <v>5</v>
      </c>
      <c r="C25" s="26">
        <v>22</v>
      </c>
      <c r="D25" s="26">
        <v>7</v>
      </c>
      <c r="E25" s="26">
        <v>1</v>
      </c>
    </row>
    <row r="26" spans="1:5" x14ac:dyDescent="0.2">
      <c r="A26" s="25">
        <v>43934</v>
      </c>
      <c r="B26" s="26">
        <v>5</v>
      </c>
      <c r="C26" s="26">
        <v>22</v>
      </c>
      <c r="D26" s="26">
        <v>7</v>
      </c>
      <c r="E26" s="26">
        <v>1</v>
      </c>
    </row>
    <row r="27" spans="1:5" x14ac:dyDescent="0.2">
      <c r="A27" s="25">
        <v>43935</v>
      </c>
      <c r="B27" s="26">
        <v>5</v>
      </c>
      <c r="C27" s="26">
        <v>22</v>
      </c>
      <c r="D27" s="26">
        <v>7</v>
      </c>
      <c r="E27" s="26">
        <v>1</v>
      </c>
    </row>
    <row r="28" spans="1:5" x14ac:dyDescent="0.2">
      <c r="A28" s="25">
        <v>43936</v>
      </c>
      <c r="B28" s="26">
        <v>5</v>
      </c>
      <c r="C28" s="26">
        <v>22</v>
      </c>
      <c r="D28" s="26">
        <v>7</v>
      </c>
      <c r="E28" s="26">
        <v>1</v>
      </c>
    </row>
    <row r="29" spans="1:5" x14ac:dyDescent="0.2">
      <c r="A29" s="25">
        <v>43937</v>
      </c>
      <c r="B29" s="26">
        <v>5</v>
      </c>
      <c r="C29" s="26">
        <v>24</v>
      </c>
      <c r="D29" s="26">
        <v>7</v>
      </c>
      <c r="E29" s="26">
        <v>1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21415-1778-4B30-A8BD-BEBA75CB7A91}">
  <dimension ref="A1:O25"/>
  <sheetViews>
    <sheetView zoomScale="85" zoomScaleNormal="85" workbookViewId="0">
      <pane xSplit="1" ySplit="1" topLeftCell="B17" activePane="bottomRight" state="frozen"/>
      <selection pane="topRight" activeCell="B1" sqref="B1"/>
      <selection pane="bottomLeft" activeCell="A2" sqref="A2"/>
      <selection pane="bottomRight" activeCell="H25" sqref="H25:I25"/>
    </sheetView>
  </sheetViews>
  <sheetFormatPr baseColWidth="10" defaultRowHeight="15" x14ac:dyDescent="0.25"/>
  <cols>
    <col min="1" max="2" width="11.42578125" style="16"/>
    <col min="3" max="3" width="19.7109375" style="16" bestFit="1" customWidth="1"/>
    <col min="4" max="9" width="11.42578125" style="16"/>
    <col min="10" max="10" width="15.5703125" style="16" bestFit="1" customWidth="1"/>
    <col min="11" max="11" width="11.42578125" style="16"/>
    <col min="12" max="12" width="14.85546875" style="16" bestFit="1" customWidth="1"/>
    <col min="13" max="13" width="18.5703125" style="16" customWidth="1"/>
    <col min="14" max="15" width="11.42578125" style="16"/>
  </cols>
  <sheetData>
    <row r="1" spans="1:15" ht="45" x14ac:dyDescent="0.25">
      <c r="A1" s="16" t="s">
        <v>0</v>
      </c>
      <c r="B1" s="16" t="s">
        <v>1</v>
      </c>
      <c r="C1" s="16" t="s">
        <v>105</v>
      </c>
      <c r="D1" s="16" t="s">
        <v>106</v>
      </c>
      <c r="E1" s="16" t="s">
        <v>107</v>
      </c>
      <c r="F1" s="16" t="s">
        <v>108</v>
      </c>
      <c r="G1" s="16" t="s">
        <v>109</v>
      </c>
      <c r="H1" s="16" t="s">
        <v>110</v>
      </c>
      <c r="I1" s="16" t="s">
        <v>111</v>
      </c>
      <c r="J1" s="16" t="s">
        <v>112</v>
      </c>
      <c r="K1" s="16" t="s">
        <v>113</v>
      </c>
      <c r="L1" s="16" t="s">
        <v>114</v>
      </c>
      <c r="M1" s="8" t="s">
        <v>115</v>
      </c>
      <c r="N1" s="8" t="s">
        <v>116</v>
      </c>
      <c r="O1" s="16" t="s">
        <v>117</v>
      </c>
    </row>
    <row r="2" spans="1:15" s="7" customFormat="1" x14ac:dyDescent="0.25">
      <c r="A2" s="13">
        <v>43914</v>
      </c>
      <c r="B2" s="16"/>
      <c r="C2" s="16">
        <v>180</v>
      </c>
      <c r="D2" s="16">
        <v>76</v>
      </c>
      <c r="E2" s="16">
        <v>104</v>
      </c>
      <c r="F2" s="16">
        <v>155</v>
      </c>
      <c r="G2" s="16">
        <v>25</v>
      </c>
      <c r="H2" s="16">
        <v>170</v>
      </c>
      <c r="I2" s="16">
        <v>10</v>
      </c>
      <c r="J2" s="16"/>
      <c r="K2" s="16">
        <v>7</v>
      </c>
      <c r="L2" s="16">
        <v>132</v>
      </c>
      <c r="M2" s="16">
        <v>44</v>
      </c>
      <c r="N2" s="16">
        <v>2</v>
      </c>
      <c r="O2" s="16">
        <v>2</v>
      </c>
    </row>
    <row r="3" spans="1:15" s="7" customFormat="1" x14ac:dyDescent="0.25">
      <c r="A3" s="13">
        <v>43915</v>
      </c>
      <c r="B3" s="16"/>
      <c r="C3" s="16">
        <v>209</v>
      </c>
      <c r="D3" s="16">
        <v>89</v>
      </c>
      <c r="E3" s="16">
        <v>120</v>
      </c>
      <c r="F3" s="16">
        <v>183</v>
      </c>
      <c r="G3" s="16">
        <v>26</v>
      </c>
      <c r="H3" s="16">
        <v>200</v>
      </c>
      <c r="I3" s="16">
        <v>9</v>
      </c>
      <c r="J3" s="16">
        <v>43</v>
      </c>
      <c r="K3" s="16">
        <v>14</v>
      </c>
      <c r="L3" s="16"/>
      <c r="M3" s="16">
        <v>50</v>
      </c>
      <c r="N3" s="16"/>
      <c r="O3" s="16">
        <v>2</v>
      </c>
    </row>
    <row r="4" spans="1:15" s="7" customFormat="1" x14ac:dyDescent="0.25">
      <c r="A4" s="13">
        <v>43916</v>
      </c>
      <c r="B4" s="16"/>
      <c r="C4" s="16">
        <v>207</v>
      </c>
      <c r="D4" s="16">
        <v>94</v>
      </c>
      <c r="E4" s="16">
        <v>113</v>
      </c>
      <c r="F4" s="16">
        <v>181</v>
      </c>
      <c r="G4" s="16">
        <v>26</v>
      </c>
      <c r="H4" s="16"/>
      <c r="I4" s="16"/>
      <c r="J4" s="16">
        <v>33</v>
      </c>
      <c r="K4" s="16">
        <v>35</v>
      </c>
      <c r="L4" s="16">
        <v>117</v>
      </c>
      <c r="M4" s="16">
        <v>79</v>
      </c>
      <c r="N4" s="16">
        <v>7</v>
      </c>
      <c r="O4" s="16">
        <v>4</v>
      </c>
    </row>
    <row r="5" spans="1:15" s="7" customFormat="1" x14ac:dyDescent="0.25">
      <c r="A5" s="13">
        <v>43917</v>
      </c>
      <c r="B5" s="16"/>
      <c r="C5" s="16">
        <v>233</v>
      </c>
      <c r="D5" s="16"/>
      <c r="E5" s="16"/>
      <c r="F5" s="16">
        <v>198</v>
      </c>
      <c r="G5" s="16">
        <v>35</v>
      </c>
      <c r="H5" s="16">
        <v>221</v>
      </c>
      <c r="I5" s="16">
        <v>12</v>
      </c>
      <c r="J5" s="16">
        <v>56</v>
      </c>
      <c r="K5" s="16">
        <v>30</v>
      </c>
      <c r="L5" s="16">
        <v>136</v>
      </c>
      <c r="M5" s="16">
        <v>77</v>
      </c>
      <c r="N5" s="16">
        <v>12</v>
      </c>
      <c r="O5" s="16">
        <v>8</v>
      </c>
    </row>
    <row r="6" spans="1:15" s="7" customFormat="1" x14ac:dyDescent="0.25">
      <c r="A6" s="13">
        <v>43918</v>
      </c>
      <c r="B6" s="16"/>
      <c r="C6" s="16">
        <v>240</v>
      </c>
      <c r="D6" s="16">
        <v>115</v>
      </c>
      <c r="E6" s="16">
        <v>125</v>
      </c>
      <c r="F6" s="16">
        <v>211</v>
      </c>
      <c r="G6" s="16">
        <v>29</v>
      </c>
      <c r="H6" s="16">
        <v>228</v>
      </c>
      <c r="I6" s="16">
        <v>12</v>
      </c>
      <c r="J6" s="16"/>
      <c r="K6" s="16"/>
      <c r="L6" s="16"/>
      <c r="M6" s="16"/>
      <c r="N6" s="16"/>
      <c r="O6" s="16"/>
    </row>
    <row r="7" spans="1:15" s="7" customFormat="1" x14ac:dyDescent="0.25">
      <c r="A7" s="13">
        <v>43919</v>
      </c>
      <c r="B7" s="16"/>
      <c r="C7" s="16">
        <v>283</v>
      </c>
      <c r="D7" s="16">
        <v>128</v>
      </c>
      <c r="E7" s="16">
        <v>155</v>
      </c>
      <c r="F7" s="16">
        <v>245</v>
      </c>
      <c r="G7" s="16">
        <v>38</v>
      </c>
      <c r="H7" s="16">
        <v>276</v>
      </c>
      <c r="I7" s="16">
        <v>7</v>
      </c>
      <c r="J7" s="16">
        <v>68</v>
      </c>
      <c r="K7" s="16">
        <v>25</v>
      </c>
      <c r="L7" s="16">
        <v>197</v>
      </c>
      <c r="M7" s="16">
        <v>80</v>
      </c>
      <c r="N7" s="16">
        <v>5</v>
      </c>
      <c r="O7" s="16">
        <v>1</v>
      </c>
    </row>
    <row r="8" spans="1:15" s="7" customFormat="1" x14ac:dyDescent="0.25">
      <c r="A8" s="13">
        <v>43920</v>
      </c>
      <c r="B8" s="16"/>
      <c r="C8" s="16">
        <v>217</v>
      </c>
      <c r="D8" s="16">
        <v>97</v>
      </c>
      <c r="E8" s="16">
        <v>120</v>
      </c>
      <c r="F8" s="16">
        <v>185</v>
      </c>
      <c r="G8" s="16">
        <v>32</v>
      </c>
      <c r="H8" s="16">
        <v>211</v>
      </c>
      <c r="I8" s="16">
        <v>6</v>
      </c>
      <c r="J8" s="16">
        <v>9</v>
      </c>
      <c r="K8" s="16">
        <v>75</v>
      </c>
      <c r="L8" s="16">
        <v>162</v>
      </c>
      <c r="M8" s="16">
        <v>55</v>
      </c>
      <c r="N8" s="16">
        <v>0</v>
      </c>
      <c r="O8" s="16">
        <v>0</v>
      </c>
    </row>
    <row r="9" spans="1:15" s="7" customFormat="1" x14ac:dyDescent="0.25">
      <c r="A9" s="13">
        <v>43921</v>
      </c>
      <c r="B9" s="16"/>
      <c r="C9" s="16">
        <v>186</v>
      </c>
      <c r="D9" s="16">
        <v>85</v>
      </c>
      <c r="E9" s="16">
        <v>101</v>
      </c>
      <c r="F9" s="16">
        <v>160</v>
      </c>
      <c r="G9" s="16">
        <v>26</v>
      </c>
      <c r="H9" s="16">
        <v>181</v>
      </c>
      <c r="I9" s="16">
        <v>5</v>
      </c>
      <c r="J9" s="16">
        <v>26</v>
      </c>
      <c r="K9" s="16">
        <v>57</v>
      </c>
      <c r="L9" s="16">
        <v>132</v>
      </c>
      <c r="M9" s="16">
        <v>48</v>
      </c>
      <c r="N9" s="16">
        <v>5</v>
      </c>
      <c r="O9" s="16">
        <v>1</v>
      </c>
    </row>
    <row r="10" spans="1:15" s="7" customFormat="1" x14ac:dyDescent="0.25">
      <c r="A10" s="17">
        <v>43922</v>
      </c>
      <c r="B10" s="16"/>
      <c r="C10" s="16">
        <v>214</v>
      </c>
      <c r="D10" s="16">
        <v>106</v>
      </c>
      <c r="E10" s="16">
        <v>108</v>
      </c>
      <c r="F10" s="16">
        <v>174</v>
      </c>
      <c r="G10" s="16">
        <v>40</v>
      </c>
      <c r="H10" s="16">
        <v>207</v>
      </c>
      <c r="I10" s="16">
        <v>7</v>
      </c>
      <c r="J10" s="16">
        <v>58</v>
      </c>
      <c r="K10" s="16">
        <v>30</v>
      </c>
      <c r="L10" s="16">
        <v>151</v>
      </c>
      <c r="M10" s="16">
        <v>49</v>
      </c>
      <c r="N10" s="16">
        <v>13</v>
      </c>
      <c r="O10" s="16">
        <v>1</v>
      </c>
    </row>
    <row r="11" spans="1:15" s="7" customFormat="1" x14ac:dyDescent="0.25">
      <c r="A11" s="13">
        <v>43923</v>
      </c>
      <c r="B11" s="16"/>
      <c r="C11" s="16">
        <v>223</v>
      </c>
      <c r="D11" s="16">
        <v>106</v>
      </c>
      <c r="E11" s="16">
        <v>117</v>
      </c>
      <c r="F11" s="16">
        <v>175</v>
      </c>
      <c r="G11" s="16">
        <v>48</v>
      </c>
      <c r="H11" s="16">
        <v>212</v>
      </c>
      <c r="I11" s="16">
        <v>11</v>
      </c>
      <c r="J11" s="16">
        <v>55</v>
      </c>
      <c r="K11" s="16">
        <v>46</v>
      </c>
      <c r="L11" s="16">
        <v>145</v>
      </c>
      <c r="M11" s="16">
        <v>61</v>
      </c>
      <c r="N11" s="16">
        <v>16</v>
      </c>
      <c r="O11" s="16">
        <v>1</v>
      </c>
    </row>
    <row r="12" spans="1:15" x14ac:dyDescent="0.25">
      <c r="A12" s="13">
        <v>43924</v>
      </c>
      <c r="C12" s="16">
        <v>227</v>
      </c>
      <c r="D12" s="16">
        <v>105</v>
      </c>
      <c r="E12" s="16">
        <v>122</v>
      </c>
      <c r="F12" s="16">
        <v>178</v>
      </c>
      <c r="G12" s="16">
        <v>49</v>
      </c>
      <c r="H12" s="16">
        <v>216</v>
      </c>
      <c r="I12" s="16">
        <v>11</v>
      </c>
      <c r="J12" s="16">
        <v>35</v>
      </c>
      <c r="K12" s="16">
        <v>31</v>
      </c>
      <c r="L12" s="16">
        <v>148</v>
      </c>
      <c r="M12" s="16">
        <v>57</v>
      </c>
      <c r="N12" s="16">
        <v>16</v>
      </c>
      <c r="O12" s="16">
        <v>6</v>
      </c>
    </row>
    <row r="13" spans="1:15" x14ac:dyDescent="0.25">
      <c r="A13" s="13">
        <v>43925</v>
      </c>
      <c r="C13" s="16">
        <v>228</v>
      </c>
      <c r="D13" s="16">
        <v>108</v>
      </c>
      <c r="E13" s="16">
        <v>120</v>
      </c>
      <c r="F13" s="16">
        <v>184</v>
      </c>
      <c r="G13" s="16">
        <v>44</v>
      </c>
      <c r="H13" s="16">
        <v>218</v>
      </c>
      <c r="I13" s="16">
        <v>10</v>
      </c>
      <c r="L13" s="16">
        <v>170</v>
      </c>
      <c r="M13" s="16">
        <v>52</v>
      </c>
      <c r="N13" s="16">
        <v>0</v>
      </c>
      <c r="O13" s="16">
        <v>6</v>
      </c>
    </row>
    <row r="14" spans="1:15" x14ac:dyDescent="0.25">
      <c r="A14" s="13">
        <v>43926</v>
      </c>
      <c r="C14" s="16">
        <v>133</v>
      </c>
      <c r="D14" s="16">
        <v>65</v>
      </c>
      <c r="E14" s="16">
        <v>68</v>
      </c>
      <c r="F14" s="16">
        <v>119</v>
      </c>
      <c r="G14" s="16">
        <v>14</v>
      </c>
      <c r="H14" s="16">
        <v>125</v>
      </c>
      <c r="I14" s="16">
        <v>8</v>
      </c>
      <c r="J14" s="16">
        <v>45</v>
      </c>
      <c r="K14" s="16">
        <v>140</v>
      </c>
      <c r="L14" s="16">
        <v>82</v>
      </c>
      <c r="M14" s="16">
        <v>48</v>
      </c>
      <c r="N14" s="16">
        <v>0</v>
      </c>
      <c r="O14" s="16">
        <v>3</v>
      </c>
    </row>
    <row r="15" spans="1:15" x14ac:dyDescent="0.25">
      <c r="A15" s="13">
        <v>43927</v>
      </c>
      <c r="C15" s="16">
        <v>127</v>
      </c>
      <c r="D15" s="16">
        <v>66</v>
      </c>
      <c r="E15" s="16">
        <v>61</v>
      </c>
      <c r="F15" s="16">
        <v>101</v>
      </c>
      <c r="G15" s="16">
        <v>26</v>
      </c>
      <c r="H15" s="16">
        <v>121</v>
      </c>
      <c r="I15" s="16">
        <v>6</v>
      </c>
      <c r="L15" s="16">
        <v>64</v>
      </c>
      <c r="M15" s="16">
        <v>56</v>
      </c>
      <c r="N15" s="16">
        <v>6</v>
      </c>
      <c r="O15" s="16">
        <v>1</v>
      </c>
    </row>
    <row r="16" spans="1:15" x14ac:dyDescent="0.25">
      <c r="A16" s="13">
        <v>43928</v>
      </c>
      <c r="C16" s="16">
        <v>105</v>
      </c>
      <c r="D16" s="16">
        <v>54</v>
      </c>
      <c r="E16" s="16">
        <v>51</v>
      </c>
      <c r="H16" s="16">
        <v>101</v>
      </c>
      <c r="I16" s="16">
        <v>4</v>
      </c>
      <c r="J16" s="16">
        <v>39</v>
      </c>
      <c r="K16" s="16">
        <v>61</v>
      </c>
      <c r="L16" s="16">
        <v>38</v>
      </c>
      <c r="M16" s="16">
        <v>60</v>
      </c>
      <c r="N16" s="16">
        <v>6</v>
      </c>
      <c r="O16" s="16">
        <v>1</v>
      </c>
    </row>
    <row r="17" spans="1:15" x14ac:dyDescent="0.25">
      <c r="A17" s="13">
        <v>43929</v>
      </c>
      <c r="C17" s="16">
        <v>140</v>
      </c>
      <c r="D17" s="16">
        <v>71</v>
      </c>
      <c r="E17" s="16">
        <v>69</v>
      </c>
      <c r="F17" s="16">
        <v>110</v>
      </c>
      <c r="G17" s="16">
        <v>30</v>
      </c>
      <c r="H17" s="16">
        <v>137</v>
      </c>
      <c r="I17" s="16">
        <v>3</v>
      </c>
      <c r="J17" s="16">
        <v>44</v>
      </c>
      <c r="K17" s="16">
        <v>8</v>
      </c>
      <c r="L17" s="16">
        <v>78</v>
      </c>
      <c r="M17" s="16">
        <v>62</v>
      </c>
      <c r="N17" s="16">
        <v>0</v>
      </c>
      <c r="O17" s="16">
        <v>0</v>
      </c>
    </row>
    <row r="18" spans="1:15" x14ac:dyDescent="0.25">
      <c r="A18" s="13">
        <v>43930</v>
      </c>
      <c r="C18" s="16">
        <v>142</v>
      </c>
      <c r="D18" s="16">
        <v>70</v>
      </c>
      <c r="E18" s="16">
        <v>72</v>
      </c>
      <c r="F18" s="16">
        <v>115</v>
      </c>
      <c r="G18" s="16">
        <v>27</v>
      </c>
      <c r="H18" s="16">
        <v>139</v>
      </c>
      <c r="I18" s="16">
        <v>3</v>
      </c>
      <c r="J18" s="16">
        <v>30</v>
      </c>
      <c r="K18" s="16">
        <v>28</v>
      </c>
      <c r="L18" s="16">
        <v>96</v>
      </c>
      <c r="M18" s="16">
        <v>46</v>
      </c>
      <c r="N18" s="16">
        <v>0</v>
      </c>
      <c r="O18" s="16">
        <v>0</v>
      </c>
    </row>
    <row r="19" spans="1:15" x14ac:dyDescent="0.25">
      <c r="A19" s="13">
        <v>43931</v>
      </c>
      <c r="C19" s="16">
        <v>163</v>
      </c>
      <c r="D19" s="16">
        <v>81</v>
      </c>
      <c r="E19" s="16">
        <v>82</v>
      </c>
      <c r="F19" s="16">
        <v>137</v>
      </c>
      <c r="G19" s="16">
        <v>26</v>
      </c>
      <c r="H19" s="16">
        <v>157</v>
      </c>
      <c r="I19" s="16">
        <v>6</v>
      </c>
      <c r="J19" s="16">
        <v>41</v>
      </c>
      <c r="K19" s="16">
        <v>23</v>
      </c>
      <c r="L19" s="16">
        <v>107</v>
      </c>
      <c r="M19" s="16">
        <v>46</v>
      </c>
      <c r="N19" s="16">
        <v>7</v>
      </c>
      <c r="O19" s="16">
        <v>3</v>
      </c>
    </row>
    <row r="20" spans="1:15" x14ac:dyDescent="0.25">
      <c r="A20" s="13">
        <v>43932</v>
      </c>
      <c r="C20" s="16">
        <v>166</v>
      </c>
      <c r="D20" s="16">
        <v>79</v>
      </c>
      <c r="E20" s="16">
        <v>87</v>
      </c>
      <c r="F20" s="16">
        <v>144</v>
      </c>
      <c r="G20" s="16">
        <v>22</v>
      </c>
      <c r="H20" s="16">
        <v>160</v>
      </c>
      <c r="I20" s="16">
        <v>6</v>
      </c>
      <c r="J20" s="16">
        <v>32</v>
      </c>
      <c r="K20" s="16">
        <v>29</v>
      </c>
      <c r="L20" s="16">
        <v>107</v>
      </c>
      <c r="M20" s="16">
        <v>49</v>
      </c>
      <c r="N20" s="16">
        <v>7</v>
      </c>
      <c r="O20" s="16">
        <v>3</v>
      </c>
    </row>
    <row r="21" spans="1:15" x14ac:dyDescent="0.25">
      <c r="A21" s="13">
        <v>43933</v>
      </c>
      <c r="C21" s="16">
        <v>152</v>
      </c>
      <c r="D21" s="16">
        <v>68</v>
      </c>
      <c r="E21" s="16">
        <v>81</v>
      </c>
      <c r="F21" s="16">
        <v>129</v>
      </c>
      <c r="G21" s="16">
        <v>20</v>
      </c>
      <c r="H21" s="16">
        <v>147</v>
      </c>
      <c r="I21" s="16">
        <v>5</v>
      </c>
      <c r="J21" s="16">
        <v>36</v>
      </c>
      <c r="K21" s="16">
        <v>50</v>
      </c>
      <c r="L21" s="16">
        <v>92</v>
      </c>
      <c r="M21" s="16">
        <v>50</v>
      </c>
      <c r="N21" s="16">
        <v>7</v>
      </c>
      <c r="O21" s="16">
        <v>3</v>
      </c>
    </row>
    <row r="22" spans="1:15" x14ac:dyDescent="0.25">
      <c r="A22" s="13">
        <v>43934</v>
      </c>
      <c r="C22" s="18">
        <v>143</v>
      </c>
      <c r="D22" s="18">
        <v>63</v>
      </c>
      <c r="E22" s="18">
        <v>80</v>
      </c>
      <c r="F22" s="18">
        <v>126</v>
      </c>
      <c r="G22" s="18">
        <v>27</v>
      </c>
      <c r="H22" s="18">
        <v>141</v>
      </c>
      <c r="I22" s="18">
        <v>2</v>
      </c>
      <c r="J22" s="18">
        <v>55</v>
      </c>
      <c r="K22" s="16">
        <v>61</v>
      </c>
      <c r="L22" s="16">
        <v>92</v>
      </c>
      <c r="M22" s="16">
        <v>49</v>
      </c>
      <c r="N22" s="16">
        <v>2</v>
      </c>
      <c r="O22" s="16">
        <v>0</v>
      </c>
    </row>
    <row r="23" spans="1:15" x14ac:dyDescent="0.25">
      <c r="A23" s="13">
        <v>43935</v>
      </c>
      <c r="C23" s="18">
        <v>210</v>
      </c>
      <c r="D23" s="18">
        <v>97</v>
      </c>
      <c r="E23" s="18">
        <v>113</v>
      </c>
      <c r="F23" s="18">
        <v>185</v>
      </c>
      <c r="G23" s="18">
        <v>25</v>
      </c>
      <c r="H23" s="18">
        <v>208</v>
      </c>
      <c r="I23" s="18">
        <v>2</v>
      </c>
      <c r="J23" s="18">
        <v>69</v>
      </c>
      <c r="K23" s="16">
        <v>2</v>
      </c>
      <c r="L23" s="18">
        <v>151</v>
      </c>
      <c r="M23" s="18">
        <v>53</v>
      </c>
      <c r="N23" s="18">
        <v>6</v>
      </c>
      <c r="O23" s="18">
        <v>0</v>
      </c>
    </row>
    <row r="24" spans="1:15" x14ac:dyDescent="0.25">
      <c r="A24" s="13">
        <v>43936</v>
      </c>
      <c r="C24" s="16">
        <v>253</v>
      </c>
      <c r="D24" s="16">
        <v>115</v>
      </c>
      <c r="E24" s="16">
        <v>138</v>
      </c>
      <c r="F24" s="16">
        <v>219</v>
      </c>
      <c r="G24" s="16">
        <v>34</v>
      </c>
      <c r="H24" s="16">
        <v>252</v>
      </c>
      <c r="I24" s="16">
        <v>1</v>
      </c>
      <c r="J24" s="16">
        <v>60</v>
      </c>
      <c r="K24" s="16">
        <v>18</v>
      </c>
      <c r="L24" s="16">
        <v>197</v>
      </c>
      <c r="M24" s="16">
        <v>50</v>
      </c>
      <c r="N24" s="16">
        <v>6</v>
      </c>
      <c r="O24" s="16">
        <v>1</v>
      </c>
    </row>
    <row r="25" spans="1:15" x14ac:dyDescent="0.25">
      <c r="A25" s="13">
        <v>43937</v>
      </c>
      <c r="C25" s="19">
        <v>287</v>
      </c>
      <c r="D25" s="19">
        <v>136</v>
      </c>
      <c r="E25" s="19">
        <v>151</v>
      </c>
      <c r="F25" s="19">
        <v>248</v>
      </c>
      <c r="G25" s="19">
        <v>39</v>
      </c>
      <c r="H25" s="16">
        <v>286</v>
      </c>
      <c r="I25" s="16">
        <v>1</v>
      </c>
      <c r="J25" s="16">
        <v>74</v>
      </c>
      <c r="K25" s="16">
        <v>41</v>
      </c>
      <c r="L25" s="16">
        <v>218</v>
      </c>
      <c r="M25" s="16">
        <v>60</v>
      </c>
      <c r="N25" s="16">
        <v>8</v>
      </c>
      <c r="O25" s="16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C42DC-9BE2-4B28-A5C7-CFAC0465C9D3}">
  <dimension ref="A1:AO20"/>
  <sheetViews>
    <sheetView workbookViewId="0">
      <pane xSplit="1" topLeftCell="AA1" activePane="topRight" state="frozen"/>
      <selection pane="topRight" activeCell="AM18" sqref="AM18"/>
    </sheetView>
  </sheetViews>
  <sheetFormatPr baseColWidth="10" defaultRowHeight="15" x14ac:dyDescent="0.25"/>
  <cols>
    <col min="1" max="1" width="22.140625" customWidth="1"/>
    <col min="2" max="2" width="14.28515625" bestFit="1" customWidth="1"/>
    <col min="3" max="3" width="14.28515625" customWidth="1"/>
  </cols>
  <sheetData>
    <row r="1" spans="1:39" x14ac:dyDescent="0.25">
      <c r="A1" t="s">
        <v>33</v>
      </c>
      <c r="B1" t="s">
        <v>34</v>
      </c>
      <c r="C1" t="s">
        <v>77</v>
      </c>
      <c r="D1" t="s">
        <v>35</v>
      </c>
      <c r="E1" t="s">
        <v>36</v>
      </c>
      <c r="F1" t="s">
        <v>37</v>
      </c>
      <c r="G1" t="s">
        <v>38</v>
      </c>
      <c r="H1" t="s">
        <v>39</v>
      </c>
      <c r="I1" t="s">
        <v>40</v>
      </c>
      <c r="J1" t="s">
        <v>41</v>
      </c>
      <c r="K1" t="s">
        <v>42</v>
      </c>
      <c r="L1" t="s">
        <v>43</v>
      </c>
      <c r="M1" t="s">
        <v>44</v>
      </c>
      <c r="N1" t="s">
        <v>45</v>
      </c>
      <c r="O1" t="s">
        <v>46</v>
      </c>
      <c r="P1" t="s">
        <v>47</v>
      </c>
      <c r="Q1" t="s">
        <v>48</v>
      </c>
      <c r="R1" t="s">
        <v>49</v>
      </c>
      <c r="S1" t="s">
        <v>50</v>
      </c>
      <c r="T1" t="s">
        <v>51</v>
      </c>
      <c r="U1" t="s">
        <v>52</v>
      </c>
      <c r="V1" t="s">
        <v>53</v>
      </c>
      <c r="W1" t="s">
        <v>54</v>
      </c>
      <c r="X1" t="s">
        <v>55</v>
      </c>
      <c r="Y1" t="s">
        <v>56</v>
      </c>
      <c r="Z1" t="s">
        <v>57</v>
      </c>
      <c r="AA1" t="s">
        <v>58</v>
      </c>
      <c r="AB1" t="s">
        <v>59</v>
      </c>
      <c r="AC1" t="s">
        <v>60</v>
      </c>
      <c r="AD1" t="s">
        <v>98</v>
      </c>
      <c r="AE1" t="s">
        <v>99</v>
      </c>
      <c r="AF1" t="s">
        <v>100</v>
      </c>
      <c r="AG1" t="s">
        <v>101</v>
      </c>
      <c r="AH1" t="s">
        <v>102</v>
      </c>
      <c r="AI1" t="s">
        <v>162</v>
      </c>
      <c r="AJ1" t="s">
        <v>163</v>
      </c>
      <c r="AK1" t="s">
        <v>164</v>
      </c>
      <c r="AL1" t="s">
        <v>165</v>
      </c>
      <c r="AM1" t="s">
        <v>166</v>
      </c>
    </row>
    <row r="2" spans="1:39" x14ac:dyDescent="0.25">
      <c r="A2" t="s">
        <v>61</v>
      </c>
      <c r="C2">
        <f>SUM(D2:AC2)</f>
        <v>23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1</v>
      </c>
      <c r="N2">
        <v>1</v>
      </c>
      <c r="O2">
        <v>0</v>
      </c>
      <c r="P2">
        <v>1</v>
      </c>
      <c r="Q2">
        <v>1</v>
      </c>
      <c r="R2">
        <v>0</v>
      </c>
      <c r="S2">
        <v>2</v>
      </c>
      <c r="T2">
        <v>1</v>
      </c>
      <c r="U2">
        <v>3</v>
      </c>
      <c r="V2">
        <v>3</v>
      </c>
      <c r="W2">
        <v>0</v>
      </c>
      <c r="X2">
        <v>1</v>
      </c>
      <c r="Y2">
        <v>2</v>
      </c>
      <c r="Z2">
        <v>5</v>
      </c>
      <c r="AA2">
        <v>0</v>
      </c>
      <c r="AB2">
        <v>1</v>
      </c>
      <c r="AC2">
        <v>1</v>
      </c>
      <c r="AD2">
        <v>1</v>
      </c>
      <c r="AE2">
        <v>0</v>
      </c>
      <c r="AF2">
        <v>0</v>
      </c>
      <c r="AG2">
        <v>1</v>
      </c>
      <c r="AH2">
        <v>0</v>
      </c>
      <c r="AI2">
        <v>0</v>
      </c>
      <c r="AJ2">
        <v>0</v>
      </c>
      <c r="AK2">
        <v>0</v>
      </c>
      <c r="AL2">
        <v>1</v>
      </c>
      <c r="AM2">
        <v>0</v>
      </c>
    </row>
    <row r="3" spans="1:39" x14ac:dyDescent="0.25">
      <c r="A3" t="s">
        <v>62</v>
      </c>
      <c r="C3">
        <f t="shared" ref="C3:C17" si="0">SUM(D3:AC3)</f>
        <v>15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1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1</v>
      </c>
      <c r="V3">
        <v>3</v>
      </c>
      <c r="W3">
        <v>0</v>
      </c>
      <c r="X3">
        <v>0</v>
      </c>
      <c r="Y3">
        <v>1</v>
      </c>
      <c r="Z3">
        <v>4</v>
      </c>
      <c r="AA3">
        <v>2</v>
      </c>
      <c r="AB3">
        <v>2</v>
      </c>
      <c r="AC3">
        <v>0</v>
      </c>
      <c r="AD3">
        <v>1</v>
      </c>
      <c r="AE3">
        <v>6</v>
      </c>
      <c r="AF3">
        <v>3</v>
      </c>
      <c r="AG3">
        <v>1</v>
      </c>
      <c r="AH3">
        <v>0</v>
      </c>
      <c r="AI3">
        <v>0</v>
      </c>
      <c r="AJ3">
        <v>0</v>
      </c>
      <c r="AK3">
        <v>0</v>
      </c>
      <c r="AL3">
        <v>1</v>
      </c>
      <c r="AM3">
        <v>0</v>
      </c>
    </row>
    <row r="4" spans="1:39" x14ac:dyDescent="0.25">
      <c r="A4" t="s">
        <v>63</v>
      </c>
      <c r="C4">
        <f t="shared" si="0"/>
        <v>110</v>
      </c>
      <c r="D4">
        <v>0</v>
      </c>
      <c r="E4">
        <v>0</v>
      </c>
      <c r="F4">
        <v>0</v>
      </c>
      <c r="G4">
        <v>0</v>
      </c>
      <c r="H4">
        <v>0</v>
      </c>
      <c r="I4">
        <v>1</v>
      </c>
      <c r="J4">
        <v>1</v>
      </c>
      <c r="K4">
        <v>0</v>
      </c>
      <c r="L4">
        <v>2</v>
      </c>
      <c r="M4">
        <v>4</v>
      </c>
      <c r="N4">
        <v>4</v>
      </c>
      <c r="O4">
        <v>2</v>
      </c>
      <c r="P4">
        <v>3</v>
      </c>
      <c r="Q4">
        <v>2</v>
      </c>
      <c r="R4">
        <v>4</v>
      </c>
      <c r="S4">
        <v>3</v>
      </c>
      <c r="T4">
        <v>7</v>
      </c>
      <c r="U4">
        <v>2</v>
      </c>
      <c r="V4">
        <v>8</v>
      </c>
      <c r="W4">
        <v>8</v>
      </c>
      <c r="X4">
        <v>10</v>
      </c>
      <c r="Y4">
        <v>5</v>
      </c>
      <c r="Z4">
        <v>7</v>
      </c>
      <c r="AA4">
        <v>10</v>
      </c>
      <c r="AB4">
        <v>12</v>
      </c>
      <c r="AC4">
        <v>15</v>
      </c>
      <c r="AD4">
        <v>6</v>
      </c>
      <c r="AE4">
        <v>22</v>
      </c>
      <c r="AF4">
        <v>32</v>
      </c>
      <c r="AG4">
        <v>12</v>
      </c>
      <c r="AH4">
        <v>19</v>
      </c>
      <c r="AI4">
        <v>20</v>
      </c>
      <c r="AJ4">
        <v>15</v>
      </c>
      <c r="AK4">
        <v>29</v>
      </c>
      <c r="AL4">
        <v>33</v>
      </c>
      <c r="AM4">
        <v>23</v>
      </c>
    </row>
    <row r="5" spans="1:39" x14ac:dyDescent="0.25">
      <c r="A5" t="s">
        <v>64</v>
      </c>
      <c r="C5">
        <f t="shared" si="0"/>
        <v>3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2</v>
      </c>
      <c r="AC5">
        <v>1</v>
      </c>
      <c r="AD5">
        <v>1</v>
      </c>
      <c r="AE5">
        <v>0</v>
      </c>
      <c r="AF5">
        <v>0</v>
      </c>
      <c r="AG5">
        <v>2</v>
      </c>
      <c r="AH5">
        <v>2</v>
      </c>
      <c r="AI5">
        <v>0</v>
      </c>
      <c r="AJ5">
        <v>0</v>
      </c>
      <c r="AK5">
        <v>2</v>
      </c>
      <c r="AL5">
        <v>4</v>
      </c>
      <c r="AM5">
        <v>0</v>
      </c>
    </row>
    <row r="6" spans="1:39" x14ac:dyDescent="0.25">
      <c r="A6" t="s">
        <v>65</v>
      </c>
      <c r="C6">
        <f t="shared" si="0"/>
        <v>36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1</v>
      </c>
      <c r="N6">
        <v>1</v>
      </c>
      <c r="O6">
        <v>0</v>
      </c>
      <c r="P6">
        <v>0</v>
      </c>
      <c r="Q6">
        <v>2</v>
      </c>
      <c r="R6">
        <v>4</v>
      </c>
      <c r="S6">
        <v>2</v>
      </c>
      <c r="T6">
        <v>2</v>
      </c>
      <c r="U6">
        <v>1</v>
      </c>
      <c r="V6">
        <v>5</v>
      </c>
      <c r="W6">
        <v>0</v>
      </c>
      <c r="X6">
        <v>0</v>
      </c>
      <c r="Y6">
        <v>3</v>
      </c>
      <c r="Z6">
        <v>1</v>
      </c>
      <c r="AA6">
        <v>5</v>
      </c>
      <c r="AB6">
        <v>7</v>
      </c>
      <c r="AC6">
        <v>2</v>
      </c>
      <c r="AD6">
        <v>1</v>
      </c>
      <c r="AE6">
        <v>3</v>
      </c>
      <c r="AF6">
        <v>4</v>
      </c>
      <c r="AG6">
        <v>1</v>
      </c>
      <c r="AH6">
        <v>0</v>
      </c>
      <c r="AI6">
        <v>5</v>
      </c>
      <c r="AJ6">
        <v>1</v>
      </c>
      <c r="AK6">
        <v>0</v>
      </c>
      <c r="AL6">
        <v>1</v>
      </c>
      <c r="AM6">
        <v>1</v>
      </c>
    </row>
    <row r="7" spans="1:39" x14ac:dyDescent="0.25">
      <c r="A7" t="s">
        <v>66</v>
      </c>
      <c r="C7">
        <f t="shared" si="0"/>
        <v>38</v>
      </c>
      <c r="D7">
        <v>0</v>
      </c>
      <c r="E7">
        <v>1</v>
      </c>
      <c r="F7">
        <v>0</v>
      </c>
      <c r="G7">
        <v>0</v>
      </c>
      <c r="H7">
        <v>0</v>
      </c>
      <c r="I7">
        <v>0</v>
      </c>
      <c r="J7">
        <v>2</v>
      </c>
      <c r="K7">
        <v>0</v>
      </c>
      <c r="L7">
        <v>0</v>
      </c>
      <c r="M7">
        <v>0</v>
      </c>
      <c r="N7">
        <v>0</v>
      </c>
      <c r="O7">
        <v>2</v>
      </c>
      <c r="P7">
        <v>1</v>
      </c>
      <c r="Q7">
        <v>0</v>
      </c>
      <c r="R7">
        <v>1</v>
      </c>
      <c r="S7">
        <v>5</v>
      </c>
      <c r="T7">
        <v>12</v>
      </c>
      <c r="U7">
        <v>0</v>
      </c>
      <c r="V7">
        <v>1</v>
      </c>
      <c r="W7">
        <v>0</v>
      </c>
      <c r="X7">
        <v>3</v>
      </c>
      <c r="Y7">
        <v>0</v>
      </c>
      <c r="Z7">
        <v>2</v>
      </c>
      <c r="AA7">
        <v>1</v>
      </c>
      <c r="AB7">
        <v>5</v>
      </c>
      <c r="AC7">
        <v>2</v>
      </c>
      <c r="AD7">
        <v>4</v>
      </c>
      <c r="AE7">
        <v>9</v>
      </c>
      <c r="AF7">
        <v>3</v>
      </c>
      <c r="AG7">
        <v>7</v>
      </c>
      <c r="AH7">
        <v>11</v>
      </c>
      <c r="AI7">
        <v>12</v>
      </c>
      <c r="AJ7">
        <v>8</v>
      </c>
      <c r="AK7">
        <v>1</v>
      </c>
      <c r="AL7">
        <v>0</v>
      </c>
      <c r="AM7">
        <v>19</v>
      </c>
    </row>
    <row r="8" spans="1:39" x14ac:dyDescent="0.25">
      <c r="A8" t="s">
        <v>67</v>
      </c>
      <c r="C8">
        <f t="shared" si="0"/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1</v>
      </c>
      <c r="R8">
        <v>0</v>
      </c>
      <c r="S8">
        <v>0</v>
      </c>
      <c r="T8">
        <v>3</v>
      </c>
      <c r="U8">
        <v>1</v>
      </c>
      <c r="V8">
        <v>3</v>
      </c>
      <c r="W8">
        <v>0</v>
      </c>
      <c r="X8">
        <v>0</v>
      </c>
      <c r="Y8">
        <v>3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</row>
    <row r="9" spans="1:39" x14ac:dyDescent="0.25">
      <c r="A9" t="s">
        <v>68</v>
      </c>
      <c r="C9">
        <f t="shared" si="0"/>
        <v>18</v>
      </c>
      <c r="D9">
        <v>3</v>
      </c>
      <c r="E9">
        <v>0</v>
      </c>
      <c r="F9">
        <v>0</v>
      </c>
      <c r="G9">
        <v>0</v>
      </c>
      <c r="H9">
        <v>0</v>
      </c>
      <c r="I9">
        <v>0</v>
      </c>
      <c r="J9">
        <v>1</v>
      </c>
      <c r="K9">
        <v>0</v>
      </c>
      <c r="L9">
        <v>0</v>
      </c>
      <c r="M9">
        <v>0</v>
      </c>
      <c r="N9">
        <v>2</v>
      </c>
      <c r="O9">
        <v>0</v>
      </c>
      <c r="P9">
        <v>1</v>
      </c>
      <c r="Q9">
        <v>1</v>
      </c>
      <c r="R9">
        <v>0</v>
      </c>
      <c r="S9">
        <v>0</v>
      </c>
      <c r="T9">
        <v>3</v>
      </c>
      <c r="U9">
        <v>2</v>
      </c>
      <c r="V9">
        <v>0</v>
      </c>
      <c r="W9">
        <v>0</v>
      </c>
      <c r="X9">
        <v>2</v>
      </c>
      <c r="Y9">
        <v>0</v>
      </c>
      <c r="Z9">
        <v>2</v>
      </c>
      <c r="AA9">
        <v>0</v>
      </c>
      <c r="AB9">
        <v>1</v>
      </c>
      <c r="AC9">
        <v>0</v>
      </c>
      <c r="AD9">
        <v>0</v>
      </c>
      <c r="AE9">
        <v>10</v>
      </c>
      <c r="AF9">
        <v>1</v>
      </c>
      <c r="AG9">
        <v>0</v>
      </c>
      <c r="AH9">
        <v>19</v>
      </c>
      <c r="AI9">
        <v>1</v>
      </c>
      <c r="AJ9">
        <v>0</v>
      </c>
      <c r="AK9">
        <v>3</v>
      </c>
      <c r="AL9">
        <v>3</v>
      </c>
      <c r="AM9">
        <v>1</v>
      </c>
    </row>
    <row r="10" spans="1:39" x14ac:dyDescent="0.25">
      <c r="A10" t="s">
        <v>69</v>
      </c>
      <c r="C10">
        <f t="shared" si="0"/>
        <v>30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1</v>
      </c>
      <c r="Q10">
        <v>1</v>
      </c>
      <c r="R10">
        <v>1</v>
      </c>
      <c r="S10">
        <v>0</v>
      </c>
      <c r="T10">
        <v>6</v>
      </c>
      <c r="U10">
        <v>2</v>
      </c>
      <c r="V10">
        <v>4</v>
      </c>
      <c r="W10">
        <v>2</v>
      </c>
      <c r="X10">
        <v>0</v>
      </c>
      <c r="Y10">
        <v>3</v>
      </c>
      <c r="Z10">
        <v>6</v>
      </c>
      <c r="AA10">
        <v>0</v>
      </c>
      <c r="AB10">
        <v>0</v>
      </c>
      <c r="AC10">
        <v>4</v>
      </c>
      <c r="AD10">
        <v>20</v>
      </c>
      <c r="AE10">
        <v>0</v>
      </c>
      <c r="AF10">
        <v>6</v>
      </c>
      <c r="AG10">
        <v>8</v>
      </c>
      <c r="AH10">
        <v>1</v>
      </c>
      <c r="AI10">
        <v>0</v>
      </c>
      <c r="AJ10">
        <v>1</v>
      </c>
      <c r="AK10">
        <v>2</v>
      </c>
      <c r="AL10">
        <v>3</v>
      </c>
      <c r="AM10">
        <v>1</v>
      </c>
    </row>
    <row r="11" spans="1:39" x14ac:dyDescent="0.25">
      <c r="A11" t="s">
        <v>70</v>
      </c>
      <c r="C11">
        <f t="shared" si="0"/>
        <v>15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1</v>
      </c>
      <c r="T11">
        <v>0</v>
      </c>
      <c r="U11">
        <v>6</v>
      </c>
      <c r="V11">
        <v>0</v>
      </c>
      <c r="W11">
        <v>0</v>
      </c>
      <c r="X11">
        <v>3</v>
      </c>
      <c r="Y11">
        <v>1</v>
      </c>
      <c r="Z11">
        <v>2</v>
      </c>
      <c r="AA11">
        <v>0</v>
      </c>
      <c r="AB11">
        <v>0</v>
      </c>
      <c r="AC11">
        <v>1</v>
      </c>
      <c r="AD11">
        <v>3</v>
      </c>
      <c r="AE11">
        <v>2</v>
      </c>
      <c r="AF11">
        <v>0</v>
      </c>
      <c r="AG11">
        <v>6</v>
      </c>
      <c r="AH11">
        <v>3</v>
      </c>
      <c r="AI11">
        <v>0</v>
      </c>
      <c r="AJ11">
        <v>1</v>
      </c>
      <c r="AK11">
        <v>0</v>
      </c>
      <c r="AL11">
        <v>0</v>
      </c>
      <c r="AM11">
        <v>2</v>
      </c>
    </row>
    <row r="12" spans="1:39" x14ac:dyDescent="0.25">
      <c r="A12" t="s">
        <v>71</v>
      </c>
      <c r="C12">
        <f t="shared" si="0"/>
        <v>3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1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1</v>
      </c>
      <c r="W12">
        <v>0</v>
      </c>
      <c r="X12">
        <v>1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1</v>
      </c>
      <c r="AI12">
        <v>3</v>
      </c>
      <c r="AJ12">
        <v>0</v>
      </c>
      <c r="AK12">
        <v>0</v>
      </c>
      <c r="AL12">
        <v>0</v>
      </c>
      <c r="AM12">
        <v>0</v>
      </c>
    </row>
    <row r="13" spans="1:39" x14ac:dyDescent="0.25">
      <c r="A13" t="s">
        <v>72</v>
      </c>
      <c r="C13">
        <f t="shared" si="0"/>
        <v>12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1</v>
      </c>
      <c r="L13">
        <v>1</v>
      </c>
      <c r="M13">
        <v>0</v>
      </c>
      <c r="N13">
        <v>0</v>
      </c>
      <c r="O13">
        <v>1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2</v>
      </c>
      <c r="Y13">
        <v>0</v>
      </c>
      <c r="Z13">
        <v>4</v>
      </c>
      <c r="AA13">
        <v>0</v>
      </c>
      <c r="AB13">
        <v>1</v>
      </c>
      <c r="AC13">
        <v>2</v>
      </c>
      <c r="AD13">
        <v>2</v>
      </c>
      <c r="AE13">
        <v>6</v>
      </c>
      <c r="AF13">
        <v>7</v>
      </c>
      <c r="AG13">
        <v>10</v>
      </c>
      <c r="AH13">
        <v>0</v>
      </c>
      <c r="AI13">
        <v>4</v>
      </c>
      <c r="AJ13">
        <v>17</v>
      </c>
      <c r="AK13">
        <v>1</v>
      </c>
      <c r="AL13">
        <v>0</v>
      </c>
      <c r="AM13">
        <v>0</v>
      </c>
    </row>
    <row r="14" spans="1:39" x14ac:dyDescent="0.25">
      <c r="A14" t="s">
        <v>73</v>
      </c>
      <c r="C14">
        <f t="shared" si="0"/>
        <v>10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2</v>
      </c>
      <c r="M14">
        <v>0</v>
      </c>
      <c r="N14">
        <v>2</v>
      </c>
      <c r="O14">
        <v>0</v>
      </c>
      <c r="P14">
        <v>0</v>
      </c>
      <c r="Q14">
        <v>0</v>
      </c>
      <c r="R14">
        <v>0</v>
      </c>
      <c r="S14">
        <v>0</v>
      </c>
      <c r="T14">
        <v>2</v>
      </c>
      <c r="U14">
        <v>0</v>
      </c>
      <c r="V14">
        <v>2</v>
      </c>
      <c r="W14">
        <v>2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</row>
    <row r="15" spans="1:39" x14ac:dyDescent="0.25">
      <c r="A15" t="s">
        <v>75</v>
      </c>
      <c r="C15">
        <f t="shared" si="0"/>
        <v>23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1</v>
      </c>
      <c r="N15">
        <v>0</v>
      </c>
      <c r="O15">
        <v>0</v>
      </c>
      <c r="P15">
        <v>1</v>
      </c>
      <c r="Q15">
        <v>0</v>
      </c>
      <c r="R15">
        <v>0</v>
      </c>
      <c r="S15">
        <v>0</v>
      </c>
      <c r="T15">
        <v>3</v>
      </c>
      <c r="U15">
        <v>2</v>
      </c>
      <c r="V15">
        <v>0</v>
      </c>
      <c r="W15">
        <v>4</v>
      </c>
      <c r="X15">
        <v>4</v>
      </c>
      <c r="Y15">
        <v>3</v>
      </c>
      <c r="Z15">
        <v>3</v>
      </c>
      <c r="AA15">
        <v>1</v>
      </c>
      <c r="AB15">
        <v>0</v>
      </c>
      <c r="AC15">
        <v>1</v>
      </c>
      <c r="AD15">
        <v>3</v>
      </c>
      <c r="AE15">
        <v>3</v>
      </c>
      <c r="AF15">
        <v>0</v>
      </c>
      <c r="AG15">
        <v>0</v>
      </c>
      <c r="AH15">
        <v>0</v>
      </c>
      <c r="AI15">
        <v>2</v>
      </c>
      <c r="AJ15">
        <v>3</v>
      </c>
      <c r="AK15">
        <v>0</v>
      </c>
      <c r="AL15">
        <v>0</v>
      </c>
      <c r="AM15">
        <v>0</v>
      </c>
    </row>
    <row r="16" spans="1:39" x14ac:dyDescent="0.25">
      <c r="A16" t="s">
        <v>74</v>
      </c>
      <c r="C16">
        <f t="shared" si="0"/>
        <v>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1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1</v>
      </c>
      <c r="AH16">
        <v>0</v>
      </c>
      <c r="AI16">
        <v>1</v>
      </c>
      <c r="AJ16">
        <v>3</v>
      </c>
      <c r="AK16">
        <v>2</v>
      </c>
      <c r="AL16">
        <v>2</v>
      </c>
      <c r="AM16">
        <v>1</v>
      </c>
    </row>
    <row r="17" spans="1:41" x14ac:dyDescent="0.25">
      <c r="A17" t="s">
        <v>76</v>
      </c>
      <c r="C17">
        <f t="shared" si="0"/>
        <v>2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1</v>
      </c>
      <c r="AC17">
        <v>1</v>
      </c>
      <c r="AD17">
        <v>4</v>
      </c>
      <c r="AE17">
        <v>0</v>
      </c>
      <c r="AF17">
        <v>2</v>
      </c>
      <c r="AG17">
        <v>0</v>
      </c>
      <c r="AH17">
        <v>0</v>
      </c>
      <c r="AI17">
        <v>1</v>
      </c>
      <c r="AJ17">
        <v>8</v>
      </c>
      <c r="AK17">
        <v>0</v>
      </c>
      <c r="AL17">
        <v>0</v>
      </c>
      <c r="AM17">
        <v>0</v>
      </c>
    </row>
    <row r="18" spans="1:41" x14ac:dyDescent="0.25">
      <c r="A18" t="s">
        <v>77</v>
      </c>
      <c r="D18">
        <f>SUM(D2:D17)</f>
        <v>3</v>
      </c>
      <c r="E18">
        <f t="shared" ref="E18:O18" si="1">SUM(E2:E17)</f>
        <v>1</v>
      </c>
      <c r="F18">
        <f t="shared" si="1"/>
        <v>0</v>
      </c>
      <c r="G18">
        <f t="shared" si="1"/>
        <v>0</v>
      </c>
      <c r="H18">
        <f t="shared" si="1"/>
        <v>0</v>
      </c>
      <c r="I18">
        <f t="shared" si="1"/>
        <v>1</v>
      </c>
      <c r="J18">
        <f t="shared" si="1"/>
        <v>5</v>
      </c>
      <c r="K18">
        <f t="shared" si="1"/>
        <v>1</v>
      </c>
      <c r="L18">
        <f t="shared" si="1"/>
        <v>5</v>
      </c>
      <c r="M18">
        <f t="shared" si="1"/>
        <v>9</v>
      </c>
      <c r="N18">
        <f t="shared" si="1"/>
        <v>10</v>
      </c>
      <c r="O18">
        <f t="shared" si="1"/>
        <v>5</v>
      </c>
      <c r="P18">
        <f t="shared" ref="P18" si="2">SUM(P2:P17)</f>
        <v>8</v>
      </c>
      <c r="Q18">
        <f t="shared" ref="Q18" si="3">SUM(Q2:Q17)</f>
        <v>9</v>
      </c>
      <c r="R18">
        <f t="shared" ref="R18" si="4">SUM(R2:R17)</f>
        <v>10</v>
      </c>
      <c r="S18">
        <f t="shared" ref="S18" si="5">SUM(S2:S17)</f>
        <v>13</v>
      </c>
      <c r="T18">
        <f t="shared" ref="T18" si="6">SUM(T2:T17)</f>
        <v>39</v>
      </c>
      <c r="U18">
        <f t="shared" ref="U18" si="7">SUM(U2:U17)</f>
        <v>20</v>
      </c>
      <c r="V18">
        <f t="shared" ref="V18" si="8">SUM(V2:V17)</f>
        <v>31</v>
      </c>
      <c r="W18">
        <f t="shared" ref="W18" si="9">SUM(W2:W17)</f>
        <v>16</v>
      </c>
      <c r="X18">
        <f t="shared" ref="X18" si="10">SUM(X2:X17)</f>
        <v>26</v>
      </c>
      <c r="Y18">
        <f t="shared" ref="Y18:AA18" si="11">SUM(Y2:Y17)</f>
        <v>21</v>
      </c>
      <c r="Z18">
        <f t="shared" si="11"/>
        <v>36</v>
      </c>
      <c r="AA18">
        <f t="shared" si="11"/>
        <v>19</v>
      </c>
      <c r="AB18">
        <f t="shared" ref="AB18" si="12">SUM(AB2:AB17)</f>
        <v>32</v>
      </c>
      <c r="AC18">
        <f t="shared" ref="AC18:AM18" si="13">SUM(AC2:AC17)</f>
        <v>30</v>
      </c>
      <c r="AD18">
        <f t="shared" si="13"/>
        <v>46</v>
      </c>
      <c r="AE18">
        <f t="shared" si="13"/>
        <v>61</v>
      </c>
      <c r="AF18">
        <f t="shared" si="13"/>
        <v>58</v>
      </c>
      <c r="AG18">
        <f t="shared" si="13"/>
        <v>49</v>
      </c>
      <c r="AH18">
        <f t="shared" si="13"/>
        <v>56</v>
      </c>
      <c r="AI18">
        <f t="shared" si="13"/>
        <v>49</v>
      </c>
      <c r="AJ18">
        <f t="shared" si="13"/>
        <v>57</v>
      </c>
      <c r="AK18">
        <f t="shared" si="13"/>
        <v>40</v>
      </c>
      <c r="AL18">
        <f t="shared" si="13"/>
        <v>48</v>
      </c>
      <c r="AM18">
        <f t="shared" si="13"/>
        <v>48</v>
      </c>
    </row>
    <row r="19" spans="1:41" x14ac:dyDescent="0.25">
      <c r="A19" t="s">
        <v>0</v>
      </c>
      <c r="D19" s="2">
        <v>43901</v>
      </c>
      <c r="E19" s="2">
        <v>43902</v>
      </c>
      <c r="F19" s="2">
        <v>43903</v>
      </c>
      <c r="G19" s="2">
        <v>43904</v>
      </c>
      <c r="H19" s="2">
        <v>43905</v>
      </c>
      <c r="I19" s="2">
        <v>43906</v>
      </c>
      <c r="J19" s="2">
        <v>43907</v>
      </c>
      <c r="K19" s="2">
        <v>43908</v>
      </c>
      <c r="L19" s="2">
        <v>43909</v>
      </c>
      <c r="M19" s="2">
        <v>43910</v>
      </c>
      <c r="N19" s="2">
        <v>43911</v>
      </c>
      <c r="O19" s="2">
        <v>43912</v>
      </c>
      <c r="P19" s="2">
        <v>43913</v>
      </c>
      <c r="Q19" s="2">
        <v>43914</v>
      </c>
      <c r="R19" s="2">
        <v>43915</v>
      </c>
      <c r="S19" s="2">
        <v>43916</v>
      </c>
      <c r="T19" s="2">
        <v>43917</v>
      </c>
      <c r="U19" s="2">
        <v>43918</v>
      </c>
      <c r="V19" s="2">
        <v>43919</v>
      </c>
      <c r="W19" s="2">
        <v>43920</v>
      </c>
      <c r="X19" s="2">
        <v>43921</v>
      </c>
      <c r="Y19" s="2">
        <v>43922</v>
      </c>
      <c r="Z19" s="2">
        <v>43923</v>
      </c>
      <c r="AA19" s="2">
        <v>43924</v>
      </c>
      <c r="AB19" s="2">
        <v>43925</v>
      </c>
      <c r="AC19" s="2">
        <v>43926</v>
      </c>
      <c r="AD19" s="2">
        <v>43927</v>
      </c>
      <c r="AE19" s="2">
        <v>43928</v>
      </c>
      <c r="AF19" s="2">
        <v>43929</v>
      </c>
      <c r="AG19" s="2">
        <v>43930</v>
      </c>
      <c r="AH19" s="2">
        <v>43931</v>
      </c>
      <c r="AI19" s="2">
        <v>43932</v>
      </c>
      <c r="AJ19" s="2">
        <v>43933</v>
      </c>
      <c r="AK19" s="2">
        <v>43934</v>
      </c>
      <c r="AL19" s="2">
        <v>43935</v>
      </c>
      <c r="AM19" s="2">
        <v>43936</v>
      </c>
      <c r="AN19" s="2"/>
      <c r="AO19" s="2"/>
    </row>
    <row r="20" spans="1:41" x14ac:dyDescent="0.25">
      <c r="A20" t="s">
        <v>144</v>
      </c>
      <c r="C20">
        <f>SUM(C2:C17)</f>
        <v>350</v>
      </c>
      <c r="D20">
        <v>3</v>
      </c>
      <c r="E20">
        <f>SUM(D20,E18)</f>
        <v>4</v>
      </c>
      <c r="F20">
        <f t="shared" ref="F20:AC20" si="14">SUM(E20,F18)</f>
        <v>4</v>
      </c>
      <c r="G20">
        <f t="shared" si="14"/>
        <v>4</v>
      </c>
      <c r="H20">
        <f t="shared" si="14"/>
        <v>4</v>
      </c>
      <c r="I20">
        <f t="shared" si="14"/>
        <v>5</v>
      </c>
      <c r="J20">
        <f t="shared" si="14"/>
        <v>10</v>
      </c>
      <c r="K20">
        <f t="shared" si="14"/>
        <v>11</v>
      </c>
      <c r="L20">
        <f t="shared" si="14"/>
        <v>16</v>
      </c>
      <c r="M20">
        <f t="shared" si="14"/>
        <v>25</v>
      </c>
      <c r="N20">
        <f t="shared" si="14"/>
        <v>35</v>
      </c>
      <c r="O20">
        <f t="shared" si="14"/>
        <v>40</v>
      </c>
      <c r="P20">
        <f t="shared" si="14"/>
        <v>48</v>
      </c>
      <c r="Q20">
        <f t="shared" si="14"/>
        <v>57</v>
      </c>
      <c r="R20">
        <f t="shared" si="14"/>
        <v>67</v>
      </c>
      <c r="S20">
        <f t="shared" si="14"/>
        <v>80</v>
      </c>
      <c r="T20">
        <f t="shared" si="14"/>
        <v>119</v>
      </c>
      <c r="U20">
        <f t="shared" si="14"/>
        <v>139</v>
      </c>
      <c r="V20">
        <f t="shared" si="14"/>
        <v>170</v>
      </c>
      <c r="W20">
        <f t="shared" si="14"/>
        <v>186</v>
      </c>
      <c r="X20">
        <f t="shared" si="14"/>
        <v>212</v>
      </c>
      <c r="Y20">
        <f t="shared" si="14"/>
        <v>233</v>
      </c>
      <c r="Z20">
        <f t="shared" si="14"/>
        <v>269</v>
      </c>
      <c r="AA20">
        <f t="shared" si="14"/>
        <v>288</v>
      </c>
      <c r="AB20">
        <f t="shared" si="14"/>
        <v>320</v>
      </c>
      <c r="AC20">
        <f t="shared" si="14"/>
        <v>350</v>
      </c>
      <c r="AD20">
        <f t="shared" ref="AD20" si="15">SUM(AC20,AD18)</f>
        <v>396</v>
      </c>
      <c r="AE20">
        <f t="shared" ref="AE20" si="16">SUM(AD20,AE18)</f>
        <v>457</v>
      </c>
      <c r="AF20">
        <f t="shared" ref="AF20:AG20" si="17">SUM(AE20,AF18)</f>
        <v>515</v>
      </c>
      <c r="AG20">
        <f t="shared" si="17"/>
        <v>564</v>
      </c>
      <c r="AH20">
        <f t="shared" ref="AH20" si="18">SUM(AG20,AH18)</f>
        <v>620</v>
      </c>
      <c r="AI20">
        <f t="shared" ref="AI20" si="19">SUM(AH20,AI18)</f>
        <v>669</v>
      </c>
      <c r="AJ20">
        <f t="shared" ref="AJ20" si="20">SUM(AI20,AJ18)</f>
        <v>726</v>
      </c>
      <c r="AK20">
        <f t="shared" ref="AK20" si="21">SUM(AJ20,AK18)</f>
        <v>766</v>
      </c>
      <c r="AL20">
        <f t="shared" ref="AL20" si="22">SUM(AK20,AL18)</f>
        <v>814</v>
      </c>
      <c r="AM20">
        <f t="shared" ref="AM20" si="23">SUM(AL20,AM18)</f>
        <v>862</v>
      </c>
    </row>
  </sheetData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D19EB-CDBB-4BE3-91BE-933CE717462E}">
  <dimension ref="A1:AN20"/>
  <sheetViews>
    <sheetView workbookViewId="0">
      <pane xSplit="1" topLeftCell="AA1" activePane="topRight" state="frozen"/>
      <selection pane="topRight" activeCell="AK7" sqref="AK7"/>
    </sheetView>
  </sheetViews>
  <sheetFormatPr baseColWidth="10" defaultRowHeight="15" x14ac:dyDescent="0.25"/>
  <cols>
    <col min="1" max="1" width="22.140625" customWidth="1"/>
    <col min="2" max="2" width="14.28515625" bestFit="1" customWidth="1"/>
    <col min="27" max="27" width="12.85546875" customWidth="1"/>
  </cols>
  <sheetData>
    <row r="1" spans="1:37" x14ac:dyDescent="0.25">
      <c r="A1" t="s">
        <v>33</v>
      </c>
      <c r="B1" t="s">
        <v>34</v>
      </c>
      <c r="C1" t="s">
        <v>35</v>
      </c>
      <c r="D1" t="s">
        <v>36</v>
      </c>
      <c r="E1" t="s">
        <v>37</v>
      </c>
      <c r="F1" t="s">
        <v>38</v>
      </c>
      <c r="G1" t="s">
        <v>39</v>
      </c>
      <c r="H1" t="s">
        <v>40</v>
      </c>
      <c r="I1" t="s">
        <v>41</v>
      </c>
      <c r="J1" t="s">
        <v>42</v>
      </c>
      <c r="K1" t="s">
        <v>43</v>
      </c>
      <c r="L1" t="s">
        <v>44</v>
      </c>
      <c r="M1" t="s">
        <v>45</v>
      </c>
      <c r="N1" t="s">
        <v>46</v>
      </c>
      <c r="O1" t="s">
        <v>47</v>
      </c>
      <c r="P1" t="s">
        <v>48</v>
      </c>
      <c r="Q1" t="s">
        <v>49</v>
      </c>
      <c r="R1" t="s">
        <v>50</v>
      </c>
      <c r="S1" t="s">
        <v>51</v>
      </c>
      <c r="T1" t="s">
        <v>52</v>
      </c>
      <c r="U1" t="s">
        <v>53</v>
      </c>
      <c r="V1" t="s">
        <v>54</v>
      </c>
      <c r="W1" t="s">
        <v>55</v>
      </c>
      <c r="X1" t="s">
        <v>56</v>
      </c>
      <c r="Y1" t="s">
        <v>57</v>
      </c>
      <c r="Z1" t="s">
        <v>58</v>
      </c>
      <c r="AA1" t="s">
        <v>59</v>
      </c>
      <c r="AB1" t="s">
        <v>60</v>
      </c>
      <c r="AC1" t="s">
        <v>98</v>
      </c>
      <c r="AD1" t="s">
        <v>99</v>
      </c>
      <c r="AE1" t="s">
        <v>100</v>
      </c>
      <c r="AF1" t="s">
        <v>101</v>
      </c>
      <c r="AG1" t="s">
        <v>102</v>
      </c>
      <c r="AH1" t="s">
        <v>162</v>
      </c>
      <c r="AI1" t="s">
        <v>163</v>
      </c>
      <c r="AJ1" t="s">
        <v>164</v>
      </c>
      <c r="AK1" t="s">
        <v>165</v>
      </c>
    </row>
    <row r="2" spans="1:37" x14ac:dyDescent="0.25">
      <c r="A2" t="s">
        <v>61</v>
      </c>
      <c r="B2" t="s">
        <v>78</v>
      </c>
      <c r="C2">
        <v>0</v>
      </c>
      <c r="D2">
        <f>IF(EXACT('Por Provincias'!E2,""),"",SUM('Por Provincias'!E2,Evolucion!C2))</f>
        <v>0</v>
      </c>
      <c r="E2">
        <f>IF(EXACT('Por Provincias'!F2,""),"",SUM('Por Provincias'!F2,Evolucion!D2))</f>
        <v>0</v>
      </c>
      <c r="F2">
        <f>IF(EXACT('Por Provincias'!G2,""),"",SUM('Por Provincias'!G2,Evolucion!E2))</f>
        <v>0</v>
      </c>
      <c r="G2">
        <f>IF(EXACT('Por Provincias'!H2,""),"",SUM('Por Provincias'!H2,Evolucion!F2))</f>
        <v>0</v>
      </c>
      <c r="H2">
        <f>IF(EXACT('Por Provincias'!I2,""),"",SUM('Por Provincias'!I2,Evolucion!G2))</f>
        <v>0</v>
      </c>
      <c r="I2">
        <f>IF(EXACT('Por Provincias'!J2,""),"",SUM('Por Provincias'!J2,Evolucion!H2))</f>
        <v>0</v>
      </c>
      <c r="J2">
        <f>IF(EXACT('Por Provincias'!K2,""),"",SUM('Por Provincias'!K2,Evolucion!I2))</f>
        <v>0</v>
      </c>
      <c r="K2">
        <f>IF(EXACT('Por Provincias'!L2,""),"",SUM('Por Provincias'!L2,Evolucion!J2))</f>
        <v>0</v>
      </c>
      <c r="L2">
        <f>IF(EXACT('Por Provincias'!M2,""),"",SUM('Por Provincias'!M2,Evolucion!K2))</f>
        <v>1</v>
      </c>
      <c r="M2">
        <f>IF(EXACT('Por Provincias'!N2,""),"",SUM('Por Provincias'!N2,Evolucion!L2))</f>
        <v>2</v>
      </c>
      <c r="N2">
        <f>IF(EXACT('Por Provincias'!O2,""),"",SUM('Por Provincias'!O2,Evolucion!M2))</f>
        <v>2</v>
      </c>
      <c r="O2">
        <f>IF(EXACT('Por Provincias'!P2,""),"",SUM('Por Provincias'!P2,Evolucion!N2))</f>
        <v>3</v>
      </c>
      <c r="P2">
        <f>IF(EXACT('Por Provincias'!Q2,""),"",SUM('Por Provincias'!Q2,Evolucion!O2))</f>
        <v>4</v>
      </c>
      <c r="Q2">
        <f>IF(EXACT('Por Provincias'!R2,""),"",SUM('Por Provincias'!R2,Evolucion!P2))</f>
        <v>4</v>
      </c>
      <c r="R2">
        <f>IF(EXACT('Por Provincias'!S2,""),"",SUM('Por Provincias'!S2,Evolucion!Q2))</f>
        <v>6</v>
      </c>
      <c r="S2">
        <f>IF(EXACT('Por Provincias'!T2,""),"",SUM('Por Provincias'!T2,Evolucion!R2))</f>
        <v>7</v>
      </c>
      <c r="T2">
        <f>IF(EXACT('Por Provincias'!U2,""),"",SUM('Por Provincias'!U2,Evolucion!S2))</f>
        <v>10</v>
      </c>
      <c r="U2">
        <f>IF(EXACT('Por Provincias'!V2,""),"",SUM('Por Provincias'!V2,Evolucion!T2))</f>
        <v>13</v>
      </c>
      <c r="V2">
        <f>IF(EXACT('Por Provincias'!W2,""),"",SUM('Por Provincias'!W2,Evolucion!U2))</f>
        <v>13</v>
      </c>
      <c r="W2">
        <f>IF(EXACT('Por Provincias'!X2,""),"",SUM('Por Provincias'!X2,Evolucion!V2))</f>
        <v>14</v>
      </c>
      <c r="X2">
        <f>IF(EXACT('Por Provincias'!Y2,""),"",SUM('Por Provincias'!Y2,Evolucion!W2))</f>
        <v>16</v>
      </c>
      <c r="Y2">
        <f>IF(EXACT('Por Provincias'!Z2,""),"",SUM('Por Provincias'!Z2,Evolucion!X2))</f>
        <v>21</v>
      </c>
      <c r="Z2">
        <f>IF(EXACT('Por Provincias'!AA2,""),"",SUM('Por Provincias'!AA2,Evolucion!Y2))</f>
        <v>21</v>
      </c>
      <c r="AA2">
        <f>IF(EXACT('Por Provincias'!AB2,""),"",SUM('Por Provincias'!AB2,Evolucion!Z2))</f>
        <v>22</v>
      </c>
      <c r="AB2">
        <f>IF(EXACT('Por Provincias'!AC2,""),"",SUM('Por Provincias'!AC2,Evolucion!AA2))</f>
        <v>23</v>
      </c>
      <c r="AC2">
        <f>IF(EXACT('Por Provincias'!AD2,""),"",SUM('Por Provincias'!AD2,Evolucion!AB2))</f>
        <v>24</v>
      </c>
      <c r="AD2">
        <f>IF(EXACT('Por Provincias'!AE2,""),"",SUM('Por Provincias'!AE2,Evolucion!AC2))</f>
        <v>24</v>
      </c>
      <c r="AE2">
        <f>IF(EXACT('Por Provincias'!AF2,""),"",SUM('Por Provincias'!AF2,Evolucion!AD2))</f>
        <v>24</v>
      </c>
      <c r="AF2">
        <f>IF(EXACT('Por Provincias'!AG2,""),"",SUM('Por Provincias'!AG2,Evolucion!AE2))</f>
        <v>25</v>
      </c>
      <c r="AG2">
        <f>IF(EXACT('Por Provincias'!AH2,""),"",SUM('Por Provincias'!AH2,Evolucion!AF2))</f>
        <v>25</v>
      </c>
      <c r="AH2">
        <f>IF(EXACT('Por Provincias'!AI2,""),"",SUM('Por Provincias'!AI2,Evolucion!AG2))</f>
        <v>25</v>
      </c>
      <c r="AI2">
        <f>IF(EXACT('Por Provincias'!AJ2,""),"",SUM('Por Provincias'!AJ2,Evolucion!AH2))</f>
        <v>25</v>
      </c>
      <c r="AJ2">
        <f>IF(EXACT('Por Provincias'!AK2,""),"",SUM('Por Provincias'!AK2,Evolucion!AI2))</f>
        <v>25</v>
      </c>
      <c r="AK2">
        <f>IF(EXACT('Por Provincias'!AL2,""),"",SUM('Por Provincias'!AL2,Evolucion!AJ2))</f>
        <v>26</v>
      </c>
    </row>
    <row r="3" spans="1:37" x14ac:dyDescent="0.25">
      <c r="A3" t="s">
        <v>145</v>
      </c>
      <c r="B3" t="s">
        <v>78</v>
      </c>
      <c r="C3">
        <f>IF(EXACT('Por Provincias'!D3,""),"",SUM('Por Provincias'!D3,Evolucion!B3))</f>
        <v>0</v>
      </c>
      <c r="D3">
        <f>IF(EXACT('Por Provincias'!E3,""),"",SUM('Por Provincias'!E3,Evolucion!C3))</f>
        <v>0</v>
      </c>
      <c r="E3">
        <f>IF(EXACT('Por Provincias'!F3,""),"",SUM('Por Provincias'!F3,Evolucion!D3))</f>
        <v>0</v>
      </c>
      <c r="F3">
        <f>IF(EXACT('Por Provincias'!G3,""),"",SUM('Por Provincias'!G3,Evolucion!E3))</f>
        <v>0</v>
      </c>
      <c r="G3">
        <f>IF(EXACT('Por Provincias'!H3,""),"",SUM('Por Provincias'!H3,Evolucion!F3))</f>
        <v>0</v>
      </c>
      <c r="H3">
        <f>IF(EXACT('Por Provincias'!I3,""),"",SUM('Por Provincias'!I3,Evolucion!G3))</f>
        <v>0</v>
      </c>
      <c r="I3">
        <f>IF(EXACT('Por Provincias'!J3,""),"",SUM('Por Provincias'!J3,Evolucion!H3))</f>
        <v>0</v>
      </c>
      <c r="J3">
        <f>IF(EXACT('Por Provincias'!K3,""),"",SUM('Por Provincias'!K3,Evolucion!I3))</f>
        <v>0</v>
      </c>
      <c r="K3">
        <f>IF(EXACT('Por Provincias'!L3,""),"",SUM('Por Provincias'!L3,Evolucion!J3))</f>
        <v>0</v>
      </c>
      <c r="L3">
        <f>IF(EXACT('Por Provincias'!M3,""),"",SUM('Por Provincias'!M3,Evolucion!K3))</f>
        <v>1</v>
      </c>
      <c r="M3">
        <f>IF(EXACT('Por Provincias'!N3,""),"",SUM('Por Provincias'!N3,Evolucion!L3))</f>
        <v>1</v>
      </c>
      <c r="N3">
        <f>IF(EXACT('Por Provincias'!O3,""),"",SUM('Por Provincias'!O3,Evolucion!M3))</f>
        <v>1</v>
      </c>
      <c r="O3">
        <f>IF(EXACT('Por Provincias'!P3,""),"",SUM('Por Provincias'!P3,Evolucion!N3))</f>
        <v>1</v>
      </c>
      <c r="P3">
        <f>IF(EXACT('Por Provincias'!Q3,""),"",SUM('Por Provincias'!Q3,Evolucion!O3))</f>
        <v>2</v>
      </c>
      <c r="Q3">
        <f>IF(EXACT('Por Provincias'!R3,""),"",SUM('Por Provincias'!R3,Evolucion!P3))</f>
        <v>2</v>
      </c>
      <c r="R3">
        <f>IF(EXACT('Por Provincias'!S3,""),"",SUM('Por Provincias'!S3,Evolucion!Q3))</f>
        <v>2</v>
      </c>
      <c r="S3">
        <f>IF(EXACT('Por Provincias'!T3,""),"",SUM('Por Provincias'!T3,Evolucion!R3))</f>
        <v>2</v>
      </c>
      <c r="T3">
        <f>IF(EXACT('Por Provincias'!U3,""),"",SUM('Por Provincias'!U3,Evolucion!S3))</f>
        <v>3</v>
      </c>
      <c r="U3">
        <f>IF(EXACT('Por Provincias'!V3,""),"",SUM('Por Provincias'!V3,Evolucion!T3))</f>
        <v>6</v>
      </c>
      <c r="V3">
        <f>IF(EXACT('Por Provincias'!W3,""),"",SUM('Por Provincias'!W3,Evolucion!U3))</f>
        <v>6</v>
      </c>
      <c r="W3">
        <f>IF(EXACT('Por Provincias'!X3,""),"",SUM('Por Provincias'!X3,Evolucion!V3))</f>
        <v>6</v>
      </c>
      <c r="X3">
        <f>IF(EXACT('Por Provincias'!Y3,""),"",SUM('Por Provincias'!Y3,Evolucion!W3))</f>
        <v>7</v>
      </c>
      <c r="Y3">
        <f>IF(EXACT('Por Provincias'!Z3,""),"",SUM('Por Provincias'!Z3,Evolucion!X3))</f>
        <v>11</v>
      </c>
      <c r="Z3">
        <f>IF(EXACT('Por Provincias'!AA3,""),"",SUM('Por Provincias'!AA3,Evolucion!Y3))</f>
        <v>13</v>
      </c>
      <c r="AA3">
        <f>IF(EXACT('Por Provincias'!AB3,""),"",SUM('Por Provincias'!AB3,Evolucion!Z3))</f>
        <v>15</v>
      </c>
      <c r="AB3">
        <f>IF(EXACT('Por Provincias'!AC3,""),"",SUM('Por Provincias'!AC3,Evolucion!AA3))</f>
        <v>15</v>
      </c>
      <c r="AC3">
        <f>IF(EXACT('Por Provincias'!AD3,""),"",SUM('Por Provincias'!AD3,Evolucion!AB3))</f>
        <v>16</v>
      </c>
      <c r="AD3">
        <f>IF(EXACT('Por Provincias'!AE3,""),"",SUM('Por Provincias'!AE3,Evolucion!AC3))</f>
        <v>22</v>
      </c>
      <c r="AE3">
        <f>IF(EXACT('Por Provincias'!AF3,""),"",SUM('Por Provincias'!AF3,Evolucion!AD3))</f>
        <v>25</v>
      </c>
      <c r="AF3">
        <f>IF(EXACT('Por Provincias'!AG3,""),"",SUM('Por Provincias'!AG3,Evolucion!AE3))</f>
        <v>26</v>
      </c>
      <c r="AG3">
        <f>IF(EXACT('Por Provincias'!AH3,""),"",SUM('Por Provincias'!AH3,Evolucion!AF3))</f>
        <v>26</v>
      </c>
      <c r="AH3">
        <f>IF(EXACT('Por Provincias'!AI3,""),"",SUM('Por Provincias'!AI3,Evolucion!AG3))</f>
        <v>26</v>
      </c>
      <c r="AI3">
        <f>IF(EXACT('Por Provincias'!AJ3,""),"",SUM('Por Provincias'!AJ3,Evolucion!AH3))</f>
        <v>26</v>
      </c>
      <c r="AJ3">
        <f>IF(EXACT('Por Provincias'!AK3,""),"",SUM('Por Provincias'!AK3,Evolucion!AI3))</f>
        <v>26</v>
      </c>
      <c r="AK3">
        <f>IF(EXACT('Por Provincias'!AL3,""),"",SUM('Por Provincias'!AL3,Evolucion!AJ3))</f>
        <v>27</v>
      </c>
    </row>
    <row r="4" spans="1:37" x14ac:dyDescent="0.25">
      <c r="A4" t="s">
        <v>146</v>
      </c>
      <c r="B4" t="s">
        <v>78</v>
      </c>
      <c r="C4">
        <v>0</v>
      </c>
      <c r="D4">
        <v>0</v>
      </c>
      <c r="E4">
        <v>0</v>
      </c>
      <c r="F4">
        <v>0</v>
      </c>
      <c r="G4">
        <v>0</v>
      </c>
      <c r="H4">
        <f>IF(EXACT('Por Provincias'!I4,""),"",SUM('Por Provincias'!I4,Evolucion!G4))</f>
        <v>1</v>
      </c>
      <c r="I4">
        <f>IF(EXACT('Por Provincias'!J4,""),"",SUM('Por Provincias'!J4,Evolucion!H4))</f>
        <v>2</v>
      </c>
      <c r="J4">
        <f>IF(EXACT('Por Provincias'!K4,""),"",SUM('Por Provincias'!K4,Evolucion!I4))</f>
        <v>2</v>
      </c>
      <c r="K4">
        <f>IF(EXACT('Por Provincias'!L4,""),"",SUM('Por Provincias'!L4,Evolucion!J4))</f>
        <v>4</v>
      </c>
      <c r="L4">
        <f>IF(EXACT('Por Provincias'!M4,""),"",SUM('Por Provincias'!M4,Evolucion!K4))</f>
        <v>8</v>
      </c>
      <c r="M4">
        <f>IF(EXACT('Por Provincias'!N4,""),"",SUM('Por Provincias'!N4,Evolucion!L4))</f>
        <v>12</v>
      </c>
      <c r="N4">
        <f>IF(EXACT('Por Provincias'!O4,""),"",SUM('Por Provincias'!O4,Evolucion!M4))</f>
        <v>14</v>
      </c>
      <c r="O4">
        <f>IF(EXACT('Por Provincias'!P4,""),"",SUM('Por Provincias'!P4,Evolucion!N4))</f>
        <v>17</v>
      </c>
      <c r="P4">
        <f>IF(EXACT('Por Provincias'!Q4,""),"",SUM('Por Provincias'!Q4,Evolucion!O4))</f>
        <v>19</v>
      </c>
      <c r="Q4">
        <f>IF(EXACT('Por Provincias'!R4,""),"",SUM('Por Provincias'!R4,Evolucion!P4))</f>
        <v>23</v>
      </c>
      <c r="R4">
        <f>IF(EXACT('Por Provincias'!S4,""),"",SUM('Por Provincias'!S4,Evolucion!Q4))</f>
        <v>26</v>
      </c>
      <c r="S4">
        <f>IF(EXACT('Por Provincias'!T4,""),"",SUM('Por Provincias'!T4,Evolucion!R4))</f>
        <v>33</v>
      </c>
      <c r="T4">
        <f>IF(EXACT('Por Provincias'!U4,""),"",SUM('Por Provincias'!U4,Evolucion!S4))</f>
        <v>35</v>
      </c>
      <c r="U4">
        <f>IF(EXACT('Por Provincias'!V4,""),"",SUM('Por Provincias'!V4,Evolucion!T4))</f>
        <v>43</v>
      </c>
      <c r="V4">
        <f>IF(EXACT('Por Provincias'!W4,""),"",SUM('Por Provincias'!W4,Evolucion!U4))</f>
        <v>51</v>
      </c>
      <c r="W4">
        <f>IF(EXACT('Por Provincias'!X4,""),"",SUM('Por Provincias'!X4,Evolucion!V4))</f>
        <v>61</v>
      </c>
      <c r="X4">
        <f>IF(EXACT('Por Provincias'!Y4,""),"",SUM('Por Provincias'!Y4,Evolucion!W4))</f>
        <v>66</v>
      </c>
      <c r="Y4">
        <f>IF(EXACT('Por Provincias'!Z4,""),"",SUM('Por Provincias'!Z4,Evolucion!X4))</f>
        <v>73</v>
      </c>
      <c r="Z4">
        <f>IF(EXACT('Por Provincias'!AA4,""),"",SUM('Por Provincias'!AA4,Evolucion!Y4))</f>
        <v>83</v>
      </c>
      <c r="AA4">
        <f>IF(EXACT('Por Provincias'!AB4,""),"",SUM('Por Provincias'!AB4,Evolucion!Z4))</f>
        <v>95</v>
      </c>
      <c r="AB4">
        <f>IF(EXACT('Por Provincias'!AC4,""),"",SUM('Por Provincias'!AC4,Evolucion!AA4))</f>
        <v>110</v>
      </c>
      <c r="AC4">
        <f>IF(EXACT('Por Provincias'!AD4,""),"",SUM('Por Provincias'!AD4,Evolucion!AB4))</f>
        <v>116</v>
      </c>
      <c r="AD4">
        <f>IF(EXACT('Por Provincias'!AE4,""),"",SUM('Por Provincias'!AE4,Evolucion!AC4))</f>
        <v>138</v>
      </c>
      <c r="AE4">
        <f>IF(EXACT('Por Provincias'!AF4,""),"",SUM('Por Provincias'!AF4,Evolucion!AD4))</f>
        <v>170</v>
      </c>
      <c r="AF4">
        <f>IF(EXACT('Por Provincias'!AG4,""),"",SUM('Por Provincias'!AG4,Evolucion!AE4))</f>
        <v>182</v>
      </c>
      <c r="AG4">
        <f>IF(EXACT('Por Provincias'!AH4,""),"",SUM('Por Provincias'!AH4,Evolucion!AF4))</f>
        <v>201</v>
      </c>
      <c r="AH4">
        <f>IF(EXACT('Por Provincias'!AI4,""),"",SUM('Por Provincias'!AI4,Evolucion!AG4))</f>
        <v>221</v>
      </c>
      <c r="AI4">
        <f>IF(EXACT('Por Provincias'!AJ4,""),"",SUM('Por Provincias'!AJ4,Evolucion!AH4))</f>
        <v>236</v>
      </c>
      <c r="AJ4">
        <f>IF(EXACT('Por Provincias'!AK4,""),"",SUM('Por Provincias'!AK4,Evolucion!AI4))</f>
        <v>265</v>
      </c>
      <c r="AK4">
        <f>IF(EXACT('Por Provincias'!AL4,""),"",SUM('Por Provincias'!AL4,Evolucion!AJ4))</f>
        <v>298</v>
      </c>
    </row>
    <row r="5" spans="1:37" x14ac:dyDescent="0.25">
      <c r="A5" t="s">
        <v>147</v>
      </c>
      <c r="B5" t="s">
        <v>78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f>IF(EXACT('Por Provincias'!Z5,""),"",SUM('Por Provincias'!Z5,Evolucion!X5))</f>
        <v>0</v>
      </c>
      <c r="Z5">
        <f>IF(EXACT('Por Provincias'!AA5,""),"",SUM('Por Provincias'!AA5,Evolucion!Y5))</f>
        <v>0</v>
      </c>
      <c r="AA5">
        <f>IF(EXACT('Por Provincias'!AB5,""),"",SUM('Por Provincias'!AB5,Evolucion!Z5))</f>
        <v>2</v>
      </c>
      <c r="AB5">
        <f>IF(EXACT('Por Provincias'!AC5,""),"",SUM('Por Provincias'!AC5,Evolucion!AA5))</f>
        <v>3</v>
      </c>
      <c r="AC5">
        <f>IF(EXACT('Por Provincias'!AD5,""),"",SUM('Por Provincias'!AD5,Evolucion!AB5))</f>
        <v>4</v>
      </c>
      <c r="AD5">
        <f>IF(EXACT('Por Provincias'!AE5,""),"",SUM('Por Provincias'!AE5,Evolucion!AC5))</f>
        <v>4</v>
      </c>
      <c r="AE5">
        <f>IF(EXACT('Por Provincias'!AF5,""),"",SUM('Por Provincias'!AF5,Evolucion!AD5))</f>
        <v>4</v>
      </c>
      <c r="AF5">
        <f>IF(EXACT('Por Provincias'!AG5,""),"",SUM('Por Provincias'!AG5,Evolucion!AE5))</f>
        <v>6</v>
      </c>
      <c r="AG5">
        <f>IF(EXACT('Por Provincias'!AH5,""),"",SUM('Por Provincias'!AH5,Evolucion!AF5))</f>
        <v>8</v>
      </c>
      <c r="AH5">
        <f>IF(EXACT('Por Provincias'!AI5,""),"",SUM('Por Provincias'!AI5,Evolucion!AG5))</f>
        <v>8</v>
      </c>
      <c r="AI5">
        <f>IF(EXACT('Por Provincias'!AJ5,""),"",SUM('Por Provincias'!AJ5,Evolucion!AH5))</f>
        <v>8</v>
      </c>
      <c r="AJ5">
        <f>IF(EXACT('Por Provincias'!AK5,""),"",SUM('Por Provincias'!AK5,Evolucion!AI5))</f>
        <v>10</v>
      </c>
      <c r="AK5">
        <f>IF(EXACT('Por Provincias'!AL5,""),"",SUM('Por Provincias'!AL5,Evolucion!AJ5))</f>
        <v>14</v>
      </c>
    </row>
    <row r="6" spans="1:37" x14ac:dyDescent="0.25">
      <c r="A6" t="s">
        <v>148</v>
      </c>
      <c r="B6" t="s">
        <v>78</v>
      </c>
      <c r="C6">
        <v>0</v>
      </c>
      <c r="D6">
        <v>0</v>
      </c>
      <c r="E6">
        <v>0</v>
      </c>
      <c r="F6">
        <v>0</v>
      </c>
      <c r="G6">
        <f>IF(EXACT('Por Provincias'!H6,""),"",SUM('Por Provincias'!H6,Evolucion!F6))</f>
        <v>0</v>
      </c>
      <c r="H6">
        <f>IF(EXACT('Por Provincias'!I6,""),"",SUM('Por Provincias'!I6,Evolucion!G6))</f>
        <v>0</v>
      </c>
      <c r="I6">
        <f>IF(EXACT('Por Provincias'!J6,""),"",SUM('Por Provincias'!J6,Evolucion!H6))</f>
        <v>0</v>
      </c>
      <c r="J6">
        <f>IF(EXACT('Por Provincias'!K6,""),"",SUM('Por Provincias'!K6,Evolucion!I6))</f>
        <v>0</v>
      </c>
      <c r="K6">
        <f>IF(EXACT('Por Provincias'!L6,""),"",SUM('Por Provincias'!L6,Evolucion!J6))</f>
        <v>0</v>
      </c>
      <c r="L6">
        <f>IF(EXACT('Por Provincias'!M6,""),"",SUM('Por Provincias'!M6,Evolucion!K6))</f>
        <v>1</v>
      </c>
      <c r="M6">
        <f>IF(EXACT('Por Provincias'!N6,""),"",SUM('Por Provincias'!N6,Evolucion!L6))</f>
        <v>2</v>
      </c>
      <c r="N6">
        <f>IF(EXACT('Por Provincias'!O6,""),"",SUM('Por Provincias'!O6,Evolucion!M6))</f>
        <v>2</v>
      </c>
      <c r="O6">
        <f>IF(EXACT('Por Provincias'!P6,""),"",SUM('Por Provincias'!P6,Evolucion!N6))</f>
        <v>2</v>
      </c>
      <c r="P6">
        <f>IF(EXACT('Por Provincias'!Q6,""),"",SUM('Por Provincias'!Q6,Evolucion!O6))</f>
        <v>4</v>
      </c>
      <c r="Q6">
        <f>IF(EXACT('Por Provincias'!R6,""),"",SUM('Por Provincias'!R6,Evolucion!P6))</f>
        <v>8</v>
      </c>
      <c r="R6">
        <f>IF(EXACT('Por Provincias'!S6,""),"",SUM('Por Provincias'!S6,Evolucion!Q6))</f>
        <v>10</v>
      </c>
      <c r="S6">
        <f>IF(EXACT('Por Provincias'!T6,""),"",SUM('Por Provincias'!T6,Evolucion!R6))</f>
        <v>12</v>
      </c>
      <c r="T6">
        <f>IF(EXACT('Por Provincias'!U6,""),"",SUM('Por Provincias'!U6,Evolucion!S6))</f>
        <v>13</v>
      </c>
      <c r="U6">
        <f>IF(EXACT('Por Provincias'!V6,""),"",SUM('Por Provincias'!V6,Evolucion!T6))</f>
        <v>18</v>
      </c>
      <c r="V6">
        <f>IF(EXACT('Por Provincias'!W6,""),"",SUM('Por Provincias'!W6,Evolucion!U6))</f>
        <v>18</v>
      </c>
      <c r="W6">
        <f>IF(EXACT('Por Provincias'!X6,""),"",SUM('Por Provincias'!X6,Evolucion!V6))</f>
        <v>18</v>
      </c>
      <c r="X6">
        <f>IF(EXACT('Por Provincias'!Y6,""),"",SUM('Por Provincias'!Y6,Evolucion!W6))</f>
        <v>21</v>
      </c>
      <c r="Y6">
        <f>IF(EXACT('Por Provincias'!Z6,""),"",SUM('Por Provincias'!Z6,Evolucion!X6))</f>
        <v>22</v>
      </c>
      <c r="Z6">
        <f>IF(EXACT('Por Provincias'!AA6,""),"",SUM('Por Provincias'!AA6,Evolucion!Y6))</f>
        <v>27</v>
      </c>
      <c r="AA6">
        <f>IF(EXACT('Por Provincias'!AB6,""),"",SUM('Por Provincias'!AB6,Evolucion!Z6))</f>
        <v>34</v>
      </c>
      <c r="AB6">
        <f>IF(EXACT('Por Provincias'!AC6,""),"",SUM('Por Provincias'!AC6,Evolucion!AA6))</f>
        <v>36</v>
      </c>
      <c r="AC6">
        <f>IF(EXACT('Por Provincias'!AD6,""),"",SUM('Por Provincias'!AD6,Evolucion!AB6))</f>
        <v>37</v>
      </c>
      <c r="AD6">
        <f>IF(EXACT('Por Provincias'!AE6,""),"",SUM('Por Provincias'!AE6,Evolucion!AC6))</f>
        <v>40</v>
      </c>
      <c r="AE6">
        <f>IF(EXACT('Por Provincias'!AF6,""),"",SUM('Por Provincias'!AF6,Evolucion!AD6))</f>
        <v>44</v>
      </c>
      <c r="AF6">
        <f>IF(EXACT('Por Provincias'!AG6,""),"",SUM('Por Provincias'!AG6,Evolucion!AE6))</f>
        <v>45</v>
      </c>
      <c r="AG6">
        <f>IF(EXACT('Por Provincias'!AH6,""),"",SUM('Por Provincias'!AH6,Evolucion!AF6))</f>
        <v>45</v>
      </c>
      <c r="AH6">
        <f>IF(EXACT('Por Provincias'!AI6,""),"",SUM('Por Provincias'!AI6,Evolucion!AG6))</f>
        <v>50</v>
      </c>
      <c r="AI6">
        <f>IF(EXACT('Por Provincias'!AJ6,""),"",SUM('Por Provincias'!AJ6,Evolucion!AH6))</f>
        <v>51</v>
      </c>
      <c r="AJ6">
        <f>IF(EXACT('Por Provincias'!AK6,""),"",SUM('Por Provincias'!AK6,Evolucion!AI6))</f>
        <v>51</v>
      </c>
      <c r="AK6">
        <f>IF(EXACT('Por Provincias'!AL6,""),"",SUM('Por Provincias'!AL6,Evolucion!AJ6))</f>
        <v>52</v>
      </c>
    </row>
    <row r="7" spans="1:37" x14ac:dyDescent="0.25">
      <c r="A7" t="s">
        <v>149</v>
      </c>
      <c r="B7" t="s">
        <v>79</v>
      </c>
      <c r="C7">
        <f>IF(EXACT('Por Provincias'!D7,""),"",SUM('Por Provincias'!D7,Evolucion!B7))</f>
        <v>0</v>
      </c>
      <c r="D7">
        <f>IF(EXACT('Por Provincias'!E7,""),"",SUM('Por Provincias'!E7,Evolucion!C7))</f>
        <v>1</v>
      </c>
      <c r="E7">
        <f>IF(EXACT('Por Provincias'!F7,""),"",SUM('Por Provincias'!F7,Evolucion!D7))</f>
        <v>1</v>
      </c>
      <c r="F7">
        <f>IF(EXACT('Por Provincias'!G7,""),"",SUM('Por Provincias'!G7,Evolucion!E7))</f>
        <v>1</v>
      </c>
      <c r="G7">
        <f>IF(EXACT('Por Provincias'!H7,""),"",SUM('Por Provincias'!H7,Evolucion!F7))</f>
        <v>1</v>
      </c>
      <c r="H7">
        <f>IF(EXACT('Por Provincias'!I7,""),"",SUM('Por Provincias'!I7,Evolucion!G7))</f>
        <v>1</v>
      </c>
      <c r="I7">
        <f>IF(EXACT('Por Provincias'!J7,""),"",SUM('Por Provincias'!J7,Evolucion!H7))</f>
        <v>3</v>
      </c>
      <c r="J7">
        <f>IF(EXACT('Por Provincias'!K7,""),"",SUM('Por Provincias'!K7,Evolucion!I7))</f>
        <v>3</v>
      </c>
      <c r="K7">
        <f>IF(EXACT('Por Provincias'!L7,""),"",SUM('Por Provincias'!L7,Evolucion!J7))</f>
        <v>3</v>
      </c>
      <c r="L7">
        <f>IF(EXACT('Por Provincias'!M7,""),"",SUM('Por Provincias'!M7,Evolucion!K7))</f>
        <v>3</v>
      </c>
      <c r="M7">
        <f>IF(EXACT('Por Provincias'!N7,""),"",SUM('Por Provincias'!N7,Evolucion!L7))</f>
        <v>3</v>
      </c>
      <c r="N7">
        <f>IF(EXACT('Por Provincias'!O7,""),"",SUM('Por Provincias'!O7,Evolucion!M7))</f>
        <v>5</v>
      </c>
      <c r="O7">
        <f>IF(EXACT('Por Provincias'!P7,""),"",SUM('Por Provincias'!P7,Evolucion!N7))</f>
        <v>6</v>
      </c>
      <c r="P7">
        <f>IF(EXACT('Por Provincias'!Q7,""),"",SUM('Por Provincias'!Q7,Evolucion!O7))</f>
        <v>6</v>
      </c>
      <c r="Q7">
        <f>IF(EXACT('Por Provincias'!R7,""),"",SUM('Por Provincias'!R7,Evolucion!P7))</f>
        <v>7</v>
      </c>
      <c r="R7">
        <f>IF(EXACT('Por Provincias'!S7,""),"",SUM('Por Provincias'!S7,Evolucion!Q7))</f>
        <v>12</v>
      </c>
      <c r="S7">
        <f>IF(EXACT('Por Provincias'!T7,""),"",SUM('Por Provincias'!T7,Evolucion!R7))</f>
        <v>24</v>
      </c>
      <c r="T7">
        <f>IF(EXACT('Por Provincias'!U7,""),"",SUM('Por Provincias'!U7,Evolucion!S7))</f>
        <v>24</v>
      </c>
      <c r="U7">
        <f>IF(EXACT('Por Provincias'!V7,""),"",SUM('Por Provincias'!V7,Evolucion!T7))</f>
        <v>25</v>
      </c>
      <c r="V7">
        <f>IF(EXACT('Por Provincias'!W7,""),"",SUM('Por Provincias'!W7,Evolucion!U7))</f>
        <v>25</v>
      </c>
      <c r="W7">
        <f>IF(EXACT('Por Provincias'!X7,""),"",SUM('Por Provincias'!X7,Evolucion!V7))</f>
        <v>28</v>
      </c>
      <c r="X7">
        <f>IF(EXACT('Por Provincias'!Y7,""),"",SUM('Por Provincias'!Y7,Evolucion!W7))</f>
        <v>28</v>
      </c>
      <c r="Y7">
        <f>IF(EXACT('Por Provincias'!Z7,""),"",SUM('Por Provincias'!Z7,Evolucion!X7))</f>
        <v>30</v>
      </c>
      <c r="Z7">
        <f>IF(EXACT('Por Provincias'!AA7,""),"",SUM('Por Provincias'!AA7,Evolucion!Y7))</f>
        <v>31</v>
      </c>
      <c r="AA7">
        <f>IF(EXACT('Por Provincias'!AB7,""),"",SUM('Por Provincias'!AB7,Evolucion!Z7))</f>
        <v>36</v>
      </c>
      <c r="AB7">
        <f>IF(EXACT('Por Provincias'!AC7,""),"",SUM('Por Provincias'!AC7,Evolucion!AA7))</f>
        <v>38</v>
      </c>
      <c r="AC7">
        <f>IF(EXACT('Por Provincias'!AD7,""),"",SUM('Por Provincias'!AD7,Evolucion!AB7))</f>
        <v>42</v>
      </c>
      <c r="AD7">
        <f>IF(EXACT('Por Provincias'!AE7,""),"",SUM('Por Provincias'!AE7,Evolucion!AC7))</f>
        <v>51</v>
      </c>
      <c r="AE7">
        <f>IF(EXACT('Por Provincias'!AF7,""),"",SUM('Por Provincias'!AF7,Evolucion!AD7))</f>
        <v>54</v>
      </c>
      <c r="AF7">
        <f>IF(EXACT('Por Provincias'!AG7,""),"",SUM('Por Provincias'!AG7,Evolucion!AE7))</f>
        <v>61</v>
      </c>
      <c r="AG7">
        <f>IF(EXACT('Por Provincias'!AH7,""),"",SUM('Por Provincias'!AH7,Evolucion!AF7))</f>
        <v>72</v>
      </c>
      <c r="AH7">
        <f>IF(EXACT('Por Provincias'!AI7,""),"",SUM('Por Provincias'!AI7,Evolucion!AG7))</f>
        <v>84</v>
      </c>
      <c r="AI7">
        <f>IF(EXACT('Por Provincias'!AJ7,""),"",SUM('Por Provincias'!AJ7,Evolucion!AH7))</f>
        <v>92</v>
      </c>
      <c r="AJ7">
        <f>IF(EXACT('Por Provincias'!AK7,""),"",SUM('Por Provincias'!AK7,Evolucion!AI7))</f>
        <v>93</v>
      </c>
      <c r="AK7">
        <f>IF(EXACT('Por Provincias'!AL7,""),"",SUM('Por Provincias'!AL7,Evolucion!AJ7))</f>
        <v>93</v>
      </c>
    </row>
    <row r="8" spans="1:37" x14ac:dyDescent="0.25">
      <c r="A8" t="s">
        <v>150</v>
      </c>
      <c r="B8" t="s">
        <v>79</v>
      </c>
      <c r="C8">
        <v>0</v>
      </c>
      <c r="D8">
        <v>0</v>
      </c>
      <c r="E8">
        <v>0</v>
      </c>
      <c r="F8">
        <v>0</v>
      </c>
      <c r="G8">
        <f>IF(EXACT('Por Provincias'!H8,""),"",SUM('Por Provincias'!H8,Evolucion!F8))</f>
        <v>0</v>
      </c>
      <c r="H8">
        <f>IF(EXACT('Por Provincias'!I8,""),"",SUM('Por Provincias'!I8,Evolucion!G8))</f>
        <v>0</v>
      </c>
      <c r="I8">
        <f>IF(EXACT('Por Provincias'!J8,""),"",SUM('Por Provincias'!J8,Evolucion!H8))</f>
        <v>0</v>
      </c>
      <c r="J8">
        <f>IF(EXACT('Por Provincias'!K8,""),"",SUM('Por Provincias'!K8,Evolucion!I8))</f>
        <v>0</v>
      </c>
      <c r="K8">
        <f>IF(EXACT('Por Provincias'!L8,""),"",SUM('Por Provincias'!L8,Evolucion!J8))</f>
        <v>0</v>
      </c>
      <c r="L8">
        <f>IF(EXACT('Por Provincias'!M8,""),"",SUM('Por Provincias'!M8,Evolucion!K8))</f>
        <v>0</v>
      </c>
      <c r="M8">
        <f>IF(EXACT('Por Provincias'!N8,""),"",SUM('Por Provincias'!N8,Evolucion!L8))</f>
        <v>0</v>
      </c>
      <c r="N8">
        <f>IF(EXACT('Por Provincias'!O8,""),"",SUM('Por Provincias'!O8,Evolucion!M8))</f>
        <v>0</v>
      </c>
      <c r="O8">
        <f>IF(EXACT('Por Provincias'!P8,""),"",SUM('Por Provincias'!P8,Evolucion!N8))</f>
        <v>0</v>
      </c>
      <c r="P8">
        <f>IF(EXACT('Por Provincias'!Q8,""),"",SUM('Por Provincias'!Q8,Evolucion!O8))</f>
        <v>1</v>
      </c>
      <c r="Q8">
        <f>IF(EXACT('Por Provincias'!R8,""),"",SUM('Por Provincias'!R8,Evolucion!P8))</f>
        <v>1</v>
      </c>
      <c r="R8">
        <f>IF(EXACT('Por Provincias'!S8,""),"",SUM('Por Provincias'!S8,Evolucion!Q8))</f>
        <v>1</v>
      </c>
      <c r="S8">
        <f>IF(EXACT('Por Provincias'!T8,""),"",SUM('Por Provincias'!T8,Evolucion!R8))</f>
        <v>4</v>
      </c>
      <c r="T8">
        <f>IF(EXACT('Por Provincias'!U8,""),"",SUM('Por Provincias'!U8,Evolucion!S8))</f>
        <v>5</v>
      </c>
      <c r="U8">
        <f>IF(EXACT('Por Provincias'!V8,""),"",SUM('Por Provincias'!V8,Evolucion!T8))</f>
        <v>8</v>
      </c>
      <c r="V8">
        <f>IF(EXACT('Por Provincias'!W8,""),"",SUM('Por Provincias'!W8,Evolucion!U8))</f>
        <v>8</v>
      </c>
      <c r="W8">
        <f>IF(EXACT('Por Provincias'!X8,""),"",SUM('Por Provincias'!X8,Evolucion!V8))</f>
        <v>8</v>
      </c>
      <c r="X8">
        <f>IF(EXACT('Por Provincias'!Y8,""),"",SUM('Por Provincias'!Y8,Evolucion!W8))</f>
        <v>11</v>
      </c>
      <c r="Y8">
        <f>IF(EXACT('Por Provincias'!Z8,""),"",SUM('Por Provincias'!Z8,Evolucion!X8))</f>
        <v>11</v>
      </c>
      <c r="Z8">
        <f>IF(EXACT('Por Provincias'!AA8,""),"",SUM('Por Provincias'!AA8,Evolucion!Y8))</f>
        <v>11</v>
      </c>
      <c r="AA8">
        <f>IF(EXACT('Por Provincias'!AB8,""),"",SUM('Por Provincias'!AB8,Evolucion!Z8))</f>
        <v>11</v>
      </c>
      <c r="AB8">
        <f>IF(EXACT('Por Provincias'!AC8,""),"",SUM('Por Provincias'!AC8,Evolucion!AA8))</f>
        <v>11</v>
      </c>
      <c r="AC8">
        <f>IF(EXACT('Por Provincias'!AD8,""),"",SUM('Por Provincias'!AD8,Evolucion!AB8))</f>
        <v>11</v>
      </c>
      <c r="AD8">
        <f>IF(EXACT('Por Provincias'!AE8,""),"",SUM('Por Provincias'!AE8,Evolucion!AC8))</f>
        <v>11</v>
      </c>
      <c r="AE8">
        <f>IF(EXACT('Por Provincias'!AF8,""),"",SUM('Por Provincias'!AF8,Evolucion!AD8))</f>
        <v>11</v>
      </c>
      <c r="AF8">
        <f>IF(EXACT('Por Provincias'!AG8,""),"",SUM('Por Provincias'!AG8,Evolucion!AE8))</f>
        <v>11</v>
      </c>
      <c r="AG8">
        <f>IF(EXACT('Por Provincias'!AH8,""),"",SUM('Por Provincias'!AH8,Evolucion!AF8))</f>
        <v>11</v>
      </c>
      <c r="AH8">
        <f>IF(EXACT('Por Provincias'!AI8,""),"",SUM('Por Provincias'!AI8,Evolucion!AG8))</f>
        <v>11</v>
      </c>
      <c r="AI8">
        <f>IF(EXACT('Por Provincias'!AJ8,""),"",SUM('Por Provincias'!AJ8,Evolucion!AH8))</f>
        <v>11</v>
      </c>
      <c r="AJ8">
        <f>IF(EXACT('Por Provincias'!AK8,""),"",SUM('Por Provincias'!AK8,Evolucion!AI8))</f>
        <v>11</v>
      </c>
      <c r="AK8">
        <f>IF(EXACT('Por Provincias'!AL8,""),"",SUM('Por Provincias'!AL8,Evolucion!AJ8))</f>
        <v>11</v>
      </c>
    </row>
    <row r="9" spans="1:37" x14ac:dyDescent="0.25">
      <c r="A9" t="s">
        <v>183</v>
      </c>
      <c r="B9" t="s">
        <v>79</v>
      </c>
      <c r="C9">
        <f>IF(EXACT('Por Provincias'!D9,""),"",SUM('Por Provincias'!D9,Evolucion!B9))</f>
        <v>3</v>
      </c>
      <c r="D9">
        <f>IF(EXACT('Por Provincias'!E9,""),"",SUM('Por Provincias'!E9,Evolucion!C9))</f>
        <v>3</v>
      </c>
      <c r="E9">
        <f>IF(EXACT('Por Provincias'!F9,""),"",SUM('Por Provincias'!F9,Evolucion!D9))</f>
        <v>3</v>
      </c>
      <c r="F9">
        <f>IF(EXACT('Por Provincias'!G9,""),"",SUM('Por Provincias'!G9,Evolucion!E9))</f>
        <v>3</v>
      </c>
      <c r="G9">
        <f>IF(EXACT('Por Provincias'!H9,""),"",SUM('Por Provincias'!H9,Evolucion!F9))</f>
        <v>3</v>
      </c>
      <c r="H9">
        <f>IF(EXACT('Por Provincias'!I9,""),"",SUM('Por Provincias'!I9,Evolucion!G9))</f>
        <v>3</v>
      </c>
      <c r="I9">
        <f>IF(EXACT('Por Provincias'!J9,""),"",SUM('Por Provincias'!J9,Evolucion!H9))</f>
        <v>4</v>
      </c>
      <c r="J9">
        <f>IF(EXACT('Por Provincias'!K9,""),"",SUM('Por Provincias'!K9,Evolucion!I9))</f>
        <v>4</v>
      </c>
      <c r="K9">
        <f>IF(EXACT('Por Provincias'!L9,""),"",SUM('Por Provincias'!L9,Evolucion!J9))</f>
        <v>4</v>
      </c>
      <c r="L9">
        <f>IF(EXACT('Por Provincias'!M9,""),"",SUM('Por Provincias'!M9,Evolucion!K9))</f>
        <v>4</v>
      </c>
      <c r="M9">
        <f>IF(EXACT('Por Provincias'!N9,""),"",SUM('Por Provincias'!N9,Evolucion!L9))</f>
        <v>6</v>
      </c>
      <c r="N9">
        <f>IF(EXACT('Por Provincias'!O9,""),"",SUM('Por Provincias'!O9,Evolucion!M9))</f>
        <v>6</v>
      </c>
      <c r="O9">
        <f>IF(EXACT('Por Provincias'!P9,""),"",SUM('Por Provincias'!P9,Evolucion!N9))</f>
        <v>7</v>
      </c>
      <c r="P9">
        <f>IF(EXACT('Por Provincias'!Q9,""),"",SUM('Por Provincias'!Q9,Evolucion!O9))</f>
        <v>8</v>
      </c>
      <c r="Q9">
        <f>IF(EXACT('Por Provincias'!R9,""),"",SUM('Por Provincias'!R9,Evolucion!P9))</f>
        <v>8</v>
      </c>
      <c r="R9">
        <f>IF(EXACT('Por Provincias'!S9,""),"",SUM('Por Provincias'!S9,Evolucion!Q9))</f>
        <v>8</v>
      </c>
      <c r="S9">
        <f>IF(EXACT('Por Provincias'!T9,""),"",SUM('Por Provincias'!T9,Evolucion!R9))</f>
        <v>11</v>
      </c>
      <c r="T9">
        <f>IF(EXACT('Por Provincias'!U9,""),"",SUM('Por Provincias'!U9,Evolucion!S9))</f>
        <v>13</v>
      </c>
      <c r="U9">
        <f>IF(EXACT('Por Provincias'!V9,""),"",SUM('Por Provincias'!V9,Evolucion!T9))</f>
        <v>13</v>
      </c>
      <c r="V9">
        <f>IF(EXACT('Por Provincias'!W9,""),"",SUM('Por Provincias'!W9,Evolucion!U9))</f>
        <v>13</v>
      </c>
      <c r="W9">
        <f>IF(EXACT('Por Provincias'!X9,""),"",SUM('Por Provincias'!X9,Evolucion!V9))</f>
        <v>15</v>
      </c>
      <c r="X9">
        <f>IF(EXACT('Por Provincias'!Y9,""),"",SUM('Por Provincias'!Y9,Evolucion!W9))</f>
        <v>15</v>
      </c>
      <c r="Y9">
        <f>IF(EXACT('Por Provincias'!Z9,""),"",SUM('Por Provincias'!Z9,Evolucion!X9))</f>
        <v>17</v>
      </c>
      <c r="Z9">
        <f>IF(EXACT('Por Provincias'!AA9,""),"",SUM('Por Provincias'!AA9,Evolucion!Y9))</f>
        <v>17</v>
      </c>
      <c r="AA9">
        <f>IF(EXACT('Por Provincias'!AB9,""),"",SUM('Por Provincias'!AB9,Evolucion!Z9))</f>
        <v>18</v>
      </c>
      <c r="AB9">
        <f>IF(EXACT('Por Provincias'!AC9,""),"",SUM('Por Provincias'!AC9,Evolucion!AA9))</f>
        <v>18</v>
      </c>
      <c r="AC9">
        <f>IF(EXACT('Por Provincias'!AD9,""),"",SUM('Por Provincias'!AD9,Evolucion!AB9))</f>
        <v>18</v>
      </c>
      <c r="AD9">
        <f>IF(EXACT('Por Provincias'!AE9,""),"",SUM('Por Provincias'!AE9,Evolucion!AC9))</f>
        <v>28</v>
      </c>
      <c r="AE9">
        <f>IF(EXACT('Por Provincias'!AF9,""),"",SUM('Por Provincias'!AF9,Evolucion!AD9))</f>
        <v>29</v>
      </c>
      <c r="AF9">
        <f>IF(EXACT('Por Provincias'!AG9,""),"",SUM('Por Provincias'!AG9,Evolucion!AE9))</f>
        <v>29</v>
      </c>
      <c r="AG9">
        <f>IF(EXACT('Por Provincias'!AH9,""),"",SUM('Por Provincias'!AH9,Evolucion!AF9))</f>
        <v>48</v>
      </c>
      <c r="AH9">
        <f>IF(EXACT('Por Provincias'!AI9,""),"",SUM('Por Provincias'!AI9,Evolucion!AG9))</f>
        <v>49</v>
      </c>
      <c r="AI9">
        <f>IF(EXACT('Por Provincias'!AJ9,""),"",SUM('Por Provincias'!AJ9,Evolucion!AH9))</f>
        <v>49</v>
      </c>
      <c r="AJ9">
        <f>IF(EXACT('Por Provincias'!AK9,""),"",SUM('Por Provincias'!AK9,Evolucion!AI9))</f>
        <v>52</v>
      </c>
      <c r="AK9">
        <f>IF(EXACT('Por Provincias'!AL9,""),"",SUM('Por Provincias'!AL9,Evolucion!AJ9))</f>
        <v>55</v>
      </c>
    </row>
    <row r="10" spans="1:37" x14ac:dyDescent="0.25">
      <c r="A10" t="s">
        <v>184</v>
      </c>
      <c r="B10" t="s">
        <v>79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f>IF(EXACT('Por Provincias'!P10,""),"",SUM('Por Provincias'!P10,Evolucion!N10))</f>
        <v>1</v>
      </c>
      <c r="P10">
        <f>IF(EXACT('Por Provincias'!Q10,""),"",SUM('Por Provincias'!Q10,Evolucion!O10))</f>
        <v>2</v>
      </c>
      <c r="Q10">
        <f>IF(EXACT('Por Provincias'!R10,""),"",SUM('Por Provincias'!R10,Evolucion!P10))</f>
        <v>3</v>
      </c>
      <c r="R10">
        <f>IF(EXACT('Por Provincias'!S10,""),"",SUM('Por Provincias'!S10,Evolucion!Q10))</f>
        <v>3</v>
      </c>
      <c r="S10">
        <f>IF(EXACT('Por Provincias'!T10,""),"",SUM('Por Provincias'!T10,Evolucion!R10))</f>
        <v>9</v>
      </c>
      <c r="T10">
        <f>IF(EXACT('Por Provincias'!U10,""),"",SUM('Por Provincias'!U10,Evolucion!S10))</f>
        <v>11</v>
      </c>
      <c r="U10">
        <f>IF(EXACT('Por Provincias'!V10,""),"",SUM('Por Provincias'!V10,Evolucion!T10))</f>
        <v>15</v>
      </c>
      <c r="V10">
        <f>IF(EXACT('Por Provincias'!W10,""),"",SUM('Por Provincias'!W10,Evolucion!U10))</f>
        <v>17</v>
      </c>
      <c r="W10">
        <f>IF(EXACT('Por Provincias'!X10,""),"",SUM('Por Provincias'!X10,Evolucion!V10))</f>
        <v>17</v>
      </c>
      <c r="X10">
        <f>IF(EXACT('Por Provincias'!Y10,""),"",SUM('Por Provincias'!Y10,Evolucion!W10))</f>
        <v>20</v>
      </c>
      <c r="Y10">
        <f>IF(EXACT('Por Provincias'!Z10,""),"",SUM('Por Provincias'!Z10,Evolucion!X10))</f>
        <v>26</v>
      </c>
      <c r="Z10">
        <f>IF(EXACT('Por Provincias'!AA10,""),"",SUM('Por Provincias'!AA10,Evolucion!Y10))</f>
        <v>26</v>
      </c>
      <c r="AA10">
        <f>IF(EXACT('Por Provincias'!AB10,""),"",SUM('Por Provincias'!AB10,Evolucion!Z10))</f>
        <v>26</v>
      </c>
      <c r="AB10">
        <f>IF(EXACT('Por Provincias'!AC10,""),"",SUM('Por Provincias'!AC10,Evolucion!AA10))</f>
        <v>30</v>
      </c>
      <c r="AC10">
        <f>IF(EXACT('Por Provincias'!AD10,""),"",SUM('Por Provincias'!AD10,Evolucion!AB10))</f>
        <v>50</v>
      </c>
      <c r="AD10">
        <f>IF(EXACT('Por Provincias'!AE10,""),"",SUM('Por Provincias'!AE10,Evolucion!AC10))</f>
        <v>50</v>
      </c>
      <c r="AE10">
        <f>IF(EXACT('Por Provincias'!AF10,""),"",SUM('Por Provincias'!AF10,Evolucion!AD10))</f>
        <v>56</v>
      </c>
      <c r="AF10">
        <f>IF(EXACT('Por Provincias'!AG10,""),"",SUM('Por Provincias'!AG10,Evolucion!AE10))</f>
        <v>64</v>
      </c>
      <c r="AG10">
        <f>IF(EXACT('Por Provincias'!AH10,""),"",SUM('Por Provincias'!AH10,Evolucion!AF10))</f>
        <v>65</v>
      </c>
      <c r="AH10">
        <f>IF(EXACT('Por Provincias'!AI10,""),"",SUM('Por Provincias'!AI10,Evolucion!AG10))</f>
        <v>65</v>
      </c>
      <c r="AI10">
        <f>IF(EXACT('Por Provincias'!AJ10,""),"",SUM('Por Provincias'!AJ10,Evolucion!AH10))</f>
        <v>66</v>
      </c>
      <c r="AJ10">
        <f>IF(EXACT('Por Provincias'!AK10,""),"",SUM('Por Provincias'!AK10,Evolucion!AI10))</f>
        <v>68</v>
      </c>
      <c r="AK10">
        <f>IF(EXACT('Por Provincias'!AL10,""),"",SUM('Por Provincias'!AL10,Evolucion!AJ10))</f>
        <v>71</v>
      </c>
    </row>
    <row r="11" spans="1:37" x14ac:dyDescent="0.25">
      <c r="A11" t="s">
        <v>185</v>
      </c>
      <c r="B11" t="s">
        <v>79</v>
      </c>
      <c r="C11">
        <f>IF(EXACT('Por Provincias'!D11,""),"",SUM('Por Provincias'!D11,Evolucion!B11))</f>
        <v>0</v>
      </c>
      <c r="D11">
        <f>IF(EXACT('Por Provincias'!E11,""),"",SUM('Por Provincias'!E11,Evolucion!C11))</f>
        <v>0</v>
      </c>
      <c r="E11">
        <f>IF(EXACT('Por Provincias'!F11,""),"",SUM('Por Provincias'!F11,Evolucion!D11))</f>
        <v>0</v>
      </c>
      <c r="F11">
        <f>IF(EXACT('Por Provincias'!G11,""),"",SUM('Por Provincias'!G11,Evolucion!E11))</f>
        <v>0</v>
      </c>
      <c r="G11">
        <f>IF(EXACT('Por Provincias'!H11,""),"",SUM('Por Provincias'!H11,Evolucion!F11))</f>
        <v>0</v>
      </c>
      <c r="H11">
        <f>IF(EXACT('Por Provincias'!I11,""),"",SUM('Por Provincias'!I11,Evolucion!G11))</f>
        <v>0</v>
      </c>
      <c r="I11">
        <f>IF(EXACT('Por Provincias'!J11,""),"",SUM('Por Provincias'!J11,Evolucion!H11))</f>
        <v>1</v>
      </c>
      <c r="J11">
        <f>IF(EXACT('Por Provincias'!K11,""),"",SUM('Por Provincias'!K11,Evolucion!I11))</f>
        <v>1</v>
      </c>
      <c r="K11">
        <f>IF(EXACT('Por Provincias'!L11,""),"",SUM('Por Provincias'!L11,Evolucion!J11))</f>
        <v>1</v>
      </c>
      <c r="L11">
        <f>IF(EXACT('Por Provincias'!M11,""),"",SUM('Por Provincias'!M11,Evolucion!K11))</f>
        <v>1</v>
      </c>
      <c r="M11">
        <f>IF(EXACT('Por Provincias'!N11,""),"",SUM('Por Provincias'!N11,Evolucion!L11))</f>
        <v>1</v>
      </c>
      <c r="N11">
        <f>IF(EXACT('Por Provincias'!O11,""),"",SUM('Por Provincias'!O11,Evolucion!M11))</f>
        <v>1</v>
      </c>
      <c r="O11">
        <f>IF(EXACT('Por Provincias'!P11,""),"",SUM('Por Provincias'!P11,Evolucion!N11))</f>
        <v>1</v>
      </c>
      <c r="P11">
        <f>IF(EXACT('Por Provincias'!Q11,""),"",SUM('Por Provincias'!Q11,Evolucion!O11))</f>
        <v>1</v>
      </c>
      <c r="Q11">
        <f>IF(EXACT('Por Provincias'!R11,""),"",SUM('Por Provincias'!R11,Evolucion!P11))</f>
        <v>1</v>
      </c>
      <c r="R11">
        <f>IF(EXACT('Por Provincias'!S11,""),"",SUM('Por Provincias'!S11,Evolucion!Q11))</f>
        <v>2</v>
      </c>
      <c r="S11">
        <f>IF(EXACT('Por Provincias'!T11,""),"",SUM('Por Provincias'!T11,Evolucion!R11))</f>
        <v>2</v>
      </c>
      <c r="T11">
        <f>IF(EXACT('Por Provincias'!U11,""),"",SUM('Por Provincias'!U11,Evolucion!S11))</f>
        <v>8</v>
      </c>
      <c r="U11">
        <f>IF(EXACT('Por Provincias'!V11,""),"",SUM('Por Provincias'!V11,Evolucion!T11))</f>
        <v>8</v>
      </c>
      <c r="V11">
        <f>IF(EXACT('Por Provincias'!W11,""),"",SUM('Por Provincias'!W11,Evolucion!U11))</f>
        <v>8</v>
      </c>
      <c r="W11">
        <f>IF(EXACT('Por Provincias'!X11,""),"",SUM('Por Provincias'!X11,Evolucion!V11))</f>
        <v>11</v>
      </c>
      <c r="X11">
        <f>IF(EXACT('Por Provincias'!Y11,""),"",SUM('Por Provincias'!Y11,Evolucion!W11))</f>
        <v>12</v>
      </c>
      <c r="Y11">
        <f>IF(EXACT('Por Provincias'!Z11,""),"",SUM('Por Provincias'!Z11,Evolucion!X11))</f>
        <v>14</v>
      </c>
      <c r="Z11">
        <f>IF(EXACT('Por Provincias'!AA11,""),"",SUM('Por Provincias'!AA11,Evolucion!Y11))</f>
        <v>14</v>
      </c>
      <c r="AA11">
        <f>IF(EXACT('Por Provincias'!AB11,""),"",SUM('Por Provincias'!AB11,Evolucion!Z11))</f>
        <v>14</v>
      </c>
      <c r="AB11">
        <f>IF(EXACT('Por Provincias'!AC11,""),"",SUM('Por Provincias'!AC11,Evolucion!AA11))</f>
        <v>15</v>
      </c>
      <c r="AC11">
        <f>IF(EXACT('Por Provincias'!AD11,""),"",SUM('Por Provincias'!AD11,Evolucion!AB11))</f>
        <v>18</v>
      </c>
      <c r="AD11">
        <f>IF(EXACT('Por Provincias'!AE11,""),"",SUM('Por Provincias'!AE11,Evolucion!AC11))</f>
        <v>20</v>
      </c>
      <c r="AE11">
        <f>IF(EXACT('Por Provincias'!AF11,""),"",SUM('Por Provincias'!AF11,Evolucion!AD11))</f>
        <v>20</v>
      </c>
      <c r="AF11">
        <f>IF(EXACT('Por Provincias'!AG11,""),"",SUM('Por Provincias'!AG11,Evolucion!AE11))</f>
        <v>26</v>
      </c>
      <c r="AG11">
        <f>IF(EXACT('Por Provincias'!AH11,""),"",SUM('Por Provincias'!AH11,Evolucion!AF11))</f>
        <v>29</v>
      </c>
      <c r="AH11">
        <f>IF(EXACT('Por Provincias'!AI11,""),"",SUM('Por Provincias'!AI11,Evolucion!AG11))</f>
        <v>29</v>
      </c>
      <c r="AI11">
        <f>IF(EXACT('Por Provincias'!AJ11,""),"",SUM('Por Provincias'!AJ11,Evolucion!AH11))</f>
        <v>30</v>
      </c>
      <c r="AJ11">
        <f>IF(EXACT('Por Provincias'!AK11,""),"",SUM('Por Provincias'!AK11,Evolucion!AI11))</f>
        <v>30</v>
      </c>
      <c r="AK11">
        <f>IF(EXACT('Por Provincias'!AL11,""),"",SUM('Por Provincias'!AL11,Evolucion!AJ11))</f>
        <v>30</v>
      </c>
    </row>
    <row r="12" spans="1:37" x14ac:dyDescent="0.25">
      <c r="A12" t="s">
        <v>141</v>
      </c>
      <c r="B12" t="s">
        <v>80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f>IF(EXACT('Por Provincias'!K12,""),"",SUM('Por Provincias'!K12,Evolucion!I12))</f>
        <v>0</v>
      </c>
      <c r="K12">
        <f>IF(EXACT('Por Provincias'!L12,""),"",SUM('Por Provincias'!L12,Evolucion!J12))</f>
        <v>0</v>
      </c>
      <c r="L12">
        <f>IF(EXACT('Por Provincias'!M12,""),"",SUM('Por Provincias'!M12,Evolucion!K12))</f>
        <v>1</v>
      </c>
      <c r="M12">
        <f>IF(EXACT('Por Provincias'!N12,""),"",SUM('Por Provincias'!N12,Evolucion!L12))</f>
        <v>1</v>
      </c>
      <c r="N12">
        <f>IF(EXACT('Por Provincias'!O12,""),"",SUM('Por Provincias'!O12,Evolucion!M12))</f>
        <v>1</v>
      </c>
      <c r="O12">
        <f>IF(EXACT('Por Provincias'!P12,""),"",SUM('Por Provincias'!P12,Evolucion!N12))</f>
        <v>1</v>
      </c>
      <c r="P12">
        <f>IF(EXACT('Por Provincias'!Q12,""),"",SUM('Por Provincias'!Q12,Evolucion!O12))</f>
        <v>1</v>
      </c>
      <c r="Q12">
        <f>IF(EXACT('Por Provincias'!R12,""),"",SUM('Por Provincias'!R12,Evolucion!P12))</f>
        <v>1</v>
      </c>
      <c r="R12">
        <f>IF(EXACT('Por Provincias'!S12,""),"",SUM('Por Provincias'!S12,Evolucion!Q12))</f>
        <v>1</v>
      </c>
      <c r="S12">
        <f>IF(EXACT('Por Provincias'!T12,""),"",SUM('Por Provincias'!T12,Evolucion!R12))</f>
        <v>1</v>
      </c>
      <c r="T12">
        <f>IF(EXACT('Por Provincias'!U12,""),"",SUM('Por Provincias'!U12,Evolucion!S12))</f>
        <v>1</v>
      </c>
      <c r="U12">
        <f>IF(EXACT('Por Provincias'!V12,""),"",SUM('Por Provincias'!V12,Evolucion!T12))</f>
        <v>2</v>
      </c>
      <c r="V12">
        <f>IF(EXACT('Por Provincias'!W12,""),"",SUM('Por Provincias'!W12,Evolucion!U12))</f>
        <v>2</v>
      </c>
      <c r="W12">
        <f>IF(EXACT('Por Provincias'!X12,""),"",SUM('Por Provincias'!X12,Evolucion!V12))</f>
        <v>3</v>
      </c>
      <c r="X12">
        <f>IF(EXACT('Por Provincias'!Y12,""),"",SUM('Por Provincias'!Y12,Evolucion!W12))</f>
        <v>3</v>
      </c>
      <c r="Y12">
        <f>IF(EXACT('Por Provincias'!Z12,""),"",SUM('Por Provincias'!Z12,Evolucion!X12))</f>
        <v>3</v>
      </c>
      <c r="Z12">
        <f>IF(EXACT('Por Provincias'!AA12,""),"",SUM('Por Provincias'!AA12,Evolucion!Y12))</f>
        <v>3</v>
      </c>
      <c r="AA12">
        <f>IF(EXACT('Por Provincias'!AB12,""),"",SUM('Por Provincias'!AB12,Evolucion!Z12))</f>
        <v>3</v>
      </c>
      <c r="AB12">
        <f>IF(EXACT('Por Provincias'!AC12,""),"",SUM('Por Provincias'!AC12,Evolucion!AA12))</f>
        <v>3</v>
      </c>
      <c r="AC12">
        <f>IF(EXACT('Por Provincias'!AD12,""),"",SUM('Por Provincias'!AD12,Evolucion!AB12))</f>
        <v>3</v>
      </c>
      <c r="AD12">
        <f>IF(EXACT('Por Provincias'!AE12,""),"",SUM('Por Provincias'!AE12,Evolucion!AC12))</f>
        <v>3</v>
      </c>
      <c r="AE12">
        <f>IF(EXACT('Por Provincias'!AF12,""),"",SUM('Por Provincias'!AF12,Evolucion!AD12))</f>
        <v>3</v>
      </c>
      <c r="AF12">
        <f>IF(EXACT('Por Provincias'!AG12,""),"",SUM('Por Provincias'!AG12,Evolucion!AE12))</f>
        <v>3</v>
      </c>
      <c r="AG12">
        <f>IF(EXACT('Por Provincias'!AH12,""),"",SUM('Por Provincias'!AH12,Evolucion!AF12))</f>
        <v>4</v>
      </c>
      <c r="AH12">
        <f>IF(EXACT('Por Provincias'!AI12,""),"",SUM('Por Provincias'!AI12,Evolucion!AG12))</f>
        <v>7</v>
      </c>
      <c r="AI12">
        <f>IF(EXACT('Por Provincias'!AJ12,""),"",SUM('Por Provincias'!AJ12,Evolucion!AH12))</f>
        <v>7</v>
      </c>
      <c r="AJ12">
        <f>IF(EXACT('Por Provincias'!AK12,""),"",SUM('Por Provincias'!AK12,Evolucion!AI12))</f>
        <v>7</v>
      </c>
      <c r="AK12">
        <f>IF(EXACT('Por Provincias'!AL12,""),"",SUM('Por Provincias'!AL12,Evolucion!AJ12))</f>
        <v>7</v>
      </c>
    </row>
    <row r="13" spans="1:37" x14ac:dyDescent="0.25">
      <c r="A13" t="s">
        <v>143</v>
      </c>
      <c r="B13" t="s">
        <v>80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f>IF(EXACT('Por Provincias'!K13,""),"",SUM('Por Provincias'!K13,Evolucion!I13))</f>
        <v>1</v>
      </c>
      <c r="K13">
        <f>IF(EXACT('Por Provincias'!L13,""),"",SUM('Por Provincias'!L13,Evolucion!J13))</f>
        <v>2</v>
      </c>
      <c r="L13">
        <f>IF(EXACT('Por Provincias'!M13,""),"",SUM('Por Provincias'!M13,Evolucion!K13))</f>
        <v>2</v>
      </c>
      <c r="M13">
        <f>IF(EXACT('Por Provincias'!N13,""),"",SUM('Por Provincias'!N13,Evolucion!L13))</f>
        <v>2</v>
      </c>
      <c r="N13">
        <f>IF(EXACT('Por Provincias'!O13,""),"",SUM('Por Provincias'!O13,Evolucion!M13))</f>
        <v>3</v>
      </c>
      <c r="O13">
        <f>IF(EXACT('Por Provincias'!P13,""),"",SUM('Por Provincias'!P13,Evolucion!N13))</f>
        <v>3</v>
      </c>
      <c r="P13">
        <f>IF(EXACT('Por Provincias'!Q13,""),"",SUM('Por Provincias'!Q13,Evolucion!O13))</f>
        <v>3</v>
      </c>
      <c r="Q13">
        <f>IF(EXACT('Por Provincias'!R13,""),"",SUM('Por Provincias'!R13,Evolucion!P13))</f>
        <v>3</v>
      </c>
      <c r="R13">
        <f>IF(EXACT('Por Provincias'!S13,""),"",SUM('Por Provincias'!S13,Evolucion!Q13))</f>
        <v>3</v>
      </c>
      <c r="S13">
        <f>IF(EXACT('Por Provincias'!T13,""),"",SUM('Por Provincias'!T13,Evolucion!R13))</f>
        <v>3</v>
      </c>
      <c r="T13">
        <f>IF(EXACT('Por Provincias'!U13,""),"",SUM('Por Provincias'!U13,Evolucion!S13))</f>
        <v>3</v>
      </c>
      <c r="U13">
        <f>IF(EXACT('Por Provincias'!V13,""),"",SUM('Por Provincias'!V13,Evolucion!T13))</f>
        <v>3</v>
      </c>
      <c r="V13">
        <f>IF(EXACT('Por Provincias'!W13,""),"",SUM('Por Provincias'!W13,Evolucion!U13))</f>
        <v>3</v>
      </c>
      <c r="W13">
        <f>IF(EXACT('Por Provincias'!X13,""),"",SUM('Por Provincias'!X13,Evolucion!V13))</f>
        <v>5</v>
      </c>
      <c r="X13">
        <f>IF(EXACT('Por Provincias'!Y13,""),"",SUM('Por Provincias'!Y13,Evolucion!W13))</f>
        <v>5</v>
      </c>
      <c r="Y13">
        <f>IF(EXACT('Por Provincias'!Z13,""),"",SUM('Por Provincias'!Z13,Evolucion!X13))</f>
        <v>9</v>
      </c>
      <c r="Z13">
        <f>IF(EXACT('Por Provincias'!AA13,""),"",SUM('Por Provincias'!AA13,Evolucion!Y13))</f>
        <v>9</v>
      </c>
      <c r="AA13">
        <f>IF(EXACT('Por Provincias'!AB13,""),"",SUM('Por Provincias'!AB13,Evolucion!Z13))</f>
        <v>10</v>
      </c>
      <c r="AB13">
        <f>IF(EXACT('Por Provincias'!AC13,""),"",SUM('Por Provincias'!AC13,Evolucion!AA13))</f>
        <v>12</v>
      </c>
      <c r="AC13">
        <f>IF(EXACT('Por Provincias'!AD13,""),"",SUM('Por Provincias'!AD13,Evolucion!AB13))</f>
        <v>14</v>
      </c>
      <c r="AD13">
        <f>IF(EXACT('Por Provincias'!AE13,""),"",SUM('Por Provincias'!AE13,Evolucion!AC13))</f>
        <v>20</v>
      </c>
      <c r="AE13">
        <f>IF(EXACT('Por Provincias'!AF13,""),"",SUM('Por Provincias'!AF13,Evolucion!AD13))</f>
        <v>27</v>
      </c>
      <c r="AF13">
        <f>IF(EXACT('Por Provincias'!AG13,""),"",SUM('Por Provincias'!AG13,Evolucion!AE13))</f>
        <v>37</v>
      </c>
      <c r="AG13">
        <f>IF(EXACT('Por Provincias'!AH13,""),"",SUM('Por Provincias'!AH13,Evolucion!AF13))</f>
        <v>37</v>
      </c>
      <c r="AH13">
        <f>IF(EXACT('Por Provincias'!AI13,""),"",SUM('Por Provincias'!AI13,Evolucion!AG13))</f>
        <v>41</v>
      </c>
      <c r="AI13">
        <f>IF(EXACT('Por Provincias'!AJ13,""),"",SUM('Por Provincias'!AJ13,Evolucion!AH13))</f>
        <v>58</v>
      </c>
      <c r="AJ13">
        <f>IF(EXACT('Por Provincias'!AK13,""),"",SUM('Por Provincias'!AK13,Evolucion!AI13))</f>
        <v>59</v>
      </c>
      <c r="AK13">
        <f>IF(EXACT('Por Provincias'!AL13,""),"",SUM('Por Provincias'!AL13,Evolucion!AJ13))</f>
        <v>59</v>
      </c>
    </row>
    <row r="14" spans="1:37" x14ac:dyDescent="0.25">
      <c r="A14" t="s">
        <v>142</v>
      </c>
      <c r="B14" t="s">
        <v>80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f>IF(EXACT('Por Provincias'!L14,""),"",SUM('Por Provincias'!L14,Evolucion!J14))</f>
        <v>2</v>
      </c>
      <c r="L14">
        <f>IF(EXACT('Por Provincias'!M14,""),"",SUM('Por Provincias'!M14,Evolucion!K14))</f>
        <v>2</v>
      </c>
      <c r="M14">
        <f>IF(EXACT('Por Provincias'!N14,""),"",SUM('Por Provincias'!N14,Evolucion!L14))</f>
        <v>4</v>
      </c>
      <c r="N14">
        <f>IF(EXACT('Por Provincias'!O14,""),"",SUM('Por Provincias'!O14,Evolucion!M14))</f>
        <v>4</v>
      </c>
      <c r="O14">
        <f>IF(EXACT('Por Provincias'!P14,""),"",SUM('Por Provincias'!P14,Evolucion!N14))</f>
        <v>4</v>
      </c>
      <c r="P14">
        <f>IF(EXACT('Por Provincias'!Q14,""),"",SUM('Por Provincias'!Q14,Evolucion!O14))</f>
        <v>4</v>
      </c>
      <c r="Q14">
        <f>IF(EXACT('Por Provincias'!R14,""),"",SUM('Por Provincias'!R14,Evolucion!P14))</f>
        <v>4</v>
      </c>
      <c r="R14">
        <f>IF(EXACT('Por Provincias'!S14,""),"",SUM('Por Provincias'!S14,Evolucion!Q14))</f>
        <v>4</v>
      </c>
      <c r="S14">
        <f>IF(EXACT('Por Provincias'!T14,""),"",SUM('Por Provincias'!T14,Evolucion!R14))</f>
        <v>6</v>
      </c>
      <c r="T14">
        <f>IF(EXACT('Por Provincias'!U14,""),"",SUM('Por Provincias'!U14,Evolucion!S14))</f>
        <v>6</v>
      </c>
      <c r="U14">
        <f>IF(EXACT('Por Provincias'!V14,""),"",SUM('Por Provincias'!V14,Evolucion!T14))</f>
        <v>8</v>
      </c>
      <c r="V14">
        <f>IF(EXACT('Por Provincias'!W14,""),"",SUM('Por Provincias'!W14,Evolucion!U14))</f>
        <v>10</v>
      </c>
      <c r="W14">
        <f>IF(EXACT('Por Provincias'!X14,""),"",SUM('Por Provincias'!X14,Evolucion!V14))</f>
        <v>10</v>
      </c>
      <c r="X14">
        <f>IF(EXACT('Por Provincias'!Y14,""),"",SUM('Por Provincias'!Y14,Evolucion!W14))</f>
        <v>10</v>
      </c>
      <c r="Y14">
        <f>IF(EXACT('Por Provincias'!Z14,""),"",SUM('Por Provincias'!Z14,Evolucion!X14))</f>
        <v>10</v>
      </c>
      <c r="Z14">
        <f>IF(EXACT('Por Provincias'!AA14,""),"",SUM('Por Provincias'!AA14,Evolucion!Y14))</f>
        <v>10</v>
      </c>
      <c r="AA14">
        <f>IF(EXACT('Por Provincias'!AB14,""),"",SUM('Por Provincias'!AB14,Evolucion!Z14))</f>
        <v>10</v>
      </c>
      <c r="AB14">
        <f>IF(EXACT('Por Provincias'!AC14,""),"",SUM('Por Provincias'!AC14,Evolucion!AA14))</f>
        <v>10</v>
      </c>
      <c r="AC14">
        <f>IF(EXACT('Por Provincias'!AD14,""),"",SUM('Por Provincias'!AD14,Evolucion!AB14))</f>
        <v>10</v>
      </c>
      <c r="AD14">
        <f>IF(EXACT('Por Provincias'!AE14,""),"",SUM('Por Provincias'!AE14,Evolucion!AC14))</f>
        <v>10</v>
      </c>
      <c r="AE14">
        <f>IF(EXACT('Por Provincias'!AF14,""),"",SUM('Por Provincias'!AF14,Evolucion!AD14))</f>
        <v>10</v>
      </c>
      <c r="AF14">
        <f>IF(EXACT('Por Provincias'!AG14,""),"",SUM('Por Provincias'!AG14,Evolucion!AE14))</f>
        <v>10</v>
      </c>
      <c r="AG14">
        <f>IF(EXACT('Por Provincias'!AH14,""),"",SUM('Por Provincias'!AH14,Evolucion!AF14))</f>
        <v>10</v>
      </c>
      <c r="AH14">
        <f>IF(EXACT('Por Provincias'!AI14,""),"",SUM('Por Provincias'!AI14,Evolucion!AG14))</f>
        <v>10</v>
      </c>
      <c r="AI14">
        <f>IF(EXACT('Por Provincias'!AJ14,""),"",SUM('Por Provincias'!AJ14,Evolucion!AH14))</f>
        <v>10</v>
      </c>
      <c r="AJ14">
        <f>IF(EXACT('Por Provincias'!AK14,""),"",SUM('Por Provincias'!AK14,Evolucion!AI14))</f>
        <v>10</v>
      </c>
      <c r="AK14">
        <f>IF(EXACT('Por Provincias'!AL14,""),"",SUM('Por Provincias'!AL14,Evolucion!AJ14))</f>
        <v>10</v>
      </c>
    </row>
    <row r="15" spans="1:37" x14ac:dyDescent="0.25">
      <c r="A15" t="s">
        <v>27</v>
      </c>
      <c r="B15" t="s">
        <v>80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f>IF(EXACT('Por Provincias'!M15,""),"",SUM('Por Provincias'!M15,Evolucion!K15))</f>
        <v>1</v>
      </c>
      <c r="M15">
        <f>IF(EXACT('Por Provincias'!N15,""),"",SUM('Por Provincias'!N15,Evolucion!L15))</f>
        <v>1</v>
      </c>
      <c r="N15">
        <f>IF(EXACT('Por Provincias'!O15,""),"",SUM('Por Provincias'!O15,Evolucion!M15))</f>
        <v>1</v>
      </c>
      <c r="O15">
        <f>IF(EXACT('Por Provincias'!P15,""),"",SUM('Por Provincias'!P15,Evolucion!N15))</f>
        <v>2</v>
      </c>
      <c r="P15">
        <f>IF(EXACT('Por Provincias'!Q15,""),"",SUM('Por Provincias'!Q15,Evolucion!O15))</f>
        <v>2</v>
      </c>
      <c r="Q15">
        <f>IF(EXACT('Por Provincias'!R15,""),"",SUM('Por Provincias'!R15,Evolucion!P15))</f>
        <v>2</v>
      </c>
      <c r="R15">
        <f>IF(EXACT('Por Provincias'!S15,""),"",SUM('Por Provincias'!S15,Evolucion!Q15))</f>
        <v>2</v>
      </c>
      <c r="S15">
        <f>IF(EXACT('Por Provincias'!T15,""),"",SUM('Por Provincias'!T15,Evolucion!R15))</f>
        <v>5</v>
      </c>
      <c r="T15">
        <f>IF(EXACT('Por Provincias'!U15,""),"",SUM('Por Provincias'!U15,Evolucion!S15))</f>
        <v>7</v>
      </c>
      <c r="U15">
        <f>IF(EXACT('Por Provincias'!V15,""),"",SUM('Por Provincias'!V15,Evolucion!T15))</f>
        <v>7</v>
      </c>
      <c r="V15">
        <f>IF(EXACT('Por Provincias'!W15,""),"",SUM('Por Provincias'!W15,Evolucion!U15))</f>
        <v>11</v>
      </c>
      <c r="W15">
        <f>IF(EXACT('Por Provincias'!X15,""),"",SUM('Por Provincias'!X15,Evolucion!V15))</f>
        <v>15</v>
      </c>
      <c r="X15">
        <f>IF(EXACT('Por Provincias'!Y15,""),"",SUM('Por Provincias'!Y15,Evolucion!W15))</f>
        <v>18</v>
      </c>
      <c r="Y15">
        <f>IF(EXACT('Por Provincias'!Z15,""),"",SUM('Por Provincias'!Z15,Evolucion!X15))</f>
        <v>21</v>
      </c>
      <c r="Z15">
        <f>IF(EXACT('Por Provincias'!AA15,""),"",SUM('Por Provincias'!AA15,Evolucion!Y15))</f>
        <v>22</v>
      </c>
      <c r="AA15">
        <f>IF(EXACT('Por Provincias'!AB15,""),"",SUM('Por Provincias'!AB15,Evolucion!Z15))</f>
        <v>22</v>
      </c>
      <c r="AB15">
        <f>IF(EXACT('Por Provincias'!AC15,""),"",SUM('Por Provincias'!AC15,Evolucion!AA15))</f>
        <v>23</v>
      </c>
      <c r="AC15">
        <f>IF(EXACT('Por Provincias'!AD15,""),"",SUM('Por Provincias'!AD15,Evolucion!AB15))</f>
        <v>26</v>
      </c>
      <c r="AD15">
        <f>IF(EXACT('Por Provincias'!AE15,""),"",SUM('Por Provincias'!AE15,Evolucion!AC15))</f>
        <v>29</v>
      </c>
      <c r="AE15">
        <f>IF(EXACT('Por Provincias'!AF15,""),"",SUM('Por Provincias'!AF15,Evolucion!AD15))</f>
        <v>29</v>
      </c>
      <c r="AF15">
        <f>IF(EXACT('Por Provincias'!AG15,""),"",SUM('Por Provincias'!AG15,Evolucion!AE15))</f>
        <v>29</v>
      </c>
      <c r="AG15">
        <f>IF(EXACT('Por Provincias'!AH15,""),"",SUM('Por Provincias'!AH15,Evolucion!AF15))</f>
        <v>29</v>
      </c>
      <c r="AH15">
        <f>IF(EXACT('Por Provincias'!AI15,""),"",SUM('Por Provincias'!AI15,Evolucion!AG15))</f>
        <v>31</v>
      </c>
      <c r="AI15">
        <f>IF(EXACT('Por Provincias'!AJ15,""),"",SUM('Por Provincias'!AJ15,Evolucion!AH15))</f>
        <v>34</v>
      </c>
      <c r="AJ15">
        <f>IF(EXACT('Por Provincias'!AK15,""),"",SUM('Por Provincias'!AK15,Evolucion!AI15))</f>
        <v>34</v>
      </c>
      <c r="AK15">
        <f>IF(EXACT('Por Provincias'!AL15,""),"",SUM('Por Provincias'!AL15,Evolucion!AJ15))</f>
        <v>34</v>
      </c>
    </row>
    <row r="16" spans="1:37" x14ac:dyDescent="0.25">
      <c r="A16" t="s">
        <v>74</v>
      </c>
      <c r="B16" t="s">
        <v>80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1</v>
      </c>
      <c r="V16">
        <v>1</v>
      </c>
      <c r="W16">
        <v>1</v>
      </c>
      <c r="X16">
        <v>1</v>
      </c>
      <c r="Y16">
        <f>IF(EXACT('Por Provincias'!Z16,""),"",SUM('Por Provincias'!Z16,Evolucion!X16))</f>
        <v>1</v>
      </c>
      <c r="Z16">
        <f>IF(EXACT('Por Provincias'!AA16,""),"",SUM('Por Provincias'!AA16,Evolucion!Y16))</f>
        <v>1</v>
      </c>
      <c r="AA16">
        <f>IF(EXACT('Por Provincias'!AB16,""),"",SUM('Por Provincias'!AB16,Evolucion!Z16))</f>
        <v>1</v>
      </c>
      <c r="AB16">
        <f>IF(EXACT('Por Provincias'!AC16,""),"",SUM('Por Provincias'!AC16,Evolucion!AA16))</f>
        <v>1</v>
      </c>
      <c r="AC16">
        <f>IF(EXACT('Por Provincias'!AD16,""),"",SUM('Por Provincias'!AD16,Evolucion!AB16))</f>
        <v>1</v>
      </c>
      <c r="AD16">
        <f>IF(EXACT('Por Provincias'!AE16,""),"",SUM('Por Provincias'!AE16,Evolucion!AC16))</f>
        <v>1</v>
      </c>
      <c r="AE16">
        <f>IF(EXACT('Por Provincias'!AF16,""),"",SUM('Por Provincias'!AF16,Evolucion!AD16))</f>
        <v>1</v>
      </c>
      <c r="AF16">
        <f>IF(EXACT('Por Provincias'!AG16,""),"",SUM('Por Provincias'!AG16,Evolucion!AE16))</f>
        <v>2</v>
      </c>
      <c r="AG16">
        <f>IF(EXACT('Por Provincias'!AH16,""),"",SUM('Por Provincias'!AH16,Evolucion!AF16))</f>
        <v>2</v>
      </c>
      <c r="AH16">
        <f>IF(EXACT('Por Provincias'!AI16,""),"",SUM('Por Provincias'!AI16,Evolucion!AG16))</f>
        <v>3</v>
      </c>
      <c r="AI16">
        <f>IF(EXACT('Por Provincias'!AJ16,""),"",SUM('Por Provincias'!AJ16,Evolucion!AH16))</f>
        <v>6</v>
      </c>
      <c r="AJ16">
        <f>IF(EXACT('Por Provincias'!AK16,""),"",SUM('Por Provincias'!AK16,Evolucion!AI16))</f>
        <v>8</v>
      </c>
      <c r="AK16">
        <f>IF(EXACT('Por Provincias'!AL16,""),"",SUM('Por Provincias'!AL16,Evolucion!AJ16))</f>
        <v>10</v>
      </c>
    </row>
    <row r="17" spans="1:40" x14ac:dyDescent="0.25">
      <c r="A17" t="s">
        <v>76</v>
      </c>
      <c r="B17" t="s">
        <v>78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f>IF(EXACT('Por Provincias'!Z17,""),"",SUM('Por Provincias'!Z17,Evolucion!X17))</f>
        <v>0</v>
      </c>
      <c r="Z17">
        <f>IF(EXACT('Por Provincias'!AA17,""),"",SUM('Por Provincias'!AA17,Evolucion!Y17))</f>
        <v>0</v>
      </c>
      <c r="AA17">
        <f>IF(EXACT('Por Provincias'!AB17,""),"",SUM('Por Provincias'!AB17,Evolucion!Z17))</f>
        <v>1</v>
      </c>
      <c r="AB17">
        <f>IF(EXACT('Por Provincias'!AC17,""),"",SUM('Por Provincias'!AC17,Evolucion!AA17))</f>
        <v>2</v>
      </c>
      <c r="AC17">
        <f>IF(EXACT('Por Provincias'!AD17,""),"",SUM('Por Provincias'!AD17,Evolucion!AB17))</f>
        <v>6</v>
      </c>
      <c r="AD17">
        <f>IF(EXACT('Por Provincias'!AE17,""),"",SUM('Por Provincias'!AE17,Evolucion!AC17))</f>
        <v>6</v>
      </c>
      <c r="AE17">
        <f>IF(EXACT('Por Provincias'!AF17,""),"",SUM('Por Provincias'!AF17,Evolucion!AD17))</f>
        <v>8</v>
      </c>
      <c r="AF17">
        <f>IF(EXACT('Por Provincias'!AG17,""),"",SUM('Por Provincias'!AG17,Evolucion!AE17))</f>
        <v>8</v>
      </c>
      <c r="AG17">
        <f>IF(EXACT('Por Provincias'!AH17,""),"",SUM('Por Provincias'!AH17,Evolucion!AF17))</f>
        <v>8</v>
      </c>
      <c r="AH17">
        <f>IF(EXACT('Por Provincias'!AI17,""),"",SUM('Por Provincias'!AI17,Evolucion!AG17))</f>
        <v>9</v>
      </c>
      <c r="AI17">
        <f>IF(EXACT('Por Provincias'!AJ17,""),"",SUM('Por Provincias'!AJ17,Evolucion!AH17))</f>
        <v>17</v>
      </c>
      <c r="AJ17">
        <f>IF(EXACT('Por Provincias'!AK17,""),"",SUM('Por Provincias'!AK17,Evolucion!AI17))</f>
        <v>17</v>
      </c>
      <c r="AK17">
        <f>IF(EXACT('Por Provincias'!AL17,""),"",SUM('Por Provincias'!AL17,Evolucion!AJ17))</f>
        <v>17</v>
      </c>
    </row>
    <row r="18" spans="1:40" x14ac:dyDescent="0.25">
      <c r="A18" t="s">
        <v>77</v>
      </c>
      <c r="C18">
        <f>IF(EXACT('Por Provincias'!D18,""),"",SUM('Por Provincias'!D18,Evolucion!B18))</f>
        <v>3</v>
      </c>
      <c r="D18">
        <f>IF(EXACT('Por Provincias'!E18,""),"",SUM('Por Provincias'!E18,Evolucion!C18))</f>
        <v>4</v>
      </c>
      <c r="E18">
        <f>IF(EXACT('Por Provincias'!F18,""),"",SUM('Por Provincias'!F18,Evolucion!D18))</f>
        <v>4</v>
      </c>
      <c r="F18">
        <f>IF(EXACT('Por Provincias'!G18,""),"",SUM('Por Provincias'!G18,Evolucion!E18))</f>
        <v>4</v>
      </c>
      <c r="G18">
        <f>IF(EXACT('Por Provincias'!H18,""),"",SUM('Por Provincias'!H18,Evolucion!F18))</f>
        <v>4</v>
      </c>
      <c r="H18">
        <f>IF(EXACT('Por Provincias'!I18,""),"",SUM('Por Provincias'!I18,Evolucion!G18))</f>
        <v>5</v>
      </c>
      <c r="I18">
        <f>IF(EXACT('Por Provincias'!J18,""),"",SUM('Por Provincias'!J18,Evolucion!H18))</f>
        <v>10</v>
      </c>
      <c r="J18">
        <f>IF(EXACT('Por Provincias'!K18,""),"",SUM('Por Provincias'!K18,Evolucion!I18))</f>
        <v>11</v>
      </c>
      <c r="K18">
        <f>IF(EXACT('Por Provincias'!L18,""),"",SUM('Por Provincias'!L18,Evolucion!J18))</f>
        <v>16</v>
      </c>
      <c r="L18">
        <f>IF(EXACT('Por Provincias'!M18,""),"",SUM('Por Provincias'!M18,Evolucion!K18))</f>
        <v>25</v>
      </c>
      <c r="M18">
        <f>IF(EXACT('Por Provincias'!N18,""),"",SUM('Por Provincias'!N18,Evolucion!L18))</f>
        <v>35</v>
      </c>
      <c r="N18">
        <f>IF(EXACT('Por Provincias'!O18,""),"",SUM('Por Provincias'!O18,Evolucion!M18))</f>
        <v>40</v>
      </c>
      <c r="O18">
        <f>IF(EXACT('Por Provincias'!P18,""),"",SUM('Por Provincias'!P18,Evolucion!N18))</f>
        <v>48</v>
      </c>
      <c r="P18">
        <f>IF(EXACT('Por Provincias'!Q18,""),"",SUM('Por Provincias'!Q18,Evolucion!O18))</f>
        <v>57</v>
      </c>
      <c r="Q18">
        <f>IF(EXACT('Por Provincias'!R18,""),"",SUM('Por Provincias'!R18,Evolucion!P18))</f>
        <v>67</v>
      </c>
      <c r="R18">
        <f>IF(EXACT('Por Provincias'!S18,""),"",SUM('Por Provincias'!S18,Evolucion!Q18))</f>
        <v>80</v>
      </c>
      <c r="S18">
        <f>IF(EXACT('Por Provincias'!T18,""),"",SUM('Por Provincias'!T18,Evolucion!R18))</f>
        <v>119</v>
      </c>
      <c r="T18">
        <f>IF(EXACT('Por Provincias'!U18,""),"",SUM('Por Provincias'!U18,Evolucion!S18))</f>
        <v>139</v>
      </c>
      <c r="U18">
        <f>IF(EXACT('Por Provincias'!V18,""),"",SUM('Por Provincias'!V18,Evolucion!T18))</f>
        <v>170</v>
      </c>
      <c r="V18">
        <f>IF(EXACT('Por Provincias'!W18,""),"",SUM('Por Provincias'!W18,Evolucion!U18))</f>
        <v>186</v>
      </c>
      <c r="W18">
        <f>IF(EXACT('Por Provincias'!X18,""),"",SUM('Por Provincias'!X18,Evolucion!V18))</f>
        <v>212</v>
      </c>
      <c r="X18">
        <f>IF(EXACT('Por Provincias'!Y18,""),"",SUM('Por Provincias'!Y18,Evolucion!W18))</f>
        <v>233</v>
      </c>
      <c r="Y18">
        <f>IF(EXACT('Por Provincias'!Z18,""),"",SUM('Por Provincias'!Z18,Evolucion!X18))</f>
        <v>269</v>
      </c>
      <c r="Z18">
        <f>IF(EXACT('Por Provincias'!AA18,""),"",SUM('Por Provincias'!AA18,Evolucion!Y18))</f>
        <v>288</v>
      </c>
      <c r="AA18">
        <f>IF(EXACT('Por Provincias'!AB18,""),"",SUM('Por Provincias'!AB18,Evolucion!Z18))</f>
        <v>320</v>
      </c>
      <c r="AB18">
        <f>IF(EXACT('Por Provincias'!AC18,""),"",SUM('Por Provincias'!AC18,Evolucion!AA18))</f>
        <v>350</v>
      </c>
      <c r="AC18">
        <f>IF(EXACT('Por Provincias'!AD18,""),"",SUM('Por Provincias'!AD18,Evolucion!AB18))</f>
        <v>396</v>
      </c>
      <c r="AD18">
        <f>IF(EXACT('Por Provincias'!AE18,""),"",SUM('Por Provincias'!AE18,Evolucion!AC18))</f>
        <v>457</v>
      </c>
      <c r="AE18">
        <f>IF(EXACT('Por Provincias'!AF18,""),"",SUM('Por Provincias'!AF18,Evolucion!AD18))</f>
        <v>515</v>
      </c>
      <c r="AF18">
        <f>IF(EXACT('Por Provincias'!AG18,""),"",SUM('Por Provincias'!AG18,Evolucion!AE18))</f>
        <v>564</v>
      </c>
      <c r="AG18">
        <f>IF(EXACT('Por Provincias'!AH18,""),"",SUM('Por Provincias'!AH18,Evolucion!AF18))</f>
        <v>620</v>
      </c>
      <c r="AH18">
        <f>IF(EXACT('Por Provincias'!AI18,""),"",SUM('Por Provincias'!AI18,Evolucion!AG18))</f>
        <v>669</v>
      </c>
      <c r="AI18">
        <f>IF(EXACT('Por Provincias'!AJ18,""),"",SUM('Por Provincias'!AJ18,Evolucion!AH18))</f>
        <v>726</v>
      </c>
      <c r="AJ18">
        <f>IF(EXACT('Por Provincias'!AK18,""),"",SUM('Por Provincias'!AK18,Evolucion!AI18))</f>
        <v>766</v>
      </c>
      <c r="AK18">
        <f>IF(EXACT('Por Provincias'!AL18,""),"",SUM('Por Provincias'!AL18,Evolucion!AJ18))</f>
        <v>814</v>
      </c>
    </row>
    <row r="19" spans="1:40" x14ac:dyDescent="0.25">
      <c r="A19" t="s">
        <v>0</v>
      </c>
      <c r="C19" s="2">
        <v>43901</v>
      </c>
      <c r="D19" s="2">
        <v>43902</v>
      </c>
      <c r="E19" s="2">
        <v>43903</v>
      </c>
      <c r="F19" s="2">
        <v>43904</v>
      </c>
      <c r="G19" s="2">
        <v>43905</v>
      </c>
      <c r="H19" s="2">
        <v>43906</v>
      </c>
      <c r="I19" s="2">
        <v>43907</v>
      </c>
      <c r="J19" s="2">
        <v>43908</v>
      </c>
      <c r="K19" s="2">
        <v>43909</v>
      </c>
      <c r="L19" s="2">
        <v>43910</v>
      </c>
      <c r="M19" s="2">
        <v>43911</v>
      </c>
      <c r="N19" s="2">
        <v>43912</v>
      </c>
      <c r="O19" s="2">
        <v>43913</v>
      </c>
      <c r="P19" s="2">
        <v>43914</v>
      </c>
      <c r="Q19" s="2">
        <v>43915</v>
      </c>
      <c r="R19" s="2">
        <v>43916</v>
      </c>
      <c r="S19" s="2">
        <v>43917</v>
      </c>
      <c r="T19" s="2">
        <v>43918</v>
      </c>
      <c r="U19" s="2">
        <v>43919</v>
      </c>
      <c r="V19" s="2">
        <v>43920</v>
      </c>
      <c r="W19" s="2">
        <v>43921</v>
      </c>
      <c r="X19" s="2">
        <v>43922</v>
      </c>
      <c r="Y19" s="2">
        <v>43923</v>
      </c>
      <c r="Z19" s="2">
        <v>43924</v>
      </c>
      <c r="AA19" s="2">
        <v>43925</v>
      </c>
      <c r="AB19" s="2">
        <v>43926</v>
      </c>
      <c r="AC19" s="2">
        <v>43927</v>
      </c>
      <c r="AD19" s="2">
        <v>43928</v>
      </c>
      <c r="AE19" s="2">
        <v>43929</v>
      </c>
      <c r="AF19" s="2">
        <v>43930</v>
      </c>
      <c r="AG19" s="2">
        <v>43931</v>
      </c>
      <c r="AH19" s="2">
        <v>43932</v>
      </c>
      <c r="AI19" s="2">
        <v>43933</v>
      </c>
      <c r="AJ19" s="2">
        <v>43934</v>
      </c>
      <c r="AK19" s="2">
        <v>43935</v>
      </c>
      <c r="AL19" s="2"/>
      <c r="AM19" s="2"/>
      <c r="AN19" s="2"/>
    </row>
    <row r="20" spans="1:40" x14ac:dyDescent="0.25">
      <c r="A20" t="s">
        <v>144</v>
      </c>
      <c r="C20">
        <f t="shared" ref="C20:J20" si="0">SUM(C2:C17)</f>
        <v>3</v>
      </c>
      <c r="D20">
        <f t="shared" si="0"/>
        <v>4</v>
      </c>
      <c r="E20">
        <f t="shared" si="0"/>
        <v>4</v>
      </c>
      <c r="F20">
        <f t="shared" si="0"/>
        <v>4</v>
      </c>
      <c r="G20">
        <f t="shared" si="0"/>
        <v>4</v>
      </c>
      <c r="H20">
        <f t="shared" si="0"/>
        <v>5</v>
      </c>
      <c r="I20">
        <f t="shared" si="0"/>
        <v>10</v>
      </c>
      <c r="J20">
        <f t="shared" si="0"/>
        <v>11</v>
      </c>
      <c r="K20">
        <f t="shared" ref="K20:O20" si="1">SUM(K2:K17)</f>
        <v>16</v>
      </c>
      <c r="L20">
        <f t="shared" si="1"/>
        <v>25</v>
      </c>
      <c r="M20">
        <f t="shared" si="1"/>
        <v>35</v>
      </c>
      <c r="N20">
        <f t="shared" si="1"/>
        <v>40</v>
      </c>
      <c r="O20">
        <f t="shared" si="1"/>
        <v>48</v>
      </c>
      <c r="P20">
        <f>SUM(P2:P17)</f>
        <v>57</v>
      </c>
      <c r="Q20">
        <f t="shared" ref="Q20:AB20" si="2">SUM(Q2:Q17)</f>
        <v>67</v>
      </c>
      <c r="R20">
        <f t="shared" si="2"/>
        <v>80</v>
      </c>
      <c r="S20">
        <f t="shared" si="2"/>
        <v>119</v>
      </c>
      <c r="T20">
        <f t="shared" si="2"/>
        <v>139</v>
      </c>
      <c r="U20">
        <f t="shared" si="2"/>
        <v>170</v>
      </c>
      <c r="V20">
        <f t="shared" si="2"/>
        <v>186</v>
      </c>
      <c r="W20">
        <f t="shared" si="2"/>
        <v>212</v>
      </c>
      <c r="X20">
        <f t="shared" si="2"/>
        <v>233</v>
      </c>
      <c r="Y20">
        <f t="shared" si="2"/>
        <v>269</v>
      </c>
      <c r="Z20">
        <f t="shared" si="2"/>
        <v>288</v>
      </c>
      <c r="AA20">
        <f t="shared" si="2"/>
        <v>320</v>
      </c>
      <c r="AB20">
        <f t="shared" si="2"/>
        <v>350</v>
      </c>
      <c r="AC20">
        <f t="shared" ref="AC20:AD20" si="3">SUM(AC2:AC17)</f>
        <v>396</v>
      </c>
      <c r="AD20">
        <f t="shared" si="3"/>
        <v>457</v>
      </c>
      <c r="AE20">
        <f t="shared" ref="AE20:AF20" si="4">SUM(AE2:AE17)</f>
        <v>515</v>
      </c>
      <c r="AF20">
        <f t="shared" si="4"/>
        <v>564</v>
      </c>
      <c r="AG20">
        <f t="shared" ref="AG20:AH20" si="5">SUM(AG2:AG17)</f>
        <v>620</v>
      </c>
      <c r="AH20">
        <f t="shared" si="5"/>
        <v>669</v>
      </c>
      <c r="AI20">
        <f t="shared" ref="AI20:AJ20" si="6">SUM(AI2:AI17)</f>
        <v>726</v>
      </c>
      <c r="AJ20">
        <f t="shared" si="6"/>
        <v>766</v>
      </c>
      <c r="AK20">
        <f t="shared" ref="AK20" si="7">SUM(AK2:AK17)</f>
        <v>814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Survey</vt:lpstr>
      <vt:lpstr>Relacion de Fechas SCU</vt:lpstr>
      <vt:lpstr>Casos SCU</vt:lpstr>
      <vt:lpstr>Relacion de muestras</vt:lpstr>
      <vt:lpstr>Oriente</vt:lpstr>
      <vt:lpstr>CasosMunicipios</vt:lpstr>
      <vt:lpstr>Ingresos SCU</vt:lpstr>
      <vt:lpstr>Por Provincias</vt:lpstr>
      <vt:lpstr>Evolucion</vt:lpstr>
      <vt:lpstr>Recuperados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Eloy</dc:creator>
  <cp:lastModifiedBy>Eloy</cp:lastModifiedBy>
  <dcterms:created xsi:type="dcterms:W3CDTF">2020-04-01T01:59:27Z</dcterms:created>
  <dcterms:modified xsi:type="dcterms:W3CDTF">2020-04-17T04:03:46Z</dcterms:modified>
</cp:coreProperties>
</file>