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Eloy\Desktop\COVID 19\Dashboard\dashboard\data\"/>
    </mc:Choice>
  </mc:AlternateContent>
  <xr:revisionPtr revIDLastSave="0" documentId="13_ncr:1_{4DB7AD4A-2DA7-4642-930B-A3B5F7F3CC3E}" xr6:coauthVersionLast="45" xr6:coauthVersionMax="45" xr10:uidLastSave="{00000000-0000-0000-0000-000000000000}"/>
  <bookViews>
    <workbookView minimized="1" xWindow="7470" yWindow="1815" windowWidth="13020" windowHeight="9105" xr2:uid="{00000000-000D-0000-FFFF-FFFF00000000}"/>
  </bookViews>
  <sheets>
    <sheet name="China" sheetId="1" r:id="rId1"/>
    <sheet name="Italia" sheetId="2" r:id="rId2"/>
    <sheet name="España" sheetId="3" r:id="rId3"/>
    <sheet name="Estados Unidos" sheetId="4" r:id="rId4"/>
    <sheet name="Cuba" sheetId="7" r:id="rId5"/>
    <sheet name="Cuba-Provincias" sheetId="8" r:id="rId6"/>
    <sheet name="Comparaciones gráficas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3" i="7" l="1"/>
  <c r="W3" i="7"/>
  <c r="X3" i="7"/>
  <c r="V3" i="7"/>
  <c r="U3" i="7"/>
  <c r="S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3" i="7"/>
  <c r="J78" i="7"/>
  <c r="J79" i="7"/>
  <c r="K79" i="7"/>
  <c r="K78" i="7"/>
  <c r="R3" i="7" l="1"/>
  <c r="H186" i="8"/>
  <c r="F186" i="8"/>
  <c r="H185" i="8"/>
  <c r="F185" i="8"/>
  <c r="H184" i="8"/>
  <c r="F184" i="8"/>
  <c r="H183" i="8"/>
  <c r="F183" i="8"/>
  <c r="H182" i="8"/>
  <c r="F182" i="8"/>
  <c r="H181" i="8"/>
  <c r="F181" i="8"/>
  <c r="H180" i="8"/>
  <c r="F180" i="8"/>
  <c r="H179" i="8"/>
  <c r="F179" i="8"/>
  <c r="H178" i="8"/>
  <c r="F178" i="8"/>
  <c r="H177" i="8"/>
  <c r="F177" i="8"/>
  <c r="H176" i="8"/>
  <c r="F176" i="8"/>
  <c r="H175" i="8"/>
  <c r="F175" i="8"/>
  <c r="H174" i="8"/>
  <c r="F174" i="8"/>
  <c r="H173" i="8"/>
  <c r="F173" i="8"/>
  <c r="H172" i="8"/>
  <c r="F172" i="8"/>
  <c r="H171" i="8"/>
  <c r="F171" i="8"/>
  <c r="H170" i="8"/>
  <c r="F170" i="8"/>
  <c r="H169" i="8"/>
  <c r="F169" i="8"/>
  <c r="H168" i="8"/>
  <c r="F168" i="8"/>
  <c r="H167" i="8"/>
  <c r="F167" i="8"/>
  <c r="H166" i="8"/>
  <c r="F166" i="8"/>
  <c r="H165" i="8"/>
  <c r="F165" i="8"/>
  <c r="H164" i="8"/>
  <c r="F164" i="8"/>
  <c r="H163" i="8"/>
  <c r="F163" i="8"/>
  <c r="H162" i="8"/>
  <c r="F162" i="8"/>
  <c r="H161" i="8"/>
  <c r="F161" i="8"/>
  <c r="H160" i="8"/>
  <c r="F160" i="8"/>
  <c r="H159" i="8"/>
  <c r="F159" i="8"/>
  <c r="H158" i="8"/>
  <c r="F158" i="8"/>
  <c r="H157" i="8"/>
  <c r="F157" i="8"/>
  <c r="H156" i="8"/>
  <c r="F156" i="8"/>
  <c r="H155" i="8"/>
  <c r="F155" i="8"/>
  <c r="H154" i="8"/>
  <c r="F154" i="8"/>
  <c r="H153" i="8"/>
  <c r="F153" i="8"/>
  <c r="H152" i="8"/>
  <c r="F152" i="8"/>
  <c r="H151" i="8"/>
  <c r="F151" i="8"/>
  <c r="H150" i="8"/>
  <c r="F150" i="8"/>
  <c r="H149" i="8"/>
  <c r="F149" i="8"/>
  <c r="H148" i="8"/>
  <c r="F148" i="8"/>
  <c r="H147" i="8"/>
  <c r="F147" i="8"/>
  <c r="H146" i="8"/>
  <c r="F146" i="8"/>
  <c r="H145" i="8"/>
  <c r="F145" i="8"/>
  <c r="H144" i="8"/>
  <c r="F144" i="8"/>
  <c r="H143" i="8"/>
  <c r="F143" i="8"/>
  <c r="H142" i="8"/>
  <c r="F142" i="8"/>
  <c r="H141" i="8"/>
  <c r="F141" i="8"/>
  <c r="H140" i="8"/>
  <c r="F140" i="8"/>
  <c r="H139" i="8"/>
  <c r="F139" i="8"/>
  <c r="H138" i="8"/>
  <c r="F138" i="8"/>
  <c r="H137" i="8"/>
  <c r="F137" i="8"/>
  <c r="H136" i="8"/>
  <c r="F136" i="8"/>
  <c r="H135" i="8"/>
  <c r="F135" i="8"/>
  <c r="H134" i="8"/>
  <c r="F134" i="8"/>
  <c r="H133" i="8"/>
  <c r="F133" i="8"/>
  <c r="H132" i="8"/>
  <c r="F132" i="8"/>
  <c r="H131" i="8"/>
  <c r="F131" i="8"/>
  <c r="H130" i="8"/>
  <c r="F130" i="8"/>
  <c r="H129" i="8"/>
  <c r="F129" i="8"/>
  <c r="H128" i="8"/>
  <c r="F128" i="8"/>
  <c r="H127" i="8"/>
  <c r="F127" i="8"/>
  <c r="H126" i="8"/>
  <c r="F126" i="8"/>
  <c r="H125" i="8"/>
  <c r="F125" i="8"/>
  <c r="H124" i="8"/>
  <c r="F124" i="8"/>
  <c r="H123" i="8"/>
  <c r="F123" i="8"/>
  <c r="H122" i="8"/>
  <c r="F122" i="8"/>
  <c r="H121" i="8"/>
  <c r="F121" i="8"/>
  <c r="H120" i="8"/>
  <c r="F120" i="8"/>
  <c r="H119" i="8"/>
  <c r="F119" i="8"/>
  <c r="H118" i="8"/>
  <c r="F118" i="8"/>
  <c r="H117" i="8"/>
  <c r="F117" i="8"/>
  <c r="H116" i="8"/>
  <c r="F116" i="8"/>
  <c r="H115" i="8"/>
  <c r="F115" i="8"/>
  <c r="H114" i="8"/>
  <c r="F114" i="8"/>
  <c r="H113" i="8"/>
  <c r="F113" i="8"/>
  <c r="H112" i="8"/>
  <c r="F112" i="8"/>
  <c r="H111" i="8"/>
  <c r="F111" i="8"/>
  <c r="H110" i="8"/>
  <c r="F110" i="8"/>
  <c r="H109" i="8"/>
  <c r="F109" i="8"/>
  <c r="H108" i="8"/>
  <c r="F108" i="8"/>
  <c r="H107" i="8"/>
  <c r="F107" i="8"/>
  <c r="H106" i="8"/>
  <c r="F106" i="8"/>
  <c r="H105" i="8"/>
  <c r="F105" i="8"/>
  <c r="H104" i="8"/>
  <c r="F104" i="8"/>
  <c r="H103" i="8"/>
  <c r="F103" i="8"/>
  <c r="H102" i="8"/>
  <c r="F102" i="8"/>
  <c r="H101" i="8"/>
  <c r="F101" i="8"/>
  <c r="H100" i="8"/>
  <c r="F100" i="8"/>
  <c r="H99" i="8"/>
  <c r="F99" i="8"/>
  <c r="H98" i="8"/>
  <c r="F98" i="8"/>
  <c r="H97" i="8"/>
  <c r="F97" i="8"/>
  <c r="H96" i="8"/>
  <c r="F96" i="8"/>
  <c r="H95" i="8"/>
  <c r="F95" i="8"/>
  <c r="H94" i="8"/>
  <c r="F94" i="8"/>
  <c r="H93" i="8"/>
  <c r="F93" i="8"/>
  <c r="H92" i="8"/>
  <c r="F92" i="8"/>
  <c r="H91" i="8"/>
  <c r="F91" i="8"/>
  <c r="H90" i="8"/>
  <c r="F90" i="8"/>
  <c r="H89" i="8"/>
  <c r="F89" i="8"/>
  <c r="H88" i="8"/>
  <c r="F88" i="8"/>
  <c r="H87" i="8"/>
  <c r="F87" i="8"/>
  <c r="H86" i="8"/>
  <c r="F86" i="8"/>
  <c r="H85" i="8"/>
  <c r="F85" i="8"/>
  <c r="H84" i="8"/>
  <c r="F84" i="8"/>
  <c r="H83" i="8"/>
  <c r="F83" i="8"/>
  <c r="H82" i="8"/>
  <c r="F82" i="8"/>
  <c r="H81" i="8"/>
  <c r="F81" i="8"/>
  <c r="H80" i="8"/>
  <c r="F80" i="8"/>
  <c r="H79" i="8"/>
  <c r="F79" i="8"/>
  <c r="H78" i="8"/>
  <c r="F78" i="8"/>
  <c r="H77" i="8"/>
  <c r="F77" i="8"/>
  <c r="H76" i="8"/>
  <c r="F76" i="8"/>
  <c r="H75" i="8"/>
  <c r="F75" i="8"/>
  <c r="H74" i="8"/>
  <c r="F74" i="8"/>
  <c r="H73" i="8"/>
  <c r="F73" i="8"/>
  <c r="H72" i="8"/>
  <c r="F72" i="8"/>
  <c r="H71" i="8"/>
  <c r="F71" i="8"/>
  <c r="H70" i="8"/>
  <c r="F70" i="8"/>
  <c r="H69" i="8"/>
  <c r="F69" i="8"/>
  <c r="H68" i="8"/>
  <c r="F68" i="8"/>
  <c r="H67" i="8"/>
  <c r="F67" i="8"/>
  <c r="H66" i="8"/>
  <c r="F66" i="8"/>
  <c r="H65" i="8"/>
  <c r="F65" i="8"/>
  <c r="H64" i="8"/>
  <c r="F64" i="8"/>
  <c r="H63" i="8"/>
  <c r="F63" i="8"/>
  <c r="H62" i="8"/>
  <c r="F62" i="8"/>
  <c r="H61" i="8"/>
  <c r="F61" i="8"/>
  <c r="H60" i="8"/>
  <c r="F60" i="8"/>
  <c r="H59" i="8"/>
  <c r="F59" i="8"/>
  <c r="H58" i="8"/>
  <c r="F58" i="8"/>
  <c r="H57" i="8"/>
  <c r="F57" i="8"/>
  <c r="H56" i="8"/>
  <c r="F56" i="8"/>
  <c r="H55" i="8"/>
  <c r="F55" i="8"/>
  <c r="H54" i="8"/>
  <c r="F54" i="8"/>
  <c r="H53" i="8"/>
  <c r="F53" i="8"/>
  <c r="H52" i="8"/>
  <c r="F52" i="8"/>
  <c r="H51" i="8"/>
  <c r="F51" i="8"/>
  <c r="H50" i="8"/>
  <c r="F50" i="8"/>
  <c r="H49" i="8"/>
  <c r="F49" i="8"/>
  <c r="H48" i="8"/>
  <c r="F48" i="8"/>
  <c r="H47" i="8"/>
  <c r="F47" i="8"/>
  <c r="H46" i="8"/>
  <c r="F46" i="8"/>
  <c r="H45" i="8"/>
  <c r="F45" i="8"/>
  <c r="H44" i="8"/>
  <c r="F44" i="8"/>
  <c r="H43" i="8"/>
  <c r="F43" i="8"/>
  <c r="H42" i="8"/>
  <c r="F42" i="8"/>
  <c r="H41" i="8"/>
  <c r="F41" i="8"/>
  <c r="H40" i="8"/>
  <c r="F40" i="8"/>
  <c r="H39" i="8"/>
  <c r="F39" i="8"/>
  <c r="H38" i="8"/>
  <c r="F38" i="8"/>
  <c r="H37" i="8"/>
  <c r="F37" i="8"/>
  <c r="H36" i="8"/>
  <c r="F36" i="8"/>
  <c r="H35" i="8"/>
  <c r="F35" i="8"/>
  <c r="H34" i="8"/>
  <c r="F34" i="8"/>
  <c r="H33" i="8"/>
  <c r="F33" i="8"/>
  <c r="H32" i="8"/>
  <c r="F32" i="8"/>
  <c r="H31" i="8"/>
  <c r="F31" i="8"/>
  <c r="H30" i="8"/>
  <c r="F30" i="8"/>
  <c r="H29" i="8"/>
  <c r="F29" i="8"/>
  <c r="H28" i="8"/>
  <c r="F28" i="8"/>
  <c r="H27" i="8"/>
  <c r="F27" i="8"/>
  <c r="H26" i="8"/>
  <c r="F26" i="8"/>
  <c r="H25" i="8"/>
  <c r="F25" i="8"/>
  <c r="H24" i="8"/>
  <c r="F24" i="8"/>
  <c r="H23" i="8"/>
  <c r="F23" i="8"/>
  <c r="H22" i="8"/>
  <c r="F22" i="8"/>
  <c r="H21" i="8"/>
  <c r="F21" i="8"/>
  <c r="H20" i="8"/>
  <c r="F20" i="8"/>
  <c r="H19" i="8"/>
  <c r="F19" i="8"/>
  <c r="H18" i="8"/>
  <c r="F18" i="8"/>
  <c r="H17" i="8"/>
  <c r="F17" i="8"/>
  <c r="H16" i="8"/>
  <c r="F16" i="8"/>
  <c r="H15" i="8"/>
  <c r="F15" i="8"/>
  <c r="H14" i="8"/>
  <c r="F14" i="8"/>
  <c r="H13" i="8"/>
  <c r="F13" i="8"/>
  <c r="H12" i="8"/>
  <c r="F12" i="8"/>
  <c r="H11" i="8"/>
  <c r="F11" i="8"/>
  <c r="H10" i="8"/>
  <c r="F10" i="8"/>
  <c r="H9" i="8"/>
  <c r="F9" i="8"/>
  <c r="H8" i="8"/>
  <c r="F8" i="8"/>
  <c r="H7" i="8"/>
  <c r="F7" i="8"/>
  <c r="H6" i="8"/>
  <c r="F6" i="8"/>
  <c r="H5" i="8"/>
  <c r="F5" i="8"/>
  <c r="H4" i="8"/>
  <c r="F4" i="8"/>
  <c r="H3" i="8"/>
  <c r="F3" i="8"/>
  <c r="H2" i="8"/>
  <c r="F2" i="8"/>
  <c r="K106" i="7" l="1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Y3" i="7" s="1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3" i="1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3" i="2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" i="1"/>
  <c r="N3" i="7" l="1"/>
  <c r="Q3" i="7"/>
  <c r="O3" i="7"/>
  <c r="P3" i="7" s="1"/>
</calcChain>
</file>

<file path=xl/sharedStrings.xml><?xml version="1.0" encoding="utf-8"?>
<sst xmlns="http://schemas.openxmlformats.org/spreadsheetml/2006/main" count="976" uniqueCount="225">
  <si>
    <t>date</t>
  </si>
  <si>
    <t>location</t>
  </si>
  <si>
    <t>new_cases</t>
  </si>
  <si>
    <t>new_deaths</t>
  </si>
  <si>
    <t>total_cases</t>
  </si>
  <si>
    <t>total_deaths</t>
  </si>
  <si>
    <t>China</t>
  </si>
  <si>
    <t>Italy</t>
  </si>
  <si>
    <t>Spain</t>
  </si>
  <si>
    <t>United States</t>
  </si>
  <si>
    <t>Population</t>
  </si>
  <si>
    <t>Tasa x 100 000</t>
  </si>
  <si>
    <t>Tasa con población tipo (Suiza)</t>
  </si>
  <si>
    <t>Comparaciones por países</t>
  </si>
  <si>
    <t>Casos confirmados</t>
  </si>
  <si>
    <t>Tasas del país</t>
  </si>
  <si>
    <t>Tasas ajustadas según población tipo (Suiza)</t>
  </si>
  <si>
    <t>Cuba</t>
  </si>
  <si>
    <t>Nombre</t>
  </si>
  <si>
    <t>Provincia/Municipio</t>
  </si>
  <si>
    <t>Estimado 2018-12-31</t>
  </si>
  <si>
    <t>CASOS DEL DIA</t>
  </si>
  <si>
    <t>TASA DEL DIA</t>
  </si>
  <si>
    <t>CASOS ACUMULADOS</t>
  </si>
  <si>
    <t>TASA ACUMULADO</t>
  </si>
  <si>
    <t>Artemisa</t>
  </si>
  <si>
    <t>Provincia</t>
  </si>
  <si>
    <t>Alquízar</t>
  </si>
  <si>
    <t>Municipio</t>
  </si>
  <si>
    <t>Bahía Honda</t>
  </si>
  <si>
    <t>Bauta</t>
  </si>
  <si>
    <t>Caimito</t>
  </si>
  <si>
    <t>Candelaria</t>
  </si>
  <si>
    <t>Guanajay</t>
  </si>
  <si>
    <t>Güira de Melena</t>
  </si>
  <si>
    <t>Mariel</t>
  </si>
  <si>
    <t>San Antonio de los Baños</t>
  </si>
  <si>
    <t>San Cristóbal</t>
  </si>
  <si>
    <t>Camagüey</t>
  </si>
  <si>
    <t>Carlos Manuel de Céspedes</t>
  </si>
  <si>
    <t>Esmeralda</t>
  </si>
  <si>
    <t>Florida</t>
  </si>
  <si>
    <t>Guáimaro</t>
  </si>
  <si>
    <t>Jimaguayú</t>
  </si>
  <si>
    <t>Minas</t>
  </si>
  <si>
    <t>Najasa</t>
  </si>
  <si>
    <t>Nuevitas</t>
  </si>
  <si>
    <t>Santa Cruz del Sur</t>
  </si>
  <si>
    <t>Sibanicú</t>
  </si>
  <si>
    <t>Sierra de Cubitas</t>
  </si>
  <si>
    <t>Vertientes</t>
  </si>
  <si>
    <t>Ciego de Ávila</t>
  </si>
  <si>
    <t>Baraguá</t>
  </si>
  <si>
    <t>Bolivia</t>
  </si>
  <si>
    <t>Chambas</t>
  </si>
  <si>
    <t>Ciro Redondo</t>
  </si>
  <si>
    <t>Florencia</t>
  </si>
  <si>
    <t>Majagua</t>
  </si>
  <si>
    <t>Morón</t>
  </si>
  <si>
    <t>Primero de Enero</t>
  </si>
  <si>
    <t>Venezuela</t>
  </si>
  <si>
    <t>Cienfuegos</t>
  </si>
  <si>
    <t>Abreus</t>
  </si>
  <si>
    <t>Aguada de Pasajeros</t>
  </si>
  <si>
    <t>Cruces</t>
  </si>
  <si>
    <t>Cumanayagua</t>
  </si>
  <si>
    <t>Lajas</t>
  </si>
  <si>
    <t>Palmira</t>
  </si>
  <si>
    <t>Rodas</t>
  </si>
  <si>
    <t>Ciudad de la Habana [Havana]</t>
  </si>
  <si>
    <t>Arroyo Naranjo</t>
  </si>
  <si>
    <t>Boyeros</t>
  </si>
  <si>
    <t>Centro Habana</t>
  </si>
  <si>
    <t>Cerro</t>
  </si>
  <si>
    <t>Cotorro</t>
  </si>
  <si>
    <t>Diez de Octubre</t>
  </si>
  <si>
    <t>Guanabacoa</t>
  </si>
  <si>
    <t>La Habana del Este</t>
  </si>
  <si>
    <t>La Habana Vieja [Old Havana]</t>
  </si>
  <si>
    <t>La Lisa</t>
  </si>
  <si>
    <t>Marianao</t>
  </si>
  <si>
    <t>Playa</t>
  </si>
  <si>
    <t>Plaza de la Revolución</t>
  </si>
  <si>
    <t>Regla</t>
  </si>
  <si>
    <t>San Miguel del Padrón</t>
  </si>
  <si>
    <t>Granma</t>
  </si>
  <si>
    <t>Bartolomé Masó</t>
  </si>
  <si>
    <t>Bayamo</t>
  </si>
  <si>
    <t>Buey Arriba</t>
  </si>
  <si>
    <t>Campechuela</t>
  </si>
  <si>
    <t>Cauto Cristo</t>
  </si>
  <si>
    <t>Guisa</t>
  </si>
  <si>
    <t>Jiguaní</t>
  </si>
  <si>
    <t>Manzanillo</t>
  </si>
  <si>
    <t>Media Luna</t>
  </si>
  <si>
    <t>Niquero</t>
  </si>
  <si>
    <t>Pilón</t>
  </si>
  <si>
    <t>Río Cauto</t>
  </si>
  <si>
    <t>Yara</t>
  </si>
  <si>
    <t>Guantánamo</t>
  </si>
  <si>
    <t>Baracoa</t>
  </si>
  <si>
    <t>Caimanera</t>
  </si>
  <si>
    <t>El Salvador</t>
  </si>
  <si>
    <t>Imías</t>
  </si>
  <si>
    <t>Maisí</t>
  </si>
  <si>
    <t>Manuel Tames</t>
  </si>
  <si>
    <t>Niceto Pérez</t>
  </si>
  <si>
    <t>San Antonio del Sur</t>
  </si>
  <si>
    <t>Yateras</t>
  </si>
  <si>
    <t>Holguín</t>
  </si>
  <si>
    <t>Antilla</t>
  </si>
  <si>
    <t>Báguanos</t>
  </si>
  <si>
    <t>Banes</t>
  </si>
  <si>
    <t>Cacocum</t>
  </si>
  <si>
    <t>Calixto García</t>
  </si>
  <si>
    <t>Cueto</t>
  </si>
  <si>
    <t>Frank País</t>
  </si>
  <si>
    <t>Gibara</t>
  </si>
  <si>
    <t>Mayarí</t>
  </si>
  <si>
    <t>Moa</t>
  </si>
  <si>
    <t>Rafael Freyre</t>
  </si>
  <si>
    <t>Sagua de Tánamo</t>
  </si>
  <si>
    <t>Urbano Noris</t>
  </si>
  <si>
    <t>Isla de la Juventud (Isla de Pinos)</t>
  </si>
  <si>
    <t>Isla de la Juventud</t>
  </si>
  <si>
    <t>Las Tunas</t>
  </si>
  <si>
    <t>Amancio</t>
  </si>
  <si>
    <t>Colombia</t>
  </si>
  <si>
    <t>Jesús Menéndez</t>
  </si>
  <si>
    <t>Jobabo</t>
  </si>
  <si>
    <t>Majibacoa</t>
  </si>
  <si>
    <t>Manatí</t>
  </si>
  <si>
    <t>Puerto Padre</t>
  </si>
  <si>
    <t>Matanzas</t>
  </si>
  <si>
    <t>Calimete</t>
  </si>
  <si>
    <t>Cárdenas</t>
  </si>
  <si>
    <t>Ciénaga de Zapata</t>
  </si>
  <si>
    <t>Colón</t>
  </si>
  <si>
    <t>Jagüey Grande</t>
  </si>
  <si>
    <t>Jovellanos</t>
  </si>
  <si>
    <t>Limonar</t>
  </si>
  <si>
    <t>Los Arabos</t>
  </si>
  <si>
    <t>Martí</t>
  </si>
  <si>
    <t>Pedro Betancourt</t>
  </si>
  <si>
    <t>Perico</t>
  </si>
  <si>
    <t>Unión de Reyes</t>
  </si>
  <si>
    <t>Mayabeque</t>
  </si>
  <si>
    <t>Batabanó</t>
  </si>
  <si>
    <t>Bejucal</t>
  </si>
  <si>
    <t>Güines</t>
  </si>
  <si>
    <t>Jaruco</t>
  </si>
  <si>
    <t>Madruga</t>
  </si>
  <si>
    <t>Melena del Sur</t>
  </si>
  <si>
    <t>Nueva Paz</t>
  </si>
  <si>
    <t>Quivicán</t>
  </si>
  <si>
    <t>San José de las Lajas</t>
  </si>
  <si>
    <t>San Nicolás (San Nicolás de Bari)</t>
  </si>
  <si>
    <t>Santa Cruz del Norte</t>
  </si>
  <si>
    <t>Pinar del Río</t>
  </si>
  <si>
    <t>Consolación del Sur</t>
  </si>
  <si>
    <t>Guane</t>
  </si>
  <si>
    <t>La Palma</t>
  </si>
  <si>
    <t>Los Palacios</t>
  </si>
  <si>
    <t>Mantua</t>
  </si>
  <si>
    <t>Minas de Matahambre</t>
  </si>
  <si>
    <t>Sandino</t>
  </si>
  <si>
    <t>San Juan y Martínez</t>
  </si>
  <si>
    <t>San Luís</t>
  </si>
  <si>
    <t>Viñales</t>
  </si>
  <si>
    <t>Sancti Spíritus</t>
  </si>
  <si>
    <t>Cabaiguán</t>
  </si>
  <si>
    <t>Fomento</t>
  </si>
  <si>
    <t>Jatibonico</t>
  </si>
  <si>
    <t>La Sierpe</t>
  </si>
  <si>
    <t>Taguasco</t>
  </si>
  <si>
    <t>Trinidad</t>
  </si>
  <si>
    <t>Yaguajay</t>
  </si>
  <si>
    <t>Santiago de Cuba</t>
  </si>
  <si>
    <t>Contramaestre</t>
  </si>
  <si>
    <t>Guamá</t>
  </si>
  <si>
    <t>Mella</t>
  </si>
  <si>
    <t>Palma Soriano</t>
  </si>
  <si>
    <t>San Luis</t>
  </si>
  <si>
    <t>Segundo Frente</t>
  </si>
  <si>
    <t>Songo - La Maya</t>
  </si>
  <si>
    <t>Tercer Frente</t>
  </si>
  <si>
    <t>Villa Clara</t>
  </si>
  <si>
    <t>Caibarién</t>
  </si>
  <si>
    <t>Camajuaní</t>
  </si>
  <si>
    <t>Cifuentes</t>
  </si>
  <si>
    <t>Corralillo</t>
  </si>
  <si>
    <t>Encrucijada</t>
  </si>
  <si>
    <t>Manicaragua</t>
  </si>
  <si>
    <t>Placetas</t>
  </si>
  <si>
    <t>Quemado de Güines</t>
  </si>
  <si>
    <t>Ranchuelo</t>
  </si>
  <si>
    <t>Remedios</t>
  </si>
  <si>
    <t>Sagua la Grande</t>
  </si>
  <si>
    <t>Santa Clara</t>
  </si>
  <si>
    <t>Santo Domingo</t>
  </si>
  <si>
    <t>Total</t>
  </si>
  <si>
    <t>Date</t>
  </si>
  <si>
    <t>Sep 6, 2002</t>
  </si>
  <si>
    <t>11,177,743</t>
  </si>
  <si>
    <t>Sep 14, 2012</t>
  </si>
  <si>
    <t>11,167,325</t>
  </si>
  <si>
    <t>Dec 31, 2018</t>
  </si>
  <si>
    <t>11,209,628</t>
  </si>
  <si>
    <t>Tasa Santiago de Cuba</t>
  </si>
  <si>
    <t>Población Stgo de Cuba</t>
  </si>
  <si>
    <t>Nota: Todos los casos graficados corresponden a fecha de diagnóstico.</t>
  </si>
  <si>
    <t>Kurtosis tasa nacional</t>
  </si>
  <si>
    <t>Kurtosis tasa provincial</t>
  </si>
  <si>
    <t>K-esimo Mayor Cuba</t>
  </si>
  <si>
    <t>K-esimo Menor Cuba</t>
  </si>
  <si>
    <t>K-esimo Mayor Stgo</t>
  </si>
  <si>
    <t>K-esimo Menor Stgo</t>
  </si>
  <si>
    <t>Promedio Santiago</t>
  </si>
  <si>
    <t>Promedio Cuba</t>
  </si>
  <si>
    <t>ANALISIS ESTADISTICA DESCRIPTIVA</t>
  </si>
  <si>
    <t>Coeficiente de correlacion entre Tasa Nacional y Tasa Provincial Stgo</t>
  </si>
  <si>
    <t>Coeficiente R cuadrado entre Tasa Nacional y Tasa Provincial Stgo</t>
  </si>
  <si>
    <t>Comparaciones Cuba y Santiago de Cuba en cuanto a tasas x 100 000</t>
  </si>
  <si>
    <t>Aporte teórico de la Tasa de Santiago al país según valor de R cuadrado</t>
  </si>
  <si>
    <t>Beta regresion logistica lineal entre tasas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</si>
</sst>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49" fontId="0" fillId="0" borderId="0" xfId="0" applyNumberFormat="1" applyBorder="1"/>
    <xf numFmtId="22" fontId="0" fillId="0" borderId="0" xfId="0" applyNumberFormat="1" applyBorder="1"/>
    <xf numFmtId="49" fontId="0" fillId="0" borderId="0" xfId="0" applyNumberFormat="1" applyFill="1" applyBorder="1"/>
    <xf numFmtId="2" fontId="0" fillId="0" borderId="0" xfId="0" applyNumberFormat="1"/>
    <xf numFmtId="49" fontId="0" fillId="0" borderId="0" xfId="0" applyNumberForma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/>
    <xf numFmtId="0" fontId="0" fillId="0" borderId="0" xfId="0" applyNumberFormat="1"/>
    <xf numFmtId="0" fontId="18" fillId="0" borderId="0" xfId="0" applyNumberFormat="1" applyFont="1"/>
    <xf numFmtId="0" fontId="18" fillId="0" borderId="0" xfId="0" applyNumberFormat="1" applyFont="1" applyAlignment="1">
      <alignment horizontal="center" vertical="center"/>
    </xf>
    <xf numFmtId="3" fontId="18" fillId="0" borderId="0" xfId="0" applyNumberFormat="1" applyFont="1"/>
    <xf numFmtId="0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/>
    <xf numFmtId="49" fontId="0" fillId="0" borderId="0" xfId="0" applyNumberForma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22" fontId="0" fillId="0" borderId="0" xfId="0" applyNumberFormat="1" applyBorder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 wrapText="1"/>
    </xf>
    <xf numFmtId="2" fontId="16" fillId="0" borderId="13" xfId="0" applyNumberFormat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" fontId="16" fillId="0" borderId="10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 wrapText="1"/>
    </xf>
    <xf numFmtId="0" fontId="16" fillId="33" borderId="10" xfId="0" applyFont="1" applyFill="1" applyBorder="1" applyAlignment="1">
      <alignment horizontal="center" vertical="center" wrapText="1"/>
    </xf>
    <xf numFmtId="49" fontId="16" fillId="33" borderId="14" xfId="0" applyNumberFormat="1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16" fillId="33" borderId="16" xfId="0" applyFont="1" applyFill="1" applyBorder="1" applyAlignment="1">
      <alignment horizontal="center" vertical="center" wrapText="1"/>
    </xf>
    <xf numFmtId="10" fontId="16" fillId="0" borderId="12" xfId="0" applyNumberFormat="1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China!$A$3:$A$107</c:f>
              <c:numCache>
                <c:formatCode>m/d/yyyy\ h:mm</c:formatCode>
                <c:ptCount val="105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</c:numCache>
            </c:numRef>
          </c:cat>
          <c:val>
            <c:numRef>
              <c:f>China!$C$3:$C$107</c:f>
              <c:numCache>
                <c:formatCode>0;[Red]0</c:formatCode>
                <c:ptCount val="105"/>
                <c:pt idx="0">
                  <c:v>27</c:v>
                </c:pt>
                <c:pt idx="1">
                  <c:v>0</c:v>
                </c:pt>
                <c:pt idx="2">
                  <c:v>0</c:v>
                </c:pt>
                <c:pt idx="3">
                  <c:v>17</c:v>
                </c:pt>
                <c:pt idx="4">
                  <c:v>0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</c:v>
                </c:pt>
                <c:pt idx="18">
                  <c:v>17</c:v>
                </c:pt>
                <c:pt idx="19">
                  <c:v>136</c:v>
                </c:pt>
                <c:pt idx="20">
                  <c:v>19</c:v>
                </c:pt>
                <c:pt idx="21">
                  <c:v>151</c:v>
                </c:pt>
                <c:pt idx="22">
                  <c:v>140</c:v>
                </c:pt>
                <c:pt idx="23">
                  <c:v>97</c:v>
                </c:pt>
                <c:pt idx="24">
                  <c:v>259</c:v>
                </c:pt>
                <c:pt idx="25">
                  <c:v>441</c:v>
                </c:pt>
                <c:pt idx="26">
                  <c:v>665</c:v>
                </c:pt>
                <c:pt idx="27">
                  <c:v>787</c:v>
                </c:pt>
                <c:pt idx="28">
                  <c:v>1753</c:v>
                </c:pt>
                <c:pt idx="29">
                  <c:v>1466</c:v>
                </c:pt>
                <c:pt idx="30">
                  <c:v>1740</c:v>
                </c:pt>
                <c:pt idx="31">
                  <c:v>1980</c:v>
                </c:pt>
                <c:pt idx="32">
                  <c:v>2095</c:v>
                </c:pt>
                <c:pt idx="33">
                  <c:v>2590</c:v>
                </c:pt>
                <c:pt idx="34">
                  <c:v>2812</c:v>
                </c:pt>
                <c:pt idx="35">
                  <c:v>3237</c:v>
                </c:pt>
                <c:pt idx="36">
                  <c:v>3872</c:v>
                </c:pt>
                <c:pt idx="37">
                  <c:v>3727</c:v>
                </c:pt>
                <c:pt idx="38">
                  <c:v>3160</c:v>
                </c:pt>
                <c:pt idx="39">
                  <c:v>3418</c:v>
                </c:pt>
                <c:pt idx="40">
                  <c:v>2607</c:v>
                </c:pt>
                <c:pt idx="41">
                  <c:v>2974</c:v>
                </c:pt>
                <c:pt idx="42">
                  <c:v>2490</c:v>
                </c:pt>
                <c:pt idx="43">
                  <c:v>2028</c:v>
                </c:pt>
                <c:pt idx="44">
                  <c:v>15141</c:v>
                </c:pt>
                <c:pt idx="45">
                  <c:v>4156</c:v>
                </c:pt>
                <c:pt idx="46">
                  <c:v>2538</c:v>
                </c:pt>
                <c:pt idx="47">
                  <c:v>2007</c:v>
                </c:pt>
                <c:pt idx="48">
                  <c:v>2052</c:v>
                </c:pt>
                <c:pt idx="49">
                  <c:v>1890</c:v>
                </c:pt>
                <c:pt idx="50">
                  <c:v>1750</c:v>
                </c:pt>
                <c:pt idx="51">
                  <c:v>394</c:v>
                </c:pt>
                <c:pt idx="52">
                  <c:v>891</c:v>
                </c:pt>
                <c:pt idx="53">
                  <c:v>826</c:v>
                </c:pt>
                <c:pt idx="54">
                  <c:v>647</c:v>
                </c:pt>
                <c:pt idx="55">
                  <c:v>218</c:v>
                </c:pt>
                <c:pt idx="56">
                  <c:v>515</c:v>
                </c:pt>
                <c:pt idx="57">
                  <c:v>410</c:v>
                </c:pt>
                <c:pt idx="58">
                  <c:v>439</c:v>
                </c:pt>
                <c:pt idx="59">
                  <c:v>329</c:v>
                </c:pt>
                <c:pt idx="60">
                  <c:v>428</c:v>
                </c:pt>
                <c:pt idx="61">
                  <c:v>574</c:v>
                </c:pt>
                <c:pt idx="62">
                  <c:v>205</c:v>
                </c:pt>
                <c:pt idx="63">
                  <c:v>127</c:v>
                </c:pt>
                <c:pt idx="64">
                  <c:v>119</c:v>
                </c:pt>
                <c:pt idx="65">
                  <c:v>117</c:v>
                </c:pt>
                <c:pt idx="66">
                  <c:v>170</c:v>
                </c:pt>
                <c:pt idx="67">
                  <c:v>101</c:v>
                </c:pt>
                <c:pt idx="68">
                  <c:v>46</c:v>
                </c:pt>
                <c:pt idx="69">
                  <c:v>45</c:v>
                </c:pt>
                <c:pt idx="70">
                  <c:v>20</c:v>
                </c:pt>
                <c:pt idx="71">
                  <c:v>29</c:v>
                </c:pt>
                <c:pt idx="72">
                  <c:v>24</c:v>
                </c:pt>
                <c:pt idx="73">
                  <c:v>22</c:v>
                </c:pt>
                <c:pt idx="74">
                  <c:v>19</c:v>
                </c:pt>
                <c:pt idx="75">
                  <c:v>22</c:v>
                </c:pt>
                <c:pt idx="76">
                  <c:v>25</c:v>
                </c:pt>
                <c:pt idx="77">
                  <c:v>43</c:v>
                </c:pt>
                <c:pt idx="78">
                  <c:v>23</c:v>
                </c:pt>
                <c:pt idx="79">
                  <c:v>44</c:v>
                </c:pt>
                <c:pt idx="80">
                  <c:v>99</c:v>
                </c:pt>
                <c:pt idx="81">
                  <c:v>52</c:v>
                </c:pt>
                <c:pt idx="82">
                  <c:v>65</c:v>
                </c:pt>
                <c:pt idx="83">
                  <c:v>138</c:v>
                </c:pt>
                <c:pt idx="84">
                  <c:v>69</c:v>
                </c:pt>
                <c:pt idx="85">
                  <c:v>78</c:v>
                </c:pt>
                <c:pt idx="86">
                  <c:v>102</c:v>
                </c:pt>
                <c:pt idx="87">
                  <c:v>94</c:v>
                </c:pt>
                <c:pt idx="88">
                  <c:v>119</c:v>
                </c:pt>
                <c:pt idx="89">
                  <c:v>113</c:v>
                </c:pt>
                <c:pt idx="90">
                  <c:v>98</c:v>
                </c:pt>
                <c:pt idx="91">
                  <c:v>84</c:v>
                </c:pt>
                <c:pt idx="92">
                  <c:v>54</c:v>
                </c:pt>
                <c:pt idx="93">
                  <c:v>100</c:v>
                </c:pt>
                <c:pt idx="94">
                  <c:v>70</c:v>
                </c:pt>
                <c:pt idx="95">
                  <c:v>62</c:v>
                </c:pt>
                <c:pt idx="96">
                  <c:v>48</c:v>
                </c:pt>
                <c:pt idx="97">
                  <c:v>67</c:v>
                </c:pt>
                <c:pt idx="98">
                  <c:v>56</c:v>
                </c:pt>
                <c:pt idx="99">
                  <c:v>86</c:v>
                </c:pt>
                <c:pt idx="100">
                  <c:v>86</c:v>
                </c:pt>
                <c:pt idx="101">
                  <c:v>55</c:v>
                </c:pt>
                <c:pt idx="102">
                  <c:v>79</c:v>
                </c:pt>
                <c:pt idx="103">
                  <c:v>93</c:v>
                </c:pt>
                <c:pt idx="104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E1-42C1-B5A4-73FEF7F545A0}"/>
            </c:ext>
          </c:extLst>
        </c:ser>
        <c:ser>
          <c:idx val="1"/>
          <c:order val="1"/>
          <c:tx>
            <c:v>Italia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Italia!$C$3:$C$107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14</c:v>
                </c:pt>
                <c:pt idx="54">
                  <c:v>62</c:v>
                </c:pt>
                <c:pt idx="55">
                  <c:v>53</c:v>
                </c:pt>
                <c:pt idx="56">
                  <c:v>97</c:v>
                </c:pt>
                <c:pt idx="57">
                  <c:v>93</c:v>
                </c:pt>
                <c:pt idx="58">
                  <c:v>78</c:v>
                </c:pt>
                <c:pt idx="59">
                  <c:v>250</c:v>
                </c:pt>
                <c:pt idx="60">
                  <c:v>238</c:v>
                </c:pt>
                <c:pt idx="61">
                  <c:v>240</c:v>
                </c:pt>
                <c:pt idx="62">
                  <c:v>561</c:v>
                </c:pt>
                <c:pt idx="63">
                  <c:v>347</c:v>
                </c:pt>
                <c:pt idx="64">
                  <c:v>466</c:v>
                </c:pt>
                <c:pt idx="65">
                  <c:v>587</c:v>
                </c:pt>
                <c:pt idx="66">
                  <c:v>769</c:v>
                </c:pt>
                <c:pt idx="67">
                  <c:v>778</c:v>
                </c:pt>
                <c:pt idx="68">
                  <c:v>1247</c:v>
                </c:pt>
                <c:pt idx="69">
                  <c:v>1492</c:v>
                </c:pt>
                <c:pt idx="70">
                  <c:v>1797</c:v>
                </c:pt>
                <c:pt idx="71">
                  <c:v>977</c:v>
                </c:pt>
                <c:pt idx="72">
                  <c:v>2313</c:v>
                </c:pt>
                <c:pt idx="73">
                  <c:v>2651</c:v>
                </c:pt>
                <c:pt idx="74">
                  <c:v>2547</c:v>
                </c:pt>
                <c:pt idx="75">
                  <c:v>3497</c:v>
                </c:pt>
                <c:pt idx="76">
                  <c:v>2823</c:v>
                </c:pt>
                <c:pt idx="77">
                  <c:v>4000</c:v>
                </c:pt>
                <c:pt idx="78">
                  <c:v>3526</c:v>
                </c:pt>
                <c:pt idx="79">
                  <c:v>4207</c:v>
                </c:pt>
                <c:pt idx="80">
                  <c:v>5322</c:v>
                </c:pt>
                <c:pt idx="81">
                  <c:v>5986</c:v>
                </c:pt>
                <c:pt idx="82">
                  <c:v>6557</c:v>
                </c:pt>
                <c:pt idx="83">
                  <c:v>5560</c:v>
                </c:pt>
                <c:pt idx="84">
                  <c:v>4789</c:v>
                </c:pt>
                <c:pt idx="85">
                  <c:v>5249</c:v>
                </c:pt>
                <c:pt idx="86">
                  <c:v>5210</c:v>
                </c:pt>
                <c:pt idx="87">
                  <c:v>6153</c:v>
                </c:pt>
                <c:pt idx="88">
                  <c:v>5959</c:v>
                </c:pt>
                <c:pt idx="89">
                  <c:v>5974</c:v>
                </c:pt>
                <c:pt idx="90">
                  <c:v>5217</c:v>
                </c:pt>
                <c:pt idx="91">
                  <c:v>4050</c:v>
                </c:pt>
                <c:pt idx="92">
                  <c:v>4053</c:v>
                </c:pt>
                <c:pt idx="93">
                  <c:v>4782</c:v>
                </c:pt>
                <c:pt idx="94">
                  <c:v>4668</c:v>
                </c:pt>
                <c:pt idx="95">
                  <c:v>4585</c:v>
                </c:pt>
                <c:pt idx="96">
                  <c:v>4805</c:v>
                </c:pt>
                <c:pt idx="97">
                  <c:v>4316</c:v>
                </c:pt>
                <c:pt idx="98">
                  <c:v>3599</c:v>
                </c:pt>
                <c:pt idx="99">
                  <c:v>3039</c:v>
                </c:pt>
                <c:pt idx="100">
                  <c:v>3836</c:v>
                </c:pt>
                <c:pt idx="101">
                  <c:v>4204</c:v>
                </c:pt>
                <c:pt idx="102">
                  <c:v>3951</c:v>
                </c:pt>
                <c:pt idx="103">
                  <c:v>4694</c:v>
                </c:pt>
                <c:pt idx="104">
                  <c:v>4092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E1-42C1-B5A4-73FEF7F545A0}"/>
            </c:ext>
          </c:extLst>
        </c:ser>
        <c:ser>
          <c:idx val="2"/>
          <c:order val="2"/>
          <c:tx>
            <c:v>España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España!$C$3:$C$107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4</c:v>
                </c:pt>
                <c:pt idx="58">
                  <c:v>5</c:v>
                </c:pt>
                <c:pt idx="59">
                  <c:v>13</c:v>
                </c:pt>
                <c:pt idx="60">
                  <c:v>9</c:v>
                </c:pt>
                <c:pt idx="61">
                  <c:v>32</c:v>
                </c:pt>
                <c:pt idx="62">
                  <c:v>17</c:v>
                </c:pt>
                <c:pt idx="63">
                  <c:v>31</c:v>
                </c:pt>
                <c:pt idx="64">
                  <c:v>37</c:v>
                </c:pt>
                <c:pt idx="65">
                  <c:v>49</c:v>
                </c:pt>
                <c:pt idx="66">
                  <c:v>61</c:v>
                </c:pt>
                <c:pt idx="67">
                  <c:v>113</c:v>
                </c:pt>
                <c:pt idx="68">
                  <c:v>56</c:v>
                </c:pt>
                <c:pt idx="69">
                  <c:v>159</c:v>
                </c:pt>
                <c:pt idx="70">
                  <c:v>615</c:v>
                </c:pt>
                <c:pt idx="71">
                  <c:v>435</c:v>
                </c:pt>
                <c:pt idx="72">
                  <c:v>501</c:v>
                </c:pt>
                <c:pt idx="73">
                  <c:v>864</c:v>
                </c:pt>
                <c:pt idx="74">
                  <c:v>1227</c:v>
                </c:pt>
                <c:pt idx="75">
                  <c:v>1522</c:v>
                </c:pt>
                <c:pt idx="76">
                  <c:v>2000</c:v>
                </c:pt>
                <c:pt idx="77">
                  <c:v>1438</c:v>
                </c:pt>
                <c:pt idx="78">
                  <c:v>1987</c:v>
                </c:pt>
                <c:pt idx="79">
                  <c:v>2538</c:v>
                </c:pt>
                <c:pt idx="80">
                  <c:v>3431</c:v>
                </c:pt>
                <c:pt idx="81">
                  <c:v>2833</c:v>
                </c:pt>
                <c:pt idx="82">
                  <c:v>4946</c:v>
                </c:pt>
                <c:pt idx="83">
                  <c:v>3646</c:v>
                </c:pt>
                <c:pt idx="84">
                  <c:v>4517</c:v>
                </c:pt>
                <c:pt idx="85">
                  <c:v>6584</c:v>
                </c:pt>
                <c:pt idx="86">
                  <c:v>7937</c:v>
                </c:pt>
                <c:pt idx="87">
                  <c:v>8578</c:v>
                </c:pt>
                <c:pt idx="88">
                  <c:v>7871</c:v>
                </c:pt>
                <c:pt idx="89">
                  <c:v>8189</c:v>
                </c:pt>
                <c:pt idx="90">
                  <c:v>6549</c:v>
                </c:pt>
                <c:pt idx="91">
                  <c:v>6398</c:v>
                </c:pt>
                <c:pt idx="92">
                  <c:v>9222</c:v>
                </c:pt>
                <c:pt idx="93">
                  <c:v>7719</c:v>
                </c:pt>
                <c:pt idx="94">
                  <c:v>8102</c:v>
                </c:pt>
                <c:pt idx="95">
                  <c:v>7472</c:v>
                </c:pt>
                <c:pt idx="96">
                  <c:v>7026</c:v>
                </c:pt>
                <c:pt idx="97">
                  <c:v>6023</c:v>
                </c:pt>
                <c:pt idx="98">
                  <c:v>4273</c:v>
                </c:pt>
                <c:pt idx="99">
                  <c:v>5478</c:v>
                </c:pt>
                <c:pt idx="100">
                  <c:v>6180</c:v>
                </c:pt>
                <c:pt idx="101">
                  <c:v>5756</c:v>
                </c:pt>
                <c:pt idx="102">
                  <c:v>4576</c:v>
                </c:pt>
                <c:pt idx="103">
                  <c:v>4830</c:v>
                </c:pt>
                <c:pt idx="104">
                  <c:v>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E1-42C1-B5A4-73FEF7F545A0}"/>
            </c:ext>
          </c:extLst>
        </c:ser>
        <c:ser>
          <c:idx val="3"/>
          <c:order val="3"/>
          <c:tx>
            <c:v>USA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'Estados Unidos'!$C$3:$C$107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3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19</c:v>
                </c:pt>
                <c:pt idx="54">
                  <c:v>0</c:v>
                </c:pt>
                <c:pt idx="55">
                  <c:v>0</c:v>
                </c:pt>
                <c:pt idx="56">
                  <c:v>18</c:v>
                </c:pt>
                <c:pt idx="57">
                  <c:v>0</c:v>
                </c:pt>
                <c:pt idx="58">
                  <c:v>6</c:v>
                </c:pt>
                <c:pt idx="59">
                  <c:v>1</c:v>
                </c:pt>
                <c:pt idx="60">
                  <c:v>6</c:v>
                </c:pt>
                <c:pt idx="61">
                  <c:v>3</c:v>
                </c:pt>
                <c:pt idx="62">
                  <c:v>20</c:v>
                </c:pt>
                <c:pt idx="63">
                  <c:v>14</c:v>
                </c:pt>
                <c:pt idx="64">
                  <c:v>22</c:v>
                </c:pt>
                <c:pt idx="65">
                  <c:v>34</c:v>
                </c:pt>
                <c:pt idx="66">
                  <c:v>74</c:v>
                </c:pt>
                <c:pt idx="67">
                  <c:v>105</c:v>
                </c:pt>
                <c:pt idx="68">
                  <c:v>95</c:v>
                </c:pt>
                <c:pt idx="69">
                  <c:v>121</c:v>
                </c:pt>
                <c:pt idx="70">
                  <c:v>200</c:v>
                </c:pt>
                <c:pt idx="71">
                  <c:v>271</c:v>
                </c:pt>
                <c:pt idx="72">
                  <c:v>287</c:v>
                </c:pt>
                <c:pt idx="73">
                  <c:v>351</c:v>
                </c:pt>
                <c:pt idx="74">
                  <c:v>511</c:v>
                </c:pt>
                <c:pt idx="75">
                  <c:v>777</c:v>
                </c:pt>
                <c:pt idx="76">
                  <c:v>823</c:v>
                </c:pt>
                <c:pt idx="77">
                  <c:v>887</c:v>
                </c:pt>
                <c:pt idx="78">
                  <c:v>1766</c:v>
                </c:pt>
                <c:pt idx="79">
                  <c:v>2988</c:v>
                </c:pt>
                <c:pt idx="80">
                  <c:v>4835</c:v>
                </c:pt>
                <c:pt idx="81">
                  <c:v>5374</c:v>
                </c:pt>
                <c:pt idx="82">
                  <c:v>7123</c:v>
                </c:pt>
                <c:pt idx="83">
                  <c:v>8459</c:v>
                </c:pt>
                <c:pt idx="84">
                  <c:v>11236</c:v>
                </c:pt>
                <c:pt idx="85">
                  <c:v>8789</c:v>
                </c:pt>
                <c:pt idx="86">
                  <c:v>13963</c:v>
                </c:pt>
                <c:pt idx="87">
                  <c:v>16797</c:v>
                </c:pt>
                <c:pt idx="88">
                  <c:v>18695</c:v>
                </c:pt>
                <c:pt idx="89">
                  <c:v>19979</c:v>
                </c:pt>
                <c:pt idx="90">
                  <c:v>18360</c:v>
                </c:pt>
                <c:pt idx="91">
                  <c:v>21595</c:v>
                </c:pt>
                <c:pt idx="92">
                  <c:v>24998</c:v>
                </c:pt>
                <c:pt idx="93">
                  <c:v>27103</c:v>
                </c:pt>
                <c:pt idx="94">
                  <c:v>28819</c:v>
                </c:pt>
                <c:pt idx="95">
                  <c:v>32425</c:v>
                </c:pt>
                <c:pt idx="96">
                  <c:v>34272</c:v>
                </c:pt>
                <c:pt idx="97">
                  <c:v>25398</c:v>
                </c:pt>
                <c:pt idx="98">
                  <c:v>30561</c:v>
                </c:pt>
                <c:pt idx="99">
                  <c:v>30613</c:v>
                </c:pt>
                <c:pt idx="100">
                  <c:v>33323</c:v>
                </c:pt>
                <c:pt idx="101">
                  <c:v>33901</c:v>
                </c:pt>
                <c:pt idx="102">
                  <c:v>35527</c:v>
                </c:pt>
                <c:pt idx="103">
                  <c:v>28391</c:v>
                </c:pt>
                <c:pt idx="104">
                  <c:v>27620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E1-42C1-B5A4-73FEF7F5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137464"/>
        <c:axId val="402138120"/>
      </c:lineChart>
      <c:lineChart>
        <c:grouping val="standard"/>
        <c:varyColors val="0"/>
        <c:ser>
          <c:idx val="4"/>
          <c:order val="4"/>
          <c:tx>
            <c:v>Cuba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Cuba!$C$3:$C$106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3</c:v>
                </c:pt>
                <c:pt idx="78">
                  <c:v>4</c:v>
                </c:pt>
                <c:pt idx="79">
                  <c:v>5</c:v>
                </c:pt>
                <c:pt idx="80">
                  <c:v>5</c:v>
                </c:pt>
                <c:pt idx="81">
                  <c:v>4</c:v>
                </c:pt>
                <c:pt idx="82">
                  <c:v>10</c:v>
                </c:pt>
                <c:pt idx="83">
                  <c:v>5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13</c:v>
                </c:pt>
                <c:pt idx="88">
                  <c:v>39</c:v>
                </c:pt>
                <c:pt idx="89">
                  <c:v>20</c:v>
                </c:pt>
                <c:pt idx="90">
                  <c:v>31</c:v>
                </c:pt>
                <c:pt idx="91">
                  <c:v>16</c:v>
                </c:pt>
                <c:pt idx="92">
                  <c:v>26</c:v>
                </c:pt>
                <c:pt idx="93">
                  <c:v>21</c:v>
                </c:pt>
                <c:pt idx="94">
                  <c:v>36</c:v>
                </c:pt>
                <c:pt idx="95">
                  <c:v>19</c:v>
                </c:pt>
                <c:pt idx="96">
                  <c:v>32</c:v>
                </c:pt>
                <c:pt idx="97">
                  <c:v>30</c:v>
                </c:pt>
                <c:pt idx="98">
                  <c:v>46</c:v>
                </c:pt>
                <c:pt idx="99">
                  <c:v>61</c:v>
                </c:pt>
                <c:pt idx="100">
                  <c:v>58</c:v>
                </c:pt>
                <c:pt idx="101">
                  <c:v>49</c:v>
                </c:pt>
                <c:pt idx="102">
                  <c:v>56</c:v>
                </c:pt>
                <c:pt idx="103">
                  <c:v>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75E1-42C1-B5A4-73FEF7F54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07648"/>
        <c:axId val="503206336"/>
      </c:lineChart>
      <c:dateAx>
        <c:axId val="40213746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02138120"/>
        <c:crosses val="autoZero"/>
        <c:auto val="1"/>
        <c:lblOffset val="100"/>
        <c:baseTimeUnit val="days"/>
      </c:dateAx>
      <c:valAx>
        <c:axId val="402138120"/>
        <c:scaling>
          <c:orientation val="minMax"/>
        </c:scaling>
        <c:delete val="0"/>
        <c:axPos val="l"/>
        <c:numFmt formatCode="0;[Red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02137464"/>
        <c:crosses val="autoZero"/>
        <c:crossBetween val="between"/>
      </c:valAx>
      <c:valAx>
        <c:axId val="50320633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3207648"/>
        <c:crosses val="max"/>
        <c:crossBetween val="between"/>
      </c:valAx>
      <c:catAx>
        <c:axId val="503207648"/>
        <c:scaling>
          <c:orientation val="minMax"/>
        </c:scaling>
        <c:delete val="1"/>
        <c:axPos val="b"/>
        <c:majorTickMark val="out"/>
        <c:minorTickMark val="none"/>
        <c:tickLblPos val="nextTo"/>
        <c:crossAx val="503206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China!$A$3:$A$107</c:f>
              <c:numCache>
                <c:formatCode>m/d/yyyy\ h:mm</c:formatCode>
                <c:ptCount val="105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</c:numCache>
            </c:numRef>
          </c:cat>
          <c:val>
            <c:numRef>
              <c:f>China!$I$3:$I$107</c:f>
              <c:numCache>
                <c:formatCode>0.00</c:formatCode>
                <c:ptCount val="105"/>
                <c:pt idx="0">
                  <c:v>1.8758809136770627E-3</c:v>
                </c:pt>
                <c:pt idx="1">
                  <c:v>0</c:v>
                </c:pt>
                <c:pt idx="2">
                  <c:v>0</c:v>
                </c:pt>
                <c:pt idx="3">
                  <c:v>1.1811102049077802E-3</c:v>
                </c:pt>
                <c:pt idx="4">
                  <c:v>0</c:v>
                </c:pt>
                <c:pt idx="5">
                  <c:v>1.0421560631539237E-3</c:v>
                </c:pt>
                <c:pt idx="6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  <c:pt idx="12" formatCode="General">
                  <c:v>0</c:v>
                </c:pt>
                <c:pt idx="13" formatCode="General">
                  <c:v>0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0</c:v>
                </c:pt>
                <c:pt idx="17">
                  <c:v>2.7790828350771296E-4</c:v>
                </c:pt>
                <c:pt idx="18">
                  <c:v>1.1811102049077802E-3</c:v>
                </c:pt>
                <c:pt idx="19">
                  <c:v>9.4488816392622414E-3</c:v>
                </c:pt>
                <c:pt idx="20">
                  <c:v>1.3200643466616368E-3</c:v>
                </c:pt>
                <c:pt idx="21">
                  <c:v>1.0491037702416167E-2</c:v>
                </c:pt>
                <c:pt idx="22">
                  <c:v>9.7267899227699555E-3</c:v>
                </c:pt>
                <c:pt idx="23">
                  <c:v>6.7392758750620396E-3</c:v>
                </c:pt>
                <c:pt idx="24">
                  <c:v>1.7994561357124416E-2</c:v>
                </c:pt>
                <c:pt idx="25">
                  <c:v>3.063938825672536E-2</c:v>
                </c:pt>
                <c:pt idx="26">
                  <c:v>4.6202252133157283E-2</c:v>
                </c:pt>
                <c:pt idx="27">
                  <c:v>5.4678454780142535E-2</c:v>
                </c:pt>
                <c:pt idx="28">
                  <c:v>0.12179330524725521</c:v>
                </c:pt>
                <c:pt idx="29">
                  <c:v>0.10185338590557683</c:v>
                </c:pt>
                <c:pt idx="30">
                  <c:v>0.12089010332585515</c:v>
                </c:pt>
                <c:pt idx="31">
                  <c:v>0.13756460033631793</c:v>
                </c:pt>
                <c:pt idx="32">
                  <c:v>0.14555446348716469</c:v>
                </c:pt>
                <c:pt idx="33">
                  <c:v>0.17994561357124417</c:v>
                </c:pt>
                <c:pt idx="34">
                  <c:v>0.19536952330592225</c:v>
                </c:pt>
                <c:pt idx="35">
                  <c:v>0.22489727842861676</c:v>
                </c:pt>
                <c:pt idx="36">
                  <c:v>0.26901521843546616</c:v>
                </c:pt>
                <c:pt idx="37">
                  <c:v>0.25894104315831157</c:v>
                </c:pt>
                <c:pt idx="38">
                  <c:v>0.2195475439710933</c:v>
                </c:pt>
                <c:pt idx="39">
                  <c:v>0.23747262825734075</c:v>
                </c:pt>
                <c:pt idx="40">
                  <c:v>0.18112672377615194</c:v>
                </c:pt>
                <c:pt idx="41">
                  <c:v>0.20662480878798459</c:v>
                </c:pt>
                <c:pt idx="42">
                  <c:v>0.17299790648355134</c:v>
                </c:pt>
                <c:pt idx="43">
                  <c:v>0.14089949973841048</c:v>
                </c:pt>
                <c:pt idx="44">
                  <c:v>1.0519523301475706</c:v>
                </c:pt>
                <c:pt idx="45">
                  <c:v>0.28874670656451379</c:v>
                </c:pt>
                <c:pt idx="46">
                  <c:v>0.1763328058856439</c:v>
                </c:pt>
                <c:pt idx="47">
                  <c:v>0.139440481249995</c:v>
                </c:pt>
                <c:pt idx="48">
                  <c:v>0.14256694943945677</c:v>
                </c:pt>
                <c:pt idx="49">
                  <c:v>0.13131166395739438</c:v>
                </c:pt>
                <c:pt idx="50">
                  <c:v>0.12158487403462445</c:v>
                </c:pt>
                <c:pt idx="51">
                  <c:v>2.7373965925509731E-2</c:v>
                </c:pt>
                <c:pt idx="52">
                  <c:v>6.1904070151343069E-2</c:v>
                </c:pt>
                <c:pt idx="53">
                  <c:v>5.7388060544342735E-2</c:v>
                </c:pt>
                <c:pt idx="54">
                  <c:v>4.4951664857372578E-2</c:v>
                </c:pt>
                <c:pt idx="55">
                  <c:v>1.5146001451170359E-2</c:v>
                </c:pt>
                <c:pt idx="56">
                  <c:v>3.5780691501618049E-2</c:v>
                </c:pt>
                <c:pt idx="57">
                  <c:v>2.8485599059540581E-2</c:v>
                </c:pt>
                <c:pt idx="58">
                  <c:v>3.0500434114971501E-2</c:v>
                </c:pt>
                <c:pt idx="59">
                  <c:v>2.2857956318509395E-2</c:v>
                </c:pt>
                <c:pt idx="60">
                  <c:v>2.973618633532529E-2</c:v>
                </c:pt>
                <c:pt idx="61">
                  <c:v>3.9879838683356816E-2</c:v>
                </c:pt>
                <c:pt idx="62">
                  <c:v>1.4242799529770291E-2</c:v>
                </c:pt>
                <c:pt idx="63">
                  <c:v>8.8235880013698871E-3</c:v>
                </c:pt>
                <c:pt idx="64">
                  <c:v>8.2677714343544623E-3</c:v>
                </c:pt>
                <c:pt idx="65">
                  <c:v>8.1288172926006052E-3</c:v>
                </c:pt>
                <c:pt idx="66">
                  <c:v>1.1811102049077801E-2</c:v>
                </c:pt>
                <c:pt idx="67">
                  <c:v>7.0171841585697538E-3</c:v>
                </c:pt>
                <c:pt idx="68">
                  <c:v>3.1959452603386998E-3</c:v>
                </c:pt>
                <c:pt idx="69">
                  <c:v>3.1264681894617712E-3</c:v>
                </c:pt>
                <c:pt idx="70">
                  <c:v>1.3895414175385651E-3</c:v>
                </c:pt>
                <c:pt idx="71">
                  <c:v>2.0148350554309194E-3</c:v>
                </c:pt>
                <c:pt idx="72">
                  <c:v>1.667449701046278E-3</c:v>
                </c:pt>
                <c:pt idx="73">
                  <c:v>1.5284955592924213E-3</c:v>
                </c:pt>
                <c:pt idx="74">
                  <c:v>1.3200643466616368E-3</c:v>
                </c:pt>
                <c:pt idx="75">
                  <c:v>1.5284955592924213E-3</c:v>
                </c:pt>
                <c:pt idx="76">
                  <c:v>1.7369267719232061E-3</c:v>
                </c:pt>
                <c:pt idx="77">
                  <c:v>2.987514047707915E-3</c:v>
                </c:pt>
                <c:pt idx="78">
                  <c:v>1.5979726301693499E-3</c:v>
                </c:pt>
                <c:pt idx="79">
                  <c:v>3.0569911185848427E-3</c:v>
                </c:pt>
                <c:pt idx="80">
                  <c:v>6.8782300168158967E-3</c:v>
                </c:pt>
                <c:pt idx="81">
                  <c:v>3.6128076856002693E-3</c:v>
                </c:pt>
                <c:pt idx="82">
                  <c:v>4.5160096070003359E-3</c:v>
                </c:pt>
                <c:pt idx="83">
                  <c:v>9.5878357810160984E-3</c:v>
                </c:pt>
                <c:pt idx="84">
                  <c:v>4.7939178905080492E-3</c:v>
                </c:pt>
                <c:pt idx="85">
                  <c:v>5.4192115284004035E-3</c:v>
                </c:pt>
                <c:pt idx="86">
                  <c:v>7.0866612294466814E-3</c:v>
                </c:pt>
                <c:pt idx="87">
                  <c:v>6.5308446624312549E-3</c:v>
                </c:pt>
                <c:pt idx="88">
                  <c:v>8.2677714343544623E-3</c:v>
                </c:pt>
                <c:pt idx="89">
                  <c:v>7.8509090090928928E-3</c:v>
                </c:pt>
                <c:pt idx="90">
                  <c:v>6.808752945938969E-3</c:v>
                </c:pt>
                <c:pt idx="91">
                  <c:v>5.836073953661973E-3</c:v>
                </c:pt>
                <c:pt idx="92">
                  <c:v>3.7517618273541255E-3</c:v>
                </c:pt>
                <c:pt idx="93">
                  <c:v>6.9477070876928244E-3</c:v>
                </c:pt>
                <c:pt idx="94">
                  <c:v>4.8633949613849778E-3</c:v>
                </c:pt>
                <c:pt idx="95">
                  <c:v>4.3075783943695512E-3</c:v>
                </c:pt>
                <c:pt idx="96">
                  <c:v>3.334899402092556E-3</c:v>
                </c:pt>
                <c:pt idx="97">
                  <c:v>4.654963748754193E-3</c:v>
                </c:pt>
                <c:pt idx="98">
                  <c:v>3.8907159691079821E-3</c:v>
                </c:pt>
                <c:pt idx="99">
                  <c:v>5.97502809541583E-3</c:v>
                </c:pt>
                <c:pt idx="100">
                  <c:v>5.97502809541583E-3</c:v>
                </c:pt>
                <c:pt idx="101">
                  <c:v>3.8212388982310536E-3</c:v>
                </c:pt>
                <c:pt idx="102">
                  <c:v>5.488688599277332E-3</c:v>
                </c:pt>
                <c:pt idx="103">
                  <c:v>6.4613675915543272E-3</c:v>
                </c:pt>
                <c:pt idx="104">
                  <c:v>7.7814319382159642E-3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2-498C-9D94-36548D268AAB}"/>
            </c:ext>
          </c:extLst>
        </c:ser>
        <c:ser>
          <c:idx val="1"/>
          <c:order val="1"/>
          <c:tx>
            <c:v>Italia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Italia!$I$3:$I$107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4.9618084640711971E-3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2.3155106165665587E-2</c:v>
                </c:pt>
                <c:pt idx="54">
                  <c:v>0.10254404159080474</c:v>
                </c:pt>
                <c:pt idx="55">
                  <c:v>8.7658616198591166E-2</c:v>
                </c:pt>
                <c:pt idx="56">
                  <c:v>0.16043180700496873</c:v>
                </c:pt>
                <c:pt idx="57">
                  <c:v>0.15381606238620713</c:v>
                </c:pt>
                <c:pt idx="58">
                  <c:v>0.12900702006585113</c:v>
                </c:pt>
                <c:pt idx="59">
                  <c:v>0.41348403867259981</c:v>
                </c:pt>
                <c:pt idx="60">
                  <c:v>0.39363680481631497</c:v>
                </c:pt>
                <c:pt idx="61">
                  <c:v>0.39694467712569587</c:v>
                </c:pt>
                <c:pt idx="62">
                  <c:v>0.92785818278131382</c:v>
                </c:pt>
                <c:pt idx="63">
                  <c:v>0.57391584567756848</c:v>
                </c:pt>
                <c:pt idx="64">
                  <c:v>0.77073424808572599</c:v>
                </c:pt>
                <c:pt idx="65">
                  <c:v>0.97086052280326429</c:v>
                </c:pt>
                <c:pt idx="66">
                  <c:v>1.271876902956917</c:v>
                </c:pt>
                <c:pt idx="67">
                  <c:v>1.2867623283491305</c:v>
                </c:pt>
                <c:pt idx="68">
                  <c:v>2.0624583848989277</c:v>
                </c:pt>
                <c:pt idx="69">
                  <c:v>2.4676727427980754</c:v>
                </c:pt>
                <c:pt idx="70">
                  <c:v>2.9721232699786473</c:v>
                </c:pt>
                <c:pt idx="71">
                  <c:v>1.6158956231325201</c:v>
                </c:pt>
                <c:pt idx="72">
                  <c:v>3.8255543257988935</c:v>
                </c:pt>
                <c:pt idx="73">
                  <c:v>4.384584746084248</c:v>
                </c:pt>
                <c:pt idx="74">
                  <c:v>4.2125753859964465</c:v>
                </c:pt>
                <c:pt idx="75">
                  <c:v>5.783814732952326</c:v>
                </c:pt>
                <c:pt idx="76">
                  <c:v>4.6690617646909969</c:v>
                </c:pt>
                <c:pt idx="77">
                  <c:v>6.6157446187615969</c:v>
                </c:pt>
                <c:pt idx="78">
                  <c:v>5.8317788814383471</c:v>
                </c:pt>
                <c:pt idx="79">
                  <c:v>6.9581094027825099</c:v>
                </c:pt>
                <c:pt idx="80">
                  <c:v>8.8022482152623045</c:v>
                </c:pt>
                <c:pt idx="81">
                  <c:v>9.9004618219767284</c:v>
                </c:pt>
                <c:pt idx="82">
                  <c:v>10.844859366304949</c:v>
                </c:pt>
                <c:pt idx="83">
                  <c:v>9.1958850200786202</c:v>
                </c:pt>
                <c:pt idx="84">
                  <c:v>7.9207002448123225</c:v>
                </c:pt>
                <c:pt idx="85">
                  <c:v>8.6815108759699058</c:v>
                </c:pt>
                <c:pt idx="86">
                  <c:v>8.6170073659369795</c:v>
                </c:pt>
                <c:pt idx="87">
                  <c:v>10.176669159810027</c:v>
                </c:pt>
                <c:pt idx="88">
                  <c:v>9.8558055458000897</c:v>
                </c:pt>
                <c:pt idx="89">
                  <c:v>9.8806145881204444</c:v>
                </c:pt>
                <c:pt idx="90">
                  <c:v>8.6285849190198132</c:v>
                </c:pt>
                <c:pt idx="91">
                  <c:v>6.6984414264961165</c:v>
                </c:pt>
                <c:pt idx="92">
                  <c:v>6.7034032349601871</c:v>
                </c:pt>
                <c:pt idx="93">
                  <c:v>7.9091226917294879</c:v>
                </c:pt>
                <c:pt idx="94">
                  <c:v>7.720573970094784</c:v>
                </c:pt>
                <c:pt idx="95">
                  <c:v>7.5832972692554801</c:v>
                </c:pt>
                <c:pt idx="96">
                  <c:v>7.9471632232873679</c:v>
                </c:pt>
                <c:pt idx="97">
                  <c:v>7.1383884436437626</c:v>
                </c:pt>
                <c:pt idx="98">
                  <c:v>5.9525162207307467</c:v>
                </c:pt>
                <c:pt idx="99">
                  <c:v>5.0263119741041233</c:v>
                </c:pt>
                <c:pt idx="100">
                  <c:v>6.3444990893923716</c:v>
                </c:pt>
                <c:pt idx="101">
                  <c:v>6.9531475943184384</c:v>
                </c:pt>
                <c:pt idx="102">
                  <c:v>6.5347017471817672</c:v>
                </c:pt>
                <c:pt idx="103">
                  <c:v>7.7635763101167337</c:v>
                </c:pt>
                <c:pt idx="104">
                  <c:v>6.7679067449931143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2-498C-9D94-36548D268AAB}"/>
            </c:ext>
          </c:extLst>
        </c:ser>
        <c:ser>
          <c:idx val="2"/>
          <c:order val="2"/>
          <c:tx>
            <c:v>España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España!$I$3:$I$107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2.1388188390072133E-3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2.1388188390072133E-3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2.1388188390072133E-3</c:v>
                </c:pt>
                <c:pt idx="57">
                  <c:v>8.5552753560288533E-3</c:v>
                </c:pt>
                <c:pt idx="58">
                  <c:v>1.0694094195036067E-2</c:v>
                </c:pt>
                <c:pt idx="59">
                  <c:v>2.7804644907093775E-2</c:v>
                </c:pt>
                <c:pt idx="60">
                  <c:v>1.9249369551064922E-2</c:v>
                </c:pt>
                <c:pt idx="61">
                  <c:v>6.8442202848230826E-2</c:v>
                </c:pt>
                <c:pt idx="62">
                  <c:v>3.6359920263122625E-2</c:v>
                </c:pt>
                <c:pt idx="63">
                  <c:v>6.6303384009223615E-2</c:v>
                </c:pt>
                <c:pt idx="64">
                  <c:v>7.9136297043266898E-2</c:v>
                </c:pt>
                <c:pt idx="65">
                  <c:v>0.10480212311135347</c:v>
                </c:pt>
                <c:pt idx="66">
                  <c:v>0.13046794917944002</c:v>
                </c:pt>
                <c:pt idx="67">
                  <c:v>0.2416865288078151</c:v>
                </c:pt>
                <c:pt idx="68">
                  <c:v>0.11977385498440395</c:v>
                </c:pt>
                <c:pt idx="69">
                  <c:v>0.34007219540214689</c:v>
                </c:pt>
                <c:pt idx="70">
                  <c:v>1.3153735859894362</c:v>
                </c:pt>
                <c:pt idx="71">
                  <c:v>0.93038619496813779</c:v>
                </c:pt>
                <c:pt idx="72">
                  <c:v>1.0715482383426138</c:v>
                </c:pt>
                <c:pt idx="73">
                  <c:v>1.8479394769022321</c:v>
                </c:pt>
                <c:pt idx="74">
                  <c:v>2.6243307154618507</c:v>
                </c:pt>
                <c:pt idx="75">
                  <c:v>3.2552822729689783</c:v>
                </c:pt>
                <c:pt idx="76">
                  <c:v>4.2776376780144263</c:v>
                </c:pt>
                <c:pt idx="77">
                  <c:v>3.0756214904923724</c:v>
                </c:pt>
                <c:pt idx="78">
                  <c:v>4.2498330331073335</c:v>
                </c:pt>
                <c:pt idx="79">
                  <c:v>5.4283222134003077</c:v>
                </c:pt>
                <c:pt idx="80">
                  <c:v>7.3382874366337498</c:v>
                </c:pt>
                <c:pt idx="81">
                  <c:v>6.0592737709074358</c:v>
                </c:pt>
                <c:pt idx="82">
                  <c:v>10.578597977729677</c:v>
                </c:pt>
                <c:pt idx="83">
                  <c:v>7.7981334870203005</c:v>
                </c:pt>
                <c:pt idx="84">
                  <c:v>9.6610446957955816</c:v>
                </c:pt>
                <c:pt idx="85">
                  <c:v>14.081983236023492</c:v>
                </c:pt>
                <c:pt idx="86">
                  <c:v>16.975805125200253</c:v>
                </c:pt>
                <c:pt idx="87">
                  <c:v>18.346788001003876</c:v>
                </c:pt>
                <c:pt idx="88">
                  <c:v>16.834643081825778</c:v>
                </c:pt>
                <c:pt idx="89">
                  <c:v>17.514787472630072</c:v>
                </c:pt>
                <c:pt idx="90">
                  <c:v>14.00712457665824</c:v>
                </c:pt>
                <c:pt idx="91">
                  <c:v>13.684162931968151</c:v>
                </c:pt>
                <c:pt idx="92">
                  <c:v>19.724187333324519</c:v>
                </c:pt>
                <c:pt idx="93">
                  <c:v>16.509542618296681</c:v>
                </c:pt>
                <c:pt idx="94">
                  <c:v>17.328710233636443</c:v>
                </c:pt>
                <c:pt idx="95">
                  <c:v>15.981254365061897</c:v>
                </c:pt>
                <c:pt idx="96">
                  <c:v>15.02734116286468</c:v>
                </c:pt>
                <c:pt idx="97">
                  <c:v>12.882105867340446</c:v>
                </c:pt>
                <c:pt idx="98">
                  <c:v>9.1391728990778223</c:v>
                </c:pt>
                <c:pt idx="99">
                  <c:v>11.716449600081514</c:v>
                </c:pt>
                <c:pt idx="100">
                  <c:v>13.217900425064579</c:v>
                </c:pt>
                <c:pt idx="101">
                  <c:v>12.31104123732552</c:v>
                </c:pt>
                <c:pt idx="102">
                  <c:v>9.7872350072970082</c:v>
                </c:pt>
                <c:pt idx="103">
                  <c:v>10.330494992404841</c:v>
                </c:pt>
                <c:pt idx="104">
                  <c:v>8.9124581021430576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92-498C-9D94-36548D268AAB}"/>
            </c:ext>
          </c:extLst>
        </c:ser>
        <c:ser>
          <c:idx val="3"/>
          <c:order val="3"/>
          <c:tx>
            <c:v>USA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'Estados Unidos'!$I$3:$I$107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3.0211238398812705E-4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3.0211238398812705E-4</c:v>
                </c:pt>
                <c:pt idx="26">
                  <c:v>0</c:v>
                </c:pt>
                <c:pt idx="27">
                  <c:v>9.0633715196438119E-4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3.0211238398812705E-4</c:v>
                </c:pt>
                <c:pt idx="32">
                  <c:v>3.0211238398812705E-4</c:v>
                </c:pt>
                <c:pt idx="33">
                  <c:v>3.0211238398812705E-4</c:v>
                </c:pt>
                <c:pt idx="34">
                  <c:v>9.0633715196438119E-4</c:v>
                </c:pt>
                <c:pt idx="35">
                  <c:v>0</c:v>
                </c:pt>
                <c:pt idx="36">
                  <c:v>0</c:v>
                </c:pt>
                <c:pt idx="37">
                  <c:v>3.0211238398812705E-4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3.0211238398812705E-4</c:v>
                </c:pt>
                <c:pt idx="43">
                  <c:v>0</c:v>
                </c:pt>
                <c:pt idx="44">
                  <c:v>3.0211238398812705E-4</c:v>
                </c:pt>
                <c:pt idx="45">
                  <c:v>3.0211238398812705E-4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3.0211238398812705E-4</c:v>
                </c:pt>
                <c:pt idx="53">
                  <c:v>5.7401352957744132E-3</c:v>
                </c:pt>
                <c:pt idx="54">
                  <c:v>0</c:v>
                </c:pt>
                <c:pt idx="55">
                  <c:v>0</c:v>
                </c:pt>
                <c:pt idx="56">
                  <c:v>5.4380229117862869E-3</c:v>
                </c:pt>
                <c:pt idx="57">
                  <c:v>0</c:v>
                </c:pt>
                <c:pt idx="58">
                  <c:v>1.8126743039287624E-3</c:v>
                </c:pt>
                <c:pt idx="59">
                  <c:v>3.0211238398812705E-4</c:v>
                </c:pt>
                <c:pt idx="60">
                  <c:v>1.8126743039287624E-3</c:v>
                </c:pt>
                <c:pt idx="61">
                  <c:v>9.0633715196438119E-4</c:v>
                </c:pt>
                <c:pt idx="62">
                  <c:v>6.0422476797625411E-3</c:v>
                </c:pt>
                <c:pt idx="63">
                  <c:v>4.2295733758337785E-3</c:v>
                </c:pt>
                <c:pt idx="64">
                  <c:v>6.6464724477387953E-3</c:v>
                </c:pt>
                <c:pt idx="65">
                  <c:v>1.027182105559632E-2</c:v>
                </c:pt>
                <c:pt idx="66">
                  <c:v>2.23563164151214E-2</c:v>
                </c:pt>
                <c:pt idx="67">
                  <c:v>3.1721800318753338E-2</c:v>
                </c:pt>
                <c:pt idx="68">
                  <c:v>2.8700676478872068E-2</c:v>
                </c:pt>
                <c:pt idx="69">
                  <c:v>3.6555598462563371E-2</c:v>
                </c:pt>
                <c:pt idx="70">
                  <c:v>6.0422476797625413E-2</c:v>
                </c:pt>
                <c:pt idx="71">
                  <c:v>8.1872456060782417E-2</c:v>
                </c:pt>
                <c:pt idx="72">
                  <c:v>8.6706254204592451E-2</c:v>
                </c:pt>
                <c:pt idx="73">
                  <c:v>0.10604144677983258</c:v>
                </c:pt>
                <c:pt idx="74">
                  <c:v>0.15437942821793291</c:v>
                </c:pt>
                <c:pt idx="75">
                  <c:v>0.23474132235877473</c:v>
                </c:pt>
                <c:pt idx="76">
                  <c:v>0.24863849202222854</c:v>
                </c:pt>
                <c:pt idx="77">
                  <c:v>0.26797368459746868</c:v>
                </c:pt>
                <c:pt idx="78">
                  <c:v>0.53353047012303234</c:v>
                </c:pt>
                <c:pt idx="79">
                  <c:v>0.90271180335652357</c:v>
                </c:pt>
                <c:pt idx="80">
                  <c:v>1.4607133765825941</c:v>
                </c:pt>
                <c:pt idx="81">
                  <c:v>1.6235519515521948</c:v>
                </c:pt>
                <c:pt idx="82">
                  <c:v>2.151946511147429</c:v>
                </c:pt>
                <c:pt idx="83">
                  <c:v>2.5555686561555668</c:v>
                </c:pt>
                <c:pt idx="84">
                  <c:v>3.3945347464905957</c:v>
                </c:pt>
                <c:pt idx="85">
                  <c:v>2.6552657428716482</c:v>
                </c:pt>
                <c:pt idx="86">
                  <c:v>4.2183952176262176</c:v>
                </c:pt>
                <c:pt idx="87">
                  <c:v>5.0745817138485698</c:v>
                </c:pt>
                <c:pt idx="88">
                  <c:v>5.6479910186580344</c:v>
                </c:pt>
                <c:pt idx="89">
                  <c:v>6.0359033196987903</c:v>
                </c:pt>
                <c:pt idx="90">
                  <c:v>5.5467833700220126</c:v>
                </c:pt>
                <c:pt idx="91">
                  <c:v>6.5241169322236034</c:v>
                </c:pt>
                <c:pt idx="92">
                  <c:v>7.5522053749352001</c:v>
                </c:pt>
                <c:pt idx="93">
                  <c:v>8.1881519432302081</c:v>
                </c:pt>
                <c:pt idx="94">
                  <c:v>8.7065767941538326</c:v>
                </c:pt>
                <c:pt idx="95">
                  <c:v>9.7959940508150183</c:v>
                </c:pt>
                <c:pt idx="96">
                  <c:v>10.35399562404109</c:v>
                </c:pt>
                <c:pt idx="97">
                  <c:v>7.6730503285304508</c:v>
                </c:pt>
                <c:pt idx="98">
                  <c:v>9.23285656706115</c:v>
                </c:pt>
                <c:pt idx="99">
                  <c:v>9.2485664110285324</c:v>
                </c:pt>
                <c:pt idx="100">
                  <c:v>10.067290971636357</c:v>
                </c:pt>
                <c:pt idx="101">
                  <c:v>10.241911929581494</c:v>
                </c:pt>
                <c:pt idx="102">
                  <c:v>10.733146665946188</c:v>
                </c:pt>
                <c:pt idx="103">
                  <c:v>8.5772726938069148</c:v>
                </c:pt>
                <c:pt idx="104">
                  <c:v>8.3443440457520683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F92-498C-9D94-36548D26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42544"/>
        <c:axId val="410043528"/>
      </c:lineChart>
      <c:lineChart>
        <c:grouping val="standard"/>
        <c:varyColors val="0"/>
        <c:ser>
          <c:idx val="4"/>
          <c:order val="4"/>
          <c:tx>
            <c:v>Cuba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Cuba!$J$3:$J$106</c:f>
              <c:numCache>
                <c:formatCode>0.00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2.676270791501734E-2</c:v>
                </c:pt>
                <c:pt idx="73">
                  <c:v>8.9209026383391139E-3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2.676270791501734E-2</c:v>
                </c:pt>
                <c:pt idx="78">
                  <c:v>3.5683610553356455E-2</c:v>
                </c:pt>
                <c:pt idx="79">
                  <c:v>4.4604513191695568E-2</c:v>
                </c:pt>
                <c:pt idx="80">
                  <c:v>4.4604513191695568E-2</c:v>
                </c:pt>
                <c:pt idx="81">
                  <c:v>3.5683610553356455E-2</c:v>
                </c:pt>
                <c:pt idx="82">
                  <c:v>8.9209026383391135E-2</c:v>
                </c:pt>
                <c:pt idx="83">
                  <c:v>4.4604513191695568E-2</c:v>
                </c:pt>
                <c:pt idx="84">
                  <c:v>7.1367221106712911E-2</c:v>
                </c:pt>
                <c:pt idx="85">
                  <c:v>8.0288123745052023E-2</c:v>
                </c:pt>
                <c:pt idx="86">
                  <c:v>8.9209026383391135E-2</c:v>
                </c:pt>
                <c:pt idx="87">
                  <c:v>0.11597173429840847</c:v>
                </c:pt>
                <c:pt idx="88">
                  <c:v>0.34791520289522543</c:v>
                </c:pt>
                <c:pt idx="89">
                  <c:v>0.17841805276678227</c:v>
                </c:pt>
                <c:pt idx="90">
                  <c:v>0.27654798178851253</c:v>
                </c:pt>
                <c:pt idx="91">
                  <c:v>0.14273444221342582</c:v>
                </c:pt>
                <c:pt idx="92">
                  <c:v>0.23194346859681694</c:v>
                </c:pt>
                <c:pt idx="93">
                  <c:v>0.18733895540512138</c:v>
                </c:pt>
                <c:pt idx="94">
                  <c:v>0.32115249498020809</c:v>
                </c:pt>
                <c:pt idx="95">
                  <c:v>0.16949715012844316</c:v>
                </c:pt>
                <c:pt idx="96">
                  <c:v>0.28546888442685164</c:v>
                </c:pt>
                <c:pt idx="97">
                  <c:v>0.26762707915017342</c:v>
                </c:pt>
                <c:pt idx="98">
                  <c:v>0.41036152136359921</c:v>
                </c:pt>
                <c:pt idx="99">
                  <c:v>0.54417506093868595</c:v>
                </c:pt>
                <c:pt idx="100">
                  <c:v>0.51741235302366861</c:v>
                </c:pt>
                <c:pt idx="101">
                  <c:v>0.43712422927861655</c:v>
                </c:pt>
                <c:pt idx="102">
                  <c:v>0.49957054774699039</c:v>
                </c:pt>
                <c:pt idx="103">
                  <c:v>0.5084914503853295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8F92-498C-9D94-36548D268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88952"/>
        <c:axId val="503186328"/>
      </c:lineChart>
      <c:dateAx>
        <c:axId val="41004254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0043528"/>
        <c:crosses val="autoZero"/>
        <c:auto val="1"/>
        <c:lblOffset val="100"/>
        <c:baseTimeUnit val="days"/>
      </c:dateAx>
      <c:valAx>
        <c:axId val="4100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0042544"/>
        <c:crosses val="autoZero"/>
        <c:crossBetween val="between"/>
      </c:valAx>
      <c:valAx>
        <c:axId val="5031863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3188952"/>
        <c:crosses val="max"/>
        <c:crossBetween val="between"/>
      </c:valAx>
      <c:catAx>
        <c:axId val="50318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3186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China!$A$3:$A$107</c:f>
              <c:numCache>
                <c:formatCode>m/d/yyyy\ h:mm</c:formatCode>
                <c:ptCount val="105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43903</c:v>
                </c:pt>
                <c:pt idx="74">
                  <c:v>43904</c:v>
                </c:pt>
                <c:pt idx="75">
                  <c:v>43905</c:v>
                </c:pt>
                <c:pt idx="76">
                  <c:v>43906</c:v>
                </c:pt>
                <c:pt idx="77">
                  <c:v>43907</c:v>
                </c:pt>
                <c:pt idx="78">
                  <c:v>43908</c:v>
                </c:pt>
                <c:pt idx="79">
                  <c:v>43909</c:v>
                </c:pt>
                <c:pt idx="80">
                  <c:v>43910</c:v>
                </c:pt>
                <c:pt idx="81">
                  <c:v>43911</c:v>
                </c:pt>
                <c:pt idx="82">
                  <c:v>43912</c:v>
                </c:pt>
                <c:pt idx="83">
                  <c:v>43913</c:v>
                </c:pt>
                <c:pt idx="84">
                  <c:v>43914</c:v>
                </c:pt>
                <c:pt idx="85">
                  <c:v>43915</c:v>
                </c:pt>
                <c:pt idx="86">
                  <c:v>43916</c:v>
                </c:pt>
                <c:pt idx="87">
                  <c:v>43917</c:v>
                </c:pt>
                <c:pt idx="88">
                  <c:v>43918</c:v>
                </c:pt>
                <c:pt idx="89">
                  <c:v>43919</c:v>
                </c:pt>
                <c:pt idx="90">
                  <c:v>43920</c:v>
                </c:pt>
                <c:pt idx="91">
                  <c:v>43921</c:v>
                </c:pt>
                <c:pt idx="92">
                  <c:v>43922</c:v>
                </c:pt>
                <c:pt idx="93">
                  <c:v>43923</c:v>
                </c:pt>
                <c:pt idx="94">
                  <c:v>43924</c:v>
                </c:pt>
                <c:pt idx="95">
                  <c:v>43925</c:v>
                </c:pt>
                <c:pt idx="96">
                  <c:v>43926</c:v>
                </c:pt>
                <c:pt idx="97">
                  <c:v>43927</c:v>
                </c:pt>
                <c:pt idx="98">
                  <c:v>43928</c:v>
                </c:pt>
                <c:pt idx="99">
                  <c:v>43929</c:v>
                </c:pt>
                <c:pt idx="100">
                  <c:v>43930</c:v>
                </c:pt>
                <c:pt idx="101">
                  <c:v>43931</c:v>
                </c:pt>
                <c:pt idx="102">
                  <c:v>43932</c:v>
                </c:pt>
                <c:pt idx="103">
                  <c:v>43933</c:v>
                </c:pt>
                <c:pt idx="104">
                  <c:v>43934</c:v>
                </c:pt>
              </c:numCache>
            </c:numRef>
          </c:cat>
          <c:val>
            <c:numRef>
              <c:f>China!$J$3:$J$107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1.1703397976271828E-2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1.1703397976271828E-2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1.1703397976271828E-2</c:v>
                </c:pt>
                <c:pt idx="20">
                  <c:v>0</c:v>
                </c:pt>
                <c:pt idx="21">
                  <c:v>3.5110193928815488E-2</c:v>
                </c:pt>
                <c:pt idx="22">
                  <c:v>0.12873737773899011</c:v>
                </c:pt>
                <c:pt idx="23">
                  <c:v>0</c:v>
                </c:pt>
                <c:pt idx="24">
                  <c:v>0.10533058178644647</c:v>
                </c:pt>
                <c:pt idx="25">
                  <c:v>0.17555096964407743</c:v>
                </c:pt>
                <c:pt idx="26">
                  <c:v>0.17555096964407743</c:v>
                </c:pt>
                <c:pt idx="27">
                  <c:v>0.29258494940679575</c:v>
                </c:pt>
                <c:pt idx="28">
                  <c:v>0.29258494940679575</c:v>
                </c:pt>
                <c:pt idx="29">
                  <c:v>0.30428834738306759</c:v>
                </c:pt>
                <c:pt idx="30">
                  <c:v>0.44472912309832946</c:v>
                </c:pt>
                <c:pt idx="31">
                  <c:v>0.50324611297968869</c:v>
                </c:pt>
                <c:pt idx="32">
                  <c:v>0.53835630690850411</c:v>
                </c:pt>
                <c:pt idx="33">
                  <c:v>0.52665290893223227</c:v>
                </c:pt>
                <c:pt idx="34">
                  <c:v>0.66709368464749419</c:v>
                </c:pt>
                <c:pt idx="35">
                  <c:v>0.76072086845766884</c:v>
                </c:pt>
                <c:pt idx="36">
                  <c:v>0.77242426643394069</c:v>
                </c:pt>
                <c:pt idx="37">
                  <c:v>0.84264465429157176</c:v>
                </c:pt>
                <c:pt idx="38">
                  <c:v>0.85434805226784349</c:v>
                </c:pt>
                <c:pt idx="39">
                  <c:v>1.0064922259593774</c:v>
                </c:pt>
                <c:pt idx="40">
                  <c:v>1.0416024198881928</c:v>
                </c:pt>
                <c:pt idx="41">
                  <c:v>1.1352296036983673</c:v>
                </c:pt>
                <c:pt idx="42">
                  <c:v>1.2639669814373575</c:v>
                </c:pt>
                <c:pt idx="43">
                  <c:v>1.1352296036983673</c:v>
                </c:pt>
                <c:pt idx="44">
                  <c:v>2.9726630859730445</c:v>
                </c:pt>
                <c:pt idx="45">
                  <c:v>0.1521441736915338</c:v>
                </c:pt>
                <c:pt idx="46">
                  <c:v>1.6735859106068716</c:v>
                </c:pt>
                <c:pt idx="47">
                  <c:v>1.6618825126305998</c:v>
                </c:pt>
                <c:pt idx="48">
                  <c:v>1.2288567875085421</c:v>
                </c:pt>
                <c:pt idx="49">
                  <c:v>1.1469330016746393</c:v>
                </c:pt>
                <c:pt idx="50">
                  <c:v>1.626772318701784</c:v>
                </c:pt>
                <c:pt idx="51">
                  <c:v>1.3107805733424449</c:v>
                </c:pt>
                <c:pt idx="52">
                  <c:v>1.3810009612000758</c:v>
                </c:pt>
                <c:pt idx="53">
                  <c:v>1.2756703794136293</c:v>
                </c:pt>
                <c:pt idx="54">
                  <c:v>1.1469330016746393</c:v>
                </c:pt>
                <c:pt idx="55">
                  <c:v>1.7555096964407741</c:v>
                </c:pt>
                <c:pt idx="56">
                  <c:v>0.81923785833902796</c:v>
                </c:pt>
                <c:pt idx="57">
                  <c:v>0.60857669476613518</c:v>
                </c:pt>
                <c:pt idx="58">
                  <c:v>0.33939854131188302</c:v>
                </c:pt>
                <c:pt idx="59">
                  <c:v>0.51494951095596042</c:v>
                </c:pt>
                <c:pt idx="60">
                  <c:v>0.55005970488477596</c:v>
                </c:pt>
                <c:pt idx="61">
                  <c:v>0.40961892916951398</c:v>
                </c:pt>
                <c:pt idx="62">
                  <c:v>0.49154271500341684</c:v>
                </c:pt>
                <c:pt idx="63">
                  <c:v>0.3745087352406985</c:v>
                </c:pt>
                <c:pt idx="64">
                  <c:v>0.43302572512205767</c:v>
                </c:pt>
                <c:pt idx="65">
                  <c:v>0.36280533726442671</c:v>
                </c:pt>
                <c:pt idx="66">
                  <c:v>0.35110193928815486</c:v>
                </c:pt>
                <c:pt idx="67">
                  <c:v>0.32769514333561123</c:v>
                </c:pt>
                <c:pt idx="68">
                  <c:v>0.31599174535933938</c:v>
                </c:pt>
                <c:pt idx="69">
                  <c:v>0.26917815345425206</c:v>
                </c:pt>
                <c:pt idx="70">
                  <c:v>0.19895776559662109</c:v>
                </c:pt>
                <c:pt idx="71">
                  <c:v>0.25747475547798021</c:v>
                </c:pt>
                <c:pt idx="72">
                  <c:v>0.12873737773899011</c:v>
                </c:pt>
                <c:pt idx="73">
                  <c:v>8.1923785833902807E-2</c:v>
                </c:pt>
                <c:pt idx="74">
                  <c:v>0.17555096964407743</c:v>
                </c:pt>
                <c:pt idx="75">
                  <c:v>0.10533058178644647</c:v>
                </c:pt>
                <c:pt idx="76">
                  <c:v>0.1521441736915338</c:v>
                </c:pt>
                <c:pt idx="77">
                  <c:v>0.10533058178644647</c:v>
                </c:pt>
                <c:pt idx="78">
                  <c:v>0.18725436762034925</c:v>
                </c:pt>
                <c:pt idx="79">
                  <c:v>9.3627183810174625E-2</c:v>
                </c:pt>
                <c:pt idx="80">
                  <c:v>4.6813591905087312E-2</c:v>
                </c:pt>
                <c:pt idx="81">
                  <c:v>7.0220387857630975E-2</c:v>
                </c:pt>
                <c:pt idx="82">
                  <c:v>7.0220387857630975E-2</c:v>
                </c:pt>
                <c:pt idx="83">
                  <c:v>0.10533058178644647</c:v>
                </c:pt>
                <c:pt idx="84">
                  <c:v>8.1923785833902807E-2</c:v>
                </c:pt>
                <c:pt idx="85">
                  <c:v>4.6813591905087312E-2</c:v>
                </c:pt>
                <c:pt idx="86">
                  <c:v>7.0220387857630975E-2</c:v>
                </c:pt>
                <c:pt idx="87">
                  <c:v>5.8516989881359144E-2</c:v>
                </c:pt>
                <c:pt idx="88">
                  <c:v>3.5110193928815488E-2</c:v>
                </c:pt>
                <c:pt idx="89">
                  <c:v>5.8516989881359144E-2</c:v>
                </c:pt>
                <c:pt idx="90">
                  <c:v>2.3406795952543656E-2</c:v>
                </c:pt>
                <c:pt idx="91">
                  <c:v>3.5110193928815488E-2</c:v>
                </c:pt>
                <c:pt idx="92">
                  <c:v>1.1703397976271828E-2</c:v>
                </c:pt>
                <c:pt idx="93">
                  <c:v>7.0220387857630975E-2</c:v>
                </c:pt>
                <c:pt idx="94">
                  <c:v>0.11703397976271829</c:v>
                </c:pt>
                <c:pt idx="95">
                  <c:v>4.6813591905087312E-2</c:v>
                </c:pt>
                <c:pt idx="96">
                  <c:v>3.5110193928815488E-2</c:v>
                </c:pt>
                <c:pt idx="97">
                  <c:v>2.3406795952543656E-2</c:v>
                </c:pt>
                <c:pt idx="98">
                  <c:v>0</c:v>
                </c:pt>
                <c:pt idx="99">
                  <c:v>2.3406795952543656E-2</c:v>
                </c:pt>
                <c:pt idx="100">
                  <c:v>2.3406795952543656E-2</c:v>
                </c:pt>
                <c:pt idx="101">
                  <c:v>1.1703397976271828E-2</c:v>
                </c:pt>
                <c:pt idx="102">
                  <c:v>3.5110193928815488E-2</c:v>
                </c:pt>
                <c:pt idx="103">
                  <c:v>0</c:v>
                </c:pt>
                <c:pt idx="104">
                  <c:v>2.3406795952543656E-2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8E-4CA1-B133-26689F4BC342}"/>
            </c:ext>
          </c:extLst>
        </c:ser>
        <c:ser>
          <c:idx val="1"/>
          <c:order val="1"/>
          <c:tx>
            <c:v>Italia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Italia!$J$3:$J$107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2.3406795952543656E-2</c:v>
                </c:pt>
                <c:pt idx="55">
                  <c:v>0</c:v>
                </c:pt>
                <c:pt idx="56">
                  <c:v>4.6813591905087312E-2</c:v>
                </c:pt>
                <c:pt idx="57">
                  <c:v>5.8516989881359144E-2</c:v>
                </c:pt>
                <c:pt idx="58">
                  <c:v>1.1703397976271828E-2</c:v>
                </c:pt>
                <c:pt idx="59">
                  <c:v>5.8516989881359144E-2</c:v>
                </c:pt>
                <c:pt idx="60">
                  <c:v>4.6813591905087312E-2</c:v>
                </c:pt>
                <c:pt idx="61">
                  <c:v>9.3627183810174625E-2</c:v>
                </c:pt>
                <c:pt idx="62">
                  <c:v>7.0220387857630975E-2</c:v>
                </c:pt>
                <c:pt idx="63">
                  <c:v>0.19895776559662109</c:v>
                </c:pt>
                <c:pt idx="64">
                  <c:v>0.32769514333561123</c:v>
                </c:pt>
                <c:pt idx="65">
                  <c:v>0.31599174535933938</c:v>
                </c:pt>
                <c:pt idx="66">
                  <c:v>0.47983931702714494</c:v>
                </c:pt>
                <c:pt idx="67">
                  <c:v>0.57346650083731965</c:v>
                </c:pt>
                <c:pt idx="68">
                  <c:v>0.42132232714578588</c:v>
                </c:pt>
                <c:pt idx="69">
                  <c:v>1.5565519308441533</c:v>
                </c:pt>
                <c:pt idx="70">
                  <c:v>1.1469330016746393</c:v>
                </c:pt>
                <c:pt idx="71">
                  <c:v>1.9544674620373952</c:v>
                </c:pt>
                <c:pt idx="72">
                  <c:v>2.2938660033492786</c:v>
                </c:pt>
                <c:pt idx="73">
                  <c:v>2.2119422175153756</c:v>
                </c:pt>
                <c:pt idx="74">
                  <c:v>2.949256290020501</c:v>
                </c:pt>
                <c:pt idx="75">
                  <c:v>2.0246878498950265</c:v>
                </c:pt>
                <c:pt idx="76">
                  <c:v>4.3302572512205764</c:v>
                </c:pt>
                <c:pt idx="77">
                  <c:v>4.0610790977663243</c:v>
                </c:pt>
                <c:pt idx="78">
                  <c:v>4.0610790977663243</c:v>
                </c:pt>
                <c:pt idx="79">
                  <c:v>5.5357072427765752</c:v>
                </c:pt>
                <c:pt idx="80">
                  <c:v>5.0207577318206145</c:v>
                </c:pt>
                <c:pt idx="81">
                  <c:v>7.3146237351698931</c:v>
                </c:pt>
                <c:pt idx="82">
                  <c:v>9.3042013911361039</c:v>
                </c:pt>
                <c:pt idx="83">
                  <c:v>7.5955052866004165</c:v>
                </c:pt>
                <c:pt idx="84">
                  <c:v>7.0337421837393688</c:v>
                </c:pt>
                <c:pt idx="85">
                  <c:v>8.6956246963699702</c:v>
                </c:pt>
                <c:pt idx="86">
                  <c:v>8.0168276137462033</c:v>
                </c:pt>
                <c:pt idx="87">
                  <c:v>7.7242426643394069</c:v>
                </c:pt>
                <c:pt idx="88">
                  <c:v>11.363999434959945</c:v>
                </c:pt>
                <c:pt idx="89">
                  <c:v>10.380914004953112</c:v>
                </c:pt>
                <c:pt idx="90">
                  <c:v>8.8711756660140466</c:v>
                </c:pt>
                <c:pt idx="91">
                  <c:v>9.4797523607801821</c:v>
                </c:pt>
                <c:pt idx="92">
                  <c:v>9.8191509020920638</c:v>
                </c:pt>
                <c:pt idx="93">
                  <c:v>8.5083703287496188</c:v>
                </c:pt>
                <c:pt idx="94">
                  <c:v>8.8945824619665892</c:v>
                </c:pt>
                <c:pt idx="95">
                  <c:v>8.9413960538716761</c:v>
                </c:pt>
                <c:pt idx="96">
                  <c:v>7.9700140218411155</c:v>
                </c:pt>
                <c:pt idx="97">
                  <c:v>6.1676907334952542</c:v>
                </c:pt>
                <c:pt idx="98">
                  <c:v>7.4433611129088835</c:v>
                </c:pt>
                <c:pt idx="99">
                  <c:v>7.0688523776681844</c:v>
                </c:pt>
                <c:pt idx="100">
                  <c:v>6.3198349071867872</c:v>
                </c:pt>
                <c:pt idx="101">
                  <c:v>7.1624795614783583</c:v>
                </c:pt>
                <c:pt idx="102">
                  <c:v>6.6709368464749419</c:v>
                </c:pt>
                <c:pt idx="103">
                  <c:v>7.2444033473122618</c:v>
                </c:pt>
                <c:pt idx="104">
                  <c:v>5.0441645277731588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8E-4CA1-B133-26689F4BC342}"/>
            </c:ext>
          </c:extLst>
        </c:ser>
        <c:ser>
          <c:idx val="2"/>
          <c:order val="2"/>
          <c:tx>
            <c:v>España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España!$J$3:$J$107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1.1703397976271828E-2</c:v>
                </c:pt>
                <c:pt idx="66">
                  <c:v>2.3406795952543656E-2</c:v>
                </c:pt>
                <c:pt idx="67">
                  <c:v>2.3406795952543656E-2</c:v>
                </c:pt>
                <c:pt idx="68">
                  <c:v>0</c:v>
                </c:pt>
                <c:pt idx="69">
                  <c:v>0</c:v>
                </c:pt>
                <c:pt idx="70">
                  <c:v>0.26917815345425206</c:v>
                </c:pt>
                <c:pt idx="71">
                  <c:v>8.1923785833902807E-2</c:v>
                </c:pt>
                <c:pt idx="72">
                  <c:v>0.14044077571526195</c:v>
                </c:pt>
                <c:pt idx="73">
                  <c:v>0.43302572512205767</c:v>
                </c:pt>
                <c:pt idx="74">
                  <c:v>0.43302572512205767</c:v>
                </c:pt>
                <c:pt idx="75">
                  <c:v>0.17555096964407743</c:v>
                </c:pt>
                <c:pt idx="76">
                  <c:v>1.7789164923933178</c:v>
                </c:pt>
                <c:pt idx="77">
                  <c:v>0.24577135750170842</c:v>
                </c:pt>
                <c:pt idx="78">
                  <c:v>2.130018431681473</c:v>
                </c:pt>
                <c:pt idx="79">
                  <c:v>1.2522635834610856</c:v>
                </c:pt>
                <c:pt idx="80">
                  <c:v>1.9778742579899391</c:v>
                </c:pt>
                <c:pt idx="81">
                  <c:v>2.7502985244238798</c:v>
                </c:pt>
                <c:pt idx="82">
                  <c:v>3.7919009443120726</c:v>
                </c:pt>
                <c:pt idx="83">
                  <c:v>4.6111388026511007</c:v>
                </c:pt>
                <c:pt idx="84">
                  <c:v>5.4069698650375848</c:v>
                </c:pt>
                <c:pt idx="85">
                  <c:v>6.0155465598037194</c:v>
                </c:pt>
                <c:pt idx="86">
                  <c:v>8.6371077064886084</c:v>
                </c:pt>
                <c:pt idx="87">
                  <c:v>7.6657256744580478</c:v>
                </c:pt>
                <c:pt idx="88">
                  <c:v>8.9999130437530361</c:v>
                </c:pt>
                <c:pt idx="89">
                  <c:v>9.737227116258163</c:v>
                </c:pt>
                <c:pt idx="90">
                  <c:v>9.8074475041157925</c:v>
                </c:pt>
                <c:pt idx="91">
                  <c:v>9.5031591567327247</c:v>
                </c:pt>
                <c:pt idx="92">
                  <c:v>9.936184881854782</c:v>
                </c:pt>
                <c:pt idx="93">
                  <c:v>10.11173585149886</c:v>
                </c:pt>
                <c:pt idx="94">
                  <c:v>11.118228077458237</c:v>
                </c:pt>
                <c:pt idx="95">
                  <c:v>10.907566913885343</c:v>
                </c:pt>
                <c:pt idx="96">
                  <c:v>9.4680489628039091</c:v>
                </c:pt>
                <c:pt idx="97">
                  <c:v>7.888090236007212</c:v>
                </c:pt>
                <c:pt idx="98">
                  <c:v>7.4550645108851548</c:v>
                </c:pt>
                <c:pt idx="99">
                  <c:v>8.6956246963699702</c:v>
                </c:pt>
                <c:pt idx="100">
                  <c:v>8.8594722680377735</c:v>
                </c:pt>
                <c:pt idx="101">
                  <c:v>7.9934208177936581</c:v>
                </c:pt>
                <c:pt idx="102">
                  <c:v>7.0805557756444566</c:v>
                </c:pt>
                <c:pt idx="103">
                  <c:v>5.9687329678986325</c:v>
                </c:pt>
                <c:pt idx="104">
                  <c:v>7.2444033473122618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8E-4CA1-B133-26689F4BC342}"/>
            </c:ext>
          </c:extLst>
        </c:ser>
        <c:ser>
          <c:idx val="3"/>
          <c:order val="3"/>
          <c:tx>
            <c:v>USA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'Estados Unidos'!$J$3:$J$107</c:f>
              <c:numCache>
                <c:formatCode>0.00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1.1703397976271828E-2</c:v>
                </c:pt>
                <c:pt idx="62">
                  <c:v>1.1703397976271828E-2</c:v>
                </c:pt>
                <c:pt idx="63">
                  <c:v>4.6813591905087312E-2</c:v>
                </c:pt>
                <c:pt idx="64">
                  <c:v>3.5110193928815488E-2</c:v>
                </c:pt>
                <c:pt idx="65">
                  <c:v>2.3406795952543656E-2</c:v>
                </c:pt>
                <c:pt idx="66">
                  <c:v>1.1703397976271828E-2</c:v>
                </c:pt>
                <c:pt idx="67">
                  <c:v>2.3406795952543656E-2</c:v>
                </c:pt>
                <c:pt idx="68">
                  <c:v>3.5110193928815488E-2</c:v>
                </c:pt>
                <c:pt idx="69">
                  <c:v>4.6813591905087312E-2</c:v>
                </c:pt>
                <c:pt idx="70">
                  <c:v>5.8516989881359144E-2</c:v>
                </c:pt>
                <c:pt idx="71">
                  <c:v>2.3406795952543656E-2</c:v>
                </c:pt>
                <c:pt idx="72">
                  <c:v>2.3406795952543656E-2</c:v>
                </c:pt>
                <c:pt idx="73">
                  <c:v>0.11703397976271829</c:v>
                </c:pt>
                <c:pt idx="74">
                  <c:v>8.1923785833902807E-2</c:v>
                </c:pt>
                <c:pt idx="75">
                  <c:v>0.11703397976271829</c:v>
                </c:pt>
                <c:pt idx="76">
                  <c:v>0.14044077571526195</c:v>
                </c:pt>
                <c:pt idx="77">
                  <c:v>0.18725436762034925</c:v>
                </c:pt>
                <c:pt idx="78">
                  <c:v>0.26917815345425206</c:v>
                </c:pt>
                <c:pt idx="79">
                  <c:v>0.49154271500341684</c:v>
                </c:pt>
                <c:pt idx="80">
                  <c:v>0</c:v>
                </c:pt>
                <c:pt idx="81">
                  <c:v>1.287373777389901</c:v>
                </c:pt>
                <c:pt idx="82">
                  <c:v>0.9362718381017463</c:v>
                </c:pt>
                <c:pt idx="83">
                  <c:v>1.5331451348916096</c:v>
                </c:pt>
                <c:pt idx="84">
                  <c:v>1.3927043591763477</c:v>
                </c:pt>
                <c:pt idx="85">
                  <c:v>2.4694169729933559</c:v>
                </c:pt>
                <c:pt idx="86">
                  <c:v>2.9141460960916854</c:v>
                </c:pt>
                <c:pt idx="87">
                  <c:v>2.8790359021628698</c:v>
                </c:pt>
                <c:pt idx="88">
                  <c:v>4.8100965682477215</c:v>
                </c:pt>
                <c:pt idx="89">
                  <c:v>5.6644446205155647</c:v>
                </c:pt>
                <c:pt idx="90">
                  <c:v>3.7216805564544417</c:v>
                </c:pt>
                <c:pt idx="91">
                  <c:v>7.7359460623156791</c:v>
                </c:pt>
                <c:pt idx="92">
                  <c:v>10.638388760431091</c:v>
                </c:pt>
                <c:pt idx="93">
                  <c:v>12.393898456871867</c:v>
                </c:pt>
                <c:pt idx="94">
                  <c:v>10.708609148288723</c:v>
                </c:pt>
                <c:pt idx="95">
                  <c:v>12.920551365804098</c:v>
                </c:pt>
                <c:pt idx="96">
                  <c:v>15.729366880109339</c:v>
                </c:pt>
                <c:pt idx="97">
                  <c:v>13.412094080807515</c:v>
                </c:pt>
                <c:pt idx="98">
                  <c:v>15.705960084156793</c:v>
                </c:pt>
                <c:pt idx="99">
                  <c:v>22.306676542774106</c:v>
                </c:pt>
                <c:pt idx="100">
                  <c:v>22.493930910394454</c:v>
                </c:pt>
                <c:pt idx="101">
                  <c:v>21.920464409557137</c:v>
                </c:pt>
                <c:pt idx="102">
                  <c:v>24.424991576479307</c:v>
                </c:pt>
                <c:pt idx="103">
                  <c:v>21.428921694553718</c:v>
                </c:pt>
                <c:pt idx="104">
                  <c:v>17.555096964407742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8E-4CA1-B133-26689F4B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0042544"/>
        <c:axId val="410043528"/>
      </c:lineChart>
      <c:lineChart>
        <c:grouping val="standard"/>
        <c:varyColors val="0"/>
        <c:ser>
          <c:idx val="4"/>
          <c:order val="4"/>
          <c:tx>
            <c:v>Cuba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Cuba!$K$3:$K$106</c:f>
              <c:numCache>
                <c:formatCode>0.00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1.1703397976271828E-2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1.1703397976271828E-2</c:v>
                </c:pt>
                <c:pt idx="87">
                  <c:v>0</c:v>
                </c:pt>
                <c:pt idx="88">
                  <c:v>1.1703397976271828E-2</c:v>
                </c:pt>
                <c:pt idx="89">
                  <c:v>0</c:v>
                </c:pt>
                <c:pt idx="90">
                  <c:v>1.1703397976271828E-2</c:v>
                </c:pt>
                <c:pt idx="91">
                  <c:v>2.3406795952543656E-2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2.3406795952543656E-2</c:v>
                </c:pt>
                <c:pt idx="97">
                  <c:v>1.1703397976271828E-2</c:v>
                </c:pt>
                <c:pt idx="98">
                  <c:v>2.3406795952543656E-2</c:v>
                </c:pt>
                <c:pt idx="99">
                  <c:v>1.1703397976271828E-2</c:v>
                </c:pt>
                <c:pt idx="100">
                  <c:v>3.5110193928815488E-2</c:v>
                </c:pt>
                <c:pt idx="101">
                  <c:v>0</c:v>
                </c:pt>
                <c:pt idx="102">
                  <c:v>1.1703397976271828E-2</c:v>
                </c:pt>
                <c:pt idx="103">
                  <c:v>2.3406795952543656E-2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C8E-4CA1-B133-26689F4BC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188952"/>
        <c:axId val="503186328"/>
      </c:lineChart>
      <c:dateAx>
        <c:axId val="41004254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0043528"/>
        <c:crosses val="autoZero"/>
        <c:auto val="1"/>
        <c:lblOffset val="100"/>
        <c:baseTimeUnit val="days"/>
      </c:dateAx>
      <c:valAx>
        <c:axId val="4100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0042544"/>
        <c:crosses val="autoZero"/>
        <c:crossBetween val="between"/>
      </c:valAx>
      <c:valAx>
        <c:axId val="503186328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503188952"/>
        <c:crosses val="max"/>
        <c:crossBetween val="between"/>
      </c:valAx>
      <c:catAx>
        <c:axId val="503188952"/>
        <c:scaling>
          <c:orientation val="minMax"/>
        </c:scaling>
        <c:delete val="1"/>
        <c:axPos val="b"/>
        <c:majorTickMark val="out"/>
        <c:minorTickMark val="none"/>
        <c:tickLblPos val="nextTo"/>
        <c:crossAx val="503186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4"/>
          <c:order val="0"/>
          <c:tx>
            <c:v>Cuba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Cuba!$A$3:$A$106</c:f>
              <c:numCache>
                <c:formatCode>m/d/yyyy\ h:mm</c:formatCode>
                <c:ptCount val="104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</c:numCache>
            </c:numRef>
          </c:cat>
          <c:val>
            <c:numRef>
              <c:f>Cuba!$J$3:$J$106</c:f>
              <c:numCache>
                <c:formatCode>0.00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2.676270791501734E-2</c:v>
                </c:pt>
                <c:pt idx="73">
                  <c:v>8.9209026383391139E-3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2.676270791501734E-2</c:v>
                </c:pt>
                <c:pt idx="78">
                  <c:v>3.5683610553356455E-2</c:v>
                </c:pt>
                <c:pt idx="79">
                  <c:v>4.4604513191695568E-2</c:v>
                </c:pt>
                <c:pt idx="80">
                  <c:v>4.4604513191695568E-2</c:v>
                </c:pt>
                <c:pt idx="81">
                  <c:v>3.5683610553356455E-2</c:v>
                </c:pt>
                <c:pt idx="82">
                  <c:v>8.9209026383391135E-2</c:v>
                </c:pt>
                <c:pt idx="83">
                  <c:v>4.4604513191695568E-2</c:v>
                </c:pt>
                <c:pt idx="84">
                  <c:v>7.1367221106712911E-2</c:v>
                </c:pt>
                <c:pt idx="85">
                  <c:v>8.0288123745052023E-2</c:v>
                </c:pt>
                <c:pt idx="86">
                  <c:v>8.9209026383391135E-2</c:v>
                </c:pt>
                <c:pt idx="87">
                  <c:v>0.11597173429840847</c:v>
                </c:pt>
                <c:pt idx="88">
                  <c:v>0.34791520289522543</c:v>
                </c:pt>
                <c:pt idx="89">
                  <c:v>0.17841805276678227</c:v>
                </c:pt>
                <c:pt idx="90">
                  <c:v>0.27654798178851253</c:v>
                </c:pt>
                <c:pt idx="91">
                  <c:v>0.14273444221342582</c:v>
                </c:pt>
                <c:pt idx="92">
                  <c:v>0.23194346859681694</c:v>
                </c:pt>
                <c:pt idx="93">
                  <c:v>0.18733895540512138</c:v>
                </c:pt>
                <c:pt idx="94">
                  <c:v>0.32115249498020809</c:v>
                </c:pt>
                <c:pt idx="95">
                  <c:v>0.16949715012844316</c:v>
                </c:pt>
                <c:pt idx="96">
                  <c:v>0.28546888442685164</c:v>
                </c:pt>
                <c:pt idx="97">
                  <c:v>0.26762707915017342</c:v>
                </c:pt>
                <c:pt idx="98">
                  <c:v>0.41036152136359921</c:v>
                </c:pt>
                <c:pt idx="99">
                  <c:v>0.54417506093868595</c:v>
                </c:pt>
                <c:pt idx="100">
                  <c:v>0.51741235302366861</c:v>
                </c:pt>
                <c:pt idx="101">
                  <c:v>0.43712422927861655</c:v>
                </c:pt>
                <c:pt idx="102">
                  <c:v>0.49957054774699039</c:v>
                </c:pt>
                <c:pt idx="103">
                  <c:v>0.5084914503853295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530A-434A-8781-0A73AC34D8D7}"/>
            </c:ext>
          </c:extLst>
        </c:ser>
        <c:ser>
          <c:idx val="0"/>
          <c:order val="1"/>
          <c:tx>
            <c:v>Santiago de Cuba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Cuba!$A$3:$A$106</c:f>
              <c:numCache>
                <c:formatCode>m/d/yyyy\ h:mm</c:formatCode>
                <c:ptCount val="104"/>
                <c:pt idx="0">
                  <c:v>43830</c:v>
                </c:pt>
                <c:pt idx="1">
                  <c:v>43831</c:v>
                </c:pt>
                <c:pt idx="2">
                  <c:v>43832</c:v>
                </c:pt>
                <c:pt idx="3">
                  <c:v>43833</c:v>
                </c:pt>
                <c:pt idx="4">
                  <c:v>43834</c:v>
                </c:pt>
                <c:pt idx="5">
                  <c:v>43835</c:v>
                </c:pt>
                <c:pt idx="6">
                  <c:v>43836</c:v>
                </c:pt>
                <c:pt idx="7">
                  <c:v>43837</c:v>
                </c:pt>
                <c:pt idx="8">
                  <c:v>43838</c:v>
                </c:pt>
                <c:pt idx="9">
                  <c:v>43839</c:v>
                </c:pt>
                <c:pt idx="10">
                  <c:v>43840</c:v>
                </c:pt>
                <c:pt idx="11">
                  <c:v>43841</c:v>
                </c:pt>
                <c:pt idx="12">
                  <c:v>43842</c:v>
                </c:pt>
                <c:pt idx="13">
                  <c:v>43843</c:v>
                </c:pt>
                <c:pt idx="14">
                  <c:v>43844</c:v>
                </c:pt>
                <c:pt idx="15">
                  <c:v>43845</c:v>
                </c:pt>
                <c:pt idx="16">
                  <c:v>43846</c:v>
                </c:pt>
                <c:pt idx="17">
                  <c:v>43847</c:v>
                </c:pt>
                <c:pt idx="18">
                  <c:v>43848</c:v>
                </c:pt>
                <c:pt idx="19">
                  <c:v>43849</c:v>
                </c:pt>
                <c:pt idx="20">
                  <c:v>43850</c:v>
                </c:pt>
                <c:pt idx="21">
                  <c:v>43851</c:v>
                </c:pt>
                <c:pt idx="22">
                  <c:v>43852</c:v>
                </c:pt>
                <c:pt idx="23">
                  <c:v>43853</c:v>
                </c:pt>
                <c:pt idx="24">
                  <c:v>43854</c:v>
                </c:pt>
                <c:pt idx="25">
                  <c:v>43855</c:v>
                </c:pt>
                <c:pt idx="26">
                  <c:v>43856</c:v>
                </c:pt>
                <c:pt idx="27">
                  <c:v>43857</c:v>
                </c:pt>
                <c:pt idx="28">
                  <c:v>43858</c:v>
                </c:pt>
                <c:pt idx="29">
                  <c:v>43859</c:v>
                </c:pt>
                <c:pt idx="30">
                  <c:v>43860</c:v>
                </c:pt>
                <c:pt idx="31">
                  <c:v>43861</c:v>
                </c:pt>
                <c:pt idx="32">
                  <c:v>43862</c:v>
                </c:pt>
                <c:pt idx="33">
                  <c:v>43863</c:v>
                </c:pt>
                <c:pt idx="34">
                  <c:v>43864</c:v>
                </c:pt>
                <c:pt idx="35">
                  <c:v>43865</c:v>
                </c:pt>
                <c:pt idx="36">
                  <c:v>43866</c:v>
                </c:pt>
                <c:pt idx="37">
                  <c:v>43867</c:v>
                </c:pt>
                <c:pt idx="38">
                  <c:v>43868</c:v>
                </c:pt>
                <c:pt idx="39">
                  <c:v>43869</c:v>
                </c:pt>
                <c:pt idx="40">
                  <c:v>43870</c:v>
                </c:pt>
                <c:pt idx="41">
                  <c:v>43871</c:v>
                </c:pt>
                <c:pt idx="42">
                  <c:v>43872</c:v>
                </c:pt>
                <c:pt idx="43">
                  <c:v>43873</c:v>
                </c:pt>
                <c:pt idx="44">
                  <c:v>43874</c:v>
                </c:pt>
                <c:pt idx="45">
                  <c:v>43875</c:v>
                </c:pt>
                <c:pt idx="46">
                  <c:v>43876</c:v>
                </c:pt>
                <c:pt idx="47">
                  <c:v>43877</c:v>
                </c:pt>
                <c:pt idx="48">
                  <c:v>43878</c:v>
                </c:pt>
                <c:pt idx="49">
                  <c:v>43879</c:v>
                </c:pt>
                <c:pt idx="50">
                  <c:v>43880</c:v>
                </c:pt>
                <c:pt idx="51">
                  <c:v>43881</c:v>
                </c:pt>
                <c:pt idx="52">
                  <c:v>43882</c:v>
                </c:pt>
                <c:pt idx="53">
                  <c:v>43883</c:v>
                </c:pt>
                <c:pt idx="54">
                  <c:v>43884</c:v>
                </c:pt>
                <c:pt idx="55">
                  <c:v>43885</c:v>
                </c:pt>
                <c:pt idx="56">
                  <c:v>43886</c:v>
                </c:pt>
                <c:pt idx="57">
                  <c:v>43887</c:v>
                </c:pt>
                <c:pt idx="58">
                  <c:v>43888</c:v>
                </c:pt>
                <c:pt idx="59">
                  <c:v>43889</c:v>
                </c:pt>
                <c:pt idx="60">
                  <c:v>43890</c:v>
                </c:pt>
                <c:pt idx="61">
                  <c:v>43891</c:v>
                </c:pt>
                <c:pt idx="62">
                  <c:v>43892</c:v>
                </c:pt>
                <c:pt idx="63">
                  <c:v>43893</c:v>
                </c:pt>
                <c:pt idx="64">
                  <c:v>43894</c:v>
                </c:pt>
                <c:pt idx="65">
                  <c:v>43895</c:v>
                </c:pt>
                <c:pt idx="66">
                  <c:v>43896</c:v>
                </c:pt>
                <c:pt idx="67">
                  <c:v>43897</c:v>
                </c:pt>
                <c:pt idx="68">
                  <c:v>43898</c:v>
                </c:pt>
                <c:pt idx="69">
                  <c:v>43899</c:v>
                </c:pt>
                <c:pt idx="70">
                  <c:v>43900</c:v>
                </c:pt>
                <c:pt idx="71">
                  <c:v>43901</c:v>
                </c:pt>
                <c:pt idx="72">
                  <c:v>43902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</c:numCache>
            </c:numRef>
          </c:cat>
          <c:val>
            <c:numRef>
              <c:f>Cuba!$M$3:$M$106</c:f>
              <c:numCache>
                <c:formatCode>0.00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9.5305626081718858E-2</c:v>
                </c:pt>
                <c:pt idx="80">
                  <c:v>0</c:v>
                </c:pt>
                <c:pt idx="81">
                  <c:v>0</c:v>
                </c:pt>
                <c:pt idx="82">
                  <c:v>9.5305626081718858E-2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0.19061125216343772</c:v>
                </c:pt>
                <c:pt idx="87">
                  <c:v>0.19061125216343772</c:v>
                </c:pt>
                <c:pt idx="88">
                  <c:v>0</c:v>
                </c:pt>
                <c:pt idx="89">
                  <c:v>0.38122250432687543</c:v>
                </c:pt>
                <c:pt idx="90">
                  <c:v>0.38122250432687543</c:v>
                </c:pt>
                <c:pt idx="91">
                  <c:v>0.28591687824515655</c:v>
                </c:pt>
                <c:pt idx="92">
                  <c:v>0.28591687824515655</c:v>
                </c:pt>
                <c:pt idx="93">
                  <c:v>9.5305626081718858E-2</c:v>
                </c:pt>
                <c:pt idx="94">
                  <c:v>0</c:v>
                </c:pt>
                <c:pt idx="95">
                  <c:v>0.28591687824515655</c:v>
                </c:pt>
                <c:pt idx="96">
                  <c:v>0.19061125216343772</c:v>
                </c:pt>
                <c:pt idx="97">
                  <c:v>0.19061125216343772</c:v>
                </c:pt>
                <c:pt idx="98">
                  <c:v>0</c:v>
                </c:pt>
                <c:pt idx="99">
                  <c:v>0</c:v>
                </c:pt>
                <c:pt idx="100">
                  <c:v>0.19061125216343772</c:v>
                </c:pt>
                <c:pt idx="101">
                  <c:v>9.5305626081718858E-2</c:v>
                </c:pt>
                <c:pt idx="102">
                  <c:v>0.28591687824515655</c:v>
                </c:pt>
                <c:pt idx="10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0A-434A-8781-0A73AC34D8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0042544"/>
        <c:axId val="410043528"/>
      </c:lineChart>
      <c:dateAx>
        <c:axId val="410042544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0043528"/>
        <c:crosses val="autoZero"/>
        <c:auto val="1"/>
        <c:lblOffset val="100"/>
        <c:baseTimeUnit val="days"/>
      </c:dateAx>
      <c:valAx>
        <c:axId val="41004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U"/>
          </a:p>
        </c:txPr>
        <c:crossAx val="41004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6</xdr:row>
      <xdr:rowOff>38099</xdr:rowOff>
    </xdr:from>
    <xdr:to>
      <xdr:col>13</xdr:col>
      <xdr:colOff>676275</xdr:colOff>
      <xdr:row>25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29</xdr:row>
      <xdr:rowOff>161925</xdr:rowOff>
    </xdr:from>
    <xdr:to>
      <xdr:col>13</xdr:col>
      <xdr:colOff>685800</xdr:colOff>
      <xdr:row>44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50</xdr:row>
      <xdr:rowOff>0</xdr:rowOff>
    </xdr:from>
    <xdr:to>
      <xdr:col>13</xdr:col>
      <xdr:colOff>685800</xdr:colOff>
      <xdr:row>64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0</xdr:rowOff>
    </xdr:from>
    <xdr:to>
      <xdr:col>13</xdr:col>
      <xdr:colOff>638176</xdr:colOff>
      <xdr:row>84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7"/>
  <sheetViews>
    <sheetView tabSelected="1" topLeftCell="A52" workbookViewId="0">
      <selection sqref="A1:J1"/>
    </sheetView>
  </sheetViews>
  <sheetFormatPr baseColWidth="10" defaultRowHeight="15" x14ac:dyDescent="0.25"/>
  <cols>
    <col min="1" max="1" width="14.7109375" bestFit="1" customWidth="1"/>
    <col min="3" max="6" width="11.42578125" style="9"/>
    <col min="9" max="9" width="13.7109375" customWidth="1"/>
    <col min="10" max="10" width="11.42578125" style="6"/>
  </cols>
  <sheetData>
    <row r="1" spans="1:10" ht="45" x14ac:dyDescent="0.25">
      <c r="A1" s="1" t="s">
        <v>0</v>
      </c>
      <c r="B1" s="1" t="s">
        <v>1</v>
      </c>
      <c r="C1" s="8" t="s">
        <v>2</v>
      </c>
      <c r="D1" s="8" t="s">
        <v>3</v>
      </c>
      <c r="E1" s="8" t="s">
        <v>4</v>
      </c>
      <c r="F1" s="8" t="s">
        <v>5</v>
      </c>
      <c r="H1" s="3" t="s">
        <v>10</v>
      </c>
      <c r="I1" s="3" t="s">
        <v>11</v>
      </c>
      <c r="J1" s="5" t="s">
        <v>12</v>
      </c>
    </row>
    <row r="2" spans="1:10" x14ac:dyDescent="0.25">
      <c r="A2" s="1"/>
      <c r="B2" s="1"/>
      <c r="C2" s="8"/>
      <c r="D2" s="8"/>
      <c r="E2" s="8"/>
      <c r="F2" s="8"/>
      <c r="H2">
        <v>1439323776</v>
      </c>
      <c r="J2">
        <v>8544527</v>
      </c>
    </row>
    <row r="3" spans="1:10" x14ac:dyDescent="0.25">
      <c r="A3" s="2">
        <v>43830</v>
      </c>
      <c r="B3" s="1" t="s">
        <v>6</v>
      </c>
      <c r="C3" s="9">
        <v>27</v>
      </c>
      <c r="D3" s="9">
        <v>0</v>
      </c>
      <c r="E3" s="9">
        <v>27</v>
      </c>
      <c r="F3" s="9">
        <v>0</v>
      </c>
      <c r="I3" s="4">
        <f>(C3/H$2)*100000</f>
        <v>1.8758809136770627E-3</v>
      </c>
      <c r="J3" s="4">
        <f>(D3/J$2)*100000</f>
        <v>0</v>
      </c>
    </row>
    <row r="4" spans="1:10" x14ac:dyDescent="0.25">
      <c r="A4" s="2">
        <v>43831</v>
      </c>
      <c r="B4" s="1" t="s">
        <v>6</v>
      </c>
      <c r="C4" s="9">
        <v>0</v>
      </c>
      <c r="D4" s="9">
        <v>0</v>
      </c>
      <c r="E4" s="9">
        <v>27</v>
      </c>
      <c r="F4" s="9">
        <v>0</v>
      </c>
      <c r="I4" s="4">
        <f t="shared" ref="I4:I67" si="0">(C4/H$2)*100000</f>
        <v>0</v>
      </c>
      <c r="J4" s="4">
        <f t="shared" ref="J4:J67" si="1">(D4/J$2)*100000</f>
        <v>0</v>
      </c>
    </row>
    <row r="5" spans="1:10" x14ac:dyDescent="0.25">
      <c r="A5" s="2">
        <v>43832</v>
      </c>
      <c r="B5" s="1" t="s">
        <v>6</v>
      </c>
      <c r="C5" s="9">
        <v>0</v>
      </c>
      <c r="D5" s="9">
        <v>0</v>
      </c>
      <c r="E5" s="9">
        <v>27</v>
      </c>
      <c r="F5" s="9">
        <v>0</v>
      </c>
      <c r="I5" s="4">
        <f t="shared" si="0"/>
        <v>0</v>
      </c>
      <c r="J5" s="4">
        <f t="shared" si="1"/>
        <v>0</v>
      </c>
    </row>
    <row r="6" spans="1:10" x14ac:dyDescent="0.25">
      <c r="A6" s="2">
        <v>43833</v>
      </c>
      <c r="B6" s="1" t="s">
        <v>6</v>
      </c>
      <c r="C6" s="9">
        <v>17</v>
      </c>
      <c r="D6" s="9">
        <v>0</v>
      </c>
      <c r="E6" s="9">
        <v>44</v>
      </c>
      <c r="F6" s="9">
        <v>0</v>
      </c>
      <c r="I6" s="4">
        <f t="shared" si="0"/>
        <v>1.1811102049077802E-3</v>
      </c>
      <c r="J6" s="4">
        <f t="shared" si="1"/>
        <v>0</v>
      </c>
    </row>
    <row r="7" spans="1:10" x14ac:dyDescent="0.25">
      <c r="A7" s="2">
        <v>43834</v>
      </c>
      <c r="B7" s="1" t="s">
        <v>6</v>
      </c>
      <c r="C7" s="9">
        <v>0</v>
      </c>
      <c r="D7" s="9">
        <v>0</v>
      </c>
      <c r="E7" s="9">
        <v>44</v>
      </c>
      <c r="F7" s="9">
        <v>0</v>
      </c>
      <c r="I7" s="4">
        <f t="shared" si="0"/>
        <v>0</v>
      </c>
      <c r="J7" s="4">
        <f t="shared" si="1"/>
        <v>0</v>
      </c>
    </row>
    <row r="8" spans="1:10" x14ac:dyDescent="0.25">
      <c r="A8" s="2">
        <v>43835</v>
      </c>
      <c r="B8" s="1" t="s">
        <v>6</v>
      </c>
      <c r="C8" s="9">
        <v>15</v>
      </c>
      <c r="D8" s="9">
        <v>0</v>
      </c>
      <c r="E8" s="9">
        <v>59</v>
      </c>
      <c r="F8" s="9">
        <v>0</v>
      </c>
      <c r="I8" s="4">
        <f t="shared" si="0"/>
        <v>1.0421560631539237E-3</v>
      </c>
      <c r="J8" s="4">
        <f t="shared" si="1"/>
        <v>0</v>
      </c>
    </row>
    <row r="9" spans="1:10" x14ac:dyDescent="0.25">
      <c r="A9" s="2">
        <v>43836</v>
      </c>
      <c r="B9" s="1" t="s">
        <v>6</v>
      </c>
      <c r="C9" s="9">
        <v>0</v>
      </c>
      <c r="D9" s="9">
        <v>0</v>
      </c>
      <c r="E9" s="9">
        <v>59</v>
      </c>
      <c r="F9" s="9">
        <v>0</v>
      </c>
      <c r="I9" s="4">
        <f t="shared" si="0"/>
        <v>0</v>
      </c>
      <c r="J9" s="4">
        <f t="shared" si="1"/>
        <v>0</v>
      </c>
    </row>
    <row r="10" spans="1:10" x14ac:dyDescent="0.25">
      <c r="A10" s="2">
        <v>43837</v>
      </c>
      <c r="B10" s="1" t="s">
        <v>6</v>
      </c>
      <c r="C10" s="9">
        <v>0</v>
      </c>
      <c r="D10" s="9">
        <v>0</v>
      </c>
      <c r="E10" s="9">
        <v>59</v>
      </c>
      <c r="F10" s="9">
        <v>0</v>
      </c>
      <c r="I10">
        <f t="shared" si="0"/>
        <v>0</v>
      </c>
      <c r="J10" s="4">
        <f t="shared" si="1"/>
        <v>0</v>
      </c>
    </row>
    <row r="11" spans="1:10" x14ac:dyDescent="0.25">
      <c r="A11" s="2">
        <v>43838</v>
      </c>
      <c r="B11" s="1" t="s">
        <v>6</v>
      </c>
      <c r="C11" s="9">
        <v>0</v>
      </c>
      <c r="D11" s="9">
        <v>0</v>
      </c>
      <c r="E11" s="9">
        <v>59</v>
      </c>
      <c r="F11" s="9">
        <v>0</v>
      </c>
      <c r="I11">
        <f t="shared" si="0"/>
        <v>0</v>
      </c>
      <c r="J11" s="4">
        <f t="shared" si="1"/>
        <v>0</v>
      </c>
    </row>
    <row r="12" spans="1:10" x14ac:dyDescent="0.25">
      <c r="A12" s="2">
        <v>43839</v>
      </c>
      <c r="B12" s="1" t="s">
        <v>6</v>
      </c>
      <c r="C12" s="9">
        <v>0</v>
      </c>
      <c r="D12" s="9">
        <v>0</v>
      </c>
      <c r="E12" s="9">
        <v>59</v>
      </c>
      <c r="F12" s="9">
        <v>0</v>
      </c>
      <c r="I12">
        <f t="shared" si="0"/>
        <v>0</v>
      </c>
      <c r="J12" s="4">
        <f t="shared" si="1"/>
        <v>0</v>
      </c>
    </row>
    <row r="13" spans="1:10" x14ac:dyDescent="0.25">
      <c r="A13" s="2">
        <v>43840</v>
      </c>
      <c r="B13" s="1" t="s">
        <v>6</v>
      </c>
      <c r="C13" s="9">
        <v>0</v>
      </c>
      <c r="D13" s="9">
        <v>0</v>
      </c>
      <c r="E13" s="9">
        <v>59</v>
      </c>
      <c r="F13" s="9">
        <v>0</v>
      </c>
      <c r="I13">
        <f t="shared" si="0"/>
        <v>0</v>
      </c>
      <c r="J13" s="4">
        <f t="shared" si="1"/>
        <v>0</v>
      </c>
    </row>
    <row r="14" spans="1:10" x14ac:dyDescent="0.25">
      <c r="A14" s="2">
        <v>43841</v>
      </c>
      <c r="B14" s="1" t="s">
        <v>6</v>
      </c>
      <c r="C14" s="9">
        <v>0</v>
      </c>
      <c r="D14" s="9">
        <v>1</v>
      </c>
      <c r="E14" s="9">
        <v>59</v>
      </c>
      <c r="F14" s="9">
        <v>1</v>
      </c>
      <c r="I14">
        <f t="shared" si="0"/>
        <v>0</v>
      </c>
      <c r="J14" s="4">
        <f t="shared" si="1"/>
        <v>1.1703397976271828E-2</v>
      </c>
    </row>
    <row r="15" spans="1:10" x14ac:dyDescent="0.25">
      <c r="A15" s="2">
        <v>43842</v>
      </c>
      <c r="B15" s="1" t="s">
        <v>6</v>
      </c>
      <c r="C15" s="9">
        <v>0</v>
      </c>
      <c r="D15" s="9">
        <v>0</v>
      </c>
      <c r="E15" s="9">
        <v>59</v>
      </c>
      <c r="F15" s="9">
        <v>1</v>
      </c>
      <c r="I15">
        <f t="shared" si="0"/>
        <v>0</v>
      </c>
      <c r="J15" s="4">
        <f t="shared" si="1"/>
        <v>0</v>
      </c>
    </row>
    <row r="16" spans="1:10" x14ac:dyDescent="0.25">
      <c r="A16" s="2">
        <v>43843</v>
      </c>
      <c r="B16" s="1" t="s">
        <v>6</v>
      </c>
      <c r="C16" s="9">
        <v>0</v>
      </c>
      <c r="D16" s="9">
        <v>0</v>
      </c>
      <c r="E16" s="9">
        <v>59</v>
      </c>
      <c r="F16" s="9">
        <v>1</v>
      </c>
      <c r="I16">
        <f t="shared" si="0"/>
        <v>0</v>
      </c>
      <c r="J16" s="4">
        <f t="shared" si="1"/>
        <v>0</v>
      </c>
    </row>
    <row r="17" spans="1:10" x14ac:dyDescent="0.25">
      <c r="A17" s="2">
        <v>43844</v>
      </c>
      <c r="B17" s="1" t="s">
        <v>6</v>
      </c>
      <c r="C17" s="9">
        <v>0</v>
      </c>
      <c r="D17" s="9">
        <v>0</v>
      </c>
      <c r="E17" s="9">
        <v>59</v>
      </c>
      <c r="F17" s="9">
        <v>1</v>
      </c>
      <c r="I17">
        <f t="shared" si="0"/>
        <v>0</v>
      </c>
      <c r="J17" s="4">
        <f t="shared" si="1"/>
        <v>0</v>
      </c>
    </row>
    <row r="18" spans="1:10" x14ac:dyDescent="0.25">
      <c r="A18" s="2">
        <v>43845</v>
      </c>
      <c r="B18" s="1" t="s">
        <v>6</v>
      </c>
      <c r="C18" s="9">
        <v>0</v>
      </c>
      <c r="D18" s="9">
        <v>1</v>
      </c>
      <c r="E18" s="9">
        <v>59</v>
      </c>
      <c r="F18" s="9">
        <v>2</v>
      </c>
      <c r="I18">
        <f t="shared" si="0"/>
        <v>0</v>
      </c>
      <c r="J18" s="4">
        <f t="shared" si="1"/>
        <v>1.1703397976271828E-2</v>
      </c>
    </row>
    <row r="19" spans="1:10" x14ac:dyDescent="0.25">
      <c r="A19" s="2">
        <v>43846</v>
      </c>
      <c r="B19" s="1" t="s">
        <v>6</v>
      </c>
      <c r="C19" s="9">
        <v>0</v>
      </c>
      <c r="D19" s="9">
        <v>0</v>
      </c>
      <c r="E19" s="9">
        <v>59</v>
      </c>
      <c r="F19" s="9">
        <v>2</v>
      </c>
      <c r="I19">
        <f t="shared" si="0"/>
        <v>0</v>
      </c>
      <c r="J19" s="4">
        <f t="shared" si="1"/>
        <v>0</v>
      </c>
    </row>
    <row r="20" spans="1:10" x14ac:dyDescent="0.25">
      <c r="A20" s="2">
        <v>43847</v>
      </c>
      <c r="B20" s="1" t="s">
        <v>6</v>
      </c>
      <c r="C20" s="9">
        <v>4</v>
      </c>
      <c r="D20" s="9">
        <v>0</v>
      </c>
      <c r="E20" s="9">
        <v>63</v>
      </c>
      <c r="F20" s="9">
        <v>2</v>
      </c>
      <c r="I20" s="4">
        <f t="shared" si="0"/>
        <v>2.7790828350771296E-4</v>
      </c>
      <c r="J20" s="4">
        <f t="shared" si="1"/>
        <v>0</v>
      </c>
    </row>
    <row r="21" spans="1:10" x14ac:dyDescent="0.25">
      <c r="A21" s="2">
        <v>43848</v>
      </c>
      <c r="B21" s="1" t="s">
        <v>6</v>
      </c>
      <c r="C21" s="9">
        <v>17</v>
      </c>
      <c r="D21" s="9">
        <v>0</v>
      </c>
      <c r="E21" s="9">
        <v>80</v>
      </c>
      <c r="F21" s="9">
        <v>2</v>
      </c>
      <c r="I21" s="4">
        <f t="shared" si="0"/>
        <v>1.1811102049077802E-3</v>
      </c>
      <c r="J21" s="4">
        <f t="shared" si="1"/>
        <v>0</v>
      </c>
    </row>
    <row r="22" spans="1:10" x14ac:dyDescent="0.25">
      <c r="A22" s="2">
        <v>43849</v>
      </c>
      <c r="B22" s="1" t="s">
        <v>6</v>
      </c>
      <c r="C22" s="9">
        <v>136</v>
      </c>
      <c r="D22" s="9">
        <v>1</v>
      </c>
      <c r="E22" s="9">
        <v>216</v>
      </c>
      <c r="F22" s="9">
        <v>3</v>
      </c>
      <c r="I22" s="4">
        <f t="shared" si="0"/>
        <v>9.4488816392622414E-3</v>
      </c>
      <c r="J22" s="4">
        <f t="shared" si="1"/>
        <v>1.1703397976271828E-2</v>
      </c>
    </row>
    <row r="23" spans="1:10" x14ac:dyDescent="0.25">
      <c r="A23" s="2">
        <v>43850</v>
      </c>
      <c r="B23" s="1" t="s">
        <v>6</v>
      </c>
      <c r="C23" s="9">
        <v>19</v>
      </c>
      <c r="D23" s="9">
        <v>0</v>
      </c>
      <c r="E23" s="9">
        <v>235</v>
      </c>
      <c r="F23" s="9">
        <v>3</v>
      </c>
      <c r="I23" s="4">
        <f t="shared" si="0"/>
        <v>1.3200643466616368E-3</v>
      </c>
      <c r="J23" s="4">
        <f t="shared" si="1"/>
        <v>0</v>
      </c>
    </row>
    <row r="24" spans="1:10" x14ac:dyDescent="0.25">
      <c r="A24" s="2">
        <v>43851</v>
      </c>
      <c r="B24" s="1" t="s">
        <v>6</v>
      </c>
      <c r="C24" s="9">
        <v>151</v>
      </c>
      <c r="D24" s="9">
        <v>3</v>
      </c>
      <c r="E24" s="9">
        <v>386</v>
      </c>
      <c r="F24" s="9">
        <v>6</v>
      </c>
      <c r="I24" s="4">
        <f t="shared" si="0"/>
        <v>1.0491037702416167E-2</v>
      </c>
      <c r="J24" s="4">
        <f t="shared" si="1"/>
        <v>3.5110193928815488E-2</v>
      </c>
    </row>
    <row r="25" spans="1:10" x14ac:dyDescent="0.25">
      <c r="A25" s="2">
        <v>43852</v>
      </c>
      <c r="B25" s="1" t="s">
        <v>6</v>
      </c>
      <c r="C25" s="9">
        <v>140</v>
      </c>
      <c r="D25" s="9">
        <v>11</v>
      </c>
      <c r="E25" s="9">
        <v>526</v>
      </c>
      <c r="F25" s="9">
        <v>17</v>
      </c>
      <c r="I25" s="4">
        <f t="shared" si="0"/>
        <v>9.7267899227699555E-3</v>
      </c>
      <c r="J25" s="4">
        <f t="shared" si="1"/>
        <v>0.12873737773899011</v>
      </c>
    </row>
    <row r="26" spans="1:10" x14ac:dyDescent="0.25">
      <c r="A26" s="2">
        <v>43853</v>
      </c>
      <c r="B26" s="1" t="s">
        <v>6</v>
      </c>
      <c r="C26" s="9">
        <v>97</v>
      </c>
      <c r="D26" s="9">
        <v>0</v>
      </c>
      <c r="E26" s="9">
        <v>623</v>
      </c>
      <c r="F26" s="9">
        <v>17</v>
      </c>
      <c r="I26" s="4">
        <f t="shared" si="0"/>
        <v>6.7392758750620396E-3</v>
      </c>
      <c r="J26" s="4">
        <f t="shared" si="1"/>
        <v>0</v>
      </c>
    </row>
    <row r="27" spans="1:10" x14ac:dyDescent="0.25">
      <c r="A27" s="2">
        <v>43854</v>
      </c>
      <c r="B27" s="1" t="s">
        <v>6</v>
      </c>
      <c r="C27" s="9">
        <v>259</v>
      </c>
      <c r="D27" s="9">
        <v>9</v>
      </c>
      <c r="E27" s="9">
        <v>882</v>
      </c>
      <c r="F27" s="9">
        <v>26</v>
      </c>
      <c r="I27" s="4">
        <f t="shared" si="0"/>
        <v>1.7994561357124416E-2</v>
      </c>
      <c r="J27" s="4">
        <f t="shared" si="1"/>
        <v>0.10533058178644647</v>
      </c>
    </row>
    <row r="28" spans="1:10" x14ac:dyDescent="0.25">
      <c r="A28" s="2">
        <v>43855</v>
      </c>
      <c r="B28" s="1" t="s">
        <v>6</v>
      </c>
      <c r="C28" s="9">
        <v>441</v>
      </c>
      <c r="D28" s="9">
        <v>15</v>
      </c>
      <c r="E28" s="9">
        <v>1323</v>
      </c>
      <c r="F28" s="9">
        <v>41</v>
      </c>
      <c r="I28" s="4">
        <f t="shared" si="0"/>
        <v>3.063938825672536E-2</v>
      </c>
      <c r="J28" s="4">
        <f t="shared" si="1"/>
        <v>0.17555096964407743</v>
      </c>
    </row>
    <row r="29" spans="1:10" x14ac:dyDescent="0.25">
      <c r="A29" s="2">
        <v>43856</v>
      </c>
      <c r="B29" s="1" t="s">
        <v>6</v>
      </c>
      <c r="C29" s="9">
        <v>665</v>
      </c>
      <c r="D29" s="9">
        <v>15</v>
      </c>
      <c r="E29" s="9">
        <v>1988</v>
      </c>
      <c r="F29" s="9">
        <v>56</v>
      </c>
      <c r="I29" s="4">
        <f t="shared" si="0"/>
        <v>4.6202252133157283E-2</v>
      </c>
      <c r="J29" s="4">
        <f t="shared" si="1"/>
        <v>0.17555096964407743</v>
      </c>
    </row>
    <row r="30" spans="1:10" x14ac:dyDescent="0.25">
      <c r="A30" s="2">
        <v>43857</v>
      </c>
      <c r="B30" s="1" t="s">
        <v>6</v>
      </c>
      <c r="C30" s="9">
        <v>787</v>
      </c>
      <c r="D30" s="9">
        <v>25</v>
      </c>
      <c r="E30" s="9">
        <v>2775</v>
      </c>
      <c r="F30" s="9">
        <v>81</v>
      </c>
      <c r="I30" s="4">
        <f t="shared" si="0"/>
        <v>5.4678454780142535E-2</v>
      </c>
      <c r="J30" s="4">
        <f t="shared" si="1"/>
        <v>0.29258494940679575</v>
      </c>
    </row>
    <row r="31" spans="1:10" x14ac:dyDescent="0.25">
      <c r="A31" s="2">
        <v>43858</v>
      </c>
      <c r="B31" s="1" t="s">
        <v>6</v>
      </c>
      <c r="C31" s="9">
        <v>1753</v>
      </c>
      <c r="D31" s="9">
        <v>25</v>
      </c>
      <c r="E31" s="9">
        <v>4528</v>
      </c>
      <c r="F31" s="9">
        <v>106</v>
      </c>
      <c r="I31" s="4">
        <f t="shared" si="0"/>
        <v>0.12179330524725521</v>
      </c>
      <c r="J31" s="4">
        <f t="shared" si="1"/>
        <v>0.29258494940679575</v>
      </c>
    </row>
    <row r="32" spans="1:10" x14ac:dyDescent="0.25">
      <c r="A32" s="2">
        <v>43859</v>
      </c>
      <c r="B32" s="1" t="s">
        <v>6</v>
      </c>
      <c r="C32" s="9">
        <v>1466</v>
      </c>
      <c r="D32" s="9">
        <v>26</v>
      </c>
      <c r="E32" s="9">
        <v>5994</v>
      </c>
      <c r="F32" s="9">
        <v>132</v>
      </c>
      <c r="I32" s="4">
        <f t="shared" si="0"/>
        <v>0.10185338590557683</v>
      </c>
      <c r="J32" s="4">
        <f t="shared" si="1"/>
        <v>0.30428834738306759</v>
      </c>
    </row>
    <row r="33" spans="1:10" x14ac:dyDescent="0.25">
      <c r="A33" s="2">
        <v>43860</v>
      </c>
      <c r="B33" s="1" t="s">
        <v>6</v>
      </c>
      <c r="C33" s="9">
        <v>1740</v>
      </c>
      <c r="D33" s="9">
        <v>38</v>
      </c>
      <c r="E33" s="9">
        <v>7734</v>
      </c>
      <c r="F33" s="9">
        <v>170</v>
      </c>
      <c r="I33" s="4">
        <f t="shared" si="0"/>
        <v>0.12089010332585515</v>
      </c>
      <c r="J33" s="4">
        <f t="shared" si="1"/>
        <v>0.44472912309832946</v>
      </c>
    </row>
    <row r="34" spans="1:10" x14ac:dyDescent="0.25">
      <c r="A34" s="2">
        <v>43861</v>
      </c>
      <c r="B34" s="1" t="s">
        <v>6</v>
      </c>
      <c r="C34" s="9">
        <v>1980</v>
      </c>
      <c r="D34" s="9">
        <v>43</v>
      </c>
      <c r="E34" s="9">
        <v>9714</v>
      </c>
      <c r="F34" s="9">
        <v>213</v>
      </c>
      <c r="I34" s="4">
        <f t="shared" si="0"/>
        <v>0.13756460033631793</v>
      </c>
      <c r="J34" s="4">
        <f t="shared" si="1"/>
        <v>0.50324611297968869</v>
      </c>
    </row>
    <row r="35" spans="1:10" x14ac:dyDescent="0.25">
      <c r="A35" s="2">
        <v>43862</v>
      </c>
      <c r="B35" s="1" t="s">
        <v>6</v>
      </c>
      <c r="C35" s="9">
        <v>2095</v>
      </c>
      <c r="D35" s="9">
        <v>46</v>
      </c>
      <c r="E35" s="9">
        <v>11809</v>
      </c>
      <c r="F35" s="9">
        <v>259</v>
      </c>
      <c r="I35" s="4">
        <f t="shared" si="0"/>
        <v>0.14555446348716469</v>
      </c>
      <c r="J35" s="4">
        <f t="shared" si="1"/>
        <v>0.53835630690850411</v>
      </c>
    </row>
    <row r="36" spans="1:10" x14ac:dyDescent="0.25">
      <c r="A36" s="2">
        <v>43863</v>
      </c>
      <c r="B36" s="1" t="s">
        <v>6</v>
      </c>
      <c r="C36" s="9">
        <v>2590</v>
      </c>
      <c r="D36" s="9">
        <v>45</v>
      </c>
      <c r="E36" s="9">
        <v>14399</v>
      </c>
      <c r="F36" s="9">
        <v>304</v>
      </c>
      <c r="I36" s="4">
        <f t="shared" si="0"/>
        <v>0.17994561357124417</v>
      </c>
      <c r="J36" s="4">
        <f t="shared" si="1"/>
        <v>0.52665290893223227</v>
      </c>
    </row>
    <row r="37" spans="1:10" x14ac:dyDescent="0.25">
      <c r="A37" s="2">
        <v>43864</v>
      </c>
      <c r="B37" s="1" t="s">
        <v>6</v>
      </c>
      <c r="C37" s="9">
        <v>2812</v>
      </c>
      <c r="D37" s="9">
        <v>57</v>
      </c>
      <c r="E37" s="9">
        <v>17211</v>
      </c>
      <c r="F37" s="9">
        <v>361</v>
      </c>
      <c r="I37" s="4">
        <f t="shared" si="0"/>
        <v>0.19536952330592225</v>
      </c>
      <c r="J37" s="4">
        <f t="shared" si="1"/>
        <v>0.66709368464749419</v>
      </c>
    </row>
    <row r="38" spans="1:10" x14ac:dyDescent="0.25">
      <c r="A38" s="2">
        <v>43865</v>
      </c>
      <c r="B38" s="1" t="s">
        <v>6</v>
      </c>
      <c r="C38" s="9">
        <v>3237</v>
      </c>
      <c r="D38" s="9">
        <v>65</v>
      </c>
      <c r="E38" s="9">
        <v>20448</v>
      </c>
      <c r="F38" s="9">
        <v>426</v>
      </c>
      <c r="I38" s="4">
        <f t="shared" si="0"/>
        <v>0.22489727842861676</v>
      </c>
      <c r="J38" s="4">
        <f t="shared" si="1"/>
        <v>0.76072086845766884</v>
      </c>
    </row>
    <row r="39" spans="1:10" x14ac:dyDescent="0.25">
      <c r="A39" s="2">
        <v>43866</v>
      </c>
      <c r="B39" s="1" t="s">
        <v>6</v>
      </c>
      <c r="C39" s="9">
        <v>3872</v>
      </c>
      <c r="D39" s="9">
        <v>66</v>
      </c>
      <c r="E39" s="9">
        <v>24320</v>
      </c>
      <c r="F39" s="9">
        <v>492</v>
      </c>
      <c r="I39" s="4">
        <f t="shared" si="0"/>
        <v>0.26901521843546616</v>
      </c>
      <c r="J39" s="4">
        <f t="shared" si="1"/>
        <v>0.77242426643394069</v>
      </c>
    </row>
    <row r="40" spans="1:10" x14ac:dyDescent="0.25">
      <c r="A40" s="2">
        <v>43867</v>
      </c>
      <c r="B40" s="1" t="s">
        <v>6</v>
      </c>
      <c r="C40" s="9">
        <v>3727</v>
      </c>
      <c r="D40" s="9">
        <v>72</v>
      </c>
      <c r="E40" s="9">
        <v>28047</v>
      </c>
      <c r="F40" s="9">
        <v>564</v>
      </c>
      <c r="I40" s="4">
        <f t="shared" si="0"/>
        <v>0.25894104315831157</v>
      </c>
      <c r="J40" s="4">
        <f t="shared" si="1"/>
        <v>0.84264465429157176</v>
      </c>
    </row>
    <row r="41" spans="1:10" x14ac:dyDescent="0.25">
      <c r="A41" s="2">
        <v>43868</v>
      </c>
      <c r="B41" s="1" t="s">
        <v>6</v>
      </c>
      <c r="C41" s="9">
        <v>3160</v>
      </c>
      <c r="D41" s="9">
        <v>73</v>
      </c>
      <c r="E41" s="9">
        <v>31207</v>
      </c>
      <c r="F41" s="9">
        <v>637</v>
      </c>
      <c r="I41" s="4">
        <f t="shared" si="0"/>
        <v>0.2195475439710933</v>
      </c>
      <c r="J41" s="4">
        <f t="shared" si="1"/>
        <v>0.85434805226784349</v>
      </c>
    </row>
    <row r="42" spans="1:10" x14ac:dyDescent="0.25">
      <c r="A42" s="2">
        <v>43869</v>
      </c>
      <c r="B42" s="1" t="s">
        <v>6</v>
      </c>
      <c r="C42" s="9">
        <v>3418</v>
      </c>
      <c r="D42" s="9">
        <v>86</v>
      </c>
      <c r="E42" s="9">
        <v>34625</v>
      </c>
      <c r="F42" s="9">
        <v>723</v>
      </c>
      <c r="I42" s="4">
        <f t="shared" si="0"/>
        <v>0.23747262825734075</v>
      </c>
      <c r="J42" s="4">
        <f t="shared" si="1"/>
        <v>1.0064922259593774</v>
      </c>
    </row>
    <row r="43" spans="1:10" x14ac:dyDescent="0.25">
      <c r="A43" s="2">
        <v>43870</v>
      </c>
      <c r="B43" s="1" t="s">
        <v>6</v>
      </c>
      <c r="C43" s="9">
        <v>2607</v>
      </c>
      <c r="D43" s="9">
        <v>89</v>
      </c>
      <c r="E43" s="9">
        <v>37232</v>
      </c>
      <c r="F43" s="9">
        <v>812</v>
      </c>
      <c r="I43" s="4">
        <f t="shared" si="0"/>
        <v>0.18112672377615194</v>
      </c>
      <c r="J43" s="4">
        <f t="shared" si="1"/>
        <v>1.0416024198881928</v>
      </c>
    </row>
    <row r="44" spans="1:10" x14ac:dyDescent="0.25">
      <c r="A44" s="2">
        <v>43871</v>
      </c>
      <c r="B44" s="1" t="s">
        <v>6</v>
      </c>
      <c r="C44" s="9">
        <v>2974</v>
      </c>
      <c r="D44" s="9">
        <v>97</v>
      </c>
      <c r="E44" s="9">
        <v>40206</v>
      </c>
      <c r="F44" s="9">
        <v>909</v>
      </c>
      <c r="I44" s="4">
        <f t="shared" si="0"/>
        <v>0.20662480878798459</v>
      </c>
      <c r="J44" s="4">
        <f t="shared" si="1"/>
        <v>1.1352296036983673</v>
      </c>
    </row>
    <row r="45" spans="1:10" x14ac:dyDescent="0.25">
      <c r="A45" s="2">
        <v>43872</v>
      </c>
      <c r="B45" s="1" t="s">
        <v>6</v>
      </c>
      <c r="C45" s="9">
        <v>2490</v>
      </c>
      <c r="D45" s="9">
        <v>108</v>
      </c>
      <c r="E45" s="9">
        <v>42696</v>
      </c>
      <c r="F45" s="9">
        <v>1017</v>
      </c>
      <c r="I45" s="4">
        <f t="shared" si="0"/>
        <v>0.17299790648355134</v>
      </c>
      <c r="J45" s="4">
        <f t="shared" si="1"/>
        <v>1.2639669814373575</v>
      </c>
    </row>
    <row r="46" spans="1:10" x14ac:dyDescent="0.25">
      <c r="A46" s="2">
        <v>43873</v>
      </c>
      <c r="B46" s="1" t="s">
        <v>6</v>
      </c>
      <c r="C46" s="9">
        <v>2028</v>
      </c>
      <c r="D46" s="9">
        <v>97</v>
      </c>
      <c r="E46" s="9">
        <v>44724</v>
      </c>
      <c r="F46" s="9">
        <v>1114</v>
      </c>
      <c r="I46" s="4">
        <f t="shared" si="0"/>
        <v>0.14089949973841048</v>
      </c>
      <c r="J46" s="4">
        <f t="shared" si="1"/>
        <v>1.1352296036983673</v>
      </c>
    </row>
    <row r="47" spans="1:10" x14ac:dyDescent="0.25">
      <c r="A47" s="2">
        <v>43874</v>
      </c>
      <c r="B47" s="1" t="s">
        <v>6</v>
      </c>
      <c r="C47" s="9">
        <v>15141</v>
      </c>
      <c r="D47" s="9">
        <v>254</v>
      </c>
      <c r="E47" s="9">
        <v>59865</v>
      </c>
      <c r="F47" s="9">
        <v>1368</v>
      </c>
      <c r="I47" s="4">
        <f t="shared" si="0"/>
        <v>1.0519523301475706</v>
      </c>
      <c r="J47" s="4">
        <f t="shared" si="1"/>
        <v>2.9726630859730445</v>
      </c>
    </row>
    <row r="48" spans="1:10" x14ac:dyDescent="0.25">
      <c r="A48" s="2">
        <v>43875</v>
      </c>
      <c r="B48" s="1" t="s">
        <v>6</v>
      </c>
      <c r="C48" s="9">
        <v>4156</v>
      </c>
      <c r="D48" s="9">
        <v>13</v>
      </c>
      <c r="E48" s="9">
        <v>64021</v>
      </c>
      <c r="F48" s="9">
        <v>1381</v>
      </c>
      <c r="I48" s="4">
        <f t="shared" si="0"/>
        <v>0.28874670656451379</v>
      </c>
      <c r="J48" s="4">
        <f t="shared" si="1"/>
        <v>0.1521441736915338</v>
      </c>
    </row>
    <row r="49" spans="1:10" x14ac:dyDescent="0.25">
      <c r="A49" s="2">
        <v>43876</v>
      </c>
      <c r="B49" s="1" t="s">
        <v>6</v>
      </c>
      <c r="C49" s="9">
        <v>2538</v>
      </c>
      <c r="D49" s="9">
        <v>143</v>
      </c>
      <c r="E49" s="9">
        <v>66559</v>
      </c>
      <c r="F49" s="9">
        <v>1524</v>
      </c>
      <c r="I49" s="4">
        <f t="shared" si="0"/>
        <v>0.1763328058856439</v>
      </c>
      <c r="J49" s="4">
        <f t="shared" si="1"/>
        <v>1.6735859106068716</v>
      </c>
    </row>
    <row r="50" spans="1:10" x14ac:dyDescent="0.25">
      <c r="A50" s="2">
        <v>43877</v>
      </c>
      <c r="B50" s="1" t="s">
        <v>6</v>
      </c>
      <c r="C50" s="9">
        <v>2007</v>
      </c>
      <c r="D50" s="9">
        <v>142</v>
      </c>
      <c r="E50" s="9">
        <v>68566</v>
      </c>
      <c r="F50" s="9">
        <v>1666</v>
      </c>
      <c r="I50" s="4">
        <f t="shared" si="0"/>
        <v>0.139440481249995</v>
      </c>
      <c r="J50" s="4">
        <f t="shared" si="1"/>
        <v>1.6618825126305998</v>
      </c>
    </row>
    <row r="51" spans="1:10" x14ac:dyDescent="0.25">
      <c r="A51" s="2">
        <v>43878</v>
      </c>
      <c r="B51" s="1" t="s">
        <v>6</v>
      </c>
      <c r="C51" s="9">
        <v>2052</v>
      </c>
      <c r="D51" s="9">
        <v>105</v>
      </c>
      <c r="E51" s="9">
        <v>70618</v>
      </c>
      <c r="F51" s="9">
        <v>1771</v>
      </c>
      <c r="I51" s="4">
        <f t="shared" si="0"/>
        <v>0.14256694943945677</v>
      </c>
      <c r="J51" s="4">
        <f t="shared" si="1"/>
        <v>1.2288567875085421</v>
      </c>
    </row>
    <row r="52" spans="1:10" x14ac:dyDescent="0.25">
      <c r="A52" s="2">
        <v>43879</v>
      </c>
      <c r="B52" s="1" t="s">
        <v>6</v>
      </c>
      <c r="C52" s="9">
        <v>1890</v>
      </c>
      <c r="D52" s="9">
        <v>98</v>
      </c>
      <c r="E52" s="9">
        <v>72508</v>
      </c>
      <c r="F52" s="9">
        <v>1869</v>
      </c>
      <c r="I52" s="4">
        <f t="shared" si="0"/>
        <v>0.13131166395739438</v>
      </c>
      <c r="J52" s="4">
        <f t="shared" si="1"/>
        <v>1.1469330016746393</v>
      </c>
    </row>
    <row r="53" spans="1:10" x14ac:dyDescent="0.25">
      <c r="A53" s="2">
        <v>43880</v>
      </c>
      <c r="B53" s="1" t="s">
        <v>6</v>
      </c>
      <c r="C53" s="9">
        <v>1750</v>
      </c>
      <c r="D53" s="9">
        <v>139</v>
      </c>
      <c r="E53" s="9">
        <v>74258</v>
      </c>
      <c r="F53" s="9">
        <v>2008</v>
      </c>
      <c r="I53" s="4">
        <f t="shared" si="0"/>
        <v>0.12158487403462445</v>
      </c>
      <c r="J53" s="4">
        <f t="shared" si="1"/>
        <v>1.626772318701784</v>
      </c>
    </row>
    <row r="54" spans="1:10" x14ac:dyDescent="0.25">
      <c r="A54" s="2">
        <v>43881</v>
      </c>
      <c r="B54" s="1" t="s">
        <v>6</v>
      </c>
      <c r="C54" s="9">
        <v>394</v>
      </c>
      <c r="D54" s="9">
        <v>112</v>
      </c>
      <c r="E54" s="9">
        <v>74652</v>
      </c>
      <c r="F54" s="9">
        <v>2120</v>
      </c>
      <c r="I54" s="4">
        <f t="shared" si="0"/>
        <v>2.7373965925509731E-2</v>
      </c>
      <c r="J54" s="4">
        <f t="shared" si="1"/>
        <v>1.3107805733424449</v>
      </c>
    </row>
    <row r="55" spans="1:10" x14ac:dyDescent="0.25">
      <c r="A55" s="2">
        <v>43882</v>
      </c>
      <c r="B55" s="1" t="s">
        <v>6</v>
      </c>
      <c r="C55" s="9">
        <v>891</v>
      </c>
      <c r="D55" s="9">
        <v>118</v>
      </c>
      <c r="E55" s="9">
        <v>75543</v>
      </c>
      <c r="F55" s="9">
        <v>2238</v>
      </c>
      <c r="I55" s="4">
        <f t="shared" si="0"/>
        <v>6.1904070151343069E-2</v>
      </c>
      <c r="J55" s="4">
        <f t="shared" si="1"/>
        <v>1.3810009612000758</v>
      </c>
    </row>
    <row r="56" spans="1:10" x14ac:dyDescent="0.25">
      <c r="A56" s="2">
        <v>43883</v>
      </c>
      <c r="B56" s="1" t="s">
        <v>6</v>
      </c>
      <c r="C56" s="9">
        <v>826</v>
      </c>
      <c r="D56" s="9">
        <v>109</v>
      </c>
      <c r="E56" s="9">
        <v>76369</v>
      </c>
      <c r="F56" s="9">
        <v>2347</v>
      </c>
      <c r="I56" s="4">
        <f t="shared" si="0"/>
        <v>5.7388060544342735E-2</v>
      </c>
      <c r="J56" s="4">
        <f t="shared" si="1"/>
        <v>1.2756703794136293</v>
      </c>
    </row>
    <row r="57" spans="1:10" x14ac:dyDescent="0.25">
      <c r="A57" s="2">
        <v>43884</v>
      </c>
      <c r="B57" s="1" t="s">
        <v>6</v>
      </c>
      <c r="C57" s="9">
        <v>647</v>
      </c>
      <c r="D57" s="9">
        <v>98</v>
      </c>
      <c r="E57" s="9">
        <v>77016</v>
      </c>
      <c r="F57" s="9">
        <v>2445</v>
      </c>
      <c r="I57" s="4">
        <f t="shared" si="0"/>
        <v>4.4951664857372578E-2</v>
      </c>
      <c r="J57" s="4">
        <f t="shared" si="1"/>
        <v>1.1469330016746393</v>
      </c>
    </row>
    <row r="58" spans="1:10" x14ac:dyDescent="0.25">
      <c r="A58" s="2">
        <v>43885</v>
      </c>
      <c r="B58" s="1" t="s">
        <v>6</v>
      </c>
      <c r="C58" s="9">
        <v>218</v>
      </c>
      <c r="D58" s="9">
        <v>150</v>
      </c>
      <c r="E58" s="9">
        <v>77234</v>
      </c>
      <c r="F58" s="9">
        <v>2595</v>
      </c>
      <c r="I58" s="4">
        <f t="shared" si="0"/>
        <v>1.5146001451170359E-2</v>
      </c>
      <c r="J58" s="4">
        <f t="shared" si="1"/>
        <v>1.7555096964407741</v>
      </c>
    </row>
    <row r="59" spans="1:10" x14ac:dyDescent="0.25">
      <c r="A59" s="2">
        <v>43886</v>
      </c>
      <c r="B59" s="1" t="s">
        <v>6</v>
      </c>
      <c r="C59" s="9">
        <v>515</v>
      </c>
      <c r="D59" s="9">
        <v>70</v>
      </c>
      <c r="E59" s="9">
        <v>77749</v>
      </c>
      <c r="F59" s="9">
        <v>2665</v>
      </c>
      <c r="I59" s="4">
        <f t="shared" si="0"/>
        <v>3.5780691501618049E-2</v>
      </c>
      <c r="J59" s="4">
        <f t="shared" si="1"/>
        <v>0.81923785833902796</v>
      </c>
    </row>
    <row r="60" spans="1:10" x14ac:dyDescent="0.25">
      <c r="A60" s="2">
        <v>43887</v>
      </c>
      <c r="B60" s="1" t="s">
        <v>6</v>
      </c>
      <c r="C60" s="9">
        <v>410</v>
      </c>
      <c r="D60" s="9">
        <v>52</v>
      </c>
      <c r="E60" s="9">
        <v>78159</v>
      </c>
      <c r="F60" s="9">
        <v>2717</v>
      </c>
      <c r="I60" s="4">
        <f t="shared" si="0"/>
        <v>2.8485599059540581E-2</v>
      </c>
      <c r="J60" s="4">
        <f t="shared" si="1"/>
        <v>0.60857669476613518</v>
      </c>
    </row>
    <row r="61" spans="1:10" x14ac:dyDescent="0.25">
      <c r="A61" s="2">
        <v>43888</v>
      </c>
      <c r="B61" s="1" t="s">
        <v>6</v>
      </c>
      <c r="C61" s="9">
        <v>439</v>
      </c>
      <c r="D61" s="9">
        <v>29</v>
      </c>
      <c r="E61" s="9">
        <v>78598</v>
      </c>
      <c r="F61" s="9">
        <v>2746</v>
      </c>
      <c r="I61" s="4">
        <f t="shared" si="0"/>
        <v>3.0500434114971501E-2</v>
      </c>
      <c r="J61" s="4">
        <f t="shared" si="1"/>
        <v>0.33939854131188302</v>
      </c>
    </row>
    <row r="62" spans="1:10" x14ac:dyDescent="0.25">
      <c r="A62" s="2">
        <v>43889</v>
      </c>
      <c r="B62" s="1" t="s">
        <v>6</v>
      </c>
      <c r="C62" s="9">
        <v>329</v>
      </c>
      <c r="D62" s="9">
        <v>44</v>
      </c>
      <c r="E62" s="9">
        <v>78927</v>
      </c>
      <c r="F62" s="9">
        <v>2790</v>
      </c>
      <c r="I62" s="4">
        <f t="shared" si="0"/>
        <v>2.2857956318509395E-2</v>
      </c>
      <c r="J62" s="4">
        <f t="shared" si="1"/>
        <v>0.51494951095596042</v>
      </c>
    </row>
    <row r="63" spans="1:10" x14ac:dyDescent="0.25">
      <c r="A63" s="2">
        <v>43890</v>
      </c>
      <c r="B63" s="1" t="s">
        <v>6</v>
      </c>
      <c r="C63" s="9">
        <v>428</v>
      </c>
      <c r="D63" s="9">
        <v>47</v>
      </c>
      <c r="E63" s="9">
        <v>79355</v>
      </c>
      <c r="F63" s="9">
        <v>2837</v>
      </c>
      <c r="I63" s="4">
        <f t="shared" si="0"/>
        <v>2.973618633532529E-2</v>
      </c>
      <c r="J63" s="4">
        <f t="shared" si="1"/>
        <v>0.55005970488477596</v>
      </c>
    </row>
    <row r="64" spans="1:10" x14ac:dyDescent="0.25">
      <c r="A64" s="2">
        <v>43891</v>
      </c>
      <c r="B64" s="1" t="s">
        <v>6</v>
      </c>
      <c r="C64" s="9">
        <v>574</v>
      </c>
      <c r="D64" s="9">
        <v>35</v>
      </c>
      <c r="E64" s="9">
        <v>79929</v>
      </c>
      <c r="F64" s="9">
        <v>2872</v>
      </c>
      <c r="I64" s="4">
        <f t="shared" si="0"/>
        <v>3.9879838683356816E-2</v>
      </c>
      <c r="J64" s="4">
        <f t="shared" si="1"/>
        <v>0.40961892916951398</v>
      </c>
    </row>
    <row r="65" spans="1:10" x14ac:dyDescent="0.25">
      <c r="A65" s="2">
        <v>43892</v>
      </c>
      <c r="B65" s="1" t="s">
        <v>6</v>
      </c>
      <c r="C65" s="9">
        <v>205</v>
      </c>
      <c r="D65" s="9">
        <v>42</v>
      </c>
      <c r="E65" s="9">
        <v>80134</v>
      </c>
      <c r="F65" s="9">
        <v>2914</v>
      </c>
      <c r="I65" s="4">
        <f t="shared" si="0"/>
        <v>1.4242799529770291E-2</v>
      </c>
      <c r="J65" s="4">
        <f t="shared" si="1"/>
        <v>0.49154271500341684</v>
      </c>
    </row>
    <row r="66" spans="1:10" x14ac:dyDescent="0.25">
      <c r="A66" s="2">
        <v>43893</v>
      </c>
      <c r="B66" s="1" t="s">
        <v>6</v>
      </c>
      <c r="C66" s="9">
        <v>127</v>
      </c>
      <c r="D66" s="9">
        <v>32</v>
      </c>
      <c r="E66" s="9">
        <v>80261</v>
      </c>
      <c r="F66" s="9">
        <v>2946</v>
      </c>
      <c r="I66" s="4">
        <f t="shared" si="0"/>
        <v>8.8235880013698871E-3</v>
      </c>
      <c r="J66" s="4">
        <f t="shared" si="1"/>
        <v>0.3745087352406985</v>
      </c>
    </row>
    <row r="67" spans="1:10" x14ac:dyDescent="0.25">
      <c r="A67" s="2">
        <v>43894</v>
      </c>
      <c r="B67" s="1" t="s">
        <v>6</v>
      </c>
      <c r="C67" s="9">
        <v>119</v>
      </c>
      <c r="D67" s="9">
        <v>37</v>
      </c>
      <c r="E67" s="9">
        <v>80380</v>
      </c>
      <c r="F67" s="9">
        <v>2983</v>
      </c>
      <c r="I67" s="4">
        <f t="shared" si="0"/>
        <v>8.2677714343544623E-3</v>
      </c>
      <c r="J67" s="4">
        <f t="shared" si="1"/>
        <v>0.43302572512205767</v>
      </c>
    </row>
    <row r="68" spans="1:10" x14ac:dyDescent="0.25">
      <c r="A68" s="2">
        <v>43895</v>
      </c>
      <c r="B68" s="1" t="s">
        <v>6</v>
      </c>
      <c r="C68" s="9">
        <v>117</v>
      </c>
      <c r="D68" s="9">
        <v>31</v>
      </c>
      <c r="E68" s="9">
        <v>80497</v>
      </c>
      <c r="F68" s="9">
        <v>3014</v>
      </c>
      <c r="I68" s="4">
        <f t="shared" ref="I68:I107" si="2">(C68/H$2)*100000</f>
        <v>8.1288172926006052E-3</v>
      </c>
      <c r="J68" s="4">
        <f t="shared" ref="J68:J107" si="3">(D68/J$2)*100000</f>
        <v>0.36280533726442671</v>
      </c>
    </row>
    <row r="69" spans="1:10" x14ac:dyDescent="0.25">
      <c r="A69" s="2">
        <v>43896</v>
      </c>
      <c r="B69" s="1" t="s">
        <v>6</v>
      </c>
      <c r="C69" s="9">
        <v>170</v>
      </c>
      <c r="D69" s="9">
        <v>30</v>
      </c>
      <c r="E69" s="9">
        <v>80667</v>
      </c>
      <c r="F69" s="9">
        <v>3044</v>
      </c>
      <c r="I69" s="4">
        <f t="shared" si="2"/>
        <v>1.1811102049077801E-2</v>
      </c>
      <c r="J69" s="4">
        <f t="shared" si="3"/>
        <v>0.35110193928815486</v>
      </c>
    </row>
    <row r="70" spans="1:10" x14ac:dyDescent="0.25">
      <c r="A70" s="2">
        <v>43897</v>
      </c>
      <c r="B70" s="1" t="s">
        <v>6</v>
      </c>
      <c r="C70" s="9">
        <v>101</v>
      </c>
      <c r="D70" s="9">
        <v>28</v>
      </c>
      <c r="E70" s="9">
        <v>80768</v>
      </c>
      <c r="F70" s="9">
        <v>3072</v>
      </c>
      <c r="I70" s="4">
        <f t="shared" si="2"/>
        <v>7.0171841585697538E-3</v>
      </c>
      <c r="J70" s="4">
        <f t="shared" si="3"/>
        <v>0.32769514333561123</v>
      </c>
    </row>
    <row r="71" spans="1:10" x14ac:dyDescent="0.25">
      <c r="A71" s="2">
        <v>43898</v>
      </c>
      <c r="B71" s="1" t="s">
        <v>6</v>
      </c>
      <c r="C71" s="9">
        <v>46</v>
      </c>
      <c r="D71" s="9">
        <v>27</v>
      </c>
      <c r="E71" s="9">
        <v>80814</v>
      </c>
      <c r="F71" s="9">
        <v>3099</v>
      </c>
      <c r="I71" s="4">
        <f t="shared" si="2"/>
        <v>3.1959452603386998E-3</v>
      </c>
      <c r="J71" s="4">
        <f t="shared" si="3"/>
        <v>0.31599174535933938</v>
      </c>
    </row>
    <row r="72" spans="1:10" x14ac:dyDescent="0.25">
      <c r="A72" s="2">
        <v>43899</v>
      </c>
      <c r="B72" s="1" t="s">
        <v>6</v>
      </c>
      <c r="C72" s="9">
        <v>45</v>
      </c>
      <c r="D72" s="9">
        <v>23</v>
      </c>
      <c r="E72" s="9">
        <v>80859</v>
      </c>
      <c r="F72" s="9">
        <v>3122</v>
      </c>
      <c r="I72" s="4">
        <f t="shared" si="2"/>
        <v>3.1264681894617712E-3</v>
      </c>
      <c r="J72" s="4">
        <f t="shared" si="3"/>
        <v>0.26917815345425206</v>
      </c>
    </row>
    <row r="73" spans="1:10" x14ac:dyDescent="0.25">
      <c r="A73" s="2">
        <v>43900</v>
      </c>
      <c r="B73" s="1" t="s">
        <v>6</v>
      </c>
      <c r="C73" s="9">
        <v>20</v>
      </c>
      <c r="D73" s="9">
        <v>17</v>
      </c>
      <c r="E73" s="9">
        <v>80879</v>
      </c>
      <c r="F73" s="9">
        <v>3139</v>
      </c>
      <c r="I73" s="4">
        <f t="shared" si="2"/>
        <v>1.3895414175385651E-3</v>
      </c>
      <c r="J73" s="4">
        <f t="shared" si="3"/>
        <v>0.19895776559662109</v>
      </c>
    </row>
    <row r="74" spans="1:10" x14ac:dyDescent="0.25">
      <c r="A74" s="2">
        <v>43901</v>
      </c>
      <c r="B74" s="1" t="s">
        <v>6</v>
      </c>
      <c r="C74" s="9">
        <v>29</v>
      </c>
      <c r="D74" s="9">
        <v>22</v>
      </c>
      <c r="E74" s="9">
        <v>80908</v>
      </c>
      <c r="F74" s="9">
        <v>3161</v>
      </c>
      <c r="I74" s="4">
        <f t="shared" si="2"/>
        <v>2.0148350554309194E-3</v>
      </c>
      <c r="J74" s="4">
        <f t="shared" si="3"/>
        <v>0.25747475547798021</v>
      </c>
    </row>
    <row r="75" spans="1:10" x14ac:dyDescent="0.25">
      <c r="A75" s="2">
        <v>43902</v>
      </c>
      <c r="B75" s="1" t="s">
        <v>6</v>
      </c>
      <c r="C75" s="9">
        <v>24</v>
      </c>
      <c r="D75" s="9">
        <v>11</v>
      </c>
      <c r="E75" s="9">
        <v>80932</v>
      </c>
      <c r="F75" s="9">
        <v>3172</v>
      </c>
      <c r="I75" s="4">
        <f t="shared" si="2"/>
        <v>1.667449701046278E-3</v>
      </c>
      <c r="J75" s="4">
        <f t="shared" si="3"/>
        <v>0.12873737773899011</v>
      </c>
    </row>
    <row r="76" spans="1:10" x14ac:dyDescent="0.25">
      <c r="A76" s="2">
        <v>43903</v>
      </c>
      <c r="B76" s="1" t="s">
        <v>6</v>
      </c>
      <c r="C76" s="9">
        <v>22</v>
      </c>
      <c r="D76" s="9">
        <v>7</v>
      </c>
      <c r="E76" s="9">
        <v>80954</v>
      </c>
      <c r="F76" s="9">
        <v>3179</v>
      </c>
      <c r="I76" s="4">
        <f t="shared" si="2"/>
        <v>1.5284955592924213E-3</v>
      </c>
      <c r="J76" s="4">
        <f t="shared" si="3"/>
        <v>8.1923785833902807E-2</v>
      </c>
    </row>
    <row r="77" spans="1:10" x14ac:dyDescent="0.25">
      <c r="A77" s="2">
        <v>43904</v>
      </c>
      <c r="B77" s="1" t="s">
        <v>6</v>
      </c>
      <c r="C77" s="9">
        <v>19</v>
      </c>
      <c r="D77" s="9">
        <v>15</v>
      </c>
      <c r="E77" s="9">
        <v>80973</v>
      </c>
      <c r="F77" s="9">
        <v>3194</v>
      </c>
      <c r="I77" s="4">
        <f t="shared" si="2"/>
        <v>1.3200643466616368E-3</v>
      </c>
      <c r="J77" s="4">
        <f t="shared" si="3"/>
        <v>0.17555096964407743</v>
      </c>
    </row>
    <row r="78" spans="1:10" x14ac:dyDescent="0.25">
      <c r="A78" s="2">
        <v>43905</v>
      </c>
      <c r="B78" s="1" t="s">
        <v>6</v>
      </c>
      <c r="C78" s="9">
        <v>22</v>
      </c>
      <c r="D78" s="9">
        <v>9</v>
      </c>
      <c r="E78" s="9">
        <v>80995</v>
      </c>
      <c r="F78" s="9">
        <v>3203</v>
      </c>
      <c r="I78" s="4">
        <f t="shared" si="2"/>
        <v>1.5284955592924213E-3</v>
      </c>
      <c r="J78" s="4">
        <f t="shared" si="3"/>
        <v>0.10533058178644647</v>
      </c>
    </row>
    <row r="79" spans="1:10" x14ac:dyDescent="0.25">
      <c r="A79" s="2">
        <v>43906</v>
      </c>
      <c r="B79" s="1" t="s">
        <v>6</v>
      </c>
      <c r="C79" s="9">
        <v>25</v>
      </c>
      <c r="D79" s="9">
        <v>13</v>
      </c>
      <c r="E79" s="9">
        <v>81020</v>
      </c>
      <c r="F79" s="9">
        <v>3216</v>
      </c>
      <c r="I79" s="4">
        <f t="shared" si="2"/>
        <v>1.7369267719232061E-3</v>
      </c>
      <c r="J79" s="4">
        <f t="shared" si="3"/>
        <v>0.1521441736915338</v>
      </c>
    </row>
    <row r="80" spans="1:10" x14ac:dyDescent="0.25">
      <c r="A80" s="2">
        <v>43907</v>
      </c>
      <c r="B80" s="1" t="s">
        <v>6</v>
      </c>
      <c r="C80" s="9">
        <v>43</v>
      </c>
      <c r="D80" s="9">
        <v>9</v>
      </c>
      <c r="E80" s="9">
        <v>81063</v>
      </c>
      <c r="F80" s="9">
        <v>3225</v>
      </c>
      <c r="I80" s="4">
        <f t="shared" si="2"/>
        <v>2.987514047707915E-3</v>
      </c>
      <c r="J80" s="4">
        <f t="shared" si="3"/>
        <v>0.10533058178644647</v>
      </c>
    </row>
    <row r="81" spans="1:10" x14ac:dyDescent="0.25">
      <c r="A81" s="2">
        <v>43908</v>
      </c>
      <c r="B81" s="1" t="s">
        <v>6</v>
      </c>
      <c r="C81" s="9">
        <v>23</v>
      </c>
      <c r="D81" s="9">
        <v>16</v>
      </c>
      <c r="E81" s="9">
        <v>81086</v>
      </c>
      <c r="F81" s="9">
        <v>3241</v>
      </c>
      <c r="I81" s="4">
        <f t="shared" si="2"/>
        <v>1.5979726301693499E-3</v>
      </c>
      <c r="J81" s="4">
        <f t="shared" si="3"/>
        <v>0.18725436762034925</v>
      </c>
    </row>
    <row r="82" spans="1:10" x14ac:dyDescent="0.25">
      <c r="A82" s="2">
        <v>43909</v>
      </c>
      <c r="B82" s="1" t="s">
        <v>6</v>
      </c>
      <c r="C82" s="9">
        <v>44</v>
      </c>
      <c r="D82" s="9">
        <v>8</v>
      </c>
      <c r="E82" s="9">
        <v>81130</v>
      </c>
      <c r="F82" s="9">
        <v>3249</v>
      </c>
      <c r="I82" s="4">
        <f t="shared" si="2"/>
        <v>3.0569911185848427E-3</v>
      </c>
      <c r="J82" s="4">
        <f t="shared" si="3"/>
        <v>9.3627183810174625E-2</v>
      </c>
    </row>
    <row r="83" spans="1:10" x14ac:dyDescent="0.25">
      <c r="A83" s="2">
        <v>43910</v>
      </c>
      <c r="B83" s="1" t="s">
        <v>6</v>
      </c>
      <c r="C83" s="9">
        <v>99</v>
      </c>
      <c r="D83" s="9">
        <v>4</v>
      </c>
      <c r="E83" s="9">
        <v>81229</v>
      </c>
      <c r="F83" s="9">
        <v>3253</v>
      </c>
      <c r="I83" s="4">
        <f t="shared" si="2"/>
        <v>6.8782300168158967E-3</v>
      </c>
      <c r="J83" s="4">
        <f t="shared" si="3"/>
        <v>4.6813591905087312E-2</v>
      </c>
    </row>
    <row r="84" spans="1:10" x14ac:dyDescent="0.25">
      <c r="A84" s="2">
        <v>43911</v>
      </c>
      <c r="B84" s="1" t="s">
        <v>6</v>
      </c>
      <c r="C84" s="9">
        <v>52</v>
      </c>
      <c r="D84" s="9">
        <v>6</v>
      </c>
      <c r="E84" s="9">
        <v>81281</v>
      </c>
      <c r="F84" s="9">
        <v>3259</v>
      </c>
      <c r="I84" s="4">
        <f t="shared" si="2"/>
        <v>3.6128076856002693E-3</v>
      </c>
      <c r="J84" s="4">
        <f t="shared" si="3"/>
        <v>7.0220387857630975E-2</v>
      </c>
    </row>
    <row r="85" spans="1:10" x14ac:dyDescent="0.25">
      <c r="A85" s="2">
        <v>43912</v>
      </c>
      <c r="B85" s="1" t="s">
        <v>6</v>
      </c>
      <c r="C85" s="9">
        <v>65</v>
      </c>
      <c r="D85" s="9">
        <v>6</v>
      </c>
      <c r="E85" s="9">
        <v>81346</v>
      </c>
      <c r="F85" s="9">
        <v>3265</v>
      </c>
      <c r="I85" s="4">
        <f t="shared" si="2"/>
        <v>4.5160096070003359E-3</v>
      </c>
      <c r="J85" s="4">
        <f t="shared" si="3"/>
        <v>7.0220387857630975E-2</v>
      </c>
    </row>
    <row r="86" spans="1:10" x14ac:dyDescent="0.25">
      <c r="A86" s="2">
        <v>43913</v>
      </c>
      <c r="B86" s="1" t="s">
        <v>6</v>
      </c>
      <c r="C86" s="9">
        <v>138</v>
      </c>
      <c r="D86" s="9">
        <v>9</v>
      </c>
      <c r="E86" s="9">
        <v>81484</v>
      </c>
      <c r="F86" s="9">
        <v>3274</v>
      </c>
      <c r="I86" s="4">
        <f t="shared" si="2"/>
        <v>9.5878357810160984E-3</v>
      </c>
      <c r="J86" s="4">
        <f t="shared" si="3"/>
        <v>0.10533058178644647</v>
      </c>
    </row>
    <row r="87" spans="1:10" x14ac:dyDescent="0.25">
      <c r="A87" s="2">
        <v>43914</v>
      </c>
      <c r="B87" s="1" t="s">
        <v>6</v>
      </c>
      <c r="C87" s="9">
        <v>69</v>
      </c>
      <c r="D87" s="9">
        <v>7</v>
      </c>
      <c r="E87" s="9">
        <v>81553</v>
      </c>
      <c r="F87" s="9">
        <v>3281</v>
      </c>
      <c r="I87" s="4">
        <f t="shared" si="2"/>
        <v>4.7939178905080492E-3</v>
      </c>
      <c r="J87" s="4">
        <f t="shared" si="3"/>
        <v>8.1923785833902807E-2</v>
      </c>
    </row>
    <row r="88" spans="1:10" x14ac:dyDescent="0.25">
      <c r="A88" s="2">
        <v>43915</v>
      </c>
      <c r="B88" s="1" t="s">
        <v>6</v>
      </c>
      <c r="C88" s="9">
        <v>78</v>
      </c>
      <c r="D88" s="9">
        <v>4</v>
      </c>
      <c r="E88" s="9">
        <v>81631</v>
      </c>
      <c r="F88" s="9">
        <v>3285</v>
      </c>
      <c r="I88" s="4">
        <f t="shared" si="2"/>
        <v>5.4192115284004035E-3</v>
      </c>
      <c r="J88" s="4">
        <f t="shared" si="3"/>
        <v>4.6813591905087312E-2</v>
      </c>
    </row>
    <row r="89" spans="1:10" x14ac:dyDescent="0.25">
      <c r="A89" s="2">
        <v>43916</v>
      </c>
      <c r="B89" s="1" t="s">
        <v>6</v>
      </c>
      <c r="C89" s="9">
        <v>102</v>
      </c>
      <c r="D89" s="9">
        <v>6</v>
      </c>
      <c r="E89" s="9">
        <v>81733</v>
      </c>
      <c r="F89" s="9">
        <v>3291</v>
      </c>
      <c r="I89" s="4">
        <f t="shared" si="2"/>
        <v>7.0866612294466814E-3</v>
      </c>
      <c r="J89" s="4">
        <f t="shared" si="3"/>
        <v>7.0220387857630975E-2</v>
      </c>
    </row>
    <row r="90" spans="1:10" x14ac:dyDescent="0.25">
      <c r="A90" s="2">
        <v>43917</v>
      </c>
      <c r="B90" s="1" t="s">
        <v>6</v>
      </c>
      <c r="C90" s="9">
        <v>94</v>
      </c>
      <c r="D90" s="9">
        <v>5</v>
      </c>
      <c r="E90" s="9">
        <v>81827</v>
      </c>
      <c r="F90" s="9">
        <v>3296</v>
      </c>
      <c r="I90" s="4">
        <f t="shared" si="2"/>
        <v>6.5308446624312549E-3</v>
      </c>
      <c r="J90" s="4">
        <f t="shared" si="3"/>
        <v>5.8516989881359144E-2</v>
      </c>
    </row>
    <row r="91" spans="1:10" x14ac:dyDescent="0.25">
      <c r="A91" s="2">
        <v>43918</v>
      </c>
      <c r="B91" s="1" t="s">
        <v>6</v>
      </c>
      <c r="C91" s="9">
        <v>119</v>
      </c>
      <c r="D91" s="9">
        <v>3</v>
      </c>
      <c r="E91" s="9">
        <v>81946</v>
      </c>
      <c r="F91" s="9">
        <v>3299</v>
      </c>
      <c r="I91" s="4">
        <f t="shared" si="2"/>
        <v>8.2677714343544623E-3</v>
      </c>
      <c r="J91" s="4">
        <f t="shared" si="3"/>
        <v>3.5110193928815488E-2</v>
      </c>
    </row>
    <row r="92" spans="1:10" x14ac:dyDescent="0.25">
      <c r="A92" s="2">
        <v>43919</v>
      </c>
      <c r="B92" s="1" t="s">
        <v>6</v>
      </c>
      <c r="C92" s="9">
        <v>113</v>
      </c>
      <c r="D92" s="9">
        <v>5</v>
      </c>
      <c r="E92" s="9">
        <v>82059</v>
      </c>
      <c r="F92" s="9">
        <v>3304</v>
      </c>
      <c r="I92" s="4">
        <f t="shared" si="2"/>
        <v>7.8509090090928928E-3</v>
      </c>
      <c r="J92" s="4">
        <f t="shared" si="3"/>
        <v>5.8516989881359144E-2</v>
      </c>
    </row>
    <row r="93" spans="1:10" x14ac:dyDescent="0.25">
      <c r="A93" s="2">
        <v>43920</v>
      </c>
      <c r="B93" s="1" t="s">
        <v>6</v>
      </c>
      <c r="C93" s="9">
        <v>98</v>
      </c>
      <c r="D93" s="9">
        <v>2</v>
      </c>
      <c r="E93" s="9">
        <v>82157</v>
      </c>
      <c r="F93" s="9">
        <v>3306</v>
      </c>
      <c r="I93" s="4">
        <f t="shared" si="2"/>
        <v>6.808752945938969E-3</v>
      </c>
      <c r="J93" s="4">
        <f t="shared" si="3"/>
        <v>2.3406795952543656E-2</v>
      </c>
    </row>
    <row r="94" spans="1:10" x14ac:dyDescent="0.25">
      <c r="A94" s="2">
        <v>43921</v>
      </c>
      <c r="B94" s="1" t="s">
        <v>6</v>
      </c>
      <c r="C94" s="9">
        <v>84</v>
      </c>
      <c r="D94" s="9">
        <v>3</v>
      </c>
      <c r="E94" s="9">
        <v>82241</v>
      </c>
      <c r="F94" s="9">
        <v>3309</v>
      </c>
      <c r="I94" s="4">
        <f t="shared" si="2"/>
        <v>5.836073953661973E-3</v>
      </c>
      <c r="J94" s="4">
        <f t="shared" si="3"/>
        <v>3.5110193928815488E-2</v>
      </c>
    </row>
    <row r="95" spans="1:10" x14ac:dyDescent="0.25">
      <c r="A95" s="2">
        <v>43922</v>
      </c>
      <c r="B95" s="1" t="s">
        <v>6</v>
      </c>
      <c r="C95" s="9">
        <v>54</v>
      </c>
      <c r="D95" s="9">
        <v>1</v>
      </c>
      <c r="E95" s="9">
        <v>82295</v>
      </c>
      <c r="F95" s="9">
        <v>3310</v>
      </c>
      <c r="I95" s="4">
        <f t="shared" si="2"/>
        <v>3.7517618273541255E-3</v>
      </c>
      <c r="J95" s="4">
        <f t="shared" si="3"/>
        <v>1.1703397976271828E-2</v>
      </c>
    </row>
    <row r="96" spans="1:10" x14ac:dyDescent="0.25">
      <c r="A96" s="2">
        <v>43923</v>
      </c>
      <c r="B96" s="1" t="s">
        <v>6</v>
      </c>
      <c r="C96" s="9">
        <v>100</v>
      </c>
      <c r="D96" s="9">
        <v>6</v>
      </c>
      <c r="E96" s="9">
        <v>82395</v>
      </c>
      <c r="F96" s="9">
        <v>3316</v>
      </c>
      <c r="I96" s="4">
        <f t="shared" si="2"/>
        <v>6.9477070876928244E-3</v>
      </c>
      <c r="J96" s="4">
        <f t="shared" si="3"/>
        <v>7.0220387857630975E-2</v>
      </c>
    </row>
    <row r="97" spans="1:10" x14ac:dyDescent="0.25">
      <c r="A97" s="2">
        <v>43924</v>
      </c>
      <c r="B97" s="1" t="s">
        <v>6</v>
      </c>
      <c r="C97" s="9">
        <v>70</v>
      </c>
      <c r="D97" s="9">
        <v>10</v>
      </c>
      <c r="E97" s="9">
        <v>82465</v>
      </c>
      <c r="F97" s="9">
        <v>3326</v>
      </c>
      <c r="I97" s="4">
        <f t="shared" si="2"/>
        <v>4.8633949613849778E-3</v>
      </c>
      <c r="J97" s="4">
        <f t="shared" si="3"/>
        <v>0.11703397976271829</v>
      </c>
    </row>
    <row r="98" spans="1:10" x14ac:dyDescent="0.25">
      <c r="A98" s="2">
        <v>43925</v>
      </c>
      <c r="B98" s="1" t="s">
        <v>6</v>
      </c>
      <c r="C98" s="9">
        <v>62</v>
      </c>
      <c r="D98" s="9">
        <v>4</v>
      </c>
      <c r="E98" s="9">
        <v>82527</v>
      </c>
      <c r="F98" s="9">
        <v>3330</v>
      </c>
      <c r="I98" s="4">
        <f t="shared" si="2"/>
        <v>4.3075783943695512E-3</v>
      </c>
      <c r="J98" s="4">
        <f t="shared" si="3"/>
        <v>4.6813591905087312E-2</v>
      </c>
    </row>
    <row r="99" spans="1:10" x14ac:dyDescent="0.25">
      <c r="A99" s="2">
        <v>43926</v>
      </c>
      <c r="B99" s="1" t="s">
        <v>6</v>
      </c>
      <c r="C99" s="9">
        <v>48</v>
      </c>
      <c r="D99" s="9">
        <v>3</v>
      </c>
      <c r="E99" s="9">
        <v>82575</v>
      </c>
      <c r="F99" s="9">
        <v>3333</v>
      </c>
      <c r="I99" s="4">
        <f t="shared" si="2"/>
        <v>3.334899402092556E-3</v>
      </c>
      <c r="J99" s="4">
        <f t="shared" si="3"/>
        <v>3.5110193928815488E-2</v>
      </c>
    </row>
    <row r="100" spans="1:10" x14ac:dyDescent="0.25">
      <c r="A100" s="2">
        <v>43927</v>
      </c>
      <c r="B100" s="1" t="s">
        <v>6</v>
      </c>
      <c r="C100" s="9">
        <v>67</v>
      </c>
      <c r="D100" s="9">
        <v>2</v>
      </c>
      <c r="E100" s="9">
        <v>82642</v>
      </c>
      <c r="F100" s="9">
        <v>3335</v>
      </c>
      <c r="I100" s="4">
        <f t="shared" si="2"/>
        <v>4.654963748754193E-3</v>
      </c>
      <c r="J100" s="4">
        <f t="shared" si="3"/>
        <v>2.3406795952543656E-2</v>
      </c>
    </row>
    <row r="101" spans="1:10" x14ac:dyDescent="0.25">
      <c r="A101" s="2">
        <v>43928</v>
      </c>
      <c r="B101" s="1" t="s">
        <v>6</v>
      </c>
      <c r="C101" s="9">
        <v>56</v>
      </c>
      <c r="D101" s="9">
        <v>0</v>
      </c>
      <c r="E101" s="9">
        <v>82698</v>
      </c>
      <c r="F101" s="9">
        <v>3335</v>
      </c>
      <c r="I101" s="4">
        <f t="shared" si="2"/>
        <v>3.8907159691079821E-3</v>
      </c>
      <c r="J101" s="4">
        <f t="shared" si="3"/>
        <v>0</v>
      </c>
    </row>
    <row r="102" spans="1:10" x14ac:dyDescent="0.25">
      <c r="A102" s="2">
        <v>43929</v>
      </c>
      <c r="B102" s="1" t="s">
        <v>6</v>
      </c>
      <c r="C102" s="9">
        <v>86</v>
      </c>
      <c r="D102" s="9">
        <v>2</v>
      </c>
      <c r="E102" s="9">
        <v>82784</v>
      </c>
      <c r="F102" s="9">
        <v>3337</v>
      </c>
      <c r="I102" s="4">
        <f t="shared" si="2"/>
        <v>5.97502809541583E-3</v>
      </c>
      <c r="J102" s="4">
        <f t="shared" si="3"/>
        <v>2.3406795952543656E-2</v>
      </c>
    </row>
    <row r="103" spans="1:10" x14ac:dyDescent="0.25">
      <c r="A103" s="2">
        <v>43930</v>
      </c>
      <c r="B103" s="1" t="s">
        <v>6</v>
      </c>
      <c r="C103" s="9">
        <v>86</v>
      </c>
      <c r="D103" s="9">
        <v>2</v>
      </c>
      <c r="E103" s="9">
        <v>82870</v>
      </c>
      <c r="F103" s="9">
        <v>3339</v>
      </c>
      <c r="I103" s="4">
        <f t="shared" si="2"/>
        <v>5.97502809541583E-3</v>
      </c>
      <c r="J103" s="4">
        <f t="shared" si="3"/>
        <v>2.3406795952543656E-2</v>
      </c>
    </row>
    <row r="104" spans="1:10" x14ac:dyDescent="0.25">
      <c r="A104" s="2">
        <v>43931</v>
      </c>
      <c r="B104" s="1" t="s">
        <v>6</v>
      </c>
      <c r="C104" s="9">
        <v>55</v>
      </c>
      <c r="D104" s="9">
        <v>1</v>
      </c>
      <c r="E104" s="9">
        <v>82925</v>
      </c>
      <c r="F104" s="9">
        <v>3340</v>
      </c>
      <c r="I104" s="4">
        <f t="shared" si="2"/>
        <v>3.8212388982310536E-3</v>
      </c>
      <c r="J104" s="4">
        <f t="shared" si="3"/>
        <v>1.1703397976271828E-2</v>
      </c>
    </row>
    <row r="105" spans="1:10" x14ac:dyDescent="0.25">
      <c r="A105" s="2">
        <v>43932</v>
      </c>
      <c r="B105" s="1" t="s">
        <v>6</v>
      </c>
      <c r="C105" s="9">
        <v>79</v>
      </c>
      <c r="D105" s="9">
        <v>3</v>
      </c>
      <c r="E105" s="9">
        <v>83004</v>
      </c>
      <c r="F105" s="9">
        <v>3343</v>
      </c>
      <c r="I105" s="4">
        <f t="shared" si="2"/>
        <v>5.488688599277332E-3</v>
      </c>
      <c r="J105" s="4">
        <f t="shared" si="3"/>
        <v>3.5110193928815488E-2</v>
      </c>
    </row>
    <row r="106" spans="1:10" x14ac:dyDescent="0.25">
      <c r="A106" s="2">
        <v>43933</v>
      </c>
      <c r="B106" s="1" t="s">
        <v>6</v>
      </c>
      <c r="C106" s="9">
        <v>93</v>
      </c>
      <c r="D106" s="9">
        <v>0</v>
      </c>
      <c r="E106" s="9">
        <v>83097</v>
      </c>
      <c r="F106" s="9">
        <v>3343</v>
      </c>
      <c r="I106" s="4">
        <f t="shared" si="2"/>
        <v>6.4613675915543272E-3</v>
      </c>
      <c r="J106" s="4">
        <f t="shared" si="3"/>
        <v>0</v>
      </c>
    </row>
    <row r="107" spans="1:10" x14ac:dyDescent="0.25">
      <c r="A107" s="2">
        <v>43934</v>
      </c>
      <c r="B107" s="1" t="s">
        <v>6</v>
      </c>
      <c r="C107" s="9">
        <v>112</v>
      </c>
      <c r="D107" s="9">
        <v>2</v>
      </c>
      <c r="E107" s="9">
        <v>83209</v>
      </c>
      <c r="F107" s="9">
        <v>3345</v>
      </c>
      <c r="I107" s="4">
        <f t="shared" si="2"/>
        <v>7.7814319382159642E-3</v>
      </c>
      <c r="J107" s="4">
        <f t="shared" si="3"/>
        <v>2.3406795952543656E-2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7"/>
  <sheetViews>
    <sheetView topLeftCell="A74" workbookViewId="0">
      <selection activeCell="J1" sqref="J1:J1048576"/>
    </sheetView>
  </sheetViews>
  <sheetFormatPr baseColWidth="10" defaultRowHeight="15" x14ac:dyDescent="0.25"/>
  <cols>
    <col min="1" max="1" width="14.7109375" bestFit="1" customWidth="1"/>
    <col min="10" max="10" width="11.42578125" style="6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10</v>
      </c>
      <c r="I1" s="3" t="s">
        <v>11</v>
      </c>
      <c r="J1" s="5" t="s">
        <v>12</v>
      </c>
    </row>
    <row r="2" spans="1:10" x14ac:dyDescent="0.25">
      <c r="A2" s="1"/>
      <c r="B2" s="1"/>
      <c r="C2" s="1"/>
      <c r="D2" s="1"/>
      <c r="E2" s="1"/>
      <c r="F2" s="1"/>
      <c r="H2">
        <v>60461826</v>
      </c>
      <c r="J2">
        <v>8544527</v>
      </c>
    </row>
    <row r="3" spans="1:10" x14ac:dyDescent="0.25">
      <c r="A3" s="2">
        <v>43830</v>
      </c>
      <c r="B3" s="1" t="s">
        <v>7</v>
      </c>
      <c r="C3">
        <v>0</v>
      </c>
      <c r="D3">
        <v>0</v>
      </c>
      <c r="E3">
        <v>0</v>
      </c>
      <c r="F3">
        <v>0</v>
      </c>
      <c r="I3" s="4">
        <f>(C3/H$2)*100000</f>
        <v>0</v>
      </c>
      <c r="J3" s="4">
        <f>(D3/J$2)*100000</f>
        <v>0</v>
      </c>
    </row>
    <row r="4" spans="1:10" x14ac:dyDescent="0.25">
      <c r="A4" s="2">
        <v>43831</v>
      </c>
      <c r="B4" s="1" t="s">
        <v>7</v>
      </c>
      <c r="C4">
        <v>0</v>
      </c>
      <c r="D4">
        <v>0</v>
      </c>
      <c r="E4">
        <v>0</v>
      </c>
      <c r="F4">
        <v>0</v>
      </c>
      <c r="I4" s="4">
        <f t="shared" ref="I4:I67" si="0">(C4/H$2)*100000</f>
        <v>0</v>
      </c>
      <c r="J4" s="4">
        <f t="shared" ref="J4:J67" si="1">(D4/J$2)*100000</f>
        <v>0</v>
      </c>
    </row>
    <row r="5" spans="1:10" x14ac:dyDescent="0.25">
      <c r="A5" s="2">
        <v>43832</v>
      </c>
      <c r="B5" s="1" t="s">
        <v>7</v>
      </c>
      <c r="C5">
        <v>0</v>
      </c>
      <c r="D5">
        <v>0</v>
      </c>
      <c r="E5">
        <v>0</v>
      </c>
      <c r="F5">
        <v>0</v>
      </c>
      <c r="I5" s="4">
        <f t="shared" si="0"/>
        <v>0</v>
      </c>
      <c r="J5" s="4">
        <f t="shared" si="1"/>
        <v>0</v>
      </c>
    </row>
    <row r="6" spans="1:10" x14ac:dyDescent="0.25">
      <c r="A6" s="2">
        <v>43833</v>
      </c>
      <c r="B6" s="1" t="s">
        <v>7</v>
      </c>
      <c r="C6">
        <v>0</v>
      </c>
      <c r="D6">
        <v>0</v>
      </c>
      <c r="E6">
        <v>0</v>
      </c>
      <c r="F6">
        <v>0</v>
      </c>
      <c r="I6" s="4">
        <f t="shared" si="0"/>
        <v>0</v>
      </c>
      <c r="J6" s="4">
        <f t="shared" si="1"/>
        <v>0</v>
      </c>
    </row>
    <row r="7" spans="1:10" x14ac:dyDescent="0.25">
      <c r="A7" s="2">
        <v>43834</v>
      </c>
      <c r="B7" s="1" t="s">
        <v>7</v>
      </c>
      <c r="C7">
        <v>0</v>
      </c>
      <c r="D7">
        <v>0</v>
      </c>
      <c r="E7">
        <v>0</v>
      </c>
      <c r="F7">
        <v>0</v>
      </c>
      <c r="I7" s="4">
        <f t="shared" si="0"/>
        <v>0</v>
      </c>
      <c r="J7" s="4">
        <f t="shared" si="1"/>
        <v>0</v>
      </c>
    </row>
    <row r="8" spans="1:10" x14ac:dyDescent="0.25">
      <c r="A8" s="2">
        <v>43835</v>
      </c>
      <c r="B8" s="1" t="s">
        <v>7</v>
      </c>
      <c r="C8">
        <v>0</v>
      </c>
      <c r="D8">
        <v>0</v>
      </c>
      <c r="E8">
        <v>0</v>
      </c>
      <c r="F8">
        <v>0</v>
      </c>
      <c r="I8" s="4">
        <f t="shared" si="0"/>
        <v>0</v>
      </c>
      <c r="J8" s="4">
        <f t="shared" si="1"/>
        <v>0</v>
      </c>
    </row>
    <row r="9" spans="1:10" x14ac:dyDescent="0.25">
      <c r="A9" s="2">
        <v>43836</v>
      </c>
      <c r="B9" s="1" t="s">
        <v>7</v>
      </c>
      <c r="C9">
        <v>0</v>
      </c>
      <c r="D9">
        <v>0</v>
      </c>
      <c r="E9">
        <v>0</v>
      </c>
      <c r="F9">
        <v>0</v>
      </c>
      <c r="I9" s="4">
        <f t="shared" si="0"/>
        <v>0</v>
      </c>
      <c r="J9" s="4">
        <f t="shared" si="1"/>
        <v>0</v>
      </c>
    </row>
    <row r="10" spans="1:10" x14ac:dyDescent="0.25">
      <c r="A10" s="2">
        <v>43837</v>
      </c>
      <c r="B10" s="1" t="s">
        <v>7</v>
      </c>
      <c r="C10">
        <v>0</v>
      </c>
      <c r="D10">
        <v>0</v>
      </c>
      <c r="E10">
        <v>0</v>
      </c>
      <c r="F10">
        <v>0</v>
      </c>
      <c r="I10" s="4">
        <f t="shared" si="0"/>
        <v>0</v>
      </c>
      <c r="J10" s="4">
        <f t="shared" si="1"/>
        <v>0</v>
      </c>
    </row>
    <row r="11" spans="1:10" x14ac:dyDescent="0.25">
      <c r="A11" s="2">
        <v>43838</v>
      </c>
      <c r="B11" s="1" t="s">
        <v>7</v>
      </c>
      <c r="C11">
        <v>0</v>
      </c>
      <c r="D11">
        <v>0</v>
      </c>
      <c r="E11">
        <v>0</v>
      </c>
      <c r="F11">
        <v>0</v>
      </c>
      <c r="I11" s="4">
        <f t="shared" si="0"/>
        <v>0</v>
      </c>
      <c r="J11" s="4">
        <f t="shared" si="1"/>
        <v>0</v>
      </c>
    </row>
    <row r="12" spans="1:10" x14ac:dyDescent="0.25">
      <c r="A12" s="2">
        <v>43839</v>
      </c>
      <c r="B12" s="1" t="s">
        <v>7</v>
      </c>
      <c r="C12">
        <v>0</v>
      </c>
      <c r="D12">
        <v>0</v>
      </c>
      <c r="E12">
        <v>0</v>
      </c>
      <c r="F12">
        <v>0</v>
      </c>
      <c r="I12" s="4">
        <f t="shared" si="0"/>
        <v>0</v>
      </c>
      <c r="J12" s="4">
        <f t="shared" si="1"/>
        <v>0</v>
      </c>
    </row>
    <row r="13" spans="1:10" x14ac:dyDescent="0.25">
      <c r="A13" s="2">
        <v>43840</v>
      </c>
      <c r="B13" s="1" t="s">
        <v>7</v>
      </c>
      <c r="C13">
        <v>0</v>
      </c>
      <c r="D13">
        <v>0</v>
      </c>
      <c r="E13">
        <v>0</v>
      </c>
      <c r="F13">
        <v>0</v>
      </c>
      <c r="I13" s="4">
        <f t="shared" si="0"/>
        <v>0</v>
      </c>
      <c r="J13" s="4">
        <f t="shared" si="1"/>
        <v>0</v>
      </c>
    </row>
    <row r="14" spans="1:10" x14ac:dyDescent="0.25">
      <c r="A14" s="2">
        <v>43841</v>
      </c>
      <c r="B14" s="1" t="s">
        <v>7</v>
      </c>
      <c r="C14">
        <v>0</v>
      </c>
      <c r="D14">
        <v>0</v>
      </c>
      <c r="E14">
        <v>0</v>
      </c>
      <c r="F14">
        <v>0</v>
      </c>
      <c r="I14" s="4">
        <f t="shared" si="0"/>
        <v>0</v>
      </c>
      <c r="J14" s="4">
        <f t="shared" si="1"/>
        <v>0</v>
      </c>
    </row>
    <row r="15" spans="1:10" x14ac:dyDescent="0.25">
      <c r="A15" s="2">
        <v>43842</v>
      </c>
      <c r="B15" s="1" t="s">
        <v>7</v>
      </c>
      <c r="C15">
        <v>0</v>
      </c>
      <c r="D15">
        <v>0</v>
      </c>
      <c r="E15">
        <v>0</v>
      </c>
      <c r="F15">
        <v>0</v>
      </c>
      <c r="I15" s="4">
        <f t="shared" si="0"/>
        <v>0</v>
      </c>
      <c r="J15" s="4">
        <f t="shared" si="1"/>
        <v>0</v>
      </c>
    </row>
    <row r="16" spans="1:10" x14ac:dyDescent="0.25">
      <c r="A16" s="2">
        <v>43843</v>
      </c>
      <c r="B16" s="1" t="s">
        <v>7</v>
      </c>
      <c r="C16">
        <v>0</v>
      </c>
      <c r="D16">
        <v>0</v>
      </c>
      <c r="E16">
        <v>0</v>
      </c>
      <c r="F16">
        <v>0</v>
      </c>
      <c r="I16" s="4">
        <f t="shared" si="0"/>
        <v>0</v>
      </c>
      <c r="J16" s="4">
        <f t="shared" si="1"/>
        <v>0</v>
      </c>
    </row>
    <row r="17" spans="1:10" x14ac:dyDescent="0.25">
      <c r="A17" s="2">
        <v>43844</v>
      </c>
      <c r="B17" s="1" t="s">
        <v>7</v>
      </c>
      <c r="C17">
        <v>0</v>
      </c>
      <c r="D17">
        <v>0</v>
      </c>
      <c r="E17">
        <v>0</v>
      </c>
      <c r="F17">
        <v>0</v>
      </c>
      <c r="I17" s="4">
        <f t="shared" si="0"/>
        <v>0</v>
      </c>
      <c r="J17" s="4">
        <f t="shared" si="1"/>
        <v>0</v>
      </c>
    </row>
    <row r="18" spans="1:10" x14ac:dyDescent="0.25">
      <c r="A18" s="2">
        <v>43845</v>
      </c>
      <c r="B18" s="1" t="s">
        <v>7</v>
      </c>
      <c r="C18">
        <v>0</v>
      </c>
      <c r="D18">
        <v>0</v>
      </c>
      <c r="E18">
        <v>0</v>
      </c>
      <c r="F18">
        <v>0</v>
      </c>
      <c r="I18" s="4">
        <f t="shared" si="0"/>
        <v>0</v>
      </c>
      <c r="J18" s="4">
        <f t="shared" si="1"/>
        <v>0</v>
      </c>
    </row>
    <row r="19" spans="1:10" x14ac:dyDescent="0.25">
      <c r="A19" s="2">
        <v>43846</v>
      </c>
      <c r="B19" s="1" t="s">
        <v>7</v>
      </c>
      <c r="C19">
        <v>0</v>
      </c>
      <c r="D19">
        <v>0</v>
      </c>
      <c r="E19">
        <v>0</v>
      </c>
      <c r="F19">
        <v>0</v>
      </c>
      <c r="I19" s="4">
        <f t="shared" si="0"/>
        <v>0</v>
      </c>
      <c r="J19" s="4">
        <f t="shared" si="1"/>
        <v>0</v>
      </c>
    </row>
    <row r="20" spans="1:10" x14ac:dyDescent="0.25">
      <c r="A20" s="2">
        <v>43847</v>
      </c>
      <c r="B20" s="1" t="s">
        <v>7</v>
      </c>
      <c r="C20">
        <v>0</v>
      </c>
      <c r="D20">
        <v>0</v>
      </c>
      <c r="E20">
        <v>0</v>
      </c>
      <c r="F20">
        <v>0</v>
      </c>
      <c r="I20" s="4">
        <f t="shared" si="0"/>
        <v>0</v>
      </c>
      <c r="J20" s="4">
        <f t="shared" si="1"/>
        <v>0</v>
      </c>
    </row>
    <row r="21" spans="1:10" x14ac:dyDescent="0.25">
      <c r="A21" s="2">
        <v>43848</v>
      </c>
      <c r="B21" s="1" t="s">
        <v>7</v>
      </c>
      <c r="C21">
        <v>0</v>
      </c>
      <c r="D21">
        <v>0</v>
      </c>
      <c r="E21">
        <v>0</v>
      </c>
      <c r="F21">
        <v>0</v>
      </c>
      <c r="I21" s="4">
        <f t="shared" si="0"/>
        <v>0</v>
      </c>
      <c r="J21" s="4">
        <f t="shared" si="1"/>
        <v>0</v>
      </c>
    </row>
    <row r="22" spans="1:10" x14ac:dyDescent="0.25">
      <c r="A22" s="2">
        <v>43849</v>
      </c>
      <c r="B22" s="1" t="s">
        <v>7</v>
      </c>
      <c r="C22">
        <v>0</v>
      </c>
      <c r="D22">
        <v>0</v>
      </c>
      <c r="E22">
        <v>0</v>
      </c>
      <c r="F22">
        <v>0</v>
      </c>
      <c r="I22" s="4">
        <f t="shared" si="0"/>
        <v>0</v>
      </c>
      <c r="J22" s="4">
        <f t="shared" si="1"/>
        <v>0</v>
      </c>
    </row>
    <row r="23" spans="1:10" x14ac:dyDescent="0.25">
      <c r="A23" s="2">
        <v>43850</v>
      </c>
      <c r="B23" s="1" t="s">
        <v>7</v>
      </c>
      <c r="C23">
        <v>0</v>
      </c>
      <c r="D23">
        <v>0</v>
      </c>
      <c r="E23">
        <v>0</v>
      </c>
      <c r="F23">
        <v>0</v>
      </c>
      <c r="I23" s="4">
        <f t="shared" si="0"/>
        <v>0</v>
      </c>
      <c r="J23" s="4">
        <f t="shared" si="1"/>
        <v>0</v>
      </c>
    </row>
    <row r="24" spans="1:10" x14ac:dyDescent="0.25">
      <c r="A24" s="2">
        <v>43851</v>
      </c>
      <c r="B24" s="1" t="s">
        <v>7</v>
      </c>
      <c r="C24">
        <v>0</v>
      </c>
      <c r="D24">
        <v>0</v>
      </c>
      <c r="E24">
        <v>0</v>
      </c>
      <c r="F24">
        <v>0</v>
      </c>
      <c r="I24" s="4">
        <f t="shared" si="0"/>
        <v>0</v>
      </c>
      <c r="J24" s="4">
        <f t="shared" si="1"/>
        <v>0</v>
      </c>
    </row>
    <row r="25" spans="1:10" x14ac:dyDescent="0.25">
      <c r="A25" s="2">
        <v>43852</v>
      </c>
      <c r="B25" s="1" t="s">
        <v>7</v>
      </c>
      <c r="C25">
        <v>0</v>
      </c>
      <c r="D25">
        <v>0</v>
      </c>
      <c r="E25">
        <v>0</v>
      </c>
      <c r="F25">
        <v>0</v>
      </c>
      <c r="I25" s="4">
        <f t="shared" si="0"/>
        <v>0</v>
      </c>
      <c r="J25" s="4">
        <f t="shared" si="1"/>
        <v>0</v>
      </c>
    </row>
    <row r="26" spans="1:10" x14ac:dyDescent="0.25">
      <c r="A26" s="2">
        <v>43853</v>
      </c>
      <c r="B26" s="1" t="s">
        <v>7</v>
      </c>
      <c r="C26">
        <v>0</v>
      </c>
      <c r="D26">
        <v>0</v>
      </c>
      <c r="E26">
        <v>0</v>
      </c>
      <c r="F26">
        <v>0</v>
      </c>
      <c r="I26" s="4">
        <f t="shared" si="0"/>
        <v>0</v>
      </c>
      <c r="J26" s="4">
        <f t="shared" si="1"/>
        <v>0</v>
      </c>
    </row>
    <row r="27" spans="1:10" x14ac:dyDescent="0.25">
      <c r="A27" s="2">
        <v>43854</v>
      </c>
      <c r="B27" s="1" t="s">
        <v>7</v>
      </c>
      <c r="C27">
        <v>0</v>
      </c>
      <c r="D27">
        <v>0</v>
      </c>
      <c r="E27">
        <v>0</v>
      </c>
      <c r="F27">
        <v>0</v>
      </c>
      <c r="I27" s="4">
        <f t="shared" si="0"/>
        <v>0</v>
      </c>
      <c r="J27" s="4">
        <f t="shared" si="1"/>
        <v>0</v>
      </c>
    </row>
    <row r="28" spans="1:10" x14ac:dyDescent="0.25">
      <c r="A28" s="2">
        <v>43855</v>
      </c>
      <c r="B28" s="1" t="s">
        <v>7</v>
      </c>
      <c r="C28">
        <v>0</v>
      </c>
      <c r="D28">
        <v>0</v>
      </c>
      <c r="E28">
        <v>0</v>
      </c>
      <c r="F28">
        <v>0</v>
      </c>
      <c r="I28" s="4">
        <f t="shared" si="0"/>
        <v>0</v>
      </c>
      <c r="J28" s="4">
        <f t="shared" si="1"/>
        <v>0</v>
      </c>
    </row>
    <row r="29" spans="1:10" x14ac:dyDescent="0.25">
      <c r="A29" s="2">
        <v>43856</v>
      </c>
      <c r="B29" s="1" t="s">
        <v>7</v>
      </c>
      <c r="C29">
        <v>0</v>
      </c>
      <c r="D29">
        <v>0</v>
      </c>
      <c r="E29">
        <v>0</v>
      </c>
      <c r="F29">
        <v>0</v>
      </c>
      <c r="I29" s="4">
        <f t="shared" si="0"/>
        <v>0</v>
      </c>
      <c r="J29" s="4">
        <f t="shared" si="1"/>
        <v>0</v>
      </c>
    </row>
    <row r="30" spans="1:10" x14ac:dyDescent="0.25">
      <c r="A30" s="2">
        <v>43857</v>
      </c>
      <c r="B30" s="1" t="s">
        <v>7</v>
      </c>
      <c r="C30">
        <v>0</v>
      </c>
      <c r="D30">
        <v>0</v>
      </c>
      <c r="E30">
        <v>0</v>
      </c>
      <c r="F30">
        <v>0</v>
      </c>
      <c r="I30" s="4">
        <f t="shared" si="0"/>
        <v>0</v>
      </c>
      <c r="J30" s="4">
        <f t="shared" si="1"/>
        <v>0</v>
      </c>
    </row>
    <row r="31" spans="1:10" x14ac:dyDescent="0.25">
      <c r="A31" s="2">
        <v>43858</v>
      </c>
      <c r="B31" s="1" t="s">
        <v>7</v>
      </c>
      <c r="C31">
        <v>0</v>
      </c>
      <c r="D31">
        <v>0</v>
      </c>
      <c r="E31">
        <v>0</v>
      </c>
      <c r="F31">
        <v>0</v>
      </c>
      <c r="I31" s="4">
        <f t="shared" si="0"/>
        <v>0</v>
      </c>
      <c r="J31" s="4">
        <f t="shared" si="1"/>
        <v>0</v>
      </c>
    </row>
    <row r="32" spans="1:10" x14ac:dyDescent="0.25">
      <c r="A32" s="2">
        <v>43859</v>
      </c>
      <c r="B32" s="1" t="s">
        <v>7</v>
      </c>
      <c r="C32">
        <v>0</v>
      </c>
      <c r="D32">
        <v>0</v>
      </c>
      <c r="E32">
        <v>0</v>
      </c>
      <c r="F32">
        <v>0</v>
      </c>
      <c r="I32" s="4">
        <f t="shared" si="0"/>
        <v>0</v>
      </c>
      <c r="J32" s="4">
        <f t="shared" si="1"/>
        <v>0</v>
      </c>
    </row>
    <row r="33" spans="1:10" x14ac:dyDescent="0.25">
      <c r="A33" s="2">
        <v>43860</v>
      </c>
      <c r="B33" s="1" t="s">
        <v>7</v>
      </c>
      <c r="C33">
        <v>0</v>
      </c>
      <c r="D33">
        <v>0</v>
      </c>
      <c r="E33">
        <v>0</v>
      </c>
      <c r="F33">
        <v>0</v>
      </c>
      <c r="I33" s="4">
        <f t="shared" si="0"/>
        <v>0</v>
      </c>
      <c r="J33" s="4">
        <f t="shared" si="1"/>
        <v>0</v>
      </c>
    </row>
    <row r="34" spans="1:10" x14ac:dyDescent="0.25">
      <c r="A34" s="2">
        <v>43861</v>
      </c>
      <c r="B34" s="1" t="s">
        <v>7</v>
      </c>
      <c r="C34">
        <v>3</v>
      </c>
      <c r="D34">
        <v>0</v>
      </c>
      <c r="E34">
        <v>3</v>
      </c>
      <c r="F34">
        <v>0</v>
      </c>
      <c r="I34" s="4">
        <f t="shared" si="0"/>
        <v>4.9618084640711971E-3</v>
      </c>
      <c r="J34" s="4">
        <f t="shared" si="1"/>
        <v>0</v>
      </c>
    </row>
    <row r="35" spans="1:10" x14ac:dyDescent="0.25">
      <c r="A35" s="2">
        <v>43862</v>
      </c>
      <c r="B35" s="1" t="s">
        <v>7</v>
      </c>
      <c r="C35">
        <v>0</v>
      </c>
      <c r="D35">
        <v>0</v>
      </c>
      <c r="E35">
        <v>3</v>
      </c>
      <c r="F35">
        <v>0</v>
      </c>
      <c r="I35" s="4">
        <f t="shared" si="0"/>
        <v>0</v>
      </c>
      <c r="J35" s="4">
        <f t="shared" si="1"/>
        <v>0</v>
      </c>
    </row>
    <row r="36" spans="1:10" x14ac:dyDescent="0.25">
      <c r="A36" s="2">
        <v>43863</v>
      </c>
      <c r="B36" s="1" t="s">
        <v>7</v>
      </c>
      <c r="C36">
        <v>0</v>
      </c>
      <c r="D36">
        <v>0</v>
      </c>
      <c r="E36">
        <v>3</v>
      </c>
      <c r="F36">
        <v>0</v>
      </c>
      <c r="I36" s="4">
        <f t="shared" si="0"/>
        <v>0</v>
      </c>
      <c r="J36" s="4">
        <f t="shared" si="1"/>
        <v>0</v>
      </c>
    </row>
    <row r="37" spans="1:10" x14ac:dyDescent="0.25">
      <c r="A37" s="2">
        <v>43864</v>
      </c>
      <c r="B37" s="1" t="s">
        <v>7</v>
      </c>
      <c r="C37">
        <v>0</v>
      </c>
      <c r="D37">
        <v>0</v>
      </c>
      <c r="E37">
        <v>3</v>
      </c>
      <c r="F37">
        <v>0</v>
      </c>
      <c r="I37" s="4">
        <f t="shared" si="0"/>
        <v>0</v>
      </c>
      <c r="J37" s="4">
        <f t="shared" si="1"/>
        <v>0</v>
      </c>
    </row>
    <row r="38" spans="1:10" x14ac:dyDescent="0.25">
      <c r="A38" s="2">
        <v>43865</v>
      </c>
      <c r="B38" s="1" t="s">
        <v>7</v>
      </c>
      <c r="C38">
        <v>0</v>
      </c>
      <c r="D38">
        <v>0</v>
      </c>
      <c r="E38">
        <v>3</v>
      </c>
      <c r="F38">
        <v>0</v>
      </c>
      <c r="I38" s="4">
        <f t="shared" si="0"/>
        <v>0</v>
      </c>
      <c r="J38" s="4">
        <f t="shared" si="1"/>
        <v>0</v>
      </c>
    </row>
    <row r="39" spans="1:10" x14ac:dyDescent="0.25">
      <c r="A39" s="2">
        <v>43866</v>
      </c>
      <c r="B39" s="1" t="s">
        <v>7</v>
      </c>
      <c r="C39">
        <v>0</v>
      </c>
      <c r="D39">
        <v>0</v>
      </c>
      <c r="E39">
        <v>3</v>
      </c>
      <c r="F39">
        <v>0</v>
      </c>
      <c r="I39" s="4">
        <f t="shared" si="0"/>
        <v>0</v>
      </c>
      <c r="J39" s="4">
        <f t="shared" si="1"/>
        <v>0</v>
      </c>
    </row>
    <row r="40" spans="1:10" x14ac:dyDescent="0.25">
      <c r="A40" s="2">
        <v>43867</v>
      </c>
      <c r="B40" s="1" t="s">
        <v>7</v>
      </c>
      <c r="C40">
        <v>0</v>
      </c>
      <c r="D40">
        <v>0</v>
      </c>
      <c r="E40">
        <v>3</v>
      </c>
      <c r="F40">
        <v>0</v>
      </c>
      <c r="I40" s="4">
        <f t="shared" si="0"/>
        <v>0</v>
      </c>
      <c r="J40" s="4">
        <f t="shared" si="1"/>
        <v>0</v>
      </c>
    </row>
    <row r="41" spans="1:10" x14ac:dyDescent="0.25">
      <c r="A41" s="2">
        <v>43868</v>
      </c>
      <c r="B41" s="1" t="s">
        <v>7</v>
      </c>
      <c r="C41">
        <v>0</v>
      </c>
      <c r="D41">
        <v>0</v>
      </c>
      <c r="E41">
        <v>3</v>
      </c>
      <c r="F41">
        <v>0</v>
      </c>
      <c r="I41" s="4">
        <f t="shared" si="0"/>
        <v>0</v>
      </c>
      <c r="J41" s="4">
        <f t="shared" si="1"/>
        <v>0</v>
      </c>
    </row>
    <row r="42" spans="1:10" x14ac:dyDescent="0.25">
      <c r="A42" s="2">
        <v>43869</v>
      </c>
      <c r="B42" s="1" t="s">
        <v>7</v>
      </c>
      <c r="C42">
        <v>0</v>
      </c>
      <c r="D42">
        <v>0</v>
      </c>
      <c r="E42">
        <v>3</v>
      </c>
      <c r="F42">
        <v>0</v>
      </c>
      <c r="I42" s="4">
        <f t="shared" si="0"/>
        <v>0</v>
      </c>
      <c r="J42" s="4">
        <f t="shared" si="1"/>
        <v>0</v>
      </c>
    </row>
    <row r="43" spans="1:10" x14ac:dyDescent="0.25">
      <c r="A43" s="2">
        <v>43870</v>
      </c>
      <c r="B43" s="1" t="s">
        <v>7</v>
      </c>
      <c r="C43">
        <v>0</v>
      </c>
      <c r="D43">
        <v>0</v>
      </c>
      <c r="E43">
        <v>3</v>
      </c>
      <c r="F43">
        <v>0</v>
      </c>
      <c r="I43" s="4">
        <f t="shared" si="0"/>
        <v>0</v>
      </c>
      <c r="J43" s="4">
        <f t="shared" si="1"/>
        <v>0</v>
      </c>
    </row>
    <row r="44" spans="1:10" x14ac:dyDescent="0.25">
      <c r="A44" s="2">
        <v>43871</v>
      </c>
      <c r="B44" s="1" t="s">
        <v>7</v>
      </c>
      <c r="C44">
        <v>0</v>
      </c>
      <c r="D44">
        <v>0</v>
      </c>
      <c r="E44">
        <v>3</v>
      </c>
      <c r="F44">
        <v>0</v>
      </c>
      <c r="I44" s="4">
        <f t="shared" si="0"/>
        <v>0</v>
      </c>
      <c r="J44" s="4">
        <f t="shared" si="1"/>
        <v>0</v>
      </c>
    </row>
    <row r="45" spans="1:10" x14ac:dyDescent="0.25">
      <c r="A45" s="2">
        <v>43872</v>
      </c>
      <c r="B45" s="1" t="s">
        <v>7</v>
      </c>
      <c r="C45">
        <v>0</v>
      </c>
      <c r="D45">
        <v>0</v>
      </c>
      <c r="E45">
        <v>3</v>
      </c>
      <c r="F45">
        <v>0</v>
      </c>
      <c r="I45" s="4">
        <f t="shared" si="0"/>
        <v>0</v>
      </c>
      <c r="J45" s="4">
        <f t="shared" si="1"/>
        <v>0</v>
      </c>
    </row>
    <row r="46" spans="1:10" x14ac:dyDescent="0.25">
      <c r="A46" s="2">
        <v>43873</v>
      </c>
      <c r="B46" s="1" t="s">
        <v>7</v>
      </c>
      <c r="C46">
        <v>0</v>
      </c>
      <c r="D46">
        <v>0</v>
      </c>
      <c r="E46">
        <v>3</v>
      </c>
      <c r="F46">
        <v>0</v>
      </c>
      <c r="I46" s="4">
        <f t="shared" si="0"/>
        <v>0</v>
      </c>
      <c r="J46" s="4">
        <f t="shared" si="1"/>
        <v>0</v>
      </c>
    </row>
    <row r="47" spans="1:10" x14ac:dyDescent="0.25">
      <c r="A47" s="2">
        <v>43874</v>
      </c>
      <c r="B47" s="1" t="s">
        <v>7</v>
      </c>
      <c r="C47">
        <v>0</v>
      </c>
      <c r="D47">
        <v>0</v>
      </c>
      <c r="E47">
        <v>3</v>
      </c>
      <c r="F47">
        <v>0</v>
      </c>
      <c r="I47" s="4">
        <f t="shared" si="0"/>
        <v>0</v>
      </c>
      <c r="J47" s="4">
        <f t="shared" si="1"/>
        <v>0</v>
      </c>
    </row>
    <row r="48" spans="1:10" x14ac:dyDescent="0.25">
      <c r="A48" s="2">
        <v>43875</v>
      </c>
      <c r="B48" s="1" t="s">
        <v>7</v>
      </c>
      <c r="C48">
        <v>0</v>
      </c>
      <c r="D48">
        <v>0</v>
      </c>
      <c r="E48">
        <v>3</v>
      </c>
      <c r="F48">
        <v>0</v>
      </c>
      <c r="I48" s="4">
        <f t="shared" si="0"/>
        <v>0</v>
      </c>
      <c r="J48" s="4">
        <f t="shared" si="1"/>
        <v>0</v>
      </c>
    </row>
    <row r="49" spans="1:10" x14ac:dyDescent="0.25">
      <c r="A49" s="2">
        <v>43876</v>
      </c>
      <c r="B49" s="1" t="s">
        <v>7</v>
      </c>
      <c r="C49">
        <v>0</v>
      </c>
      <c r="D49">
        <v>0</v>
      </c>
      <c r="E49">
        <v>3</v>
      </c>
      <c r="F49">
        <v>0</v>
      </c>
      <c r="I49" s="4">
        <f t="shared" si="0"/>
        <v>0</v>
      </c>
      <c r="J49" s="4">
        <f t="shared" si="1"/>
        <v>0</v>
      </c>
    </row>
    <row r="50" spans="1:10" x14ac:dyDescent="0.25">
      <c r="A50" s="2">
        <v>43877</v>
      </c>
      <c r="B50" s="1" t="s">
        <v>7</v>
      </c>
      <c r="C50">
        <v>0</v>
      </c>
      <c r="D50">
        <v>0</v>
      </c>
      <c r="E50">
        <v>3</v>
      </c>
      <c r="F50">
        <v>0</v>
      </c>
      <c r="I50" s="4">
        <f t="shared" si="0"/>
        <v>0</v>
      </c>
      <c r="J50" s="4">
        <f t="shared" si="1"/>
        <v>0</v>
      </c>
    </row>
    <row r="51" spans="1:10" x14ac:dyDescent="0.25">
      <c r="A51" s="2">
        <v>43878</v>
      </c>
      <c r="B51" s="1" t="s">
        <v>7</v>
      </c>
      <c r="C51">
        <v>0</v>
      </c>
      <c r="D51">
        <v>0</v>
      </c>
      <c r="E51">
        <v>3</v>
      </c>
      <c r="F51">
        <v>0</v>
      </c>
      <c r="I51" s="4">
        <f t="shared" si="0"/>
        <v>0</v>
      </c>
      <c r="J51" s="4">
        <f t="shared" si="1"/>
        <v>0</v>
      </c>
    </row>
    <row r="52" spans="1:10" x14ac:dyDescent="0.25">
      <c r="A52" s="2">
        <v>43879</v>
      </c>
      <c r="B52" s="1" t="s">
        <v>7</v>
      </c>
      <c r="C52">
        <v>0</v>
      </c>
      <c r="D52">
        <v>0</v>
      </c>
      <c r="E52">
        <v>3</v>
      </c>
      <c r="F52">
        <v>0</v>
      </c>
      <c r="I52" s="4">
        <f t="shared" si="0"/>
        <v>0</v>
      </c>
      <c r="J52" s="4">
        <f t="shared" si="1"/>
        <v>0</v>
      </c>
    </row>
    <row r="53" spans="1:10" x14ac:dyDescent="0.25">
      <c r="A53" s="2">
        <v>43880</v>
      </c>
      <c r="B53" s="1" t="s">
        <v>7</v>
      </c>
      <c r="C53">
        <v>0</v>
      </c>
      <c r="D53">
        <v>0</v>
      </c>
      <c r="E53">
        <v>3</v>
      </c>
      <c r="F53">
        <v>0</v>
      </c>
      <c r="I53" s="4">
        <f t="shared" si="0"/>
        <v>0</v>
      </c>
      <c r="J53" s="4">
        <f t="shared" si="1"/>
        <v>0</v>
      </c>
    </row>
    <row r="54" spans="1:10" x14ac:dyDescent="0.25">
      <c r="A54" s="2">
        <v>43881</v>
      </c>
      <c r="B54" s="1" t="s">
        <v>7</v>
      </c>
      <c r="C54">
        <v>0</v>
      </c>
      <c r="D54">
        <v>0</v>
      </c>
      <c r="E54">
        <v>3</v>
      </c>
      <c r="F54">
        <v>0</v>
      </c>
      <c r="I54" s="4">
        <f t="shared" si="0"/>
        <v>0</v>
      </c>
      <c r="J54" s="4">
        <f t="shared" si="1"/>
        <v>0</v>
      </c>
    </row>
    <row r="55" spans="1:10" x14ac:dyDescent="0.25">
      <c r="A55" s="2">
        <v>43882</v>
      </c>
      <c r="B55" s="1" t="s">
        <v>7</v>
      </c>
      <c r="C55">
        <v>0</v>
      </c>
      <c r="D55">
        <v>0</v>
      </c>
      <c r="E55">
        <v>3</v>
      </c>
      <c r="F55">
        <v>0</v>
      </c>
      <c r="I55" s="4">
        <f t="shared" si="0"/>
        <v>0</v>
      </c>
      <c r="J55" s="4">
        <f t="shared" si="1"/>
        <v>0</v>
      </c>
    </row>
    <row r="56" spans="1:10" x14ac:dyDescent="0.25">
      <c r="A56" s="2">
        <v>43883</v>
      </c>
      <c r="B56" s="1" t="s">
        <v>7</v>
      </c>
      <c r="C56">
        <v>14</v>
      </c>
      <c r="D56">
        <v>0</v>
      </c>
      <c r="E56">
        <v>17</v>
      </c>
      <c r="F56">
        <v>0</v>
      </c>
      <c r="I56" s="4">
        <f t="shared" si="0"/>
        <v>2.3155106165665587E-2</v>
      </c>
      <c r="J56" s="4">
        <f t="shared" si="1"/>
        <v>0</v>
      </c>
    </row>
    <row r="57" spans="1:10" x14ac:dyDescent="0.25">
      <c r="A57" s="2">
        <v>43884</v>
      </c>
      <c r="B57" s="1" t="s">
        <v>7</v>
      </c>
      <c r="C57">
        <v>62</v>
      </c>
      <c r="D57">
        <v>2</v>
      </c>
      <c r="E57">
        <v>79</v>
      </c>
      <c r="F57">
        <v>2</v>
      </c>
      <c r="I57" s="4">
        <f t="shared" si="0"/>
        <v>0.10254404159080474</v>
      </c>
      <c r="J57" s="4">
        <f t="shared" si="1"/>
        <v>2.3406795952543656E-2</v>
      </c>
    </row>
    <row r="58" spans="1:10" x14ac:dyDescent="0.25">
      <c r="A58" s="2">
        <v>43885</v>
      </c>
      <c r="B58" s="1" t="s">
        <v>7</v>
      </c>
      <c r="C58">
        <v>53</v>
      </c>
      <c r="D58">
        <v>0</v>
      </c>
      <c r="E58">
        <v>132</v>
      </c>
      <c r="F58">
        <v>2</v>
      </c>
      <c r="I58" s="4">
        <f t="shared" si="0"/>
        <v>8.7658616198591166E-2</v>
      </c>
      <c r="J58" s="4">
        <f t="shared" si="1"/>
        <v>0</v>
      </c>
    </row>
    <row r="59" spans="1:10" x14ac:dyDescent="0.25">
      <c r="A59" s="2">
        <v>43886</v>
      </c>
      <c r="B59" s="1" t="s">
        <v>7</v>
      </c>
      <c r="C59">
        <v>97</v>
      </c>
      <c r="D59">
        <v>4</v>
      </c>
      <c r="E59">
        <v>229</v>
      </c>
      <c r="F59">
        <v>6</v>
      </c>
      <c r="I59" s="4">
        <f t="shared" si="0"/>
        <v>0.16043180700496873</v>
      </c>
      <c r="J59" s="4">
        <f t="shared" si="1"/>
        <v>4.6813591905087312E-2</v>
      </c>
    </row>
    <row r="60" spans="1:10" x14ac:dyDescent="0.25">
      <c r="A60" s="2">
        <v>43887</v>
      </c>
      <c r="B60" s="1" t="s">
        <v>7</v>
      </c>
      <c r="C60">
        <v>93</v>
      </c>
      <c r="D60">
        <v>5</v>
      </c>
      <c r="E60">
        <v>322</v>
      </c>
      <c r="F60">
        <v>11</v>
      </c>
      <c r="I60" s="4">
        <f t="shared" si="0"/>
        <v>0.15381606238620713</v>
      </c>
      <c r="J60" s="4">
        <f t="shared" si="1"/>
        <v>5.8516989881359144E-2</v>
      </c>
    </row>
    <row r="61" spans="1:10" x14ac:dyDescent="0.25">
      <c r="A61" s="2">
        <v>43888</v>
      </c>
      <c r="B61" s="1" t="s">
        <v>7</v>
      </c>
      <c r="C61">
        <v>78</v>
      </c>
      <c r="D61">
        <v>1</v>
      </c>
      <c r="E61">
        <v>400</v>
      </c>
      <c r="F61">
        <v>12</v>
      </c>
      <c r="I61" s="4">
        <f t="shared" si="0"/>
        <v>0.12900702006585113</v>
      </c>
      <c r="J61" s="4">
        <f t="shared" si="1"/>
        <v>1.1703397976271828E-2</v>
      </c>
    </row>
    <row r="62" spans="1:10" x14ac:dyDescent="0.25">
      <c r="A62" s="2">
        <v>43889</v>
      </c>
      <c r="B62" s="1" t="s">
        <v>7</v>
      </c>
      <c r="C62">
        <v>250</v>
      </c>
      <c r="D62">
        <v>5</v>
      </c>
      <c r="E62">
        <v>650</v>
      </c>
      <c r="F62">
        <v>17</v>
      </c>
      <c r="I62" s="4">
        <f t="shared" si="0"/>
        <v>0.41348403867259981</v>
      </c>
      <c r="J62" s="4">
        <f t="shared" si="1"/>
        <v>5.8516989881359144E-2</v>
      </c>
    </row>
    <row r="63" spans="1:10" x14ac:dyDescent="0.25">
      <c r="A63" s="2">
        <v>43890</v>
      </c>
      <c r="B63" s="1" t="s">
        <v>7</v>
      </c>
      <c r="C63">
        <v>238</v>
      </c>
      <c r="D63">
        <v>4</v>
      </c>
      <c r="E63">
        <v>888</v>
      </c>
      <c r="F63">
        <v>21</v>
      </c>
      <c r="I63" s="4">
        <f t="shared" si="0"/>
        <v>0.39363680481631497</v>
      </c>
      <c r="J63" s="4">
        <f t="shared" si="1"/>
        <v>4.6813591905087312E-2</v>
      </c>
    </row>
    <row r="64" spans="1:10" x14ac:dyDescent="0.25">
      <c r="A64" s="2">
        <v>43891</v>
      </c>
      <c r="B64" s="1" t="s">
        <v>7</v>
      </c>
      <c r="C64">
        <v>240</v>
      </c>
      <c r="D64">
        <v>8</v>
      </c>
      <c r="E64">
        <v>1128</v>
      </c>
      <c r="F64">
        <v>29</v>
      </c>
      <c r="I64" s="4">
        <f t="shared" si="0"/>
        <v>0.39694467712569587</v>
      </c>
      <c r="J64" s="4">
        <f t="shared" si="1"/>
        <v>9.3627183810174625E-2</v>
      </c>
    </row>
    <row r="65" spans="1:10" x14ac:dyDescent="0.25">
      <c r="A65" s="2">
        <v>43892</v>
      </c>
      <c r="B65" s="1" t="s">
        <v>7</v>
      </c>
      <c r="C65">
        <v>561</v>
      </c>
      <c r="D65">
        <v>6</v>
      </c>
      <c r="E65">
        <v>1689</v>
      </c>
      <c r="F65">
        <v>35</v>
      </c>
      <c r="I65" s="4">
        <f t="shared" si="0"/>
        <v>0.92785818278131382</v>
      </c>
      <c r="J65" s="4">
        <f t="shared" si="1"/>
        <v>7.0220387857630975E-2</v>
      </c>
    </row>
    <row r="66" spans="1:10" x14ac:dyDescent="0.25">
      <c r="A66" s="2">
        <v>43893</v>
      </c>
      <c r="B66" s="1" t="s">
        <v>7</v>
      </c>
      <c r="C66">
        <v>347</v>
      </c>
      <c r="D66">
        <v>17</v>
      </c>
      <c r="E66">
        <v>2036</v>
      </c>
      <c r="F66">
        <v>52</v>
      </c>
      <c r="I66" s="4">
        <f t="shared" si="0"/>
        <v>0.57391584567756848</v>
      </c>
      <c r="J66" s="4">
        <f t="shared" si="1"/>
        <v>0.19895776559662109</v>
      </c>
    </row>
    <row r="67" spans="1:10" x14ac:dyDescent="0.25">
      <c r="A67" s="2">
        <v>43894</v>
      </c>
      <c r="B67" s="1" t="s">
        <v>7</v>
      </c>
      <c r="C67">
        <v>466</v>
      </c>
      <c r="D67">
        <v>28</v>
      </c>
      <c r="E67">
        <v>2502</v>
      </c>
      <c r="F67">
        <v>80</v>
      </c>
      <c r="I67" s="4">
        <f t="shared" si="0"/>
        <v>0.77073424808572599</v>
      </c>
      <c r="J67" s="4">
        <f t="shared" si="1"/>
        <v>0.32769514333561123</v>
      </c>
    </row>
    <row r="68" spans="1:10" x14ac:dyDescent="0.25">
      <c r="A68" s="2">
        <v>43895</v>
      </c>
      <c r="B68" s="1" t="s">
        <v>7</v>
      </c>
      <c r="C68">
        <v>587</v>
      </c>
      <c r="D68">
        <v>27</v>
      </c>
      <c r="E68">
        <v>3089</v>
      </c>
      <c r="F68">
        <v>107</v>
      </c>
      <c r="I68" s="4">
        <f t="shared" ref="I68:I107" si="2">(C68/H$2)*100000</f>
        <v>0.97086052280326429</v>
      </c>
      <c r="J68" s="4">
        <f t="shared" ref="J68:J107" si="3">(D68/J$2)*100000</f>
        <v>0.31599174535933938</v>
      </c>
    </row>
    <row r="69" spans="1:10" x14ac:dyDescent="0.25">
      <c r="A69" s="2">
        <v>43896</v>
      </c>
      <c r="B69" s="1" t="s">
        <v>7</v>
      </c>
      <c r="C69">
        <v>769</v>
      </c>
      <c r="D69">
        <v>41</v>
      </c>
      <c r="E69">
        <v>3858</v>
      </c>
      <c r="F69">
        <v>148</v>
      </c>
      <c r="I69" s="4">
        <f t="shared" si="2"/>
        <v>1.271876902956917</v>
      </c>
      <c r="J69" s="4">
        <f t="shared" si="3"/>
        <v>0.47983931702714494</v>
      </c>
    </row>
    <row r="70" spans="1:10" x14ac:dyDescent="0.25">
      <c r="A70" s="2">
        <v>43897</v>
      </c>
      <c r="B70" s="1" t="s">
        <v>7</v>
      </c>
      <c r="C70">
        <v>778</v>
      </c>
      <c r="D70">
        <v>49</v>
      </c>
      <c r="E70">
        <v>4636</v>
      </c>
      <c r="F70">
        <v>197</v>
      </c>
      <c r="I70" s="4">
        <f t="shared" si="2"/>
        <v>1.2867623283491305</v>
      </c>
      <c r="J70" s="4">
        <f t="shared" si="3"/>
        <v>0.57346650083731965</v>
      </c>
    </row>
    <row r="71" spans="1:10" x14ac:dyDescent="0.25">
      <c r="A71" s="2">
        <v>43898</v>
      </c>
      <c r="B71" s="1" t="s">
        <v>7</v>
      </c>
      <c r="C71">
        <v>1247</v>
      </c>
      <c r="D71">
        <v>36</v>
      </c>
      <c r="E71">
        <v>5883</v>
      </c>
      <c r="F71">
        <v>233</v>
      </c>
      <c r="I71" s="4">
        <f t="shared" si="2"/>
        <v>2.0624583848989277</v>
      </c>
      <c r="J71" s="4">
        <f t="shared" si="3"/>
        <v>0.42132232714578588</v>
      </c>
    </row>
    <row r="72" spans="1:10" x14ac:dyDescent="0.25">
      <c r="A72" s="2">
        <v>43899</v>
      </c>
      <c r="B72" s="1" t="s">
        <v>7</v>
      </c>
      <c r="C72">
        <v>1492</v>
      </c>
      <c r="D72">
        <v>133</v>
      </c>
      <c r="E72">
        <v>7375</v>
      </c>
      <c r="F72">
        <v>366</v>
      </c>
      <c r="I72" s="4">
        <f t="shared" si="2"/>
        <v>2.4676727427980754</v>
      </c>
      <c r="J72" s="4">
        <f t="shared" si="3"/>
        <v>1.5565519308441533</v>
      </c>
    </row>
    <row r="73" spans="1:10" x14ac:dyDescent="0.25">
      <c r="A73" s="2">
        <v>43900</v>
      </c>
      <c r="B73" s="1" t="s">
        <v>7</v>
      </c>
      <c r="C73">
        <v>1797</v>
      </c>
      <c r="D73">
        <v>98</v>
      </c>
      <c r="E73">
        <v>9172</v>
      </c>
      <c r="F73">
        <v>464</v>
      </c>
      <c r="I73" s="4">
        <f t="shared" si="2"/>
        <v>2.9721232699786473</v>
      </c>
      <c r="J73" s="4">
        <f t="shared" si="3"/>
        <v>1.1469330016746393</v>
      </c>
    </row>
    <row r="74" spans="1:10" x14ac:dyDescent="0.25">
      <c r="A74" s="2">
        <v>43901</v>
      </c>
      <c r="B74" s="1" t="s">
        <v>7</v>
      </c>
      <c r="C74">
        <v>977</v>
      </c>
      <c r="D74">
        <v>167</v>
      </c>
      <c r="E74">
        <v>10149</v>
      </c>
      <c r="F74">
        <v>631</v>
      </c>
      <c r="I74" s="4">
        <f t="shared" si="2"/>
        <v>1.6158956231325201</v>
      </c>
      <c r="J74" s="4">
        <f t="shared" si="3"/>
        <v>1.9544674620373952</v>
      </c>
    </row>
    <row r="75" spans="1:10" x14ac:dyDescent="0.25">
      <c r="A75" s="2">
        <v>43902</v>
      </c>
      <c r="B75" s="1" t="s">
        <v>7</v>
      </c>
      <c r="C75">
        <v>2313</v>
      </c>
      <c r="D75">
        <v>196</v>
      </c>
      <c r="E75">
        <v>12462</v>
      </c>
      <c r="F75">
        <v>827</v>
      </c>
      <c r="I75" s="4">
        <f t="shared" si="2"/>
        <v>3.8255543257988935</v>
      </c>
      <c r="J75" s="4">
        <f t="shared" si="3"/>
        <v>2.2938660033492786</v>
      </c>
    </row>
    <row r="76" spans="1:10" x14ac:dyDescent="0.25">
      <c r="A76" s="2">
        <v>43903</v>
      </c>
      <c r="B76" s="1" t="s">
        <v>7</v>
      </c>
      <c r="C76">
        <v>2651</v>
      </c>
      <c r="D76">
        <v>189</v>
      </c>
      <c r="E76">
        <v>15113</v>
      </c>
      <c r="F76">
        <v>1016</v>
      </c>
      <c r="I76" s="4">
        <f t="shared" si="2"/>
        <v>4.384584746084248</v>
      </c>
      <c r="J76" s="4">
        <f t="shared" si="3"/>
        <v>2.2119422175153756</v>
      </c>
    </row>
    <row r="77" spans="1:10" x14ac:dyDescent="0.25">
      <c r="A77" s="2">
        <v>43904</v>
      </c>
      <c r="B77" s="1" t="s">
        <v>7</v>
      </c>
      <c r="C77">
        <v>2547</v>
      </c>
      <c r="D77">
        <v>252</v>
      </c>
      <c r="E77">
        <v>17660</v>
      </c>
      <c r="F77">
        <v>1268</v>
      </c>
      <c r="I77" s="4">
        <f t="shared" si="2"/>
        <v>4.2125753859964465</v>
      </c>
      <c r="J77" s="4">
        <f t="shared" si="3"/>
        <v>2.949256290020501</v>
      </c>
    </row>
    <row r="78" spans="1:10" x14ac:dyDescent="0.25">
      <c r="A78" s="2">
        <v>43905</v>
      </c>
      <c r="B78" s="1" t="s">
        <v>7</v>
      </c>
      <c r="C78">
        <v>3497</v>
      </c>
      <c r="D78">
        <v>173</v>
      </c>
      <c r="E78">
        <v>21157</v>
      </c>
      <c r="F78">
        <v>1441</v>
      </c>
      <c r="I78" s="4">
        <f t="shared" si="2"/>
        <v>5.783814732952326</v>
      </c>
      <c r="J78" s="4">
        <f t="shared" si="3"/>
        <v>2.0246878498950265</v>
      </c>
    </row>
    <row r="79" spans="1:10" x14ac:dyDescent="0.25">
      <c r="A79" s="2">
        <v>43906</v>
      </c>
      <c r="B79" s="1" t="s">
        <v>7</v>
      </c>
      <c r="C79">
        <v>2823</v>
      </c>
      <c r="D79">
        <v>370</v>
      </c>
      <c r="E79">
        <v>23980</v>
      </c>
      <c r="F79">
        <v>1811</v>
      </c>
      <c r="I79" s="4">
        <f t="shared" si="2"/>
        <v>4.6690617646909969</v>
      </c>
      <c r="J79" s="4">
        <f t="shared" si="3"/>
        <v>4.3302572512205764</v>
      </c>
    </row>
    <row r="80" spans="1:10" x14ac:dyDescent="0.25">
      <c r="A80" s="2">
        <v>43907</v>
      </c>
      <c r="B80" s="1" t="s">
        <v>7</v>
      </c>
      <c r="C80">
        <v>4000</v>
      </c>
      <c r="D80">
        <v>347</v>
      </c>
      <c r="E80">
        <v>27980</v>
      </c>
      <c r="F80">
        <v>2158</v>
      </c>
      <c r="I80" s="4">
        <f t="shared" si="2"/>
        <v>6.6157446187615969</v>
      </c>
      <c r="J80" s="4">
        <f t="shared" si="3"/>
        <v>4.0610790977663243</v>
      </c>
    </row>
    <row r="81" spans="1:10" x14ac:dyDescent="0.25">
      <c r="A81" s="2">
        <v>43908</v>
      </c>
      <c r="B81" s="1" t="s">
        <v>7</v>
      </c>
      <c r="C81">
        <v>3526</v>
      </c>
      <c r="D81">
        <v>347</v>
      </c>
      <c r="E81">
        <v>31506</v>
      </c>
      <c r="F81">
        <v>2505</v>
      </c>
      <c r="I81" s="4">
        <f t="shared" si="2"/>
        <v>5.8317788814383471</v>
      </c>
      <c r="J81" s="4">
        <f t="shared" si="3"/>
        <v>4.0610790977663243</v>
      </c>
    </row>
    <row r="82" spans="1:10" x14ac:dyDescent="0.25">
      <c r="A82" s="2">
        <v>43909</v>
      </c>
      <c r="B82" s="1" t="s">
        <v>7</v>
      </c>
      <c r="C82">
        <v>4207</v>
      </c>
      <c r="D82">
        <v>473</v>
      </c>
      <c r="E82">
        <v>35713</v>
      </c>
      <c r="F82">
        <v>2978</v>
      </c>
      <c r="I82" s="4">
        <f t="shared" si="2"/>
        <v>6.9581094027825099</v>
      </c>
      <c r="J82" s="4">
        <f t="shared" si="3"/>
        <v>5.5357072427765752</v>
      </c>
    </row>
    <row r="83" spans="1:10" x14ac:dyDescent="0.25">
      <c r="A83" s="2">
        <v>43910</v>
      </c>
      <c r="B83" s="1" t="s">
        <v>7</v>
      </c>
      <c r="C83">
        <v>5322</v>
      </c>
      <c r="D83">
        <v>429</v>
      </c>
      <c r="E83">
        <v>41035</v>
      </c>
      <c r="F83">
        <v>3407</v>
      </c>
      <c r="I83" s="4">
        <f t="shared" si="2"/>
        <v>8.8022482152623045</v>
      </c>
      <c r="J83" s="4">
        <f t="shared" si="3"/>
        <v>5.0207577318206145</v>
      </c>
    </row>
    <row r="84" spans="1:10" x14ac:dyDescent="0.25">
      <c r="A84" s="2">
        <v>43911</v>
      </c>
      <c r="B84" s="1" t="s">
        <v>7</v>
      </c>
      <c r="C84">
        <v>5986</v>
      </c>
      <c r="D84">
        <v>625</v>
      </c>
      <c r="E84">
        <v>47021</v>
      </c>
      <c r="F84">
        <v>4032</v>
      </c>
      <c r="I84" s="4">
        <f t="shared" si="2"/>
        <v>9.9004618219767284</v>
      </c>
      <c r="J84" s="4">
        <f t="shared" si="3"/>
        <v>7.3146237351698931</v>
      </c>
    </row>
    <row r="85" spans="1:10" x14ac:dyDescent="0.25">
      <c r="A85" s="2">
        <v>43912</v>
      </c>
      <c r="B85" s="1" t="s">
        <v>7</v>
      </c>
      <c r="C85">
        <v>6557</v>
      </c>
      <c r="D85">
        <v>795</v>
      </c>
      <c r="E85">
        <v>53578</v>
      </c>
      <c r="F85">
        <v>4827</v>
      </c>
      <c r="I85" s="4">
        <f t="shared" si="2"/>
        <v>10.844859366304949</v>
      </c>
      <c r="J85" s="4">
        <f t="shared" si="3"/>
        <v>9.3042013911361039</v>
      </c>
    </row>
    <row r="86" spans="1:10" x14ac:dyDescent="0.25">
      <c r="A86" s="2">
        <v>43913</v>
      </c>
      <c r="B86" s="1" t="s">
        <v>7</v>
      </c>
      <c r="C86">
        <v>5560</v>
      </c>
      <c r="D86">
        <v>649</v>
      </c>
      <c r="E86">
        <v>59138</v>
      </c>
      <c r="F86">
        <v>5476</v>
      </c>
      <c r="I86" s="4">
        <f t="shared" si="2"/>
        <v>9.1958850200786202</v>
      </c>
      <c r="J86" s="4">
        <f t="shared" si="3"/>
        <v>7.5955052866004165</v>
      </c>
    </row>
    <row r="87" spans="1:10" x14ac:dyDescent="0.25">
      <c r="A87" s="2">
        <v>43914</v>
      </c>
      <c r="B87" s="1" t="s">
        <v>7</v>
      </c>
      <c r="C87">
        <v>4789</v>
      </c>
      <c r="D87">
        <v>601</v>
      </c>
      <c r="E87">
        <v>63927</v>
      </c>
      <c r="F87">
        <v>6077</v>
      </c>
      <c r="I87" s="4">
        <f t="shared" si="2"/>
        <v>7.9207002448123225</v>
      </c>
      <c r="J87" s="4">
        <f t="shared" si="3"/>
        <v>7.0337421837393688</v>
      </c>
    </row>
    <row r="88" spans="1:10" x14ac:dyDescent="0.25">
      <c r="A88" s="2">
        <v>43915</v>
      </c>
      <c r="B88" s="1" t="s">
        <v>7</v>
      </c>
      <c r="C88">
        <v>5249</v>
      </c>
      <c r="D88">
        <v>743</v>
      </c>
      <c r="E88">
        <v>69176</v>
      </c>
      <c r="F88">
        <v>6820</v>
      </c>
      <c r="I88" s="4">
        <f t="shared" si="2"/>
        <v>8.6815108759699058</v>
      </c>
      <c r="J88" s="4">
        <f t="shared" si="3"/>
        <v>8.6956246963699702</v>
      </c>
    </row>
    <row r="89" spans="1:10" x14ac:dyDescent="0.25">
      <c r="A89" s="2">
        <v>43916</v>
      </c>
      <c r="B89" s="1" t="s">
        <v>7</v>
      </c>
      <c r="C89">
        <v>5210</v>
      </c>
      <c r="D89">
        <v>685</v>
      </c>
      <c r="E89">
        <v>74386</v>
      </c>
      <c r="F89">
        <v>7505</v>
      </c>
      <c r="I89" s="4">
        <f t="shared" si="2"/>
        <v>8.6170073659369795</v>
      </c>
      <c r="J89" s="4">
        <f t="shared" si="3"/>
        <v>8.0168276137462033</v>
      </c>
    </row>
    <row r="90" spans="1:10" x14ac:dyDescent="0.25">
      <c r="A90" s="2">
        <v>43917</v>
      </c>
      <c r="B90" s="1" t="s">
        <v>7</v>
      </c>
      <c r="C90">
        <v>6153</v>
      </c>
      <c r="D90">
        <v>660</v>
      </c>
      <c r="E90">
        <v>80539</v>
      </c>
      <c r="F90">
        <v>8165</v>
      </c>
      <c r="I90" s="4">
        <f t="shared" si="2"/>
        <v>10.176669159810027</v>
      </c>
      <c r="J90" s="4">
        <f t="shared" si="3"/>
        <v>7.7242426643394069</v>
      </c>
    </row>
    <row r="91" spans="1:10" x14ac:dyDescent="0.25">
      <c r="A91" s="2">
        <v>43918</v>
      </c>
      <c r="B91" s="1" t="s">
        <v>7</v>
      </c>
      <c r="C91">
        <v>5959</v>
      </c>
      <c r="D91">
        <v>971</v>
      </c>
      <c r="E91">
        <v>86498</v>
      </c>
      <c r="F91">
        <v>9136</v>
      </c>
      <c r="I91" s="4">
        <f t="shared" si="2"/>
        <v>9.8558055458000897</v>
      </c>
      <c r="J91" s="4">
        <f t="shared" si="3"/>
        <v>11.363999434959945</v>
      </c>
    </row>
    <row r="92" spans="1:10" x14ac:dyDescent="0.25">
      <c r="A92" s="2">
        <v>43919</v>
      </c>
      <c r="B92" s="1" t="s">
        <v>7</v>
      </c>
      <c r="C92">
        <v>5974</v>
      </c>
      <c r="D92">
        <v>887</v>
      </c>
      <c r="E92">
        <v>92472</v>
      </c>
      <c r="F92">
        <v>10023</v>
      </c>
      <c r="I92" s="4">
        <f t="shared" si="2"/>
        <v>9.8806145881204444</v>
      </c>
      <c r="J92" s="4">
        <f t="shared" si="3"/>
        <v>10.380914004953112</v>
      </c>
    </row>
    <row r="93" spans="1:10" x14ac:dyDescent="0.25">
      <c r="A93" s="2">
        <v>43920</v>
      </c>
      <c r="B93" s="1" t="s">
        <v>7</v>
      </c>
      <c r="C93">
        <v>5217</v>
      </c>
      <c r="D93">
        <v>758</v>
      </c>
      <c r="E93">
        <v>97689</v>
      </c>
      <c r="F93">
        <v>10781</v>
      </c>
      <c r="I93" s="4">
        <f t="shared" si="2"/>
        <v>8.6285849190198132</v>
      </c>
      <c r="J93" s="4">
        <f t="shared" si="3"/>
        <v>8.8711756660140466</v>
      </c>
    </row>
    <row r="94" spans="1:10" x14ac:dyDescent="0.25">
      <c r="A94" s="2">
        <v>43921</v>
      </c>
      <c r="B94" s="1" t="s">
        <v>7</v>
      </c>
      <c r="C94">
        <v>4050</v>
      </c>
      <c r="D94">
        <v>810</v>
      </c>
      <c r="E94">
        <v>101739</v>
      </c>
      <c r="F94">
        <v>11591</v>
      </c>
      <c r="I94" s="4">
        <f t="shared" si="2"/>
        <v>6.6984414264961165</v>
      </c>
      <c r="J94" s="4">
        <f t="shared" si="3"/>
        <v>9.4797523607801821</v>
      </c>
    </row>
    <row r="95" spans="1:10" x14ac:dyDescent="0.25">
      <c r="A95" s="2">
        <v>43922</v>
      </c>
      <c r="B95" s="1" t="s">
        <v>7</v>
      </c>
      <c r="C95">
        <v>4053</v>
      </c>
      <c r="D95">
        <v>839</v>
      </c>
      <c r="E95">
        <v>105792</v>
      </c>
      <c r="F95">
        <v>12430</v>
      </c>
      <c r="I95" s="4">
        <f t="shared" si="2"/>
        <v>6.7034032349601871</v>
      </c>
      <c r="J95" s="4">
        <f t="shared" si="3"/>
        <v>9.8191509020920638</v>
      </c>
    </row>
    <row r="96" spans="1:10" x14ac:dyDescent="0.25">
      <c r="A96" s="2">
        <v>43923</v>
      </c>
      <c r="B96" s="1" t="s">
        <v>7</v>
      </c>
      <c r="C96">
        <v>4782</v>
      </c>
      <c r="D96">
        <v>727</v>
      </c>
      <c r="E96">
        <v>110574</v>
      </c>
      <c r="F96">
        <v>13157</v>
      </c>
      <c r="I96" s="4">
        <f t="shared" si="2"/>
        <v>7.9091226917294879</v>
      </c>
      <c r="J96" s="4">
        <f t="shared" si="3"/>
        <v>8.5083703287496188</v>
      </c>
    </row>
    <row r="97" spans="1:10" x14ac:dyDescent="0.25">
      <c r="A97" s="2">
        <v>43924</v>
      </c>
      <c r="B97" s="1" t="s">
        <v>7</v>
      </c>
      <c r="C97">
        <v>4668</v>
      </c>
      <c r="D97">
        <v>760</v>
      </c>
      <c r="E97">
        <v>115242</v>
      </c>
      <c r="F97">
        <v>13917</v>
      </c>
      <c r="I97" s="4">
        <f t="shared" si="2"/>
        <v>7.720573970094784</v>
      </c>
      <c r="J97" s="4">
        <f t="shared" si="3"/>
        <v>8.8945824619665892</v>
      </c>
    </row>
    <row r="98" spans="1:10" x14ac:dyDescent="0.25">
      <c r="A98" s="2">
        <v>43925</v>
      </c>
      <c r="B98" s="1" t="s">
        <v>7</v>
      </c>
      <c r="C98">
        <v>4585</v>
      </c>
      <c r="D98">
        <v>764</v>
      </c>
      <c r="E98">
        <v>119827</v>
      </c>
      <c r="F98">
        <v>14681</v>
      </c>
      <c r="I98" s="4">
        <f t="shared" si="2"/>
        <v>7.5832972692554801</v>
      </c>
      <c r="J98" s="4">
        <f t="shared" si="3"/>
        <v>8.9413960538716761</v>
      </c>
    </row>
    <row r="99" spans="1:10" x14ac:dyDescent="0.25">
      <c r="A99" s="2">
        <v>43926</v>
      </c>
      <c r="B99" s="1" t="s">
        <v>7</v>
      </c>
      <c r="C99">
        <v>4805</v>
      </c>
      <c r="D99">
        <v>681</v>
      </c>
      <c r="E99">
        <v>124632</v>
      </c>
      <c r="F99">
        <v>15362</v>
      </c>
      <c r="I99" s="4">
        <f t="shared" si="2"/>
        <v>7.9471632232873679</v>
      </c>
      <c r="J99" s="4">
        <f t="shared" si="3"/>
        <v>7.9700140218411155</v>
      </c>
    </row>
    <row r="100" spans="1:10" x14ac:dyDescent="0.25">
      <c r="A100" s="2">
        <v>43927</v>
      </c>
      <c r="B100" s="1" t="s">
        <v>7</v>
      </c>
      <c r="C100">
        <v>4316</v>
      </c>
      <c r="D100">
        <v>527</v>
      </c>
      <c r="E100">
        <v>128948</v>
      </c>
      <c r="F100">
        <v>15889</v>
      </c>
      <c r="I100" s="4">
        <f t="shared" si="2"/>
        <v>7.1383884436437626</v>
      </c>
      <c r="J100" s="4">
        <f t="shared" si="3"/>
        <v>6.1676907334952542</v>
      </c>
    </row>
    <row r="101" spans="1:10" x14ac:dyDescent="0.25">
      <c r="A101" s="2">
        <v>43928</v>
      </c>
      <c r="B101" s="1" t="s">
        <v>7</v>
      </c>
      <c r="C101">
        <v>3599</v>
      </c>
      <c r="D101">
        <v>636</v>
      </c>
      <c r="E101">
        <v>132547</v>
      </c>
      <c r="F101">
        <v>16525</v>
      </c>
      <c r="I101" s="4">
        <f t="shared" si="2"/>
        <v>5.9525162207307467</v>
      </c>
      <c r="J101" s="4">
        <f t="shared" si="3"/>
        <v>7.4433611129088835</v>
      </c>
    </row>
    <row r="102" spans="1:10" x14ac:dyDescent="0.25">
      <c r="A102" s="2">
        <v>43929</v>
      </c>
      <c r="B102" s="1" t="s">
        <v>7</v>
      </c>
      <c r="C102">
        <v>3039</v>
      </c>
      <c r="D102">
        <v>604</v>
      </c>
      <c r="E102">
        <v>135586</v>
      </c>
      <c r="F102">
        <v>17129</v>
      </c>
      <c r="I102" s="4">
        <f t="shared" si="2"/>
        <v>5.0263119741041233</v>
      </c>
      <c r="J102" s="4">
        <f t="shared" si="3"/>
        <v>7.0688523776681844</v>
      </c>
    </row>
    <row r="103" spans="1:10" x14ac:dyDescent="0.25">
      <c r="A103" s="2">
        <v>43930</v>
      </c>
      <c r="B103" s="1" t="s">
        <v>7</v>
      </c>
      <c r="C103">
        <v>3836</v>
      </c>
      <c r="D103">
        <v>540</v>
      </c>
      <c r="E103">
        <v>139422</v>
      </c>
      <c r="F103">
        <v>17669</v>
      </c>
      <c r="I103" s="4">
        <f t="shared" si="2"/>
        <v>6.3444990893923716</v>
      </c>
      <c r="J103" s="4">
        <f t="shared" si="3"/>
        <v>6.3198349071867872</v>
      </c>
    </row>
    <row r="104" spans="1:10" x14ac:dyDescent="0.25">
      <c r="A104" s="2">
        <v>43931</v>
      </c>
      <c r="B104" s="1" t="s">
        <v>7</v>
      </c>
      <c r="C104">
        <v>4204</v>
      </c>
      <c r="D104">
        <v>612</v>
      </c>
      <c r="E104">
        <v>143626</v>
      </c>
      <c r="F104">
        <v>18281</v>
      </c>
      <c r="I104" s="4">
        <f t="shared" si="2"/>
        <v>6.9531475943184384</v>
      </c>
      <c r="J104" s="4">
        <f t="shared" si="3"/>
        <v>7.1624795614783583</v>
      </c>
    </row>
    <row r="105" spans="1:10" x14ac:dyDescent="0.25">
      <c r="A105" s="2">
        <v>43932</v>
      </c>
      <c r="B105" s="1" t="s">
        <v>7</v>
      </c>
      <c r="C105">
        <v>3951</v>
      </c>
      <c r="D105">
        <v>570</v>
      </c>
      <c r="E105">
        <v>147577</v>
      </c>
      <c r="F105">
        <v>18851</v>
      </c>
      <c r="I105" s="4">
        <f t="shared" si="2"/>
        <v>6.5347017471817672</v>
      </c>
      <c r="J105" s="4">
        <f t="shared" si="3"/>
        <v>6.6709368464749419</v>
      </c>
    </row>
    <row r="106" spans="1:10" x14ac:dyDescent="0.25">
      <c r="A106" s="2">
        <v>43933</v>
      </c>
      <c r="B106" s="1" t="s">
        <v>7</v>
      </c>
      <c r="C106">
        <v>4694</v>
      </c>
      <c r="D106">
        <v>619</v>
      </c>
      <c r="E106">
        <v>152271</v>
      </c>
      <c r="F106">
        <v>19470</v>
      </c>
      <c r="I106" s="4">
        <f t="shared" si="2"/>
        <v>7.7635763101167337</v>
      </c>
      <c r="J106" s="4">
        <f t="shared" si="3"/>
        <v>7.2444033473122618</v>
      </c>
    </row>
    <row r="107" spans="1:10" x14ac:dyDescent="0.25">
      <c r="A107" s="2">
        <v>43934</v>
      </c>
      <c r="B107" s="1" t="s">
        <v>7</v>
      </c>
      <c r="C107">
        <v>4092</v>
      </c>
      <c r="D107">
        <v>431</v>
      </c>
      <c r="E107">
        <v>156363</v>
      </c>
      <c r="F107">
        <v>19901</v>
      </c>
      <c r="I107" s="4">
        <f t="shared" si="2"/>
        <v>6.7679067449931143</v>
      </c>
      <c r="J107" s="4">
        <f t="shared" si="3"/>
        <v>5.0441645277731588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7"/>
  <sheetViews>
    <sheetView topLeftCell="A73" workbookViewId="0">
      <selection activeCell="A3" sqref="A3:A75"/>
    </sheetView>
  </sheetViews>
  <sheetFormatPr baseColWidth="10" defaultRowHeight="15" x14ac:dyDescent="0.25"/>
  <cols>
    <col min="1" max="1" width="14.7109375" bestFit="1" customWidth="1"/>
    <col min="10" max="10" width="11.42578125" style="6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10</v>
      </c>
      <c r="I1" s="3" t="s">
        <v>11</v>
      </c>
      <c r="J1" s="5" t="s">
        <v>12</v>
      </c>
    </row>
    <row r="2" spans="1:10" x14ac:dyDescent="0.25">
      <c r="A2" s="1"/>
      <c r="B2" s="1"/>
      <c r="C2" s="1"/>
      <c r="D2" s="1"/>
      <c r="E2" s="1"/>
      <c r="F2" s="1"/>
      <c r="H2">
        <v>46754778</v>
      </c>
      <c r="J2">
        <v>8544527</v>
      </c>
    </row>
    <row r="3" spans="1:10" x14ac:dyDescent="0.25">
      <c r="A3" s="2">
        <v>43830</v>
      </c>
      <c r="B3" s="1" t="s">
        <v>8</v>
      </c>
      <c r="C3">
        <v>0</v>
      </c>
      <c r="D3">
        <v>0</v>
      </c>
      <c r="E3">
        <v>0</v>
      </c>
      <c r="F3">
        <v>0</v>
      </c>
      <c r="I3" s="4">
        <f>(C3/H$2)*100000</f>
        <v>0</v>
      </c>
      <c r="J3" s="4">
        <f>(D3/J$2)*100000</f>
        <v>0</v>
      </c>
    </row>
    <row r="4" spans="1:10" x14ac:dyDescent="0.25">
      <c r="A4" s="2">
        <v>43831</v>
      </c>
      <c r="B4" s="1" t="s">
        <v>8</v>
      </c>
      <c r="C4">
        <v>0</v>
      </c>
      <c r="D4">
        <v>0</v>
      </c>
      <c r="E4">
        <v>0</v>
      </c>
      <c r="F4">
        <v>0</v>
      </c>
      <c r="I4" s="4">
        <f t="shared" ref="I4:I67" si="0">(C4/H$2)*100000</f>
        <v>0</v>
      </c>
      <c r="J4" s="4">
        <f t="shared" ref="J4:J67" si="1">(D4/J$2)*100000</f>
        <v>0</v>
      </c>
    </row>
    <row r="5" spans="1:10" x14ac:dyDescent="0.25">
      <c r="A5" s="2">
        <v>43832</v>
      </c>
      <c r="B5" s="1" t="s">
        <v>8</v>
      </c>
      <c r="C5">
        <v>0</v>
      </c>
      <c r="D5">
        <v>0</v>
      </c>
      <c r="E5">
        <v>0</v>
      </c>
      <c r="F5">
        <v>0</v>
      </c>
      <c r="I5" s="4">
        <f t="shared" si="0"/>
        <v>0</v>
      </c>
      <c r="J5" s="4">
        <f t="shared" si="1"/>
        <v>0</v>
      </c>
    </row>
    <row r="6" spans="1:10" x14ac:dyDescent="0.25">
      <c r="A6" s="2">
        <v>43833</v>
      </c>
      <c r="B6" s="1" t="s">
        <v>8</v>
      </c>
      <c r="C6">
        <v>0</v>
      </c>
      <c r="D6">
        <v>0</v>
      </c>
      <c r="E6">
        <v>0</v>
      </c>
      <c r="F6">
        <v>0</v>
      </c>
      <c r="I6" s="4">
        <f t="shared" si="0"/>
        <v>0</v>
      </c>
      <c r="J6" s="4">
        <f t="shared" si="1"/>
        <v>0</v>
      </c>
    </row>
    <row r="7" spans="1:10" x14ac:dyDescent="0.25">
      <c r="A7" s="2">
        <v>43834</v>
      </c>
      <c r="B7" s="1" t="s">
        <v>8</v>
      </c>
      <c r="C7">
        <v>0</v>
      </c>
      <c r="D7">
        <v>0</v>
      </c>
      <c r="E7">
        <v>0</v>
      </c>
      <c r="F7">
        <v>0</v>
      </c>
      <c r="I7" s="4">
        <f t="shared" si="0"/>
        <v>0</v>
      </c>
      <c r="J7" s="4">
        <f t="shared" si="1"/>
        <v>0</v>
      </c>
    </row>
    <row r="8" spans="1:10" x14ac:dyDescent="0.25">
      <c r="A8" s="2">
        <v>43835</v>
      </c>
      <c r="B8" s="1" t="s">
        <v>8</v>
      </c>
      <c r="C8">
        <v>0</v>
      </c>
      <c r="D8">
        <v>0</v>
      </c>
      <c r="E8">
        <v>0</v>
      </c>
      <c r="F8">
        <v>0</v>
      </c>
      <c r="I8" s="4">
        <f t="shared" si="0"/>
        <v>0</v>
      </c>
      <c r="J8" s="4">
        <f t="shared" si="1"/>
        <v>0</v>
      </c>
    </row>
    <row r="9" spans="1:10" x14ac:dyDescent="0.25">
      <c r="A9" s="2">
        <v>43836</v>
      </c>
      <c r="B9" s="1" t="s">
        <v>8</v>
      </c>
      <c r="C9">
        <v>0</v>
      </c>
      <c r="D9">
        <v>0</v>
      </c>
      <c r="E9">
        <v>0</v>
      </c>
      <c r="F9">
        <v>0</v>
      </c>
      <c r="I9" s="4">
        <f t="shared" si="0"/>
        <v>0</v>
      </c>
      <c r="J9" s="4">
        <f t="shared" si="1"/>
        <v>0</v>
      </c>
    </row>
    <row r="10" spans="1:10" x14ac:dyDescent="0.25">
      <c r="A10" s="2">
        <v>43837</v>
      </c>
      <c r="B10" s="1" t="s">
        <v>8</v>
      </c>
      <c r="C10">
        <v>0</v>
      </c>
      <c r="D10">
        <v>0</v>
      </c>
      <c r="E10">
        <v>0</v>
      </c>
      <c r="F10">
        <v>0</v>
      </c>
      <c r="I10" s="4">
        <f t="shared" si="0"/>
        <v>0</v>
      </c>
      <c r="J10" s="4">
        <f t="shared" si="1"/>
        <v>0</v>
      </c>
    </row>
    <row r="11" spans="1:10" x14ac:dyDescent="0.25">
      <c r="A11" s="2">
        <v>43838</v>
      </c>
      <c r="B11" s="1" t="s">
        <v>8</v>
      </c>
      <c r="C11">
        <v>0</v>
      </c>
      <c r="D11">
        <v>0</v>
      </c>
      <c r="E11">
        <v>0</v>
      </c>
      <c r="F11">
        <v>0</v>
      </c>
      <c r="I11" s="4">
        <f t="shared" si="0"/>
        <v>0</v>
      </c>
      <c r="J11" s="4">
        <f t="shared" si="1"/>
        <v>0</v>
      </c>
    </row>
    <row r="12" spans="1:10" x14ac:dyDescent="0.25">
      <c r="A12" s="2">
        <v>43839</v>
      </c>
      <c r="B12" s="1" t="s">
        <v>8</v>
      </c>
      <c r="C12">
        <v>0</v>
      </c>
      <c r="D12">
        <v>0</v>
      </c>
      <c r="E12">
        <v>0</v>
      </c>
      <c r="F12">
        <v>0</v>
      </c>
      <c r="I12" s="4">
        <f t="shared" si="0"/>
        <v>0</v>
      </c>
      <c r="J12" s="4">
        <f t="shared" si="1"/>
        <v>0</v>
      </c>
    </row>
    <row r="13" spans="1:10" x14ac:dyDescent="0.25">
      <c r="A13" s="2">
        <v>43840</v>
      </c>
      <c r="B13" s="1" t="s">
        <v>8</v>
      </c>
      <c r="C13">
        <v>0</v>
      </c>
      <c r="D13">
        <v>0</v>
      </c>
      <c r="E13">
        <v>0</v>
      </c>
      <c r="F13">
        <v>0</v>
      </c>
      <c r="I13" s="4">
        <f t="shared" si="0"/>
        <v>0</v>
      </c>
      <c r="J13" s="4">
        <f t="shared" si="1"/>
        <v>0</v>
      </c>
    </row>
    <row r="14" spans="1:10" x14ac:dyDescent="0.25">
      <c r="A14" s="2">
        <v>43841</v>
      </c>
      <c r="B14" s="1" t="s">
        <v>8</v>
      </c>
      <c r="C14">
        <v>0</v>
      </c>
      <c r="D14">
        <v>0</v>
      </c>
      <c r="E14">
        <v>0</v>
      </c>
      <c r="F14">
        <v>0</v>
      </c>
      <c r="I14" s="4">
        <f t="shared" si="0"/>
        <v>0</v>
      </c>
      <c r="J14" s="4">
        <f t="shared" si="1"/>
        <v>0</v>
      </c>
    </row>
    <row r="15" spans="1:10" x14ac:dyDescent="0.25">
      <c r="A15" s="2">
        <v>43842</v>
      </c>
      <c r="B15" s="1" t="s">
        <v>8</v>
      </c>
      <c r="C15">
        <v>0</v>
      </c>
      <c r="D15">
        <v>0</v>
      </c>
      <c r="E15">
        <v>0</v>
      </c>
      <c r="F15">
        <v>0</v>
      </c>
      <c r="I15" s="4">
        <f t="shared" si="0"/>
        <v>0</v>
      </c>
      <c r="J15" s="4">
        <f t="shared" si="1"/>
        <v>0</v>
      </c>
    </row>
    <row r="16" spans="1:10" x14ac:dyDescent="0.25">
      <c r="A16" s="2">
        <v>43843</v>
      </c>
      <c r="B16" s="1" t="s">
        <v>8</v>
      </c>
      <c r="C16">
        <v>0</v>
      </c>
      <c r="D16">
        <v>0</v>
      </c>
      <c r="E16">
        <v>0</v>
      </c>
      <c r="F16">
        <v>0</v>
      </c>
      <c r="I16" s="4">
        <f t="shared" si="0"/>
        <v>0</v>
      </c>
      <c r="J16" s="4">
        <f t="shared" si="1"/>
        <v>0</v>
      </c>
    </row>
    <row r="17" spans="1:10" x14ac:dyDescent="0.25">
      <c r="A17" s="2">
        <v>43844</v>
      </c>
      <c r="B17" s="1" t="s">
        <v>8</v>
      </c>
      <c r="C17">
        <v>0</v>
      </c>
      <c r="D17">
        <v>0</v>
      </c>
      <c r="E17">
        <v>0</v>
      </c>
      <c r="F17">
        <v>0</v>
      </c>
      <c r="I17" s="4">
        <f t="shared" si="0"/>
        <v>0</v>
      </c>
      <c r="J17" s="4">
        <f t="shared" si="1"/>
        <v>0</v>
      </c>
    </row>
    <row r="18" spans="1:10" x14ac:dyDescent="0.25">
      <c r="A18" s="2">
        <v>43845</v>
      </c>
      <c r="B18" s="1" t="s">
        <v>8</v>
      </c>
      <c r="C18">
        <v>0</v>
      </c>
      <c r="D18">
        <v>0</v>
      </c>
      <c r="E18">
        <v>0</v>
      </c>
      <c r="F18">
        <v>0</v>
      </c>
      <c r="I18" s="4">
        <f t="shared" si="0"/>
        <v>0</v>
      </c>
      <c r="J18" s="4">
        <f t="shared" si="1"/>
        <v>0</v>
      </c>
    </row>
    <row r="19" spans="1:10" x14ac:dyDescent="0.25">
      <c r="A19" s="2">
        <v>43846</v>
      </c>
      <c r="B19" s="1" t="s">
        <v>8</v>
      </c>
      <c r="C19">
        <v>0</v>
      </c>
      <c r="D19">
        <v>0</v>
      </c>
      <c r="E19">
        <v>0</v>
      </c>
      <c r="F19">
        <v>0</v>
      </c>
      <c r="I19" s="4">
        <f t="shared" si="0"/>
        <v>0</v>
      </c>
      <c r="J19" s="4">
        <f t="shared" si="1"/>
        <v>0</v>
      </c>
    </row>
    <row r="20" spans="1:10" x14ac:dyDescent="0.25">
      <c r="A20" s="2">
        <v>43847</v>
      </c>
      <c r="B20" s="1" t="s">
        <v>8</v>
      </c>
      <c r="C20">
        <v>0</v>
      </c>
      <c r="D20">
        <v>0</v>
      </c>
      <c r="E20">
        <v>0</v>
      </c>
      <c r="F20">
        <v>0</v>
      </c>
      <c r="I20" s="4">
        <f t="shared" si="0"/>
        <v>0</v>
      </c>
      <c r="J20" s="4">
        <f t="shared" si="1"/>
        <v>0</v>
      </c>
    </row>
    <row r="21" spans="1:10" x14ac:dyDescent="0.25">
      <c r="A21" s="2">
        <v>43848</v>
      </c>
      <c r="B21" s="1" t="s">
        <v>8</v>
      </c>
      <c r="C21">
        <v>0</v>
      </c>
      <c r="D21">
        <v>0</v>
      </c>
      <c r="E21">
        <v>0</v>
      </c>
      <c r="F21">
        <v>0</v>
      </c>
      <c r="I21" s="4">
        <f t="shared" si="0"/>
        <v>0</v>
      </c>
      <c r="J21" s="4">
        <f t="shared" si="1"/>
        <v>0</v>
      </c>
    </row>
    <row r="22" spans="1:10" x14ac:dyDescent="0.25">
      <c r="A22" s="2">
        <v>43849</v>
      </c>
      <c r="B22" s="1" t="s">
        <v>8</v>
      </c>
      <c r="C22">
        <v>0</v>
      </c>
      <c r="D22">
        <v>0</v>
      </c>
      <c r="E22">
        <v>0</v>
      </c>
      <c r="F22">
        <v>0</v>
      </c>
      <c r="I22" s="4">
        <f t="shared" si="0"/>
        <v>0</v>
      </c>
      <c r="J22" s="4">
        <f t="shared" si="1"/>
        <v>0</v>
      </c>
    </row>
    <row r="23" spans="1:10" x14ac:dyDescent="0.25">
      <c r="A23" s="2">
        <v>43850</v>
      </c>
      <c r="B23" s="1" t="s">
        <v>8</v>
      </c>
      <c r="C23">
        <v>0</v>
      </c>
      <c r="D23">
        <v>0</v>
      </c>
      <c r="E23">
        <v>0</v>
      </c>
      <c r="F23">
        <v>0</v>
      </c>
      <c r="I23" s="4">
        <f t="shared" si="0"/>
        <v>0</v>
      </c>
      <c r="J23" s="4">
        <f t="shared" si="1"/>
        <v>0</v>
      </c>
    </row>
    <row r="24" spans="1:10" x14ac:dyDescent="0.25">
      <c r="A24" s="2">
        <v>43851</v>
      </c>
      <c r="B24" s="1" t="s">
        <v>8</v>
      </c>
      <c r="C24">
        <v>0</v>
      </c>
      <c r="D24">
        <v>0</v>
      </c>
      <c r="E24">
        <v>0</v>
      </c>
      <c r="F24">
        <v>0</v>
      </c>
      <c r="I24" s="4">
        <f t="shared" si="0"/>
        <v>0</v>
      </c>
      <c r="J24" s="4">
        <f t="shared" si="1"/>
        <v>0</v>
      </c>
    </row>
    <row r="25" spans="1:10" x14ac:dyDescent="0.25">
      <c r="A25" s="2">
        <v>43852</v>
      </c>
      <c r="B25" s="1" t="s">
        <v>8</v>
      </c>
      <c r="C25">
        <v>0</v>
      </c>
      <c r="D25">
        <v>0</v>
      </c>
      <c r="E25">
        <v>0</v>
      </c>
      <c r="F25">
        <v>0</v>
      </c>
      <c r="I25" s="4">
        <f t="shared" si="0"/>
        <v>0</v>
      </c>
      <c r="J25" s="4">
        <f t="shared" si="1"/>
        <v>0</v>
      </c>
    </row>
    <row r="26" spans="1:10" x14ac:dyDescent="0.25">
      <c r="A26" s="2">
        <v>43853</v>
      </c>
      <c r="B26" s="1" t="s">
        <v>8</v>
      </c>
      <c r="C26">
        <v>0</v>
      </c>
      <c r="D26">
        <v>0</v>
      </c>
      <c r="E26">
        <v>0</v>
      </c>
      <c r="F26">
        <v>0</v>
      </c>
      <c r="I26" s="4">
        <f t="shared" si="0"/>
        <v>0</v>
      </c>
      <c r="J26" s="4">
        <f t="shared" si="1"/>
        <v>0</v>
      </c>
    </row>
    <row r="27" spans="1:10" x14ac:dyDescent="0.25">
      <c r="A27" s="2">
        <v>43854</v>
      </c>
      <c r="B27" s="1" t="s">
        <v>8</v>
      </c>
      <c r="C27">
        <v>0</v>
      </c>
      <c r="D27">
        <v>0</v>
      </c>
      <c r="E27">
        <v>0</v>
      </c>
      <c r="F27">
        <v>0</v>
      </c>
      <c r="I27" s="4">
        <f t="shared" si="0"/>
        <v>0</v>
      </c>
      <c r="J27" s="4">
        <f t="shared" si="1"/>
        <v>0</v>
      </c>
    </row>
    <row r="28" spans="1:10" x14ac:dyDescent="0.25">
      <c r="A28" s="2">
        <v>43855</v>
      </c>
      <c r="B28" s="1" t="s">
        <v>8</v>
      </c>
      <c r="C28">
        <v>0</v>
      </c>
      <c r="D28">
        <v>0</v>
      </c>
      <c r="E28">
        <v>0</v>
      </c>
      <c r="F28">
        <v>0</v>
      </c>
      <c r="I28" s="4">
        <f t="shared" si="0"/>
        <v>0</v>
      </c>
      <c r="J28" s="4">
        <f t="shared" si="1"/>
        <v>0</v>
      </c>
    </row>
    <row r="29" spans="1:10" x14ac:dyDescent="0.25">
      <c r="A29" s="2">
        <v>43856</v>
      </c>
      <c r="B29" s="1" t="s">
        <v>8</v>
      </c>
      <c r="C29">
        <v>0</v>
      </c>
      <c r="D29">
        <v>0</v>
      </c>
      <c r="E29">
        <v>0</v>
      </c>
      <c r="F29">
        <v>0</v>
      </c>
      <c r="I29" s="4">
        <f t="shared" si="0"/>
        <v>0</v>
      </c>
      <c r="J29" s="4">
        <f t="shared" si="1"/>
        <v>0</v>
      </c>
    </row>
    <row r="30" spans="1:10" x14ac:dyDescent="0.25">
      <c r="A30" s="2">
        <v>43857</v>
      </c>
      <c r="B30" s="1" t="s">
        <v>8</v>
      </c>
      <c r="C30">
        <v>0</v>
      </c>
      <c r="D30">
        <v>0</v>
      </c>
      <c r="E30">
        <v>0</v>
      </c>
      <c r="F30">
        <v>0</v>
      </c>
      <c r="I30" s="4">
        <f t="shared" si="0"/>
        <v>0</v>
      </c>
      <c r="J30" s="4">
        <f t="shared" si="1"/>
        <v>0</v>
      </c>
    </row>
    <row r="31" spans="1:10" x14ac:dyDescent="0.25">
      <c r="A31" s="2">
        <v>43858</v>
      </c>
      <c r="B31" s="1" t="s">
        <v>8</v>
      </c>
      <c r="C31">
        <v>0</v>
      </c>
      <c r="D31">
        <v>0</v>
      </c>
      <c r="E31">
        <v>0</v>
      </c>
      <c r="F31">
        <v>0</v>
      </c>
      <c r="I31" s="4">
        <f t="shared" si="0"/>
        <v>0</v>
      </c>
      <c r="J31" s="4">
        <f t="shared" si="1"/>
        <v>0</v>
      </c>
    </row>
    <row r="32" spans="1:10" x14ac:dyDescent="0.25">
      <c r="A32" s="2">
        <v>43859</v>
      </c>
      <c r="B32" s="1" t="s">
        <v>8</v>
      </c>
      <c r="C32">
        <v>0</v>
      </c>
      <c r="D32">
        <v>0</v>
      </c>
      <c r="E32">
        <v>0</v>
      </c>
      <c r="F32">
        <v>0</v>
      </c>
      <c r="I32" s="4">
        <f t="shared" si="0"/>
        <v>0</v>
      </c>
      <c r="J32" s="4">
        <f t="shared" si="1"/>
        <v>0</v>
      </c>
    </row>
    <row r="33" spans="1:10" x14ac:dyDescent="0.25">
      <c r="A33" s="2">
        <v>43860</v>
      </c>
      <c r="B33" s="1" t="s">
        <v>8</v>
      </c>
      <c r="C33">
        <v>0</v>
      </c>
      <c r="D33">
        <v>0</v>
      </c>
      <c r="E33">
        <v>0</v>
      </c>
      <c r="F33">
        <v>0</v>
      </c>
      <c r="I33" s="4">
        <f t="shared" si="0"/>
        <v>0</v>
      </c>
      <c r="J33" s="4">
        <f t="shared" si="1"/>
        <v>0</v>
      </c>
    </row>
    <row r="34" spans="1:10" x14ac:dyDescent="0.25">
      <c r="A34" s="2">
        <v>43861</v>
      </c>
      <c r="B34" s="1" t="s">
        <v>8</v>
      </c>
      <c r="C34">
        <v>0</v>
      </c>
      <c r="D34">
        <v>0</v>
      </c>
      <c r="E34">
        <v>0</v>
      </c>
      <c r="F34">
        <v>0</v>
      </c>
      <c r="I34" s="4">
        <f t="shared" si="0"/>
        <v>0</v>
      </c>
      <c r="J34" s="4">
        <f t="shared" si="1"/>
        <v>0</v>
      </c>
    </row>
    <row r="35" spans="1:10" x14ac:dyDescent="0.25">
      <c r="A35" s="2">
        <v>43862</v>
      </c>
      <c r="B35" s="1" t="s">
        <v>8</v>
      </c>
      <c r="C35">
        <v>1</v>
      </c>
      <c r="D35">
        <v>0</v>
      </c>
      <c r="E35">
        <v>1</v>
      </c>
      <c r="F35">
        <v>0</v>
      </c>
      <c r="I35" s="4">
        <f t="shared" si="0"/>
        <v>2.1388188390072133E-3</v>
      </c>
      <c r="J35" s="4">
        <f t="shared" si="1"/>
        <v>0</v>
      </c>
    </row>
    <row r="36" spans="1:10" x14ac:dyDescent="0.25">
      <c r="A36" s="2">
        <v>43863</v>
      </c>
      <c r="B36" s="1" t="s">
        <v>8</v>
      </c>
      <c r="C36">
        <v>0</v>
      </c>
      <c r="D36">
        <v>0</v>
      </c>
      <c r="E36">
        <v>1</v>
      </c>
      <c r="F36">
        <v>0</v>
      </c>
      <c r="I36" s="4">
        <f t="shared" si="0"/>
        <v>0</v>
      </c>
      <c r="J36" s="4">
        <f t="shared" si="1"/>
        <v>0</v>
      </c>
    </row>
    <row r="37" spans="1:10" x14ac:dyDescent="0.25">
      <c r="A37" s="2">
        <v>43864</v>
      </c>
      <c r="B37" s="1" t="s">
        <v>8</v>
      </c>
      <c r="C37">
        <v>0</v>
      </c>
      <c r="D37">
        <v>0</v>
      </c>
      <c r="E37">
        <v>1</v>
      </c>
      <c r="F37">
        <v>0</v>
      </c>
      <c r="I37" s="4">
        <f t="shared" si="0"/>
        <v>0</v>
      </c>
      <c r="J37" s="4">
        <f t="shared" si="1"/>
        <v>0</v>
      </c>
    </row>
    <row r="38" spans="1:10" x14ac:dyDescent="0.25">
      <c r="A38" s="2">
        <v>43865</v>
      </c>
      <c r="B38" s="1" t="s">
        <v>8</v>
      </c>
      <c r="C38">
        <v>0</v>
      </c>
      <c r="D38">
        <v>0</v>
      </c>
      <c r="E38">
        <v>1</v>
      </c>
      <c r="F38">
        <v>0</v>
      </c>
      <c r="I38" s="4">
        <f t="shared" si="0"/>
        <v>0</v>
      </c>
      <c r="J38" s="4">
        <f t="shared" si="1"/>
        <v>0</v>
      </c>
    </row>
    <row r="39" spans="1:10" x14ac:dyDescent="0.25">
      <c r="A39" s="2">
        <v>43866</v>
      </c>
      <c r="B39" s="1" t="s">
        <v>8</v>
      </c>
      <c r="C39">
        <v>0</v>
      </c>
      <c r="D39">
        <v>0</v>
      </c>
      <c r="E39">
        <v>1</v>
      </c>
      <c r="F39">
        <v>0</v>
      </c>
      <c r="I39" s="4">
        <f t="shared" si="0"/>
        <v>0</v>
      </c>
      <c r="J39" s="4">
        <f t="shared" si="1"/>
        <v>0</v>
      </c>
    </row>
    <row r="40" spans="1:10" x14ac:dyDescent="0.25">
      <c r="A40" s="2">
        <v>43867</v>
      </c>
      <c r="B40" s="1" t="s">
        <v>8</v>
      </c>
      <c r="C40">
        <v>0</v>
      </c>
      <c r="D40">
        <v>0</v>
      </c>
      <c r="E40">
        <v>1</v>
      </c>
      <c r="F40">
        <v>0</v>
      </c>
      <c r="I40" s="4">
        <f t="shared" si="0"/>
        <v>0</v>
      </c>
      <c r="J40" s="4">
        <f t="shared" si="1"/>
        <v>0</v>
      </c>
    </row>
    <row r="41" spans="1:10" x14ac:dyDescent="0.25">
      <c r="A41" s="2">
        <v>43868</v>
      </c>
      <c r="B41" s="1" t="s">
        <v>8</v>
      </c>
      <c r="C41">
        <v>0</v>
      </c>
      <c r="D41">
        <v>0</v>
      </c>
      <c r="E41">
        <v>1</v>
      </c>
      <c r="F41">
        <v>0</v>
      </c>
      <c r="I41" s="4">
        <f t="shared" si="0"/>
        <v>0</v>
      </c>
      <c r="J41" s="4">
        <f t="shared" si="1"/>
        <v>0</v>
      </c>
    </row>
    <row r="42" spans="1:10" x14ac:dyDescent="0.25">
      <c r="A42" s="2">
        <v>43869</v>
      </c>
      <c r="B42" s="1" t="s">
        <v>8</v>
      </c>
      <c r="C42">
        <v>0</v>
      </c>
      <c r="D42">
        <v>0</v>
      </c>
      <c r="E42">
        <v>1</v>
      </c>
      <c r="F42">
        <v>0</v>
      </c>
      <c r="I42" s="4">
        <f t="shared" si="0"/>
        <v>0</v>
      </c>
      <c r="J42" s="4">
        <f t="shared" si="1"/>
        <v>0</v>
      </c>
    </row>
    <row r="43" spans="1:10" x14ac:dyDescent="0.25">
      <c r="A43" s="2">
        <v>43870</v>
      </c>
      <c r="B43" s="1" t="s">
        <v>8</v>
      </c>
      <c r="C43">
        <v>0</v>
      </c>
      <c r="D43">
        <v>0</v>
      </c>
      <c r="E43">
        <v>1</v>
      </c>
      <c r="F43">
        <v>0</v>
      </c>
      <c r="I43" s="4">
        <f t="shared" si="0"/>
        <v>0</v>
      </c>
      <c r="J43" s="4">
        <f t="shared" si="1"/>
        <v>0</v>
      </c>
    </row>
    <row r="44" spans="1:10" x14ac:dyDescent="0.25">
      <c r="A44" s="2">
        <v>43871</v>
      </c>
      <c r="B44" s="1" t="s">
        <v>8</v>
      </c>
      <c r="C44">
        <v>1</v>
      </c>
      <c r="D44">
        <v>0</v>
      </c>
      <c r="E44">
        <v>2</v>
      </c>
      <c r="F44">
        <v>0</v>
      </c>
      <c r="I44" s="4">
        <f t="shared" si="0"/>
        <v>2.1388188390072133E-3</v>
      </c>
      <c r="J44" s="4">
        <f t="shared" si="1"/>
        <v>0</v>
      </c>
    </row>
    <row r="45" spans="1:10" x14ac:dyDescent="0.25">
      <c r="A45" s="2">
        <v>43872</v>
      </c>
      <c r="B45" s="1" t="s">
        <v>8</v>
      </c>
      <c r="C45">
        <v>0</v>
      </c>
      <c r="D45">
        <v>0</v>
      </c>
      <c r="E45">
        <v>2</v>
      </c>
      <c r="F45">
        <v>0</v>
      </c>
      <c r="I45" s="4">
        <f t="shared" si="0"/>
        <v>0</v>
      </c>
      <c r="J45" s="4">
        <f t="shared" si="1"/>
        <v>0</v>
      </c>
    </row>
    <row r="46" spans="1:10" x14ac:dyDescent="0.25">
      <c r="A46" s="2">
        <v>43873</v>
      </c>
      <c r="B46" s="1" t="s">
        <v>8</v>
      </c>
      <c r="C46">
        <v>0</v>
      </c>
      <c r="D46">
        <v>0</v>
      </c>
      <c r="E46">
        <v>2</v>
      </c>
      <c r="F46">
        <v>0</v>
      </c>
      <c r="I46" s="4">
        <f t="shared" si="0"/>
        <v>0</v>
      </c>
      <c r="J46" s="4">
        <f t="shared" si="1"/>
        <v>0</v>
      </c>
    </row>
    <row r="47" spans="1:10" x14ac:dyDescent="0.25">
      <c r="A47" s="2">
        <v>43874</v>
      </c>
      <c r="B47" s="1" t="s">
        <v>8</v>
      </c>
      <c r="C47">
        <v>0</v>
      </c>
      <c r="D47">
        <v>0</v>
      </c>
      <c r="E47">
        <v>2</v>
      </c>
      <c r="F47">
        <v>0</v>
      </c>
      <c r="I47" s="4">
        <f t="shared" si="0"/>
        <v>0</v>
      </c>
      <c r="J47" s="4">
        <f t="shared" si="1"/>
        <v>0</v>
      </c>
    </row>
    <row r="48" spans="1:10" x14ac:dyDescent="0.25">
      <c r="A48" s="2">
        <v>43875</v>
      </c>
      <c r="B48" s="1" t="s">
        <v>8</v>
      </c>
      <c r="C48">
        <v>0</v>
      </c>
      <c r="D48">
        <v>0</v>
      </c>
      <c r="E48">
        <v>2</v>
      </c>
      <c r="F48">
        <v>0</v>
      </c>
      <c r="I48" s="4">
        <f t="shared" si="0"/>
        <v>0</v>
      </c>
      <c r="J48" s="4">
        <f t="shared" si="1"/>
        <v>0</v>
      </c>
    </row>
    <row r="49" spans="1:10" x14ac:dyDescent="0.25">
      <c r="A49" s="2">
        <v>43876</v>
      </c>
      <c r="B49" s="1" t="s">
        <v>8</v>
      </c>
      <c r="C49">
        <v>0</v>
      </c>
      <c r="D49">
        <v>0</v>
      </c>
      <c r="E49">
        <v>2</v>
      </c>
      <c r="F49">
        <v>0</v>
      </c>
      <c r="I49" s="4">
        <f t="shared" si="0"/>
        <v>0</v>
      </c>
      <c r="J49" s="4">
        <f t="shared" si="1"/>
        <v>0</v>
      </c>
    </row>
    <row r="50" spans="1:10" x14ac:dyDescent="0.25">
      <c r="A50" s="2">
        <v>43877</v>
      </c>
      <c r="B50" s="1" t="s">
        <v>8</v>
      </c>
      <c r="C50">
        <v>0</v>
      </c>
      <c r="D50">
        <v>0</v>
      </c>
      <c r="E50">
        <v>2</v>
      </c>
      <c r="F50">
        <v>0</v>
      </c>
      <c r="I50" s="4">
        <f t="shared" si="0"/>
        <v>0</v>
      </c>
      <c r="J50" s="4">
        <f t="shared" si="1"/>
        <v>0</v>
      </c>
    </row>
    <row r="51" spans="1:10" x14ac:dyDescent="0.25">
      <c r="A51" s="2">
        <v>43878</v>
      </c>
      <c r="B51" s="1" t="s">
        <v>8</v>
      </c>
      <c r="C51">
        <v>0</v>
      </c>
      <c r="D51">
        <v>0</v>
      </c>
      <c r="E51">
        <v>2</v>
      </c>
      <c r="F51">
        <v>0</v>
      </c>
      <c r="I51" s="4">
        <f t="shared" si="0"/>
        <v>0</v>
      </c>
      <c r="J51" s="4">
        <f t="shared" si="1"/>
        <v>0</v>
      </c>
    </row>
    <row r="52" spans="1:10" x14ac:dyDescent="0.25">
      <c r="A52" s="2">
        <v>43879</v>
      </c>
      <c r="B52" s="1" t="s">
        <v>8</v>
      </c>
      <c r="C52">
        <v>0</v>
      </c>
      <c r="D52">
        <v>0</v>
      </c>
      <c r="E52">
        <v>2</v>
      </c>
      <c r="F52">
        <v>0</v>
      </c>
      <c r="I52" s="4">
        <f t="shared" si="0"/>
        <v>0</v>
      </c>
      <c r="J52" s="4">
        <f t="shared" si="1"/>
        <v>0</v>
      </c>
    </row>
    <row r="53" spans="1:10" x14ac:dyDescent="0.25">
      <c r="A53" s="2">
        <v>43880</v>
      </c>
      <c r="B53" s="1" t="s">
        <v>8</v>
      </c>
      <c r="C53">
        <v>0</v>
      </c>
      <c r="D53">
        <v>0</v>
      </c>
      <c r="E53">
        <v>2</v>
      </c>
      <c r="F53">
        <v>0</v>
      </c>
      <c r="I53" s="4">
        <f t="shared" si="0"/>
        <v>0</v>
      </c>
      <c r="J53" s="4">
        <f t="shared" si="1"/>
        <v>0</v>
      </c>
    </row>
    <row r="54" spans="1:10" x14ac:dyDescent="0.25">
      <c r="A54" s="2">
        <v>43881</v>
      </c>
      <c r="B54" s="1" t="s">
        <v>8</v>
      </c>
      <c r="C54">
        <v>0</v>
      </c>
      <c r="D54">
        <v>0</v>
      </c>
      <c r="E54">
        <v>2</v>
      </c>
      <c r="F54">
        <v>0</v>
      </c>
      <c r="I54" s="4">
        <f t="shared" si="0"/>
        <v>0</v>
      </c>
      <c r="J54" s="4">
        <f t="shared" si="1"/>
        <v>0</v>
      </c>
    </row>
    <row r="55" spans="1:10" x14ac:dyDescent="0.25">
      <c r="A55" s="2">
        <v>43882</v>
      </c>
      <c r="B55" s="1" t="s">
        <v>8</v>
      </c>
      <c r="C55">
        <v>0</v>
      </c>
      <c r="D55">
        <v>0</v>
      </c>
      <c r="E55">
        <v>2</v>
      </c>
      <c r="F55">
        <v>0</v>
      </c>
      <c r="I55" s="4">
        <f t="shared" si="0"/>
        <v>0</v>
      </c>
      <c r="J55" s="4">
        <f t="shared" si="1"/>
        <v>0</v>
      </c>
    </row>
    <row r="56" spans="1:10" x14ac:dyDescent="0.25">
      <c r="A56" s="2">
        <v>43883</v>
      </c>
      <c r="B56" s="1" t="s">
        <v>8</v>
      </c>
      <c r="C56">
        <v>0</v>
      </c>
      <c r="D56">
        <v>0</v>
      </c>
      <c r="E56">
        <v>2</v>
      </c>
      <c r="F56">
        <v>0</v>
      </c>
      <c r="I56" s="4">
        <f t="shared" si="0"/>
        <v>0</v>
      </c>
      <c r="J56" s="4">
        <f t="shared" si="1"/>
        <v>0</v>
      </c>
    </row>
    <row r="57" spans="1:10" x14ac:dyDescent="0.25">
      <c r="A57" s="2">
        <v>43884</v>
      </c>
      <c r="B57" s="1" t="s">
        <v>8</v>
      </c>
      <c r="C57">
        <v>0</v>
      </c>
      <c r="D57">
        <v>0</v>
      </c>
      <c r="E57">
        <v>2</v>
      </c>
      <c r="F57">
        <v>0</v>
      </c>
      <c r="I57" s="4">
        <f t="shared" si="0"/>
        <v>0</v>
      </c>
      <c r="J57" s="4">
        <f t="shared" si="1"/>
        <v>0</v>
      </c>
    </row>
    <row r="58" spans="1:10" x14ac:dyDescent="0.25">
      <c r="A58" s="2">
        <v>43885</v>
      </c>
      <c r="B58" s="1" t="s">
        <v>8</v>
      </c>
      <c r="C58">
        <v>0</v>
      </c>
      <c r="D58">
        <v>0</v>
      </c>
      <c r="E58">
        <v>2</v>
      </c>
      <c r="F58">
        <v>0</v>
      </c>
      <c r="I58" s="4">
        <f t="shared" si="0"/>
        <v>0</v>
      </c>
      <c r="J58" s="4">
        <f t="shared" si="1"/>
        <v>0</v>
      </c>
    </row>
    <row r="59" spans="1:10" x14ac:dyDescent="0.25">
      <c r="A59" s="2">
        <v>43886</v>
      </c>
      <c r="B59" s="1" t="s">
        <v>8</v>
      </c>
      <c r="C59">
        <v>1</v>
      </c>
      <c r="D59">
        <v>0</v>
      </c>
      <c r="E59">
        <v>3</v>
      </c>
      <c r="F59">
        <v>0</v>
      </c>
      <c r="I59" s="4">
        <f t="shared" si="0"/>
        <v>2.1388188390072133E-3</v>
      </c>
      <c r="J59" s="4">
        <f t="shared" si="1"/>
        <v>0</v>
      </c>
    </row>
    <row r="60" spans="1:10" x14ac:dyDescent="0.25">
      <c r="A60" s="2">
        <v>43887</v>
      </c>
      <c r="B60" s="1" t="s">
        <v>8</v>
      </c>
      <c r="C60">
        <v>4</v>
      </c>
      <c r="D60">
        <v>0</v>
      </c>
      <c r="E60">
        <v>7</v>
      </c>
      <c r="F60">
        <v>0</v>
      </c>
      <c r="I60" s="4">
        <f t="shared" si="0"/>
        <v>8.5552753560288533E-3</v>
      </c>
      <c r="J60" s="4">
        <f t="shared" si="1"/>
        <v>0</v>
      </c>
    </row>
    <row r="61" spans="1:10" x14ac:dyDescent="0.25">
      <c r="A61" s="2">
        <v>43888</v>
      </c>
      <c r="B61" s="1" t="s">
        <v>8</v>
      </c>
      <c r="C61">
        <v>5</v>
      </c>
      <c r="D61">
        <v>0</v>
      </c>
      <c r="E61">
        <v>12</v>
      </c>
      <c r="F61">
        <v>0</v>
      </c>
      <c r="I61" s="4">
        <f t="shared" si="0"/>
        <v>1.0694094195036067E-2</v>
      </c>
      <c r="J61" s="4">
        <f t="shared" si="1"/>
        <v>0</v>
      </c>
    </row>
    <row r="62" spans="1:10" x14ac:dyDescent="0.25">
      <c r="A62" s="2">
        <v>43889</v>
      </c>
      <c r="B62" s="1" t="s">
        <v>8</v>
      </c>
      <c r="C62">
        <v>13</v>
      </c>
      <c r="D62">
        <v>0</v>
      </c>
      <c r="E62">
        <v>25</v>
      </c>
      <c r="F62">
        <v>0</v>
      </c>
      <c r="I62" s="4">
        <f t="shared" si="0"/>
        <v>2.7804644907093775E-2</v>
      </c>
      <c r="J62" s="4">
        <f t="shared" si="1"/>
        <v>0</v>
      </c>
    </row>
    <row r="63" spans="1:10" x14ac:dyDescent="0.25">
      <c r="A63" s="2">
        <v>43890</v>
      </c>
      <c r="B63" s="1" t="s">
        <v>8</v>
      </c>
      <c r="C63">
        <v>9</v>
      </c>
      <c r="D63">
        <v>0</v>
      </c>
      <c r="E63">
        <v>34</v>
      </c>
      <c r="F63">
        <v>0</v>
      </c>
      <c r="I63" s="4">
        <f t="shared" si="0"/>
        <v>1.9249369551064922E-2</v>
      </c>
      <c r="J63" s="4">
        <f t="shared" si="1"/>
        <v>0</v>
      </c>
    </row>
    <row r="64" spans="1:10" x14ac:dyDescent="0.25">
      <c r="A64" s="2">
        <v>43891</v>
      </c>
      <c r="B64" s="1" t="s">
        <v>8</v>
      </c>
      <c r="C64">
        <v>32</v>
      </c>
      <c r="D64">
        <v>0</v>
      </c>
      <c r="E64">
        <v>66</v>
      </c>
      <c r="F64">
        <v>0</v>
      </c>
      <c r="I64" s="4">
        <f t="shared" si="0"/>
        <v>6.8442202848230826E-2</v>
      </c>
      <c r="J64" s="4">
        <f t="shared" si="1"/>
        <v>0</v>
      </c>
    </row>
    <row r="65" spans="1:10" x14ac:dyDescent="0.25">
      <c r="A65" s="2">
        <v>43892</v>
      </c>
      <c r="B65" s="1" t="s">
        <v>8</v>
      </c>
      <c r="C65">
        <v>17</v>
      </c>
      <c r="D65">
        <v>0</v>
      </c>
      <c r="E65">
        <v>83</v>
      </c>
      <c r="F65">
        <v>0</v>
      </c>
      <c r="I65" s="4">
        <f t="shared" si="0"/>
        <v>3.6359920263122625E-2</v>
      </c>
      <c r="J65" s="4">
        <f t="shared" si="1"/>
        <v>0</v>
      </c>
    </row>
    <row r="66" spans="1:10" x14ac:dyDescent="0.25">
      <c r="A66" s="2">
        <v>43893</v>
      </c>
      <c r="B66" s="1" t="s">
        <v>8</v>
      </c>
      <c r="C66">
        <v>31</v>
      </c>
      <c r="D66">
        <v>0</v>
      </c>
      <c r="E66">
        <v>114</v>
      </c>
      <c r="F66">
        <v>0</v>
      </c>
      <c r="I66" s="4">
        <f t="shared" si="0"/>
        <v>6.6303384009223615E-2</v>
      </c>
      <c r="J66" s="4">
        <f t="shared" si="1"/>
        <v>0</v>
      </c>
    </row>
    <row r="67" spans="1:10" x14ac:dyDescent="0.25">
      <c r="A67" s="2">
        <v>43894</v>
      </c>
      <c r="B67" s="1" t="s">
        <v>8</v>
      </c>
      <c r="C67">
        <v>37</v>
      </c>
      <c r="D67">
        <v>0</v>
      </c>
      <c r="E67">
        <v>151</v>
      </c>
      <c r="F67">
        <v>0</v>
      </c>
      <c r="I67" s="4">
        <f t="shared" si="0"/>
        <v>7.9136297043266898E-2</v>
      </c>
      <c r="J67" s="4">
        <f t="shared" si="1"/>
        <v>0</v>
      </c>
    </row>
    <row r="68" spans="1:10" x14ac:dyDescent="0.25">
      <c r="A68" s="2">
        <v>43895</v>
      </c>
      <c r="B68" s="1" t="s">
        <v>8</v>
      </c>
      <c r="C68">
        <v>49</v>
      </c>
      <c r="D68">
        <v>1</v>
      </c>
      <c r="E68">
        <v>200</v>
      </c>
      <c r="F68">
        <v>1</v>
      </c>
      <c r="I68" s="4">
        <f t="shared" ref="I68:I107" si="2">(C68/H$2)*100000</f>
        <v>0.10480212311135347</v>
      </c>
      <c r="J68" s="4">
        <f t="shared" ref="J68:J107" si="3">(D68/J$2)*100000</f>
        <v>1.1703397976271828E-2</v>
      </c>
    </row>
    <row r="69" spans="1:10" x14ac:dyDescent="0.25">
      <c r="A69" s="2">
        <v>43896</v>
      </c>
      <c r="B69" s="1" t="s">
        <v>8</v>
      </c>
      <c r="C69">
        <v>61</v>
      </c>
      <c r="D69">
        <v>2</v>
      </c>
      <c r="E69">
        <v>261</v>
      </c>
      <c r="F69">
        <v>3</v>
      </c>
      <c r="I69" s="4">
        <f t="shared" si="2"/>
        <v>0.13046794917944002</v>
      </c>
      <c r="J69" s="4">
        <f t="shared" si="3"/>
        <v>2.3406795952543656E-2</v>
      </c>
    </row>
    <row r="70" spans="1:10" x14ac:dyDescent="0.25">
      <c r="A70" s="2">
        <v>43897</v>
      </c>
      <c r="B70" s="1" t="s">
        <v>8</v>
      </c>
      <c r="C70">
        <v>113</v>
      </c>
      <c r="D70">
        <v>2</v>
      </c>
      <c r="E70">
        <v>374</v>
      </c>
      <c r="F70">
        <v>5</v>
      </c>
      <c r="I70" s="4">
        <f t="shared" si="2"/>
        <v>0.2416865288078151</v>
      </c>
      <c r="J70" s="4">
        <f t="shared" si="3"/>
        <v>2.3406795952543656E-2</v>
      </c>
    </row>
    <row r="71" spans="1:10" x14ac:dyDescent="0.25">
      <c r="A71" s="2">
        <v>43898</v>
      </c>
      <c r="B71" s="1" t="s">
        <v>8</v>
      </c>
      <c r="C71">
        <v>56</v>
      </c>
      <c r="D71">
        <v>0</v>
      </c>
      <c r="E71">
        <v>430</v>
      </c>
      <c r="F71">
        <v>5</v>
      </c>
      <c r="I71" s="4">
        <f t="shared" si="2"/>
        <v>0.11977385498440395</v>
      </c>
      <c r="J71" s="4">
        <f t="shared" si="3"/>
        <v>0</v>
      </c>
    </row>
    <row r="72" spans="1:10" x14ac:dyDescent="0.25">
      <c r="A72" s="2">
        <v>43899</v>
      </c>
      <c r="B72" s="1" t="s">
        <v>8</v>
      </c>
      <c r="C72">
        <v>159</v>
      </c>
      <c r="D72">
        <v>0</v>
      </c>
      <c r="E72">
        <v>589</v>
      </c>
      <c r="F72">
        <v>5</v>
      </c>
      <c r="I72" s="4">
        <f t="shared" si="2"/>
        <v>0.34007219540214689</v>
      </c>
      <c r="J72" s="4">
        <f t="shared" si="3"/>
        <v>0</v>
      </c>
    </row>
    <row r="73" spans="1:10" x14ac:dyDescent="0.25">
      <c r="A73" s="2">
        <v>43900</v>
      </c>
      <c r="B73" s="1" t="s">
        <v>8</v>
      </c>
      <c r="C73">
        <v>615</v>
      </c>
      <c r="D73">
        <v>23</v>
      </c>
      <c r="E73">
        <v>1204</v>
      </c>
      <c r="F73">
        <v>28</v>
      </c>
      <c r="I73" s="4">
        <f t="shared" si="2"/>
        <v>1.3153735859894362</v>
      </c>
      <c r="J73" s="4">
        <f t="shared" si="3"/>
        <v>0.26917815345425206</v>
      </c>
    </row>
    <row r="74" spans="1:10" x14ac:dyDescent="0.25">
      <c r="A74" s="2">
        <v>43901</v>
      </c>
      <c r="B74" s="1" t="s">
        <v>8</v>
      </c>
      <c r="C74">
        <v>435</v>
      </c>
      <c r="D74">
        <v>7</v>
      </c>
      <c r="E74">
        <v>1639</v>
      </c>
      <c r="F74">
        <v>35</v>
      </c>
      <c r="I74" s="4">
        <f t="shared" si="2"/>
        <v>0.93038619496813779</v>
      </c>
      <c r="J74" s="4">
        <f t="shared" si="3"/>
        <v>8.1923785833902807E-2</v>
      </c>
    </row>
    <row r="75" spans="1:10" x14ac:dyDescent="0.25">
      <c r="A75" s="2">
        <v>43902</v>
      </c>
      <c r="B75" s="1" t="s">
        <v>8</v>
      </c>
      <c r="C75">
        <v>501</v>
      </c>
      <c r="D75">
        <v>12</v>
      </c>
      <c r="E75">
        <v>2140</v>
      </c>
      <c r="F75">
        <v>47</v>
      </c>
      <c r="I75" s="4">
        <f t="shared" si="2"/>
        <v>1.0715482383426138</v>
      </c>
      <c r="J75" s="4">
        <f t="shared" si="3"/>
        <v>0.14044077571526195</v>
      </c>
    </row>
    <row r="76" spans="1:10" x14ac:dyDescent="0.25">
      <c r="A76" s="2">
        <v>43903</v>
      </c>
      <c r="B76" s="1" t="s">
        <v>8</v>
      </c>
      <c r="C76">
        <v>864</v>
      </c>
      <c r="D76">
        <v>37</v>
      </c>
      <c r="E76">
        <v>3004</v>
      </c>
      <c r="F76">
        <v>84</v>
      </c>
      <c r="I76" s="4">
        <f t="shared" si="2"/>
        <v>1.8479394769022321</v>
      </c>
      <c r="J76" s="4">
        <f t="shared" si="3"/>
        <v>0.43302572512205767</v>
      </c>
    </row>
    <row r="77" spans="1:10" x14ac:dyDescent="0.25">
      <c r="A77" s="2">
        <v>43904</v>
      </c>
      <c r="B77" s="1" t="s">
        <v>8</v>
      </c>
      <c r="C77">
        <v>1227</v>
      </c>
      <c r="D77">
        <v>37</v>
      </c>
      <c r="E77">
        <v>4231</v>
      </c>
      <c r="F77">
        <v>121</v>
      </c>
      <c r="I77" s="4">
        <f t="shared" si="2"/>
        <v>2.6243307154618507</v>
      </c>
      <c r="J77" s="4">
        <f t="shared" si="3"/>
        <v>0.43302572512205767</v>
      </c>
    </row>
    <row r="78" spans="1:10" x14ac:dyDescent="0.25">
      <c r="A78" s="2">
        <v>43905</v>
      </c>
      <c r="B78" s="1" t="s">
        <v>8</v>
      </c>
      <c r="C78">
        <v>1522</v>
      </c>
      <c r="D78">
        <v>15</v>
      </c>
      <c r="E78">
        <v>5753</v>
      </c>
      <c r="F78">
        <v>136</v>
      </c>
      <c r="I78" s="4">
        <f t="shared" si="2"/>
        <v>3.2552822729689783</v>
      </c>
      <c r="J78" s="4">
        <f t="shared" si="3"/>
        <v>0.17555096964407743</v>
      </c>
    </row>
    <row r="79" spans="1:10" x14ac:dyDescent="0.25">
      <c r="A79" s="2">
        <v>43906</v>
      </c>
      <c r="B79" s="1" t="s">
        <v>8</v>
      </c>
      <c r="C79">
        <v>2000</v>
      </c>
      <c r="D79">
        <v>152</v>
      </c>
      <c r="E79">
        <v>7753</v>
      </c>
      <c r="F79">
        <v>288</v>
      </c>
      <c r="I79" s="4">
        <f t="shared" si="2"/>
        <v>4.2776376780144263</v>
      </c>
      <c r="J79" s="4">
        <f t="shared" si="3"/>
        <v>1.7789164923933178</v>
      </c>
    </row>
    <row r="80" spans="1:10" x14ac:dyDescent="0.25">
      <c r="A80" s="2">
        <v>43907</v>
      </c>
      <c r="B80" s="1" t="s">
        <v>8</v>
      </c>
      <c r="C80">
        <v>1438</v>
      </c>
      <c r="D80">
        <v>21</v>
      </c>
      <c r="E80">
        <v>9191</v>
      </c>
      <c r="F80">
        <v>309</v>
      </c>
      <c r="I80" s="4">
        <f t="shared" si="2"/>
        <v>3.0756214904923724</v>
      </c>
      <c r="J80" s="4">
        <f t="shared" si="3"/>
        <v>0.24577135750170842</v>
      </c>
    </row>
    <row r="81" spans="1:10" x14ac:dyDescent="0.25">
      <c r="A81" s="2">
        <v>43908</v>
      </c>
      <c r="B81" s="1" t="s">
        <v>8</v>
      </c>
      <c r="C81">
        <v>1987</v>
      </c>
      <c r="D81">
        <v>182</v>
      </c>
      <c r="E81">
        <v>11178</v>
      </c>
      <c r="F81">
        <v>491</v>
      </c>
      <c r="I81" s="4">
        <f t="shared" si="2"/>
        <v>4.2498330331073335</v>
      </c>
      <c r="J81" s="4">
        <f t="shared" si="3"/>
        <v>2.130018431681473</v>
      </c>
    </row>
    <row r="82" spans="1:10" x14ac:dyDescent="0.25">
      <c r="A82" s="2">
        <v>43909</v>
      </c>
      <c r="B82" s="1" t="s">
        <v>8</v>
      </c>
      <c r="C82">
        <v>2538</v>
      </c>
      <c r="D82">
        <v>107</v>
      </c>
      <c r="E82">
        <v>13716</v>
      </c>
      <c r="F82">
        <v>598</v>
      </c>
      <c r="I82" s="4">
        <f t="shared" si="2"/>
        <v>5.4283222134003077</v>
      </c>
      <c r="J82" s="4">
        <f t="shared" si="3"/>
        <v>1.2522635834610856</v>
      </c>
    </row>
    <row r="83" spans="1:10" x14ac:dyDescent="0.25">
      <c r="A83" s="2">
        <v>43910</v>
      </c>
      <c r="B83" s="1" t="s">
        <v>8</v>
      </c>
      <c r="C83">
        <v>3431</v>
      </c>
      <c r="D83">
        <v>169</v>
      </c>
      <c r="E83">
        <v>17147</v>
      </c>
      <c r="F83">
        <v>767</v>
      </c>
      <c r="I83" s="4">
        <f t="shared" si="2"/>
        <v>7.3382874366337498</v>
      </c>
      <c r="J83" s="4">
        <f t="shared" si="3"/>
        <v>1.9778742579899391</v>
      </c>
    </row>
    <row r="84" spans="1:10" x14ac:dyDescent="0.25">
      <c r="A84" s="2">
        <v>43911</v>
      </c>
      <c r="B84" s="1" t="s">
        <v>8</v>
      </c>
      <c r="C84">
        <v>2833</v>
      </c>
      <c r="D84">
        <v>235</v>
      </c>
      <c r="E84">
        <v>19980</v>
      </c>
      <c r="F84">
        <v>1002</v>
      </c>
      <c r="I84" s="4">
        <f t="shared" si="2"/>
        <v>6.0592737709074358</v>
      </c>
      <c r="J84" s="4">
        <f t="shared" si="3"/>
        <v>2.7502985244238798</v>
      </c>
    </row>
    <row r="85" spans="1:10" x14ac:dyDescent="0.25">
      <c r="A85" s="2">
        <v>43912</v>
      </c>
      <c r="B85" s="1" t="s">
        <v>8</v>
      </c>
      <c r="C85">
        <v>4946</v>
      </c>
      <c r="D85">
        <v>324</v>
      </c>
      <c r="E85">
        <v>24926</v>
      </c>
      <c r="F85">
        <v>1326</v>
      </c>
      <c r="I85" s="4">
        <f t="shared" si="2"/>
        <v>10.578597977729677</v>
      </c>
      <c r="J85" s="4">
        <f t="shared" si="3"/>
        <v>3.7919009443120726</v>
      </c>
    </row>
    <row r="86" spans="1:10" x14ac:dyDescent="0.25">
      <c r="A86" s="2">
        <v>43913</v>
      </c>
      <c r="B86" s="1" t="s">
        <v>8</v>
      </c>
      <c r="C86">
        <v>3646</v>
      </c>
      <c r="D86">
        <v>394</v>
      </c>
      <c r="E86">
        <v>28572</v>
      </c>
      <c r="F86">
        <v>1720</v>
      </c>
      <c r="I86" s="4">
        <f t="shared" si="2"/>
        <v>7.7981334870203005</v>
      </c>
      <c r="J86" s="4">
        <f t="shared" si="3"/>
        <v>4.6111388026511007</v>
      </c>
    </row>
    <row r="87" spans="1:10" x14ac:dyDescent="0.25">
      <c r="A87" s="2">
        <v>43914</v>
      </c>
      <c r="B87" s="1" t="s">
        <v>8</v>
      </c>
      <c r="C87">
        <v>4517</v>
      </c>
      <c r="D87">
        <v>462</v>
      </c>
      <c r="E87">
        <v>33089</v>
      </c>
      <c r="F87">
        <v>2182</v>
      </c>
      <c r="I87" s="4">
        <f t="shared" si="2"/>
        <v>9.6610446957955816</v>
      </c>
      <c r="J87" s="4">
        <f t="shared" si="3"/>
        <v>5.4069698650375848</v>
      </c>
    </row>
    <row r="88" spans="1:10" x14ac:dyDescent="0.25">
      <c r="A88" s="2">
        <v>43915</v>
      </c>
      <c r="B88" s="1" t="s">
        <v>8</v>
      </c>
      <c r="C88">
        <v>6584</v>
      </c>
      <c r="D88">
        <v>514</v>
      </c>
      <c r="E88">
        <v>39673</v>
      </c>
      <c r="F88">
        <v>2696</v>
      </c>
      <c r="I88" s="4">
        <f t="shared" si="2"/>
        <v>14.081983236023492</v>
      </c>
      <c r="J88" s="4">
        <f t="shared" si="3"/>
        <v>6.0155465598037194</v>
      </c>
    </row>
    <row r="89" spans="1:10" x14ac:dyDescent="0.25">
      <c r="A89" s="2">
        <v>43916</v>
      </c>
      <c r="B89" s="1" t="s">
        <v>8</v>
      </c>
      <c r="C89">
        <v>7937</v>
      </c>
      <c r="D89">
        <v>738</v>
      </c>
      <c r="E89">
        <v>47610</v>
      </c>
      <c r="F89">
        <v>3434</v>
      </c>
      <c r="I89" s="4">
        <f t="shared" si="2"/>
        <v>16.975805125200253</v>
      </c>
      <c r="J89" s="4">
        <f t="shared" si="3"/>
        <v>8.6371077064886084</v>
      </c>
    </row>
    <row r="90" spans="1:10" x14ac:dyDescent="0.25">
      <c r="A90" s="2">
        <v>43917</v>
      </c>
      <c r="B90" s="1" t="s">
        <v>8</v>
      </c>
      <c r="C90">
        <v>8578</v>
      </c>
      <c r="D90">
        <v>655</v>
      </c>
      <c r="E90">
        <v>56188</v>
      </c>
      <c r="F90">
        <v>4089</v>
      </c>
      <c r="I90" s="4">
        <f t="shared" si="2"/>
        <v>18.346788001003876</v>
      </c>
      <c r="J90" s="4">
        <f t="shared" si="3"/>
        <v>7.6657256744580478</v>
      </c>
    </row>
    <row r="91" spans="1:10" x14ac:dyDescent="0.25">
      <c r="A91" s="2">
        <v>43918</v>
      </c>
      <c r="B91" s="1" t="s">
        <v>8</v>
      </c>
      <c r="C91">
        <v>7871</v>
      </c>
      <c r="D91">
        <v>769</v>
      </c>
      <c r="E91">
        <v>64059</v>
      </c>
      <c r="F91">
        <v>4858</v>
      </c>
      <c r="I91" s="4">
        <f t="shared" si="2"/>
        <v>16.834643081825778</v>
      </c>
      <c r="J91" s="4">
        <f t="shared" si="3"/>
        <v>8.9999130437530361</v>
      </c>
    </row>
    <row r="92" spans="1:10" x14ac:dyDescent="0.25">
      <c r="A92" s="2">
        <v>43919</v>
      </c>
      <c r="B92" s="1" t="s">
        <v>8</v>
      </c>
      <c r="C92">
        <v>8189</v>
      </c>
      <c r="D92">
        <v>832</v>
      </c>
      <c r="E92">
        <v>72248</v>
      </c>
      <c r="F92">
        <v>5690</v>
      </c>
      <c r="I92" s="4">
        <f t="shared" si="2"/>
        <v>17.514787472630072</v>
      </c>
      <c r="J92" s="4">
        <f t="shared" si="3"/>
        <v>9.737227116258163</v>
      </c>
    </row>
    <row r="93" spans="1:10" x14ac:dyDescent="0.25">
      <c r="A93" s="2">
        <v>43920</v>
      </c>
      <c r="B93" s="1" t="s">
        <v>8</v>
      </c>
      <c r="C93">
        <v>6549</v>
      </c>
      <c r="D93">
        <v>838</v>
      </c>
      <c r="E93">
        <v>78797</v>
      </c>
      <c r="F93">
        <v>6528</v>
      </c>
      <c r="I93" s="4">
        <f t="shared" si="2"/>
        <v>14.00712457665824</v>
      </c>
      <c r="J93" s="4">
        <f t="shared" si="3"/>
        <v>9.8074475041157925</v>
      </c>
    </row>
    <row r="94" spans="1:10" x14ac:dyDescent="0.25">
      <c r="A94" s="2">
        <v>43921</v>
      </c>
      <c r="B94" s="1" t="s">
        <v>8</v>
      </c>
      <c r="C94">
        <v>6398</v>
      </c>
      <c r="D94">
        <v>812</v>
      </c>
      <c r="E94">
        <v>85195</v>
      </c>
      <c r="F94">
        <v>7340</v>
      </c>
      <c r="I94" s="4">
        <f t="shared" si="2"/>
        <v>13.684162931968151</v>
      </c>
      <c r="J94" s="4">
        <f t="shared" si="3"/>
        <v>9.5031591567327247</v>
      </c>
    </row>
    <row r="95" spans="1:10" x14ac:dyDescent="0.25">
      <c r="A95" s="2">
        <v>43922</v>
      </c>
      <c r="B95" s="1" t="s">
        <v>8</v>
      </c>
      <c r="C95">
        <v>9222</v>
      </c>
      <c r="D95">
        <v>849</v>
      </c>
      <c r="E95">
        <v>94417</v>
      </c>
      <c r="F95">
        <v>8189</v>
      </c>
      <c r="I95" s="4">
        <f t="shared" si="2"/>
        <v>19.724187333324519</v>
      </c>
      <c r="J95" s="4">
        <f t="shared" si="3"/>
        <v>9.936184881854782</v>
      </c>
    </row>
    <row r="96" spans="1:10" x14ac:dyDescent="0.25">
      <c r="A96" s="2">
        <v>43923</v>
      </c>
      <c r="B96" s="1" t="s">
        <v>8</v>
      </c>
      <c r="C96">
        <v>7719</v>
      </c>
      <c r="D96">
        <v>864</v>
      </c>
      <c r="E96">
        <v>102136</v>
      </c>
      <c r="F96">
        <v>9053</v>
      </c>
      <c r="I96" s="4">
        <f t="shared" si="2"/>
        <v>16.509542618296681</v>
      </c>
      <c r="J96" s="4">
        <f t="shared" si="3"/>
        <v>10.11173585149886</v>
      </c>
    </row>
    <row r="97" spans="1:10" x14ac:dyDescent="0.25">
      <c r="A97" s="2">
        <v>43924</v>
      </c>
      <c r="B97" s="1" t="s">
        <v>8</v>
      </c>
      <c r="C97">
        <v>8102</v>
      </c>
      <c r="D97">
        <v>950</v>
      </c>
      <c r="E97">
        <v>110238</v>
      </c>
      <c r="F97">
        <v>10003</v>
      </c>
      <c r="I97" s="4">
        <f t="shared" si="2"/>
        <v>17.328710233636443</v>
      </c>
      <c r="J97" s="4">
        <f t="shared" si="3"/>
        <v>11.118228077458237</v>
      </c>
    </row>
    <row r="98" spans="1:10" x14ac:dyDescent="0.25">
      <c r="A98" s="2">
        <v>43925</v>
      </c>
      <c r="B98" s="1" t="s">
        <v>8</v>
      </c>
      <c r="C98">
        <v>7472</v>
      </c>
      <c r="D98">
        <v>932</v>
      </c>
      <c r="E98">
        <v>117710</v>
      </c>
      <c r="F98">
        <v>10935</v>
      </c>
      <c r="I98" s="4">
        <f t="shared" si="2"/>
        <v>15.981254365061897</v>
      </c>
      <c r="J98" s="4">
        <f t="shared" si="3"/>
        <v>10.907566913885343</v>
      </c>
    </row>
    <row r="99" spans="1:10" x14ac:dyDescent="0.25">
      <c r="A99" s="2">
        <v>43926</v>
      </c>
      <c r="B99" s="1" t="s">
        <v>8</v>
      </c>
      <c r="C99">
        <v>7026</v>
      </c>
      <c r="D99">
        <v>809</v>
      </c>
      <c r="E99">
        <v>124736</v>
      </c>
      <c r="F99">
        <v>11744</v>
      </c>
      <c r="I99" s="4">
        <f t="shared" si="2"/>
        <v>15.02734116286468</v>
      </c>
      <c r="J99" s="4">
        <f t="shared" si="3"/>
        <v>9.4680489628039091</v>
      </c>
    </row>
    <row r="100" spans="1:10" x14ac:dyDescent="0.25">
      <c r="A100" s="2">
        <v>43927</v>
      </c>
      <c r="B100" s="1" t="s">
        <v>8</v>
      </c>
      <c r="C100">
        <v>6023</v>
      </c>
      <c r="D100">
        <v>674</v>
      </c>
      <c r="E100">
        <v>130759</v>
      </c>
      <c r="F100">
        <v>12418</v>
      </c>
      <c r="I100" s="4">
        <f t="shared" si="2"/>
        <v>12.882105867340446</v>
      </c>
      <c r="J100" s="4">
        <f t="shared" si="3"/>
        <v>7.888090236007212</v>
      </c>
    </row>
    <row r="101" spans="1:10" x14ac:dyDescent="0.25">
      <c r="A101" s="2">
        <v>43928</v>
      </c>
      <c r="B101" s="1" t="s">
        <v>8</v>
      </c>
      <c r="C101">
        <v>4273</v>
      </c>
      <c r="D101">
        <v>637</v>
      </c>
      <c r="E101">
        <v>135032</v>
      </c>
      <c r="F101">
        <v>13055</v>
      </c>
      <c r="I101" s="4">
        <f t="shared" si="2"/>
        <v>9.1391728990778223</v>
      </c>
      <c r="J101" s="4">
        <f t="shared" si="3"/>
        <v>7.4550645108851548</v>
      </c>
    </row>
    <row r="102" spans="1:10" x14ac:dyDescent="0.25">
      <c r="A102" s="2">
        <v>43929</v>
      </c>
      <c r="B102" s="1" t="s">
        <v>8</v>
      </c>
      <c r="C102">
        <v>5478</v>
      </c>
      <c r="D102">
        <v>743</v>
      </c>
      <c r="E102">
        <v>140510</v>
      </c>
      <c r="F102">
        <v>13798</v>
      </c>
      <c r="I102" s="4">
        <f t="shared" si="2"/>
        <v>11.716449600081514</v>
      </c>
      <c r="J102" s="4">
        <f t="shared" si="3"/>
        <v>8.6956246963699702</v>
      </c>
    </row>
    <row r="103" spans="1:10" x14ac:dyDescent="0.25">
      <c r="A103" s="2">
        <v>43930</v>
      </c>
      <c r="B103" s="1" t="s">
        <v>8</v>
      </c>
      <c r="C103">
        <v>6180</v>
      </c>
      <c r="D103">
        <v>757</v>
      </c>
      <c r="E103">
        <v>146690</v>
      </c>
      <c r="F103">
        <v>14555</v>
      </c>
      <c r="I103" s="4">
        <f t="shared" si="2"/>
        <v>13.217900425064579</v>
      </c>
      <c r="J103" s="4">
        <f t="shared" si="3"/>
        <v>8.8594722680377735</v>
      </c>
    </row>
    <row r="104" spans="1:10" x14ac:dyDescent="0.25">
      <c r="A104" s="2">
        <v>43931</v>
      </c>
      <c r="B104" s="1" t="s">
        <v>8</v>
      </c>
      <c r="C104">
        <v>5756</v>
      </c>
      <c r="D104">
        <v>683</v>
      </c>
      <c r="E104">
        <v>152446</v>
      </c>
      <c r="F104">
        <v>15238</v>
      </c>
      <c r="I104" s="4">
        <f t="shared" si="2"/>
        <v>12.31104123732552</v>
      </c>
      <c r="J104" s="4">
        <f t="shared" si="3"/>
        <v>7.9934208177936581</v>
      </c>
    </row>
    <row r="105" spans="1:10" x14ac:dyDescent="0.25">
      <c r="A105" s="2">
        <v>43932</v>
      </c>
      <c r="B105" s="1" t="s">
        <v>8</v>
      </c>
      <c r="C105">
        <v>4576</v>
      </c>
      <c r="D105">
        <v>605</v>
      </c>
      <c r="E105">
        <v>157022</v>
      </c>
      <c r="F105">
        <v>15843</v>
      </c>
      <c r="I105" s="4">
        <f t="shared" si="2"/>
        <v>9.7872350072970082</v>
      </c>
      <c r="J105" s="4">
        <f t="shared" si="3"/>
        <v>7.0805557756444566</v>
      </c>
    </row>
    <row r="106" spans="1:10" x14ac:dyDescent="0.25">
      <c r="A106" s="2">
        <v>43933</v>
      </c>
      <c r="B106" s="1" t="s">
        <v>8</v>
      </c>
      <c r="C106">
        <v>4830</v>
      </c>
      <c r="D106">
        <v>510</v>
      </c>
      <c r="E106">
        <v>161852</v>
      </c>
      <c r="F106">
        <v>16353</v>
      </c>
      <c r="I106" s="4">
        <f t="shared" si="2"/>
        <v>10.330494992404841</v>
      </c>
      <c r="J106" s="4">
        <f t="shared" si="3"/>
        <v>5.9687329678986325</v>
      </c>
    </row>
    <row r="107" spans="1:10" x14ac:dyDescent="0.25">
      <c r="A107" s="2">
        <v>43934</v>
      </c>
      <c r="B107" s="1" t="s">
        <v>8</v>
      </c>
      <c r="C107">
        <v>4167</v>
      </c>
      <c r="D107">
        <v>619</v>
      </c>
      <c r="E107">
        <v>166019</v>
      </c>
      <c r="F107">
        <v>16972</v>
      </c>
      <c r="I107" s="4">
        <f t="shared" si="2"/>
        <v>8.9124581021430576</v>
      </c>
      <c r="J107" s="4">
        <f t="shared" si="3"/>
        <v>7.2444033473122618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7"/>
  <sheetViews>
    <sheetView topLeftCell="A74" workbookViewId="0">
      <selection activeCell="I1" sqref="I1:J1048576"/>
    </sheetView>
  </sheetViews>
  <sheetFormatPr baseColWidth="10" defaultRowHeight="15" x14ac:dyDescent="0.25"/>
  <cols>
    <col min="1" max="1" width="14.7109375" bestFit="1" customWidth="1"/>
    <col min="10" max="10" width="11.42578125" style="6"/>
  </cols>
  <sheetData>
    <row r="1" spans="1:10" ht="4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3" t="s">
        <v>10</v>
      </c>
      <c r="I1" s="3" t="s">
        <v>11</v>
      </c>
      <c r="J1" s="5" t="s">
        <v>12</v>
      </c>
    </row>
    <row r="2" spans="1:10" x14ac:dyDescent="0.25">
      <c r="A2" s="1"/>
      <c r="B2" s="1"/>
      <c r="C2" s="1"/>
      <c r="D2" s="1"/>
      <c r="E2" s="1"/>
      <c r="F2" s="1"/>
      <c r="H2">
        <v>331002651</v>
      </c>
      <c r="J2">
        <v>8544527</v>
      </c>
    </row>
    <row r="3" spans="1:10" x14ac:dyDescent="0.25">
      <c r="A3" s="2">
        <v>43830</v>
      </c>
      <c r="B3" s="1" t="s">
        <v>9</v>
      </c>
      <c r="C3">
        <v>0</v>
      </c>
      <c r="D3">
        <v>0</v>
      </c>
      <c r="E3">
        <v>0</v>
      </c>
      <c r="F3">
        <v>0</v>
      </c>
      <c r="I3" s="4">
        <f>(C3/H$2)*100000</f>
        <v>0</v>
      </c>
      <c r="J3" s="4">
        <f>(D3/J$2)*100000</f>
        <v>0</v>
      </c>
    </row>
    <row r="4" spans="1:10" x14ac:dyDescent="0.25">
      <c r="A4" s="2">
        <v>43831</v>
      </c>
      <c r="B4" s="1" t="s">
        <v>9</v>
      </c>
      <c r="C4">
        <v>0</v>
      </c>
      <c r="D4">
        <v>0</v>
      </c>
      <c r="E4">
        <v>0</v>
      </c>
      <c r="F4">
        <v>0</v>
      </c>
      <c r="I4" s="4">
        <f t="shared" ref="I4:I67" si="0">(C4/H$2)*100000</f>
        <v>0</v>
      </c>
      <c r="J4" s="4">
        <f t="shared" ref="J4:J67" si="1">(D4/J$2)*100000</f>
        <v>0</v>
      </c>
    </row>
    <row r="5" spans="1:10" x14ac:dyDescent="0.25">
      <c r="A5" s="2">
        <v>43832</v>
      </c>
      <c r="B5" s="1" t="s">
        <v>9</v>
      </c>
      <c r="C5">
        <v>0</v>
      </c>
      <c r="D5">
        <v>0</v>
      </c>
      <c r="E5">
        <v>0</v>
      </c>
      <c r="F5">
        <v>0</v>
      </c>
      <c r="I5" s="4">
        <f t="shared" si="0"/>
        <v>0</v>
      </c>
      <c r="J5" s="4">
        <f t="shared" si="1"/>
        <v>0</v>
      </c>
    </row>
    <row r="6" spans="1:10" x14ac:dyDescent="0.25">
      <c r="A6" s="2">
        <v>43833</v>
      </c>
      <c r="B6" s="1" t="s">
        <v>9</v>
      </c>
      <c r="C6">
        <v>0</v>
      </c>
      <c r="D6">
        <v>0</v>
      </c>
      <c r="E6">
        <v>0</v>
      </c>
      <c r="F6">
        <v>0</v>
      </c>
      <c r="I6" s="4">
        <f t="shared" si="0"/>
        <v>0</v>
      </c>
      <c r="J6" s="4">
        <f t="shared" si="1"/>
        <v>0</v>
      </c>
    </row>
    <row r="7" spans="1:10" x14ac:dyDescent="0.25">
      <c r="A7" s="2">
        <v>43834</v>
      </c>
      <c r="B7" s="1" t="s">
        <v>9</v>
      </c>
      <c r="C7">
        <v>0</v>
      </c>
      <c r="D7">
        <v>0</v>
      </c>
      <c r="E7">
        <v>0</v>
      </c>
      <c r="F7">
        <v>0</v>
      </c>
      <c r="I7" s="4">
        <f t="shared" si="0"/>
        <v>0</v>
      </c>
      <c r="J7" s="4">
        <f t="shared" si="1"/>
        <v>0</v>
      </c>
    </row>
    <row r="8" spans="1:10" x14ac:dyDescent="0.25">
      <c r="A8" s="2">
        <v>43835</v>
      </c>
      <c r="B8" s="1" t="s">
        <v>9</v>
      </c>
      <c r="C8">
        <v>0</v>
      </c>
      <c r="D8">
        <v>0</v>
      </c>
      <c r="E8">
        <v>0</v>
      </c>
      <c r="F8">
        <v>0</v>
      </c>
      <c r="I8" s="4">
        <f t="shared" si="0"/>
        <v>0</v>
      </c>
      <c r="J8" s="4">
        <f t="shared" si="1"/>
        <v>0</v>
      </c>
    </row>
    <row r="9" spans="1:10" x14ac:dyDescent="0.25">
      <c r="A9" s="2">
        <v>43836</v>
      </c>
      <c r="B9" s="1" t="s">
        <v>9</v>
      </c>
      <c r="C9">
        <v>0</v>
      </c>
      <c r="D9">
        <v>0</v>
      </c>
      <c r="E9">
        <v>0</v>
      </c>
      <c r="F9">
        <v>0</v>
      </c>
      <c r="I9" s="4">
        <f t="shared" si="0"/>
        <v>0</v>
      </c>
      <c r="J9" s="4">
        <f t="shared" si="1"/>
        <v>0</v>
      </c>
    </row>
    <row r="10" spans="1:10" x14ac:dyDescent="0.25">
      <c r="A10" s="2">
        <v>43837</v>
      </c>
      <c r="B10" s="1" t="s">
        <v>9</v>
      </c>
      <c r="C10">
        <v>0</v>
      </c>
      <c r="D10">
        <v>0</v>
      </c>
      <c r="E10">
        <v>0</v>
      </c>
      <c r="F10">
        <v>0</v>
      </c>
      <c r="I10" s="4">
        <f t="shared" si="0"/>
        <v>0</v>
      </c>
      <c r="J10" s="4">
        <f t="shared" si="1"/>
        <v>0</v>
      </c>
    </row>
    <row r="11" spans="1:10" x14ac:dyDescent="0.25">
      <c r="A11" s="2">
        <v>43838</v>
      </c>
      <c r="B11" s="1" t="s">
        <v>9</v>
      </c>
      <c r="C11">
        <v>0</v>
      </c>
      <c r="D11">
        <v>0</v>
      </c>
      <c r="E11">
        <v>0</v>
      </c>
      <c r="F11">
        <v>0</v>
      </c>
      <c r="I11" s="4">
        <f t="shared" si="0"/>
        <v>0</v>
      </c>
      <c r="J11" s="4">
        <f t="shared" si="1"/>
        <v>0</v>
      </c>
    </row>
    <row r="12" spans="1:10" x14ac:dyDescent="0.25">
      <c r="A12" s="2">
        <v>43839</v>
      </c>
      <c r="B12" s="1" t="s">
        <v>9</v>
      </c>
      <c r="C12">
        <v>0</v>
      </c>
      <c r="D12">
        <v>0</v>
      </c>
      <c r="E12">
        <v>0</v>
      </c>
      <c r="F12">
        <v>0</v>
      </c>
      <c r="I12" s="4">
        <f t="shared" si="0"/>
        <v>0</v>
      </c>
      <c r="J12" s="4">
        <f t="shared" si="1"/>
        <v>0</v>
      </c>
    </row>
    <row r="13" spans="1:10" x14ac:dyDescent="0.25">
      <c r="A13" s="2">
        <v>43840</v>
      </c>
      <c r="B13" s="1" t="s">
        <v>9</v>
      </c>
      <c r="C13">
        <v>0</v>
      </c>
      <c r="D13">
        <v>0</v>
      </c>
      <c r="E13">
        <v>0</v>
      </c>
      <c r="F13">
        <v>0</v>
      </c>
      <c r="I13" s="4">
        <f t="shared" si="0"/>
        <v>0</v>
      </c>
      <c r="J13" s="4">
        <f t="shared" si="1"/>
        <v>0</v>
      </c>
    </row>
    <row r="14" spans="1:10" x14ac:dyDescent="0.25">
      <c r="A14" s="2">
        <v>43841</v>
      </c>
      <c r="B14" s="1" t="s">
        <v>9</v>
      </c>
      <c r="C14">
        <v>0</v>
      </c>
      <c r="D14">
        <v>0</v>
      </c>
      <c r="E14">
        <v>0</v>
      </c>
      <c r="F14">
        <v>0</v>
      </c>
      <c r="I14" s="4">
        <f t="shared" si="0"/>
        <v>0</v>
      </c>
      <c r="J14" s="4">
        <f t="shared" si="1"/>
        <v>0</v>
      </c>
    </row>
    <row r="15" spans="1:10" x14ac:dyDescent="0.25">
      <c r="A15" s="2">
        <v>43842</v>
      </c>
      <c r="B15" s="1" t="s">
        <v>9</v>
      </c>
      <c r="C15">
        <v>0</v>
      </c>
      <c r="D15">
        <v>0</v>
      </c>
      <c r="E15">
        <v>0</v>
      </c>
      <c r="F15">
        <v>0</v>
      </c>
      <c r="I15" s="4">
        <f t="shared" si="0"/>
        <v>0</v>
      </c>
      <c r="J15" s="4">
        <f t="shared" si="1"/>
        <v>0</v>
      </c>
    </row>
    <row r="16" spans="1:10" x14ac:dyDescent="0.25">
      <c r="A16" s="2">
        <v>43843</v>
      </c>
      <c r="B16" s="1" t="s">
        <v>9</v>
      </c>
      <c r="C16">
        <v>0</v>
      </c>
      <c r="D16">
        <v>0</v>
      </c>
      <c r="E16">
        <v>0</v>
      </c>
      <c r="F16">
        <v>0</v>
      </c>
      <c r="I16" s="4">
        <f t="shared" si="0"/>
        <v>0</v>
      </c>
      <c r="J16" s="4">
        <f t="shared" si="1"/>
        <v>0</v>
      </c>
    </row>
    <row r="17" spans="1:10" x14ac:dyDescent="0.25">
      <c r="A17" s="2">
        <v>43844</v>
      </c>
      <c r="B17" s="1" t="s">
        <v>9</v>
      </c>
      <c r="C17">
        <v>0</v>
      </c>
      <c r="D17">
        <v>0</v>
      </c>
      <c r="E17">
        <v>0</v>
      </c>
      <c r="F17">
        <v>0</v>
      </c>
      <c r="I17" s="4">
        <f t="shared" si="0"/>
        <v>0</v>
      </c>
      <c r="J17" s="4">
        <f t="shared" si="1"/>
        <v>0</v>
      </c>
    </row>
    <row r="18" spans="1:10" x14ac:dyDescent="0.25">
      <c r="A18" s="2">
        <v>43845</v>
      </c>
      <c r="B18" s="1" t="s">
        <v>9</v>
      </c>
      <c r="C18">
        <v>0</v>
      </c>
      <c r="D18">
        <v>0</v>
      </c>
      <c r="E18">
        <v>0</v>
      </c>
      <c r="F18">
        <v>0</v>
      </c>
      <c r="I18" s="4">
        <f t="shared" si="0"/>
        <v>0</v>
      </c>
      <c r="J18" s="4">
        <f t="shared" si="1"/>
        <v>0</v>
      </c>
    </row>
    <row r="19" spans="1:10" x14ac:dyDescent="0.25">
      <c r="A19" s="2">
        <v>43846</v>
      </c>
      <c r="B19" s="1" t="s">
        <v>9</v>
      </c>
      <c r="C19">
        <v>0</v>
      </c>
      <c r="D19">
        <v>0</v>
      </c>
      <c r="E19">
        <v>0</v>
      </c>
      <c r="F19">
        <v>0</v>
      </c>
      <c r="I19" s="4">
        <f t="shared" si="0"/>
        <v>0</v>
      </c>
      <c r="J19" s="4">
        <f t="shared" si="1"/>
        <v>0</v>
      </c>
    </row>
    <row r="20" spans="1:10" x14ac:dyDescent="0.25">
      <c r="A20" s="2">
        <v>43847</v>
      </c>
      <c r="B20" s="1" t="s">
        <v>9</v>
      </c>
      <c r="C20">
        <v>0</v>
      </c>
      <c r="D20">
        <v>0</v>
      </c>
      <c r="E20">
        <v>0</v>
      </c>
      <c r="F20">
        <v>0</v>
      </c>
      <c r="I20" s="4">
        <f t="shared" si="0"/>
        <v>0</v>
      </c>
      <c r="J20" s="4">
        <f t="shared" si="1"/>
        <v>0</v>
      </c>
    </row>
    <row r="21" spans="1:10" x14ac:dyDescent="0.25">
      <c r="A21" s="2">
        <v>43848</v>
      </c>
      <c r="B21" s="1" t="s">
        <v>9</v>
      </c>
      <c r="C21">
        <v>0</v>
      </c>
      <c r="D21">
        <v>0</v>
      </c>
      <c r="E21">
        <v>0</v>
      </c>
      <c r="F21">
        <v>0</v>
      </c>
      <c r="I21" s="4">
        <f t="shared" si="0"/>
        <v>0</v>
      </c>
      <c r="J21" s="4">
        <f t="shared" si="1"/>
        <v>0</v>
      </c>
    </row>
    <row r="22" spans="1:10" x14ac:dyDescent="0.25">
      <c r="A22" s="2">
        <v>43849</v>
      </c>
      <c r="B22" s="1" t="s">
        <v>9</v>
      </c>
      <c r="C22">
        <v>0</v>
      </c>
      <c r="D22">
        <v>0</v>
      </c>
      <c r="E22">
        <v>0</v>
      </c>
      <c r="F22">
        <v>0</v>
      </c>
      <c r="I22" s="4">
        <f t="shared" si="0"/>
        <v>0</v>
      </c>
      <c r="J22" s="4">
        <f t="shared" si="1"/>
        <v>0</v>
      </c>
    </row>
    <row r="23" spans="1:10" x14ac:dyDescent="0.25">
      <c r="A23" s="2">
        <v>43850</v>
      </c>
      <c r="B23" s="1" t="s">
        <v>9</v>
      </c>
      <c r="C23">
        <v>0</v>
      </c>
      <c r="D23">
        <v>0</v>
      </c>
      <c r="E23">
        <v>0</v>
      </c>
      <c r="F23">
        <v>0</v>
      </c>
      <c r="I23" s="4">
        <f t="shared" si="0"/>
        <v>0</v>
      </c>
      <c r="J23" s="4">
        <f t="shared" si="1"/>
        <v>0</v>
      </c>
    </row>
    <row r="24" spans="1:10" x14ac:dyDescent="0.25">
      <c r="A24" s="2">
        <v>43851</v>
      </c>
      <c r="B24" s="1" t="s">
        <v>9</v>
      </c>
      <c r="C24">
        <v>1</v>
      </c>
      <c r="D24">
        <v>0</v>
      </c>
      <c r="E24">
        <v>1</v>
      </c>
      <c r="F24">
        <v>0</v>
      </c>
      <c r="I24" s="4">
        <f t="shared" si="0"/>
        <v>3.0211238398812705E-4</v>
      </c>
      <c r="J24" s="4">
        <f t="shared" si="1"/>
        <v>0</v>
      </c>
    </row>
    <row r="25" spans="1:10" x14ac:dyDescent="0.25">
      <c r="A25" s="2">
        <v>43852</v>
      </c>
      <c r="B25" s="1" t="s">
        <v>9</v>
      </c>
      <c r="C25">
        <v>0</v>
      </c>
      <c r="D25">
        <v>0</v>
      </c>
      <c r="E25">
        <v>1</v>
      </c>
      <c r="F25">
        <v>0</v>
      </c>
      <c r="I25" s="4">
        <f t="shared" si="0"/>
        <v>0</v>
      </c>
      <c r="J25" s="4">
        <f t="shared" si="1"/>
        <v>0</v>
      </c>
    </row>
    <row r="26" spans="1:10" x14ac:dyDescent="0.25">
      <c r="A26" s="2">
        <v>43853</v>
      </c>
      <c r="B26" s="1" t="s">
        <v>9</v>
      </c>
      <c r="C26">
        <v>0</v>
      </c>
      <c r="D26">
        <v>0</v>
      </c>
      <c r="E26">
        <v>1</v>
      </c>
      <c r="F26">
        <v>0</v>
      </c>
      <c r="I26" s="4">
        <f t="shared" si="0"/>
        <v>0</v>
      </c>
      <c r="J26" s="4">
        <f t="shared" si="1"/>
        <v>0</v>
      </c>
    </row>
    <row r="27" spans="1:10" x14ac:dyDescent="0.25">
      <c r="A27" s="2">
        <v>43854</v>
      </c>
      <c r="B27" s="1" t="s">
        <v>9</v>
      </c>
      <c r="C27">
        <v>0</v>
      </c>
      <c r="D27">
        <v>0</v>
      </c>
      <c r="E27">
        <v>1</v>
      </c>
      <c r="F27">
        <v>0</v>
      </c>
      <c r="I27" s="4">
        <f t="shared" si="0"/>
        <v>0</v>
      </c>
      <c r="J27" s="4">
        <f t="shared" si="1"/>
        <v>0</v>
      </c>
    </row>
    <row r="28" spans="1:10" x14ac:dyDescent="0.25">
      <c r="A28" s="2">
        <v>43855</v>
      </c>
      <c r="B28" s="1" t="s">
        <v>9</v>
      </c>
      <c r="C28">
        <v>1</v>
      </c>
      <c r="D28">
        <v>0</v>
      </c>
      <c r="E28">
        <v>2</v>
      </c>
      <c r="F28">
        <v>0</v>
      </c>
      <c r="I28" s="4">
        <f t="shared" si="0"/>
        <v>3.0211238398812705E-4</v>
      </c>
      <c r="J28" s="4">
        <f t="shared" si="1"/>
        <v>0</v>
      </c>
    </row>
    <row r="29" spans="1:10" x14ac:dyDescent="0.25">
      <c r="A29" s="2">
        <v>43856</v>
      </c>
      <c r="B29" s="1" t="s">
        <v>9</v>
      </c>
      <c r="C29">
        <v>0</v>
      </c>
      <c r="D29">
        <v>0</v>
      </c>
      <c r="E29">
        <v>2</v>
      </c>
      <c r="F29">
        <v>0</v>
      </c>
      <c r="I29" s="4">
        <f t="shared" si="0"/>
        <v>0</v>
      </c>
      <c r="J29" s="4">
        <f t="shared" si="1"/>
        <v>0</v>
      </c>
    </row>
    <row r="30" spans="1:10" x14ac:dyDescent="0.25">
      <c r="A30" s="2">
        <v>43857</v>
      </c>
      <c r="B30" s="1" t="s">
        <v>9</v>
      </c>
      <c r="C30">
        <v>3</v>
      </c>
      <c r="D30">
        <v>0</v>
      </c>
      <c r="E30">
        <v>5</v>
      </c>
      <c r="F30">
        <v>0</v>
      </c>
      <c r="I30" s="4">
        <f t="shared" si="0"/>
        <v>9.0633715196438119E-4</v>
      </c>
      <c r="J30" s="4">
        <f t="shared" si="1"/>
        <v>0</v>
      </c>
    </row>
    <row r="31" spans="1:10" x14ac:dyDescent="0.25">
      <c r="A31" s="2">
        <v>43858</v>
      </c>
      <c r="B31" s="1" t="s">
        <v>9</v>
      </c>
      <c r="C31">
        <v>0</v>
      </c>
      <c r="D31">
        <v>0</v>
      </c>
      <c r="E31">
        <v>5</v>
      </c>
      <c r="F31">
        <v>0</v>
      </c>
      <c r="I31" s="4">
        <f t="shared" si="0"/>
        <v>0</v>
      </c>
      <c r="J31" s="4">
        <f t="shared" si="1"/>
        <v>0</v>
      </c>
    </row>
    <row r="32" spans="1:10" x14ac:dyDescent="0.25">
      <c r="A32" s="2">
        <v>43859</v>
      </c>
      <c r="B32" s="1" t="s">
        <v>9</v>
      </c>
      <c r="C32">
        <v>0</v>
      </c>
      <c r="D32">
        <v>0</v>
      </c>
      <c r="E32">
        <v>5</v>
      </c>
      <c r="F32">
        <v>0</v>
      </c>
      <c r="I32" s="4">
        <f t="shared" si="0"/>
        <v>0</v>
      </c>
      <c r="J32" s="4">
        <f t="shared" si="1"/>
        <v>0</v>
      </c>
    </row>
    <row r="33" spans="1:10" x14ac:dyDescent="0.25">
      <c r="A33" s="2">
        <v>43860</v>
      </c>
      <c r="B33" s="1" t="s">
        <v>9</v>
      </c>
      <c r="C33">
        <v>0</v>
      </c>
      <c r="D33">
        <v>0</v>
      </c>
      <c r="E33">
        <v>5</v>
      </c>
      <c r="F33">
        <v>0</v>
      </c>
      <c r="I33" s="4">
        <f t="shared" si="0"/>
        <v>0</v>
      </c>
      <c r="J33" s="4">
        <f t="shared" si="1"/>
        <v>0</v>
      </c>
    </row>
    <row r="34" spans="1:10" x14ac:dyDescent="0.25">
      <c r="A34" s="2">
        <v>43861</v>
      </c>
      <c r="B34" s="1" t="s">
        <v>9</v>
      </c>
      <c r="C34">
        <v>1</v>
      </c>
      <c r="D34">
        <v>0</v>
      </c>
      <c r="E34">
        <v>6</v>
      </c>
      <c r="F34">
        <v>0</v>
      </c>
      <c r="I34" s="4">
        <f t="shared" si="0"/>
        <v>3.0211238398812705E-4</v>
      </c>
      <c r="J34" s="4">
        <f t="shared" si="1"/>
        <v>0</v>
      </c>
    </row>
    <row r="35" spans="1:10" x14ac:dyDescent="0.25">
      <c r="A35" s="2">
        <v>43862</v>
      </c>
      <c r="B35" s="1" t="s">
        <v>9</v>
      </c>
      <c r="C35">
        <v>1</v>
      </c>
      <c r="D35">
        <v>0</v>
      </c>
      <c r="E35">
        <v>7</v>
      </c>
      <c r="F35">
        <v>0</v>
      </c>
      <c r="I35" s="4">
        <f t="shared" si="0"/>
        <v>3.0211238398812705E-4</v>
      </c>
      <c r="J35" s="4">
        <f t="shared" si="1"/>
        <v>0</v>
      </c>
    </row>
    <row r="36" spans="1:10" x14ac:dyDescent="0.25">
      <c r="A36" s="2">
        <v>43863</v>
      </c>
      <c r="B36" s="1" t="s">
        <v>9</v>
      </c>
      <c r="C36">
        <v>1</v>
      </c>
      <c r="D36">
        <v>0</v>
      </c>
      <c r="E36">
        <v>8</v>
      </c>
      <c r="F36">
        <v>0</v>
      </c>
      <c r="I36" s="4">
        <f t="shared" si="0"/>
        <v>3.0211238398812705E-4</v>
      </c>
      <c r="J36" s="4">
        <f t="shared" si="1"/>
        <v>0</v>
      </c>
    </row>
    <row r="37" spans="1:10" x14ac:dyDescent="0.25">
      <c r="A37" s="2">
        <v>43864</v>
      </c>
      <c r="B37" s="1" t="s">
        <v>9</v>
      </c>
      <c r="C37">
        <v>3</v>
      </c>
      <c r="D37">
        <v>0</v>
      </c>
      <c r="E37">
        <v>11</v>
      </c>
      <c r="F37">
        <v>0</v>
      </c>
      <c r="I37" s="4">
        <f t="shared" si="0"/>
        <v>9.0633715196438119E-4</v>
      </c>
      <c r="J37" s="4">
        <f t="shared" si="1"/>
        <v>0</v>
      </c>
    </row>
    <row r="38" spans="1:10" x14ac:dyDescent="0.25">
      <c r="A38" s="2">
        <v>43865</v>
      </c>
      <c r="B38" s="1" t="s">
        <v>9</v>
      </c>
      <c r="C38">
        <v>0</v>
      </c>
      <c r="D38">
        <v>0</v>
      </c>
      <c r="E38">
        <v>11</v>
      </c>
      <c r="F38">
        <v>0</v>
      </c>
      <c r="I38" s="4">
        <f t="shared" si="0"/>
        <v>0</v>
      </c>
      <c r="J38" s="4">
        <f t="shared" si="1"/>
        <v>0</v>
      </c>
    </row>
    <row r="39" spans="1:10" x14ac:dyDescent="0.25">
      <c r="A39" s="2">
        <v>43866</v>
      </c>
      <c r="B39" s="1" t="s">
        <v>9</v>
      </c>
      <c r="C39">
        <v>0</v>
      </c>
      <c r="D39">
        <v>0</v>
      </c>
      <c r="E39">
        <v>11</v>
      </c>
      <c r="F39">
        <v>0</v>
      </c>
      <c r="I39" s="4">
        <f t="shared" si="0"/>
        <v>0</v>
      </c>
      <c r="J39" s="4">
        <f t="shared" si="1"/>
        <v>0</v>
      </c>
    </row>
    <row r="40" spans="1:10" x14ac:dyDescent="0.25">
      <c r="A40" s="2">
        <v>43867</v>
      </c>
      <c r="B40" s="1" t="s">
        <v>9</v>
      </c>
      <c r="C40">
        <v>1</v>
      </c>
      <c r="D40">
        <v>0</v>
      </c>
      <c r="E40">
        <v>12</v>
      </c>
      <c r="F40">
        <v>0</v>
      </c>
      <c r="I40" s="4">
        <f t="shared" si="0"/>
        <v>3.0211238398812705E-4</v>
      </c>
      <c r="J40" s="4">
        <f t="shared" si="1"/>
        <v>0</v>
      </c>
    </row>
    <row r="41" spans="1:10" x14ac:dyDescent="0.25">
      <c r="A41" s="2">
        <v>43868</v>
      </c>
      <c r="B41" s="1" t="s">
        <v>9</v>
      </c>
      <c r="C41">
        <v>0</v>
      </c>
      <c r="D41">
        <v>0</v>
      </c>
      <c r="E41">
        <v>12</v>
      </c>
      <c r="F41">
        <v>0</v>
      </c>
      <c r="I41" s="4">
        <f t="shared" si="0"/>
        <v>0</v>
      </c>
      <c r="J41" s="4">
        <f t="shared" si="1"/>
        <v>0</v>
      </c>
    </row>
    <row r="42" spans="1:10" x14ac:dyDescent="0.25">
      <c r="A42" s="2">
        <v>43869</v>
      </c>
      <c r="B42" s="1" t="s">
        <v>9</v>
      </c>
      <c r="C42">
        <v>0</v>
      </c>
      <c r="D42">
        <v>0</v>
      </c>
      <c r="E42">
        <v>12</v>
      </c>
      <c r="F42">
        <v>0</v>
      </c>
      <c r="I42" s="4">
        <f t="shared" si="0"/>
        <v>0</v>
      </c>
      <c r="J42" s="4">
        <f t="shared" si="1"/>
        <v>0</v>
      </c>
    </row>
    <row r="43" spans="1:10" x14ac:dyDescent="0.25">
      <c r="A43" s="2">
        <v>43870</v>
      </c>
      <c r="B43" s="1" t="s">
        <v>9</v>
      </c>
      <c r="C43">
        <v>0</v>
      </c>
      <c r="D43">
        <v>0</v>
      </c>
      <c r="E43">
        <v>12</v>
      </c>
      <c r="F43">
        <v>0</v>
      </c>
      <c r="I43" s="4">
        <f t="shared" si="0"/>
        <v>0</v>
      </c>
      <c r="J43" s="4">
        <f t="shared" si="1"/>
        <v>0</v>
      </c>
    </row>
    <row r="44" spans="1:10" x14ac:dyDescent="0.25">
      <c r="A44" s="2">
        <v>43871</v>
      </c>
      <c r="B44" s="1" t="s">
        <v>9</v>
      </c>
      <c r="C44">
        <v>0</v>
      </c>
      <c r="D44">
        <v>0</v>
      </c>
      <c r="E44">
        <v>12</v>
      </c>
      <c r="F44">
        <v>0</v>
      </c>
      <c r="I44" s="4">
        <f t="shared" si="0"/>
        <v>0</v>
      </c>
      <c r="J44" s="4">
        <f t="shared" si="1"/>
        <v>0</v>
      </c>
    </row>
    <row r="45" spans="1:10" x14ac:dyDescent="0.25">
      <c r="A45" s="2">
        <v>43872</v>
      </c>
      <c r="B45" s="1" t="s">
        <v>9</v>
      </c>
      <c r="C45">
        <v>1</v>
      </c>
      <c r="D45">
        <v>0</v>
      </c>
      <c r="E45">
        <v>13</v>
      </c>
      <c r="F45">
        <v>0</v>
      </c>
      <c r="I45" s="4">
        <f t="shared" si="0"/>
        <v>3.0211238398812705E-4</v>
      </c>
      <c r="J45" s="4">
        <f t="shared" si="1"/>
        <v>0</v>
      </c>
    </row>
    <row r="46" spans="1:10" x14ac:dyDescent="0.25">
      <c r="A46" s="2">
        <v>43873</v>
      </c>
      <c r="B46" s="1" t="s">
        <v>9</v>
      </c>
      <c r="C46">
        <v>0</v>
      </c>
      <c r="D46">
        <v>0</v>
      </c>
      <c r="E46">
        <v>13</v>
      </c>
      <c r="F46">
        <v>0</v>
      </c>
      <c r="I46" s="4">
        <f t="shared" si="0"/>
        <v>0</v>
      </c>
      <c r="J46" s="4">
        <f t="shared" si="1"/>
        <v>0</v>
      </c>
    </row>
    <row r="47" spans="1:10" x14ac:dyDescent="0.25">
      <c r="A47" s="2">
        <v>43874</v>
      </c>
      <c r="B47" s="1" t="s">
        <v>9</v>
      </c>
      <c r="C47">
        <v>1</v>
      </c>
      <c r="D47">
        <v>0</v>
      </c>
      <c r="E47">
        <v>14</v>
      </c>
      <c r="F47">
        <v>0</v>
      </c>
      <c r="I47" s="4">
        <f t="shared" si="0"/>
        <v>3.0211238398812705E-4</v>
      </c>
      <c r="J47" s="4">
        <f t="shared" si="1"/>
        <v>0</v>
      </c>
    </row>
    <row r="48" spans="1:10" x14ac:dyDescent="0.25">
      <c r="A48" s="2">
        <v>43875</v>
      </c>
      <c r="B48" s="1" t="s">
        <v>9</v>
      </c>
      <c r="C48">
        <v>1</v>
      </c>
      <c r="D48">
        <v>0</v>
      </c>
      <c r="E48">
        <v>15</v>
      </c>
      <c r="F48">
        <v>0</v>
      </c>
      <c r="I48" s="4">
        <f t="shared" si="0"/>
        <v>3.0211238398812705E-4</v>
      </c>
      <c r="J48" s="4">
        <f t="shared" si="1"/>
        <v>0</v>
      </c>
    </row>
    <row r="49" spans="1:10" x14ac:dyDescent="0.25">
      <c r="A49" s="2">
        <v>43876</v>
      </c>
      <c r="B49" s="1" t="s">
        <v>9</v>
      </c>
      <c r="C49">
        <v>0</v>
      </c>
      <c r="D49">
        <v>0</v>
      </c>
      <c r="E49">
        <v>15</v>
      </c>
      <c r="F49">
        <v>0</v>
      </c>
      <c r="I49" s="4">
        <f t="shared" si="0"/>
        <v>0</v>
      </c>
      <c r="J49" s="4">
        <f t="shared" si="1"/>
        <v>0</v>
      </c>
    </row>
    <row r="50" spans="1:10" x14ac:dyDescent="0.25">
      <c r="A50" s="2">
        <v>43877</v>
      </c>
      <c r="B50" s="1" t="s">
        <v>9</v>
      </c>
      <c r="C50">
        <v>0</v>
      </c>
      <c r="D50">
        <v>0</v>
      </c>
      <c r="E50">
        <v>15</v>
      </c>
      <c r="F50">
        <v>0</v>
      </c>
      <c r="I50" s="4">
        <f t="shared" si="0"/>
        <v>0</v>
      </c>
      <c r="J50" s="4">
        <f t="shared" si="1"/>
        <v>0</v>
      </c>
    </row>
    <row r="51" spans="1:10" x14ac:dyDescent="0.25">
      <c r="A51" s="2">
        <v>43878</v>
      </c>
      <c r="B51" s="1" t="s">
        <v>9</v>
      </c>
      <c r="C51">
        <v>0</v>
      </c>
      <c r="D51">
        <v>0</v>
      </c>
      <c r="E51">
        <v>15</v>
      </c>
      <c r="F51">
        <v>0</v>
      </c>
      <c r="I51" s="4">
        <f t="shared" si="0"/>
        <v>0</v>
      </c>
      <c r="J51" s="4">
        <f t="shared" si="1"/>
        <v>0</v>
      </c>
    </row>
    <row r="52" spans="1:10" x14ac:dyDescent="0.25">
      <c r="A52" s="2">
        <v>43879</v>
      </c>
      <c r="B52" s="1" t="s">
        <v>9</v>
      </c>
      <c r="C52">
        <v>0</v>
      </c>
      <c r="D52">
        <v>0</v>
      </c>
      <c r="E52">
        <v>15</v>
      </c>
      <c r="F52">
        <v>0</v>
      </c>
      <c r="I52" s="4">
        <f t="shared" si="0"/>
        <v>0</v>
      </c>
      <c r="J52" s="4">
        <f t="shared" si="1"/>
        <v>0</v>
      </c>
    </row>
    <row r="53" spans="1:10" x14ac:dyDescent="0.25">
      <c r="A53" s="2">
        <v>43880</v>
      </c>
      <c r="B53" s="1" t="s">
        <v>9</v>
      </c>
      <c r="C53">
        <v>0</v>
      </c>
      <c r="D53">
        <v>0</v>
      </c>
      <c r="E53">
        <v>15</v>
      </c>
      <c r="F53">
        <v>0</v>
      </c>
      <c r="I53" s="4">
        <f t="shared" si="0"/>
        <v>0</v>
      </c>
      <c r="J53" s="4">
        <f t="shared" si="1"/>
        <v>0</v>
      </c>
    </row>
    <row r="54" spans="1:10" x14ac:dyDescent="0.25">
      <c r="A54" s="2">
        <v>43881</v>
      </c>
      <c r="B54" s="1" t="s">
        <v>9</v>
      </c>
      <c r="C54">
        <v>0</v>
      </c>
      <c r="D54">
        <v>0</v>
      </c>
      <c r="E54">
        <v>15</v>
      </c>
      <c r="F54">
        <v>0</v>
      </c>
      <c r="I54" s="4">
        <f t="shared" si="0"/>
        <v>0</v>
      </c>
      <c r="J54" s="4">
        <f t="shared" si="1"/>
        <v>0</v>
      </c>
    </row>
    <row r="55" spans="1:10" x14ac:dyDescent="0.25">
      <c r="A55" s="2">
        <v>43882</v>
      </c>
      <c r="B55" s="1" t="s">
        <v>9</v>
      </c>
      <c r="C55">
        <v>1</v>
      </c>
      <c r="D55">
        <v>0</v>
      </c>
      <c r="E55">
        <v>16</v>
      </c>
      <c r="F55">
        <v>0</v>
      </c>
      <c r="I55" s="4">
        <f t="shared" si="0"/>
        <v>3.0211238398812705E-4</v>
      </c>
      <c r="J55" s="4">
        <f t="shared" si="1"/>
        <v>0</v>
      </c>
    </row>
    <row r="56" spans="1:10" x14ac:dyDescent="0.25">
      <c r="A56" s="2">
        <v>43883</v>
      </c>
      <c r="B56" s="1" t="s">
        <v>9</v>
      </c>
      <c r="C56">
        <v>19</v>
      </c>
      <c r="D56">
        <v>0</v>
      </c>
      <c r="E56">
        <v>35</v>
      </c>
      <c r="F56">
        <v>0</v>
      </c>
      <c r="I56" s="4">
        <f t="shared" si="0"/>
        <v>5.7401352957744132E-3</v>
      </c>
      <c r="J56" s="4">
        <f t="shared" si="1"/>
        <v>0</v>
      </c>
    </row>
    <row r="57" spans="1:10" x14ac:dyDescent="0.25">
      <c r="A57" s="2">
        <v>43884</v>
      </c>
      <c r="B57" s="1" t="s">
        <v>9</v>
      </c>
      <c r="C57">
        <v>0</v>
      </c>
      <c r="D57">
        <v>0</v>
      </c>
      <c r="E57">
        <v>35</v>
      </c>
      <c r="F57">
        <v>0</v>
      </c>
      <c r="I57" s="4">
        <f t="shared" si="0"/>
        <v>0</v>
      </c>
      <c r="J57" s="4">
        <f t="shared" si="1"/>
        <v>0</v>
      </c>
    </row>
    <row r="58" spans="1:10" x14ac:dyDescent="0.25">
      <c r="A58" s="2">
        <v>43885</v>
      </c>
      <c r="B58" s="1" t="s">
        <v>9</v>
      </c>
      <c r="C58">
        <v>0</v>
      </c>
      <c r="D58">
        <v>0</v>
      </c>
      <c r="E58">
        <v>35</v>
      </c>
      <c r="F58">
        <v>0</v>
      </c>
      <c r="I58" s="4">
        <f t="shared" si="0"/>
        <v>0</v>
      </c>
      <c r="J58" s="4">
        <f t="shared" si="1"/>
        <v>0</v>
      </c>
    </row>
    <row r="59" spans="1:10" x14ac:dyDescent="0.25">
      <c r="A59" s="2">
        <v>43886</v>
      </c>
      <c r="B59" s="1" t="s">
        <v>9</v>
      </c>
      <c r="C59">
        <v>18</v>
      </c>
      <c r="D59">
        <v>0</v>
      </c>
      <c r="E59">
        <v>53</v>
      </c>
      <c r="F59">
        <v>0</v>
      </c>
      <c r="I59" s="4">
        <f t="shared" si="0"/>
        <v>5.4380229117862869E-3</v>
      </c>
      <c r="J59" s="4">
        <f t="shared" si="1"/>
        <v>0</v>
      </c>
    </row>
    <row r="60" spans="1:10" x14ac:dyDescent="0.25">
      <c r="A60" s="2">
        <v>43887</v>
      </c>
      <c r="B60" s="1" t="s">
        <v>9</v>
      </c>
      <c r="C60">
        <v>0</v>
      </c>
      <c r="D60">
        <v>0</v>
      </c>
      <c r="E60">
        <v>53</v>
      </c>
      <c r="F60">
        <v>0</v>
      </c>
      <c r="I60" s="4">
        <f t="shared" si="0"/>
        <v>0</v>
      </c>
      <c r="J60" s="4">
        <f t="shared" si="1"/>
        <v>0</v>
      </c>
    </row>
    <row r="61" spans="1:10" x14ac:dyDescent="0.25">
      <c r="A61" s="2">
        <v>43888</v>
      </c>
      <c r="B61" s="1" t="s">
        <v>9</v>
      </c>
      <c r="C61">
        <v>6</v>
      </c>
      <c r="D61">
        <v>0</v>
      </c>
      <c r="E61">
        <v>59</v>
      </c>
      <c r="F61">
        <v>0</v>
      </c>
      <c r="I61" s="4">
        <f t="shared" si="0"/>
        <v>1.8126743039287624E-3</v>
      </c>
      <c r="J61" s="4">
        <f t="shared" si="1"/>
        <v>0</v>
      </c>
    </row>
    <row r="62" spans="1:10" x14ac:dyDescent="0.25">
      <c r="A62" s="2">
        <v>43889</v>
      </c>
      <c r="B62" s="1" t="s">
        <v>9</v>
      </c>
      <c r="C62">
        <v>1</v>
      </c>
      <c r="D62">
        <v>0</v>
      </c>
      <c r="E62">
        <v>60</v>
      </c>
      <c r="F62">
        <v>0</v>
      </c>
      <c r="I62" s="4">
        <f t="shared" si="0"/>
        <v>3.0211238398812705E-4</v>
      </c>
      <c r="J62" s="4">
        <f t="shared" si="1"/>
        <v>0</v>
      </c>
    </row>
    <row r="63" spans="1:10" x14ac:dyDescent="0.25">
      <c r="A63" s="2">
        <v>43890</v>
      </c>
      <c r="B63" s="1" t="s">
        <v>9</v>
      </c>
      <c r="C63">
        <v>6</v>
      </c>
      <c r="D63">
        <v>0</v>
      </c>
      <c r="E63">
        <v>66</v>
      </c>
      <c r="F63">
        <v>0</v>
      </c>
      <c r="I63" s="4">
        <f t="shared" si="0"/>
        <v>1.8126743039287624E-3</v>
      </c>
      <c r="J63" s="4">
        <f t="shared" si="1"/>
        <v>0</v>
      </c>
    </row>
    <row r="64" spans="1:10" x14ac:dyDescent="0.25">
      <c r="A64" s="2">
        <v>43891</v>
      </c>
      <c r="B64" s="1" t="s">
        <v>9</v>
      </c>
      <c r="C64">
        <v>3</v>
      </c>
      <c r="D64">
        <v>1</v>
      </c>
      <c r="E64">
        <v>69</v>
      </c>
      <c r="F64">
        <v>1</v>
      </c>
      <c r="I64" s="4">
        <f t="shared" si="0"/>
        <v>9.0633715196438119E-4</v>
      </c>
      <c r="J64" s="4">
        <f t="shared" si="1"/>
        <v>1.1703397976271828E-2</v>
      </c>
    </row>
    <row r="65" spans="1:10" x14ac:dyDescent="0.25">
      <c r="A65" s="2">
        <v>43892</v>
      </c>
      <c r="B65" s="1" t="s">
        <v>9</v>
      </c>
      <c r="C65">
        <v>20</v>
      </c>
      <c r="D65">
        <v>1</v>
      </c>
      <c r="E65">
        <v>89</v>
      </c>
      <c r="F65">
        <v>2</v>
      </c>
      <c r="I65" s="4">
        <f t="shared" si="0"/>
        <v>6.0422476797625411E-3</v>
      </c>
      <c r="J65" s="4">
        <f t="shared" si="1"/>
        <v>1.1703397976271828E-2</v>
      </c>
    </row>
    <row r="66" spans="1:10" x14ac:dyDescent="0.25">
      <c r="A66" s="2">
        <v>43893</v>
      </c>
      <c r="B66" s="1" t="s">
        <v>9</v>
      </c>
      <c r="C66">
        <v>14</v>
      </c>
      <c r="D66">
        <v>4</v>
      </c>
      <c r="E66">
        <v>103</v>
      </c>
      <c r="F66">
        <v>6</v>
      </c>
      <c r="I66" s="4">
        <f t="shared" si="0"/>
        <v>4.2295733758337785E-3</v>
      </c>
      <c r="J66" s="4">
        <f t="shared" si="1"/>
        <v>4.6813591905087312E-2</v>
      </c>
    </row>
    <row r="67" spans="1:10" x14ac:dyDescent="0.25">
      <c r="A67" s="2">
        <v>43894</v>
      </c>
      <c r="B67" s="1" t="s">
        <v>9</v>
      </c>
      <c r="C67">
        <v>22</v>
      </c>
      <c r="D67">
        <v>3</v>
      </c>
      <c r="E67">
        <v>125</v>
      </c>
      <c r="F67">
        <v>9</v>
      </c>
      <c r="I67" s="4">
        <f t="shared" si="0"/>
        <v>6.6464724477387953E-3</v>
      </c>
      <c r="J67" s="4">
        <f t="shared" si="1"/>
        <v>3.5110193928815488E-2</v>
      </c>
    </row>
    <row r="68" spans="1:10" x14ac:dyDescent="0.25">
      <c r="A68" s="2">
        <v>43895</v>
      </c>
      <c r="B68" s="1" t="s">
        <v>9</v>
      </c>
      <c r="C68">
        <v>34</v>
      </c>
      <c r="D68">
        <v>2</v>
      </c>
      <c r="E68">
        <v>159</v>
      </c>
      <c r="F68">
        <v>11</v>
      </c>
      <c r="I68" s="4">
        <f t="shared" ref="I68:I107" si="2">(C68/H$2)*100000</f>
        <v>1.027182105559632E-2</v>
      </c>
      <c r="J68" s="4">
        <f t="shared" ref="J68:J107" si="3">(D68/J$2)*100000</f>
        <v>2.3406795952543656E-2</v>
      </c>
    </row>
    <row r="69" spans="1:10" x14ac:dyDescent="0.25">
      <c r="A69" s="2">
        <v>43896</v>
      </c>
      <c r="B69" s="1" t="s">
        <v>9</v>
      </c>
      <c r="C69">
        <v>74</v>
      </c>
      <c r="D69">
        <v>1</v>
      </c>
      <c r="E69">
        <v>233</v>
      </c>
      <c r="F69">
        <v>12</v>
      </c>
      <c r="I69" s="4">
        <f t="shared" si="2"/>
        <v>2.23563164151214E-2</v>
      </c>
      <c r="J69" s="4">
        <f t="shared" si="3"/>
        <v>1.1703397976271828E-2</v>
      </c>
    </row>
    <row r="70" spans="1:10" x14ac:dyDescent="0.25">
      <c r="A70" s="2">
        <v>43897</v>
      </c>
      <c r="B70" s="1" t="s">
        <v>9</v>
      </c>
      <c r="C70">
        <v>105</v>
      </c>
      <c r="D70">
        <v>2</v>
      </c>
      <c r="E70">
        <v>338</v>
      </c>
      <c r="F70">
        <v>14</v>
      </c>
      <c r="I70" s="4">
        <f t="shared" si="2"/>
        <v>3.1721800318753338E-2</v>
      </c>
      <c r="J70" s="4">
        <f t="shared" si="3"/>
        <v>2.3406795952543656E-2</v>
      </c>
    </row>
    <row r="71" spans="1:10" x14ac:dyDescent="0.25">
      <c r="A71" s="2">
        <v>43898</v>
      </c>
      <c r="B71" s="1" t="s">
        <v>9</v>
      </c>
      <c r="C71">
        <v>95</v>
      </c>
      <c r="D71">
        <v>3</v>
      </c>
      <c r="E71">
        <v>433</v>
      </c>
      <c r="F71">
        <v>17</v>
      </c>
      <c r="I71" s="4">
        <f t="shared" si="2"/>
        <v>2.8700676478872068E-2</v>
      </c>
      <c r="J71" s="4">
        <f t="shared" si="3"/>
        <v>3.5110193928815488E-2</v>
      </c>
    </row>
    <row r="72" spans="1:10" x14ac:dyDescent="0.25">
      <c r="A72" s="2">
        <v>43899</v>
      </c>
      <c r="B72" s="1" t="s">
        <v>9</v>
      </c>
      <c r="C72">
        <v>121</v>
      </c>
      <c r="D72">
        <v>4</v>
      </c>
      <c r="E72">
        <v>554</v>
      </c>
      <c r="F72">
        <v>21</v>
      </c>
      <c r="I72" s="4">
        <f t="shared" si="2"/>
        <v>3.6555598462563371E-2</v>
      </c>
      <c r="J72" s="4">
        <f t="shared" si="3"/>
        <v>4.6813591905087312E-2</v>
      </c>
    </row>
    <row r="73" spans="1:10" x14ac:dyDescent="0.25">
      <c r="A73" s="2">
        <v>43900</v>
      </c>
      <c r="B73" s="1" t="s">
        <v>9</v>
      </c>
      <c r="C73">
        <v>200</v>
      </c>
      <c r="D73">
        <v>5</v>
      </c>
      <c r="E73">
        <v>754</v>
      </c>
      <c r="F73">
        <v>26</v>
      </c>
      <c r="I73" s="4">
        <f t="shared" si="2"/>
        <v>6.0422476797625413E-2</v>
      </c>
      <c r="J73" s="4">
        <f t="shared" si="3"/>
        <v>5.8516989881359144E-2</v>
      </c>
    </row>
    <row r="74" spans="1:10" x14ac:dyDescent="0.25">
      <c r="A74" s="2">
        <v>43901</v>
      </c>
      <c r="B74" s="1" t="s">
        <v>9</v>
      </c>
      <c r="C74">
        <v>271</v>
      </c>
      <c r="D74">
        <v>2</v>
      </c>
      <c r="E74">
        <v>1025</v>
      </c>
      <c r="F74">
        <v>28</v>
      </c>
      <c r="I74" s="4">
        <f t="shared" si="2"/>
        <v>8.1872456060782417E-2</v>
      </c>
      <c r="J74" s="4">
        <f t="shared" si="3"/>
        <v>2.3406795952543656E-2</v>
      </c>
    </row>
    <row r="75" spans="1:10" x14ac:dyDescent="0.25">
      <c r="A75" s="2">
        <v>43902</v>
      </c>
      <c r="B75" s="1" t="s">
        <v>9</v>
      </c>
      <c r="C75">
        <v>287</v>
      </c>
      <c r="D75">
        <v>2</v>
      </c>
      <c r="E75">
        <v>1312</v>
      </c>
      <c r="F75">
        <v>30</v>
      </c>
      <c r="I75" s="4">
        <f t="shared" si="2"/>
        <v>8.6706254204592451E-2</v>
      </c>
      <c r="J75" s="4">
        <f t="shared" si="3"/>
        <v>2.3406795952543656E-2</v>
      </c>
    </row>
    <row r="76" spans="1:10" x14ac:dyDescent="0.25">
      <c r="A76" s="2">
        <v>43903</v>
      </c>
      <c r="B76" s="1" t="s">
        <v>9</v>
      </c>
      <c r="C76">
        <v>351</v>
      </c>
      <c r="D76">
        <v>10</v>
      </c>
      <c r="E76">
        <v>1663</v>
      </c>
      <c r="F76">
        <v>40</v>
      </c>
      <c r="I76" s="4">
        <f t="shared" si="2"/>
        <v>0.10604144677983258</v>
      </c>
      <c r="J76" s="4">
        <f t="shared" si="3"/>
        <v>0.11703397976271829</v>
      </c>
    </row>
    <row r="77" spans="1:10" x14ac:dyDescent="0.25">
      <c r="A77" s="2">
        <v>43904</v>
      </c>
      <c r="B77" s="1" t="s">
        <v>9</v>
      </c>
      <c r="C77">
        <v>511</v>
      </c>
      <c r="D77">
        <v>7</v>
      </c>
      <c r="E77">
        <v>2174</v>
      </c>
      <c r="F77">
        <v>47</v>
      </c>
      <c r="I77" s="4">
        <f t="shared" si="2"/>
        <v>0.15437942821793291</v>
      </c>
      <c r="J77" s="4">
        <f t="shared" si="3"/>
        <v>8.1923785833902807E-2</v>
      </c>
    </row>
    <row r="78" spans="1:10" x14ac:dyDescent="0.25">
      <c r="A78" s="2">
        <v>43905</v>
      </c>
      <c r="B78" s="1" t="s">
        <v>9</v>
      </c>
      <c r="C78">
        <v>777</v>
      </c>
      <c r="D78">
        <v>10</v>
      </c>
      <c r="E78">
        <v>2951</v>
      </c>
      <c r="F78">
        <v>57</v>
      </c>
      <c r="I78" s="4">
        <f t="shared" si="2"/>
        <v>0.23474132235877473</v>
      </c>
      <c r="J78" s="4">
        <f t="shared" si="3"/>
        <v>0.11703397976271829</v>
      </c>
    </row>
    <row r="79" spans="1:10" x14ac:dyDescent="0.25">
      <c r="A79" s="2">
        <v>43906</v>
      </c>
      <c r="B79" s="1" t="s">
        <v>9</v>
      </c>
      <c r="C79">
        <v>823</v>
      </c>
      <c r="D79">
        <v>12</v>
      </c>
      <c r="E79">
        <v>3774</v>
      </c>
      <c r="F79">
        <v>69</v>
      </c>
      <c r="I79" s="4">
        <f t="shared" si="2"/>
        <v>0.24863849202222854</v>
      </c>
      <c r="J79" s="4">
        <f t="shared" si="3"/>
        <v>0.14044077571526195</v>
      </c>
    </row>
    <row r="80" spans="1:10" x14ac:dyDescent="0.25">
      <c r="A80" s="2">
        <v>43907</v>
      </c>
      <c r="B80" s="1" t="s">
        <v>9</v>
      </c>
      <c r="C80">
        <v>887</v>
      </c>
      <c r="D80">
        <v>16</v>
      </c>
      <c r="E80">
        <v>4661</v>
      </c>
      <c r="F80">
        <v>85</v>
      </c>
      <c r="I80" s="4">
        <f t="shared" si="2"/>
        <v>0.26797368459746868</v>
      </c>
      <c r="J80" s="4">
        <f t="shared" si="3"/>
        <v>0.18725436762034925</v>
      </c>
    </row>
    <row r="81" spans="1:10" x14ac:dyDescent="0.25">
      <c r="A81" s="2">
        <v>43908</v>
      </c>
      <c r="B81" s="1" t="s">
        <v>9</v>
      </c>
      <c r="C81">
        <v>1766</v>
      </c>
      <c r="D81">
        <v>23</v>
      </c>
      <c r="E81">
        <v>6427</v>
      </c>
      <c r="F81">
        <v>108</v>
      </c>
      <c r="I81" s="4">
        <f t="shared" si="2"/>
        <v>0.53353047012303234</v>
      </c>
      <c r="J81" s="4">
        <f t="shared" si="3"/>
        <v>0.26917815345425206</v>
      </c>
    </row>
    <row r="82" spans="1:10" x14ac:dyDescent="0.25">
      <c r="A82" s="2">
        <v>43909</v>
      </c>
      <c r="B82" s="1" t="s">
        <v>9</v>
      </c>
      <c r="C82">
        <v>2988</v>
      </c>
      <c r="D82">
        <v>42</v>
      </c>
      <c r="E82">
        <v>9415</v>
      </c>
      <c r="F82">
        <v>150</v>
      </c>
      <c r="I82" s="4">
        <f t="shared" si="2"/>
        <v>0.90271180335652357</v>
      </c>
      <c r="J82" s="4">
        <f t="shared" si="3"/>
        <v>0.49154271500341684</v>
      </c>
    </row>
    <row r="83" spans="1:10" x14ac:dyDescent="0.25">
      <c r="A83" s="2">
        <v>43910</v>
      </c>
      <c r="B83" s="1" t="s">
        <v>9</v>
      </c>
      <c r="C83">
        <v>4835</v>
      </c>
      <c r="D83">
        <v>0</v>
      </c>
      <c r="E83">
        <v>14250</v>
      </c>
      <c r="F83">
        <v>150</v>
      </c>
      <c r="I83" s="4">
        <f t="shared" si="2"/>
        <v>1.4607133765825941</v>
      </c>
      <c r="J83" s="4">
        <f t="shared" si="3"/>
        <v>0</v>
      </c>
    </row>
    <row r="84" spans="1:10" x14ac:dyDescent="0.25">
      <c r="A84" s="2">
        <v>43911</v>
      </c>
      <c r="B84" s="1" t="s">
        <v>9</v>
      </c>
      <c r="C84">
        <v>5374</v>
      </c>
      <c r="D84">
        <v>110</v>
      </c>
      <c r="E84">
        <v>19624</v>
      </c>
      <c r="F84">
        <v>260</v>
      </c>
      <c r="I84" s="4">
        <f t="shared" si="2"/>
        <v>1.6235519515521948</v>
      </c>
      <c r="J84" s="4">
        <f t="shared" si="3"/>
        <v>1.287373777389901</v>
      </c>
    </row>
    <row r="85" spans="1:10" x14ac:dyDescent="0.25">
      <c r="A85" s="2">
        <v>43912</v>
      </c>
      <c r="B85" s="1" t="s">
        <v>9</v>
      </c>
      <c r="C85">
        <v>7123</v>
      </c>
      <c r="D85">
        <v>80</v>
      </c>
      <c r="E85">
        <v>26747</v>
      </c>
      <c r="F85">
        <v>340</v>
      </c>
      <c r="I85" s="4">
        <f t="shared" si="2"/>
        <v>2.151946511147429</v>
      </c>
      <c r="J85" s="4">
        <f t="shared" si="3"/>
        <v>0.9362718381017463</v>
      </c>
    </row>
    <row r="86" spans="1:10" x14ac:dyDescent="0.25">
      <c r="A86" s="2">
        <v>43913</v>
      </c>
      <c r="B86" s="1" t="s">
        <v>9</v>
      </c>
      <c r="C86">
        <v>8459</v>
      </c>
      <c r="D86">
        <v>131</v>
      </c>
      <c r="E86">
        <v>35206</v>
      </c>
      <c r="F86">
        <v>471</v>
      </c>
      <c r="I86" s="4">
        <f t="shared" si="2"/>
        <v>2.5555686561555668</v>
      </c>
      <c r="J86" s="4">
        <f t="shared" si="3"/>
        <v>1.5331451348916096</v>
      </c>
    </row>
    <row r="87" spans="1:10" x14ac:dyDescent="0.25">
      <c r="A87" s="2">
        <v>43914</v>
      </c>
      <c r="B87" s="1" t="s">
        <v>9</v>
      </c>
      <c r="C87">
        <v>11236</v>
      </c>
      <c r="D87">
        <v>119</v>
      </c>
      <c r="E87">
        <v>46442</v>
      </c>
      <c r="F87">
        <v>590</v>
      </c>
      <c r="I87" s="4">
        <f t="shared" si="2"/>
        <v>3.3945347464905957</v>
      </c>
      <c r="J87" s="4">
        <f t="shared" si="3"/>
        <v>1.3927043591763477</v>
      </c>
    </row>
    <row r="88" spans="1:10" x14ac:dyDescent="0.25">
      <c r="A88" s="2">
        <v>43915</v>
      </c>
      <c r="B88" s="1" t="s">
        <v>9</v>
      </c>
      <c r="C88">
        <v>8789</v>
      </c>
      <c r="D88">
        <v>211</v>
      </c>
      <c r="E88">
        <v>55231</v>
      </c>
      <c r="F88">
        <v>801</v>
      </c>
      <c r="I88" s="4">
        <f t="shared" si="2"/>
        <v>2.6552657428716482</v>
      </c>
      <c r="J88" s="4">
        <f t="shared" si="3"/>
        <v>2.4694169729933559</v>
      </c>
    </row>
    <row r="89" spans="1:10" x14ac:dyDescent="0.25">
      <c r="A89" s="2">
        <v>43916</v>
      </c>
      <c r="B89" s="1" t="s">
        <v>9</v>
      </c>
      <c r="C89">
        <v>13963</v>
      </c>
      <c r="D89">
        <v>249</v>
      </c>
      <c r="E89">
        <v>69194</v>
      </c>
      <c r="F89">
        <v>1050</v>
      </c>
      <c r="I89" s="4">
        <f t="shared" si="2"/>
        <v>4.2183952176262176</v>
      </c>
      <c r="J89" s="4">
        <f t="shared" si="3"/>
        <v>2.9141460960916854</v>
      </c>
    </row>
    <row r="90" spans="1:10" x14ac:dyDescent="0.25">
      <c r="A90" s="2">
        <v>43917</v>
      </c>
      <c r="B90" s="1" t="s">
        <v>9</v>
      </c>
      <c r="C90">
        <v>16797</v>
      </c>
      <c r="D90">
        <v>246</v>
      </c>
      <c r="E90">
        <v>85991</v>
      </c>
      <c r="F90">
        <v>1296</v>
      </c>
      <c r="I90" s="4">
        <f t="shared" si="2"/>
        <v>5.0745817138485698</v>
      </c>
      <c r="J90" s="4">
        <f t="shared" si="3"/>
        <v>2.8790359021628698</v>
      </c>
    </row>
    <row r="91" spans="1:10" x14ac:dyDescent="0.25">
      <c r="A91" s="2">
        <v>43918</v>
      </c>
      <c r="B91" s="1" t="s">
        <v>9</v>
      </c>
      <c r="C91">
        <v>18695</v>
      </c>
      <c r="D91">
        <v>411</v>
      </c>
      <c r="E91">
        <v>104686</v>
      </c>
      <c r="F91">
        <v>1707</v>
      </c>
      <c r="I91" s="4">
        <f t="shared" si="2"/>
        <v>5.6479910186580344</v>
      </c>
      <c r="J91" s="4">
        <f t="shared" si="3"/>
        <v>4.8100965682477215</v>
      </c>
    </row>
    <row r="92" spans="1:10" x14ac:dyDescent="0.25">
      <c r="A92" s="2">
        <v>43919</v>
      </c>
      <c r="B92" s="1" t="s">
        <v>9</v>
      </c>
      <c r="C92">
        <v>19979</v>
      </c>
      <c r="D92">
        <v>484</v>
      </c>
      <c r="E92">
        <v>124665</v>
      </c>
      <c r="F92">
        <v>2191</v>
      </c>
      <c r="I92" s="4">
        <f t="shared" si="2"/>
        <v>6.0359033196987903</v>
      </c>
      <c r="J92" s="4">
        <f t="shared" si="3"/>
        <v>5.6644446205155647</v>
      </c>
    </row>
    <row r="93" spans="1:10" x14ac:dyDescent="0.25">
      <c r="A93" s="2">
        <v>43920</v>
      </c>
      <c r="B93" s="1" t="s">
        <v>9</v>
      </c>
      <c r="C93">
        <v>18360</v>
      </c>
      <c r="D93">
        <v>318</v>
      </c>
      <c r="E93">
        <v>143025</v>
      </c>
      <c r="F93">
        <v>2509</v>
      </c>
      <c r="I93" s="4">
        <f t="shared" si="2"/>
        <v>5.5467833700220126</v>
      </c>
      <c r="J93" s="4">
        <f t="shared" si="3"/>
        <v>3.7216805564544417</v>
      </c>
    </row>
    <row r="94" spans="1:10" x14ac:dyDescent="0.25">
      <c r="A94" s="2">
        <v>43921</v>
      </c>
      <c r="B94" s="1" t="s">
        <v>9</v>
      </c>
      <c r="C94">
        <v>21595</v>
      </c>
      <c r="D94">
        <v>661</v>
      </c>
      <c r="E94">
        <v>164620</v>
      </c>
      <c r="F94">
        <v>3170</v>
      </c>
      <c r="I94" s="4">
        <f t="shared" si="2"/>
        <v>6.5241169322236034</v>
      </c>
      <c r="J94" s="4">
        <f t="shared" si="3"/>
        <v>7.7359460623156791</v>
      </c>
    </row>
    <row r="95" spans="1:10" x14ac:dyDescent="0.25">
      <c r="A95" s="2">
        <v>43922</v>
      </c>
      <c r="B95" s="1" t="s">
        <v>9</v>
      </c>
      <c r="C95">
        <v>24998</v>
      </c>
      <c r="D95">
        <v>909</v>
      </c>
      <c r="E95">
        <v>189618</v>
      </c>
      <c r="F95">
        <v>4079</v>
      </c>
      <c r="I95" s="4">
        <f t="shared" si="2"/>
        <v>7.5522053749352001</v>
      </c>
      <c r="J95" s="4">
        <f t="shared" si="3"/>
        <v>10.638388760431091</v>
      </c>
    </row>
    <row r="96" spans="1:10" x14ac:dyDescent="0.25">
      <c r="A96" s="2">
        <v>43923</v>
      </c>
      <c r="B96" s="1" t="s">
        <v>9</v>
      </c>
      <c r="C96">
        <v>27103</v>
      </c>
      <c r="D96">
        <v>1059</v>
      </c>
      <c r="E96">
        <v>216721</v>
      </c>
      <c r="F96">
        <v>5138</v>
      </c>
      <c r="I96" s="4">
        <f t="shared" si="2"/>
        <v>8.1881519432302081</v>
      </c>
      <c r="J96" s="4">
        <f t="shared" si="3"/>
        <v>12.393898456871867</v>
      </c>
    </row>
    <row r="97" spans="1:10" x14ac:dyDescent="0.25">
      <c r="A97" s="2">
        <v>43924</v>
      </c>
      <c r="B97" s="1" t="s">
        <v>9</v>
      </c>
      <c r="C97">
        <v>28819</v>
      </c>
      <c r="D97">
        <v>915</v>
      </c>
      <c r="E97">
        <v>245540</v>
      </c>
      <c r="F97">
        <v>6053</v>
      </c>
      <c r="I97" s="4">
        <f t="shared" si="2"/>
        <v>8.7065767941538326</v>
      </c>
      <c r="J97" s="4">
        <f t="shared" si="3"/>
        <v>10.708609148288723</v>
      </c>
    </row>
    <row r="98" spans="1:10" x14ac:dyDescent="0.25">
      <c r="A98" s="2">
        <v>43925</v>
      </c>
      <c r="B98" s="1" t="s">
        <v>9</v>
      </c>
      <c r="C98">
        <v>32425</v>
      </c>
      <c r="D98">
        <v>1104</v>
      </c>
      <c r="E98">
        <v>277965</v>
      </c>
      <c r="F98">
        <v>7157</v>
      </c>
      <c r="I98" s="4">
        <f t="shared" si="2"/>
        <v>9.7959940508150183</v>
      </c>
      <c r="J98" s="4">
        <f t="shared" si="3"/>
        <v>12.920551365804098</v>
      </c>
    </row>
    <row r="99" spans="1:10" x14ac:dyDescent="0.25">
      <c r="A99" s="2">
        <v>43926</v>
      </c>
      <c r="B99" s="1" t="s">
        <v>9</v>
      </c>
      <c r="C99">
        <v>34272</v>
      </c>
      <c r="D99">
        <v>1344</v>
      </c>
      <c r="E99">
        <v>312237</v>
      </c>
      <c r="F99">
        <v>8501</v>
      </c>
      <c r="I99" s="4">
        <f t="shared" si="2"/>
        <v>10.35399562404109</v>
      </c>
      <c r="J99" s="4">
        <f t="shared" si="3"/>
        <v>15.729366880109339</v>
      </c>
    </row>
    <row r="100" spans="1:10" x14ac:dyDescent="0.25">
      <c r="A100" s="2">
        <v>43927</v>
      </c>
      <c r="B100" s="1" t="s">
        <v>9</v>
      </c>
      <c r="C100">
        <v>25398</v>
      </c>
      <c r="D100">
        <v>1146</v>
      </c>
      <c r="E100">
        <v>337635</v>
      </c>
      <c r="F100">
        <v>9647</v>
      </c>
      <c r="I100" s="4">
        <f t="shared" si="2"/>
        <v>7.6730503285304508</v>
      </c>
      <c r="J100" s="4">
        <f t="shared" si="3"/>
        <v>13.412094080807515</v>
      </c>
    </row>
    <row r="101" spans="1:10" x14ac:dyDescent="0.25">
      <c r="A101" s="2">
        <v>43928</v>
      </c>
      <c r="B101" s="1" t="s">
        <v>9</v>
      </c>
      <c r="C101">
        <v>30561</v>
      </c>
      <c r="D101">
        <v>1342</v>
      </c>
      <c r="E101">
        <v>368196</v>
      </c>
      <c r="F101">
        <v>10989</v>
      </c>
      <c r="I101" s="4">
        <f t="shared" si="2"/>
        <v>9.23285656706115</v>
      </c>
      <c r="J101" s="4">
        <f t="shared" si="3"/>
        <v>15.705960084156793</v>
      </c>
    </row>
    <row r="102" spans="1:10" x14ac:dyDescent="0.25">
      <c r="A102" s="2">
        <v>43929</v>
      </c>
      <c r="B102" s="1" t="s">
        <v>9</v>
      </c>
      <c r="C102">
        <v>30613</v>
      </c>
      <c r="D102">
        <v>1906</v>
      </c>
      <c r="E102">
        <v>398809</v>
      </c>
      <c r="F102">
        <v>12895</v>
      </c>
      <c r="I102" s="4">
        <f t="shared" si="2"/>
        <v>9.2485664110285324</v>
      </c>
      <c r="J102" s="4">
        <f t="shared" si="3"/>
        <v>22.306676542774106</v>
      </c>
    </row>
    <row r="103" spans="1:10" x14ac:dyDescent="0.25">
      <c r="A103" s="2">
        <v>43930</v>
      </c>
      <c r="B103" s="1" t="s">
        <v>9</v>
      </c>
      <c r="C103">
        <v>33323</v>
      </c>
      <c r="D103">
        <v>1922</v>
      </c>
      <c r="E103">
        <v>432132</v>
      </c>
      <c r="F103">
        <v>14817</v>
      </c>
      <c r="I103" s="4">
        <f t="shared" si="2"/>
        <v>10.067290971636357</v>
      </c>
      <c r="J103" s="4">
        <f t="shared" si="3"/>
        <v>22.493930910394454</v>
      </c>
    </row>
    <row r="104" spans="1:10" x14ac:dyDescent="0.25">
      <c r="A104" s="2">
        <v>43931</v>
      </c>
      <c r="B104" s="1" t="s">
        <v>9</v>
      </c>
      <c r="C104">
        <v>33901</v>
      </c>
      <c r="D104">
        <v>1873</v>
      </c>
      <c r="E104">
        <v>466033</v>
      </c>
      <c r="F104">
        <v>16690</v>
      </c>
      <c r="I104" s="4">
        <f t="shared" si="2"/>
        <v>10.241911929581494</v>
      </c>
      <c r="J104" s="4">
        <f t="shared" si="3"/>
        <v>21.920464409557137</v>
      </c>
    </row>
    <row r="105" spans="1:10" x14ac:dyDescent="0.25">
      <c r="A105" s="2">
        <v>43932</v>
      </c>
      <c r="B105" s="1" t="s">
        <v>9</v>
      </c>
      <c r="C105">
        <v>35527</v>
      </c>
      <c r="D105">
        <v>2087</v>
      </c>
      <c r="E105">
        <v>501560</v>
      </c>
      <c r="F105">
        <v>18777</v>
      </c>
      <c r="I105" s="4">
        <f t="shared" si="2"/>
        <v>10.733146665946188</v>
      </c>
      <c r="J105" s="4">
        <f t="shared" si="3"/>
        <v>24.424991576479307</v>
      </c>
    </row>
    <row r="106" spans="1:10" x14ac:dyDescent="0.25">
      <c r="A106" s="2">
        <v>43933</v>
      </c>
      <c r="B106" s="1" t="s">
        <v>9</v>
      </c>
      <c r="C106">
        <v>28391</v>
      </c>
      <c r="D106">
        <v>1831</v>
      </c>
      <c r="E106">
        <v>529951</v>
      </c>
      <c r="F106">
        <v>20608</v>
      </c>
      <c r="I106" s="4">
        <f t="shared" si="2"/>
        <v>8.5772726938069148</v>
      </c>
      <c r="J106" s="4">
        <f t="shared" si="3"/>
        <v>21.428921694553718</v>
      </c>
    </row>
    <row r="107" spans="1:10" x14ac:dyDescent="0.25">
      <c r="A107" s="2">
        <v>43934</v>
      </c>
      <c r="B107" s="1" t="s">
        <v>9</v>
      </c>
      <c r="C107">
        <v>27620</v>
      </c>
      <c r="D107">
        <v>1500</v>
      </c>
      <c r="E107">
        <v>557571</v>
      </c>
      <c r="F107">
        <v>22108</v>
      </c>
      <c r="I107" s="4">
        <f t="shared" si="2"/>
        <v>8.3443440457520683</v>
      </c>
      <c r="J107" s="4">
        <f t="shared" si="3"/>
        <v>17.555096964407742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09"/>
  <sheetViews>
    <sheetView topLeftCell="A91" workbookViewId="0">
      <selection activeCell="E106" sqref="E106"/>
    </sheetView>
  </sheetViews>
  <sheetFormatPr baseColWidth="10" defaultRowHeight="15" x14ac:dyDescent="0.25"/>
  <cols>
    <col min="1" max="1" width="18" style="7" customWidth="1"/>
    <col min="2" max="10" width="11.42578125" style="7"/>
    <col min="11" max="12" width="11.42578125" style="19"/>
    <col min="13" max="14" width="11.42578125" style="7"/>
    <col min="15" max="24" width="11.42578125" style="19"/>
  </cols>
  <sheetData>
    <row r="1" spans="1:25" ht="45.75" thickBot="1" x14ac:dyDescent="0.3">
      <c r="A1" s="17" t="s">
        <v>0</v>
      </c>
      <c r="B1" s="17" t="s">
        <v>1</v>
      </c>
      <c r="C1" s="18" t="s">
        <v>2</v>
      </c>
      <c r="D1" s="18" t="s">
        <v>177</v>
      </c>
      <c r="E1" s="18" t="s">
        <v>3</v>
      </c>
      <c r="F1" s="18" t="s">
        <v>4</v>
      </c>
      <c r="G1" s="18" t="s">
        <v>5</v>
      </c>
      <c r="H1" s="19"/>
      <c r="I1" s="20" t="s">
        <v>10</v>
      </c>
      <c r="J1" s="20" t="s">
        <v>11</v>
      </c>
      <c r="K1" s="20" t="s">
        <v>12</v>
      </c>
      <c r="L1" s="20" t="s">
        <v>209</v>
      </c>
      <c r="M1" s="20" t="s">
        <v>208</v>
      </c>
      <c r="N1" s="38" t="s">
        <v>219</v>
      </c>
      <c r="O1" s="39"/>
      <c r="P1" s="39"/>
      <c r="Q1" s="39"/>
      <c r="R1" s="39"/>
      <c r="S1" s="39"/>
      <c r="T1" s="39"/>
      <c r="U1" s="39"/>
      <c r="V1" s="39"/>
      <c r="W1" s="39"/>
      <c r="X1" s="39"/>
      <c r="Y1" s="40"/>
    </row>
    <row r="2" spans="1:25" ht="120.75" thickBot="1" x14ac:dyDescent="0.3">
      <c r="A2" s="21"/>
      <c r="B2" s="21"/>
      <c r="C2" s="22"/>
      <c r="D2" s="22"/>
      <c r="E2" s="22"/>
      <c r="F2" s="22"/>
      <c r="G2" s="22"/>
      <c r="I2" s="13">
        <v>11209628</v>
      </c>
      <c r="K2" s="7">
        <v>8544527</v>
      </c>
      <c r="L2" s="13">
        <v>1049256</v>
      </c>
      <c r="N2" s="32" t="s">
        <v>220</v>
      </c>
      <c r="O2" s="33" t="s">
        <v>221</v>
      </c>
      <c r="P2" s="33" t="s">
        <v>223</v>
      </c>
      <c r="Q2" s="33" t="s">
        <v>211</v>
      </c>
      <c r="R2" s="33" t="s">
        <v>212</v>
      </c>
      <c r="S2" s="33" t="s">
        <v>214</v>
      </c>
      <c r="T2" s="33" t="s">
        <v>218</v>
      </c>
      <c r="U2" s="33" t="s">
        <v>213</v>
      </c>
      <c r="V2" s="33" t="s">
        <v>216</v>
      </c>
      <c r="W2" s="34" t="s">
        <v>217</v>
      </c>
      <c r="X2" s="35" t="s">
        <v>215</v>
      </c>
      <c r="Y2" s="31" t="s">
        <v>224</v>
      </c>
    </row>
    <row r="3" spans="1:25" ht="15.75" thickBot="1" x14ac:dyDescent="0.3">
      <c r="A3" s="23">
        <v>43830</v>
      </c>
      <c r="B3" s="21" t="s">
        <v>17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J3" s="15">
        <f>(C3/I$2)*100000</f>
        <v>0</v>
      </c>
      <c r="K3" s="15">
        <f>(E3/K$2)*100000</f>
        <v>0</v>
      </c>
      <c r="L3" s="15"/>
      <c r="M3" s="15">
        <f>(D3/L$2)*100000</f>
        <v>0</v>
      </c>
      <c r="N3" s="24">
        <f>CORREL(J:J,M:M)</f>
        <v>0.52758377945500778</v>
      </c>
      <c r="O3" s="25">
        <f>RSQ(J:J,M:M)</f>
        <v>0.27834464434403039</v>
      </c>
      <c r="P3" s="36">
        <f>O3*1</f>
        <v>0.27834464434403039</v>
      </c>
      <c r="Q3" s="25">
        <f>KURT(J:J)</f>
        <v>5.3007715572494849</v>
      </c>
      <c r="R3" s="26">
        <f>KURT(M:M)</f>
        <v>7.078302170528799</v>
      </c>
      <c r="S3" s="27">
        <f>SMALL(C:C,1)</f>
        <v>0</v>
      </c>
      <c r="T3" s="30">
        <f>AVERAGEIF(C:C,"&gt;0")</f>
        <v>23.344827586206897</v>
      </c>
      <c r="U3" s="27">
        <f>LARGE(C:C,1)</f>
        <v>61</v>
      </c>
      <c r="V3" s="27">
        <f>SMALL(D:D,1)</f>
        <v>0</v>
      </c>
      <c r="W3" s="29">
        <f>AVERAGEIF(D:D,"&gt;0")</f>
        <v>2.2666666666666666</v>
      </c>
      <c r="X3" s="28">
        <f>LARGE(D:D,1)</f>
        <v>4</v>
      </c>
      <c r="Y3" s="37">
        <f>SLOPE(M:M,J:J)</f>
        <v>0.34132716555580112</v>
      </c>
    </row>
    <row r="4" spans="1:25" x14ac:dyDescent="0.25">
      <c r="A4" s="23">
        <v>43831</v>
      </c>
      <c r="B4" s="21" t="s">
        <v>17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J4" s="15">
        <f t="shared" ref="J4:J67" si="0">(C4/I$2)*100000</f>
        <v>0</v>
      </c>
      <c r="K4" s="15">
        <f t="shared" ref="K4:K67" si="1">(E4/K$2)*100000</f>
        <v>0</v>
      </c>
      <c r="L4" s="15"/>
      <c r="M4" s="15">
        <f t="shared" ref="M4:M67" si="2">(D4/L$2)*100000</f>
        <v>0</v>
      </c>
    </row>
    <row r="5" spans="1:25" x14ac:dyDescent="0.25">
      <c r="A5" s="23">
        <v>43832</v>
      </c>
      <c r="B5" s="21" t="s">
        <v>17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J5" s="15">
        <f t="shared" si="0"/>
        <v>0</v>
      </c>
      <c r="K5" s="15">
        <f t="shared" si="1"/>
        <v>0</v>
      </c>
      <c r="L5" s="15"/>
      <c r="M5" s="15">
        <f t="shared" si="2"/>
        <v>0</v>
      </c>
    </row>
    <row r="6" spans="1:25" x14ac:dyDescent="0.25">
      <c r="A6" s="23">
        <v>43833</v>
      </c>
      <c r="B6" s="21" t="s">
        <v>17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J6" s="15">
        <f t="shared" si="0"/>
        <v>0</v>
      </c>
      <c r="K6" s="15">
        <f t="shared" si="1"/>
        <v>0</v>
      </c>
      <c r="L6" s="15"/>
      <c r="M6" s="15">
        <f t="shared" si="2"/>
        <v>0</v>
      </c>
    </row>
    <row r="7" spans="1:25" x14ac:dyDescent="0.25">
      <c r="A7" s="23">
        <v>43834</v>
      </c>
      <c r="B7" s="21" t="s">
        <v>17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J7" s="15">
        <f t="shared" si="0"/>
        <v>0</v>
      </c>
      <c r="K7" s="15">
        <f t="shared" si="1"/>
        <v>0</v>
      </c>
      <c r="L7" s="15"/>
      <c r="M7" s="15">
        <f t="shared" si="2"/>
        <v>0</v>
      </c>
    </row>
    <row r="8" spans="1:25" x14ac:dyDescent="0.25">
      <c r="A8" s="23">
        <v>43835</v>
      </c>
      <c r="B8" s="21" t="s">
        <v>17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J8" s="15">
        <f t="shared" si="0"/>
        <v>0</v>
      </c>
      <c r="K8" s="15">
        <f t="shared" si="1"/>
        <v>0</v>
      </c>
      <c r="L8" s="15"/>
      <c r="M8" s="15">
        <f t="shared" si="2"/>
        <v>0</v>
      </c>
    </row>
    <row r="9" spans="1:25" x14ac:dyDescent="0.25">
      <c r="A9" s="23">
        <v>43836</v>
      </c>
      <c r="B9" s="21" t="s">
        <v>17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J9" s="15">
        <f t="shared" si="0"/>
        <v>0</v>
      </c>
      <c r="K9" s="15">
        <f t="shared" si="1"/>
        <v>0</v>
      </c>
      <c r="L9" s="15"/>
      <c r="M9" s="15">
        <f t="shared" si="2"/>
        <v>0</v>
      </c>
    </row>
    <row r="10" spans="1:25" x14ac:dyDescent="0.25">
      <c r="A10" s="23">
        <v>43837</v>
      </c>
      <c r="B10" s="21" t="s">
        <v>17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J10" s="15">
        <f t="shared" si="0"/>
        <v>0</v>
      </c>
      <c r="K10" s="15">
        <f t="shared" si="1"/>
        <v>0</v>
      </c>
      <c r="L10" s="15"/>
      <c r="M10" s="15">
        <f t="shared" si="2"/>
        <v>0</v>
      </c>
    </row>
    <row r="11" spans="1:25" x14ac:dyDescent="0.25">
      <c r="A11" s="23">
        <v>43838</v>
      </c>
      <c r="B11" s="21" t="s">
        <v>17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J11" s="15">
        <f t="shared" si="0"/>
        <v>0</v>
      </c>
      <c r="K11" s="15">
        <f t="shared" si="1"/>
        <v>0</v>
      </c>
      <c r="L11" s="15"/>
      <c r="M11" s="15">
        <f t="shared" si="2"/>
        <v>0</v>
      </c>
    </row>
    <row r="12" spans="1:25" x14ac:dyDescent="0.25">
      <c r="A12" s="23">
        <v>43839</v>
      </c>
      <c r="B12" s="21" t="s">
        <v>17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J12" s="15">
        <f t="shared" si="0"/>
        <v>0</v>
      </c>
      <c r="K12" s="15">
        <f t="shared" si="1"/>
        <v>0</v>
      </c>
      <c r="L12" s="15"/>
      <c r="M12" s="15">
        <f t="shared" si="2"/>
        <v>0</v>
      </c>
    </row>
    <row r="13" spans="1:25" x14ac:dyDescent="0.25">
      <c r="A13" s="23">
        <v>43840</v>
      </c>
      <c r="B13" s="21" t="s">
        <v>17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J13" s="15">
        <f t="shared" si="0"/>
        <v>0</v>
      </c>
      <c r="K13" s="15">
        <f t="shared" si="1"/>
        <v>0</v>
      </c>
      <c r="L13" s="15"/>
      <c r="M13" s="15">
        <f t="shared" si="2"/>
        <v>0</v>
      </c>
    </row>
    <row r="14" spans="1:25" x14ac:dyDescent="0.25">
      <c r="A14" s="23">
        <v>43841</v>
      </c>
      <c r="B14" s="21" t="s">
        <v>17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J14" s="15">
        <f t="shared" si="0"/>
        <v>0</v>
      </c>
      <c r="K14" s="15">
        <f t="shared" si="1"/>
        <v>0</v>
      </c>
      <c r="L14" s="15"/>
      <c r="M14" s="15">
        <f t="shared" si="2"/>
        <v>0</v>
      </c>
    </row>
    <row r="15" spans="1:25" x14ac:dyDescent="0.25">
      <c r="A15" s="23">
        <v>43842</v>
      </c>
      <c r="B15" s="21" t="s">
        <v>17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J15" s="15">
        <f t="shared" si="0"/>
        <v>0</v>
      </c>
      <c r="K15" s="15">
        <f t="shared" si="1"/>
        <v>0</v>
      </c>
      <c r="L15" s="15"/>
      <c r="M15" s="15">
        <f t="shared" si="2"/>
        <v>0</v>
      </c>
    </row>
    <row r="16" spans="1:25" x14ac:dyDescent="0.25">
      <c r="A16" s="23">
        <v>43843</v>
      </c>
      <c r="B16" s="21" t="s">
        <v>17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J16" s="15">
        <f t="shared" si="0"/>
        <v>0</v>
      </c>
      <c r="K16" s="15">
        <f t="shared" si="1"/>
        <v>0</v>
      </c>
      <c r="L16" s="15"/>
      <c r="M16" s="15">
        <f t="shared" si="2"/>
        <v>0</v>
      </c>
    </row>
    <row r="17" spans="1:13" x14ac:dyDescent="0.25">
      <c r="A17" s="23">
        <v>43844</v>
      </c>
      <c r="B17" s="21" t="s">
        <v>17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J17" s="15">
        <f t="shared" si="0"/>
        <v>0</v>
      </c>
      <c r="K17" s="15">
        <f t="shared" si="1"/>
        <v>0</v>
      </c>
      <c r="L17" s="15"/>
      <c r="M17" s="15">
        <f t="shared" si="2"/>
        <v>0</v>
      </c>
    </row>
    <row r="18" spans="1:13" x14ac:dyDescent="0.25">
      <c r="A18" s="23">
        <v>43845</v>
      </c>
      <c r="B18" s="21" t="s">
        <v>17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J18" s="15">
        <f t="shared" si="0"/>
        <v>0</v>
      </c>
      <c r="K18" s="15">
        <f t="shared" si="1"/>
        <v>0</v>
      </c>
      <c r="L18" s="15"/>
      <c r="M18" s="15">
        <f t="shared" si="2"/>
        <v>0</v>
      </c>
    </row>
    <row r="19" spans="1:13" x14ac:dyDescent="0.25">
      <c r="A19" s="23">
        <v>43846</v>
      </c>
      <c r="B19" s="21" t="s">
        <v>17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J19" s="15">
        <f t="shared" si="0"/>
        <v>0</v>
      </c>
      <c r="K19" s="15">
        <f t="shared" si="1"/>
        <v>0</v>
      </c>
      <c r="L19" s="15"/>
      <c r="M19" s="15">
        <f t="shared" si="2"/>
        <v>0</v>
      </c>
    </row>
    <row r="20" spans="1:13" x14ac:dyDescent="0.25">
      <c r="A20" s="23">
        <v>43847</v>
      </c>
      <c r="B20" s="21" t="s">
        <v>17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J20" s="15">
        <f t="shared" si="0"/>
        <v>0</v>
      </c>
      <c r="K20" s="15">
        <f t="shared" si="1"/>
        <v>0</v>
      </c>
      <c r="L20" s="15"/>
      <c r="M20" s="15">
        <f t="shared" si="2"/>
        <v>0</v>
      </c>
    </row>
    <row r="21" spans="1:13" x14ac:dyDescent="0.25">
      <c r="A21" s="23">
        <v>43848</v>
      </c>
      <c r="B21" s="21" t="s">
        <v>17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J21" s="15">
        <f t="shared" si="0"/>
        <v>0</v>
      </c>
      <c r="K21" s="15">
        <f t="shared" si="1"/>
        <v>0</v>
      </c>
      <c r="L21" s="15"/>
      <c r="M21" s="15">
        <f t="shared" si="2"/>
        <v>0</v>
      </c>
    </row>
    <row r="22" spans="1:13" x14ac:dyDescent="0.25">
      <c r="A22" s="23">
        <v>43849</v>
      </c>
      <c r="B22" s="21" t="s">
        <v>17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J22" s="15">
        <f t="shared" si="0"/>
        <v>0</v>
      </c>
      <c r="K22" s="15">
        <f t="shared" si="1"/>
        <v>0</v>
      </c>
      <c r="L22" s="15"/>
      <c r="M22" s="15">
        <f t="shared" si="2"/>
        <v>0</v>
      </c>
    </row>
    <row r="23" spans="1:13" x14ac:dyDescent="0.25">
      <c r="A23" s="23">
        <v>43850</v>
      </c>
      <c r="B23" s="21" t="s">
        <v>17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J23" s="15">
        <f t="shared" si="0"/>
        <v>0</v>
      </c>
      <c r="K23" s="15">
        <f t="shared" si="1"/>
        <v>0</v>
      </c>
      <c r="L23" s="15"/>
      <c r="M23" s="15">
        <f t="shared" si="2"/>
        <v>0</v>
      </c>
    </row>
    <row r="24" spans="1:13" x14ac:dyDescent="0.25">
      <c r="A24" s="23">
        <v>43851</v>
      </c>
      <c r="B24" s="21" t="s">
        <v>17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J24" s="15">
        <f t="shared" si="0"/>
        <v>0</v>
      </c>
      <c r="K24" s="15">
        <f t="shared" si="1"/>
        <v>0</v>
      </c>
      <c r="L24" s="15"/>
      <c r="M24" s="15">
        <f t="shared" si="2"/>
        <v>0</v>
      </c>
    </row>
    <row r="25" spans="1:13" x14ac:dyDescent="0.25">
      <c r="A25" s="23">
        <v>43852</v>
      </c>
      <c r="B25" s="21" t="s">
        <v>17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J25" s="15">
        <f t="shared" si="0"/>
        <v>0</v>
      </c>
      <c r="K25" s="15">
        <f t="shared" si="1"/>
        <v>0</v>
      </c>
      <c r="L25" s="15"/>
      <c r="M25" s="15">
        <f t="shared" si="2"/>
        <v>0</v>
      </c>
    </row>
    <row r="26" spans="1:13" x14ac:dyDescent="0.25">
      <c r="A26" s="23">
        <v>43853</v>
      </c>
      <c r="B26" s="21" t="s">
        <v>17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J26" s="15">
        <f t="shared" si="0"/>
        <v>0</v>
      </c>
      <c r="K26" s="15">
        <f t="shared" si="1"/>
        <v>0</v>
      </c>
      <c r="L26" s="15"/>
      <c r="M26" s="15">
        <f t="shared" si="2"/>
        <v>0</v>
      </c>
    </row>
    <row r="27" spans="1:13" x14ac:dyDescent="0.25">
      <c r="A27" s="23">
        <v>43854</v>
      </c>
      <c r="B27" s="21" t="s">
        <v>17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J27" s="15">
        <f t="shared" si="0"/>
        <v>0</v>
      </c>
      <c r="K27" s="15">
        <f t="shared" si="1"/>
        <v>0</v>
      </c>
      <c r="L27" s="15"/>
      <c r="M27" s="15">
        <f t="shared" si="2"/>
        <v>0</v>
      </c>
    </row>
    <row r="28" spans="1:13" x14ac:dyDescent="0.25">
      <c r="A28" s="23">
        <v>43855</v>
      </c>
      <c r="B28" s="21" t="s">
        <v>17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J28" s="15">
        <f t="shared" si="0"/>
        <v>0</v>
      </c>
      <c r="K28" s="15">
        <f t="shared" si="1"/>
        <v>0</v>
      </c>
      <c r="L28" s="15"/>
      <c r="M28" s="15">
        <f t="shared" si="2"/>
        <v>0</v>
      </c>
    </row>
    <row r="29" spans="1:13" x14ac:dyDescent="0.25">
      <c r="A29" s="23">
        <v>43856</v>
      </c>
      <c r="B29" s="21" t="s">
        <v>17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J29" s="15">
        <f t="shared" si="0"/>
        <v>0</v>
      </c>
      <c r="K29" s="15">
        <f t="shared" si="1"/>
        <v>0</v>
      </c>
      <c r="L29" s="15"/>
      <c r="M29" s="15">
        <f t="shared" si="2"/>
        <v>0</v>
      </c>
    </row>
    <row r="30" spans="1:13" x14ac:dyDescent="0.25">
      <c r="A30" s="23">
        <v>43857</v>
      </c>
      <c r="B30" s="21" t="s">
        <v>17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J30" s="15">
        <f t="shared" si="0"/>
        <v>0</v>
      </c>
      <c r="K30" s="15">
        <f t="shared" si="1"/>
        <v>0</v>
      </c>
      <c r="L30" s="15"/>
      <c r="M30" s="15">
        <f t="shared" si="2"/>
        <v>0</v>
      </c>
    </row>
    <row r="31" spans="1:13" x14ac:dyDescent="0.25">
      <c r="A31" s="23">
        <v>43858</v>
      </c>
      <c r="B31" s="21" t="s">
        <v>17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J31" s="15">
        <f t="shared" si="0"/>
        <v>0</v>
      </c>
      <c r="K31" s="15">
        <f t="shared" si="1"/>
        <v>0</v>
      </c>
      <c r="L31" s="15"/>
      <c r="M31" s="15">
        <f t="shared" si="2"/>
        <v>0</v>
      </c>
    </row>
    <row r="32" spans="1:13" x14ac:dyDescent="0.25">
      <c r="A32" s="23">
        <v>43859</v>
      </c>
      <c r="B32" s="21" t="s">
        <v>17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J32" s="15">
        <f t="shared" si="0"/>
        <v>0</v>
      </c>
      <c r="K32" s="15">
        <f t="shared" si="1"/>
        <v>0</v>
      </c>
      <c r="L32" s="15"/>
      <c r="M32" s="15">
        <f t="shared" si="2"/>
        <v>0</v>
      </c>
    </row>
    <row r="33" spans="1:13" x14ac:dyDescent="0.25">
      <c r="A33" s="23">
        <v>43860</v>
      </c>
      <c r="B33" s="21" t="s">
        <v>17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J33" s="15">
        <f t="shared" si="0"/>
        <v>0</v>
      </c>
      <c r="K33" s="15">
        <f t="shared" si="1"/>
        <v>0</v>
      </c>
      <c r="L33" s="15"/>
      <c r="M33" s="15">
        <f t="shared" si="2"/>
        <v>0</v>
      </c>
    </row>
    <row r="34" spans="1:13" x14ac:dyDescent="0.25">
      <c r="A34" s="23">
        <v>43861</v>
      </c>
      <c r="B34" s="21" t="s">
        <v>17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J34" s="15">
        <f t="shared" si="0"/>
        <v>0</v>
      </c>
      <c r="K34" s="15">
        <f t="shared" si="1"/>
        <v>0</v>
      </c>
      <c r="L34" s="15"/>
      <c r="M34" s="15">
        <f t="shared" si="2"/>
        <v>0</v>
      </c>
    </row>
    <row r="35" spans="1:13" x14ac:dyDescent="0.25">
      <c r="A35" s="23">
        <v>43862</v>
      </c>
      <c r="B35" s="21" t="s">
        <v>17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J35" s="15">
        <f t="shared" si="0"/>
        <v>0</v>
      </c>
      <c r="K35" s="15">
        <f t="shared" si="1"/>
        <v>0</v>
      </c>
      <c r="L35" s="15"/>
      <c r="M35" s="15">
        <f t="shared" si="2"/>
        <v>0</v>
      </c>
    </row>
    <row r="36" spans="1:13" x14ac:dyDescent="0.25">
      <c r="A36" s="23">
        <v>43863</v>
      </c>
      <c r="B36" s="21" t="s">
        <v>17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J36" s="15">
        <f t="shared" si="0"/>
        <v>0</v>
      </c>
      <c r="K36" s="15">
        <f t="shared" si="1"/>
        <v>0</v>
      </c>
      <c r="L36" s="15"/>
      <c r="M36" s="15">
        <f t="shared" si="2"/>
        <v>0</v>
      </c>
    </row>
    <row r="37" spans="1:13" x14ac:dyDescent="0.25">
      <c r="A37" s="23">
        <v>43864</v>
      </c>
      <c r="B37" s="21" t="s">
        <v>17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J37" s="15">
        <f t="shared" si="0"/>
        <v>0</v>
      </c>
      <c r="K37" s="15">
        <f t="shared" si="1"/>
        <v>0</v>
      </c>
      <c r="L37" s="15"/>
      <c r="M37" s="15">
        <f t="shared" si="2"/>
        <v>0</v>
      </c>
    </row>
    <row r="38" spans="1:13" x14ac:dyDescent="0.25">
      <c r="A38" s="23">
        <v>43865</v>
      </c>
      <c r="B38" s="21" t="s">
        <v>17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J38" s="15">
        <f t="shared" si="0"/>
        <v>0</v>
      </c>
      <c r="K38" s="15">
        <f t="shared" si="1"/>
        <v>0</v>
      </c>
      <c r="L38" s="15"/>
      <c r="M38" s="15">
        <f t="shared" si="2"/>
        <v>0</v>
      </c>
    </row>
    <row r="39" spans="1:13" x14ac:dyDescent="0.25">
      <c r="A39" s="23">
        <v>43866</v>
      </c>
      <c r="B39" s="21" t="s">
        <v>17</v>
      </c>
      <c r="C39" s="7">
        <v>0</v>
      </c>
      <c r="D39" s="7">
        <v>0</v>
      </c>
      <c r="E39" s="7">
        <v>0</v>
      </c>
      <c r="F39" s="7">
        <v>0</v>
      </c>
      <c r="G39" s="7">
        <v>0</v>
      </c>
      <c r="J39" s="15">
        <f t="shared" si="0"/>
        <v>0</v>
      </c>
      <c r="K39" s="15">
        <f t="shared" si="1"/>
        <v>0</v>
      </c>
      <c r="L39" s="15"/>
      <c r="M39" s="15">
        <f t="shared" si="2"/>
        <v>0</v>
      </c>
    </row>
    <row r="40" spans="1:13" x14ac:dyDescent="0.25">
      <c r="A40" s="23">
        <v>43867</v>
      </c>
      <c r="B40" s="21" t="s">
        <v>17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J40" s="15">
        <f t="shared" si="0"/>
        <v>0</v>
      </c>
      <c r="K40" s="15">
        <f t="shared" si="1"/>
        <v>0</v>
      </c>
      <c r="L40" s="15"/>
      <c r="M40" s="15">
        <f t="shared" si="2"/>
        <v>0</v>
      </c>
    </row>
    <row r="41" spans="1:13" x14ac:dyDescent="0.25">
      <c r="A41" s="23">
        <v>43868</v>
      </c>
      <c r="B41" s="21" t="s">
        <v>17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J41" s="15">
        <f t="shared" si="0"/>
        <v>0</v>
      </c>
      <c r="K41" s="15">
        <f t="shared" si="1"/>
        <v>0</v>
      </c>
      <c r="L41" s="15"/>
      <c r="M41" s="15">
        <f t="shared" si="2"/>
        <v>0</v>
      </c>
    </row>
    <row r="42" spans="1:13" x14ac:dyDescent="0.25">
      <c r="A42" s="23">
        <v>43869</v>
      </c>
      <c r="B42" s="21" t="s">
        <v>17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J42" s="15">
        <f t="shared" si="0"/>
        <v>0</v>
      </c>
      <c r="K42" s="15">
        <f t="shared" si="1"/>
        <v>0</v>
      </c>
      <c r="L42" s="15"/>
      <c r="M42" s="15">
        <f t="shared" si="2"/>
        <v>0</v>
      </c>
    </row>
    <row r="43" spans="1:13" x14ac:dyDescent="0.25">
      <c r="A43" s="23">
        <v>43870</v>
      </c>
      <c r="B43" s="21" t="s">
        <v>17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J43" s="15">
        <f t="shared" si="0"/>
        <v>0</v>
      </c>
      <c r="K43" s="15">
        <f t="shared" si="1"/>
        <v>0</v>
      </c>
      <c r="L43" s="15"/>
      <c r="M43" s="15">
        <f t="shared" si="2"/>
        <v>0</v>
      </c>
    </row>
    <row r="44" spans="1:13" x14ac:dyDescent="0.25">
      <c r="A44" s="23">
        <v>43871</v>
      </c>
      <c r="B44" s="21" t="s">
        <v>17</v>
      </c>
      <c r="C44" s="7">
        <v>0</v>
      </c>
      <c r="D44" s="7">
        <v>0</v>
      </c>
      <c r="E44" s="7">
        <v>0</v>
      </c>
      <c r="F44" s="7">
        <v>0</v>
      </c>
      <c r="G44" s="7">
        <v>0</v>
      </c>
      <c r="J44" s="15">
        <f t="shared" si="0"/>
        <v>0</v>
      </c>
      <c r="K44" s="15">
        <f t="shared" si="1"/>
        <v>0</v>
      </c>
      <c r="L44" s="15"/>
      <c r="M44" s="15">
        <f t="shared" si="2"/>
        <v>0</v>
      </c>
    </row>
    <row r="45" spans="1:13" x14ac:dyDescent="0.25">
      <c r="A45" s="23">
        <v>43872</v>
      </c>
      <c r="B45" s="21" t="s">
        <v>17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J45" s="15">
        <f t="shared" si="0"/>
        <v>0</v>
      </c>
      <c r="K45" s="15">
        <f t="shared" si="1"/>
        <v>0</v>
      </c>
      <c r="L45" s="15"/>
      <c r="M45" s="15">
        <f t="shared" si="2"/>
        <v>0</v>
      </c>
    </row>
    <row r="46" spans="1:13" x14ac:dyDescent="0.25">
      <c r="A46" s="23">
        <v>43873</v>
      </c>
      <c r="B46" s="21" t="s">
        <v>17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J46" s="15">
        <f t="shared" si="0"/>
        <v>0</v>
      </c>
      <c r="K46" s="15">
        <f t="shared" si="1"/>
        <v>0</v>
      </c>
      <c r="L46" s="15"/>
      <c r="M46" s="15">
        <f t="shared" si="2"/>
        <v>0</v>
      </c>
    </row>
    <row r="47" spans="1:13" x14ac:dyDescent="0.25">
      <c r="A47" s="23">
        <v>43874</v>
      </c>
      <c r="B47" s="21" t="s">
        <v>17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J47" s="15">
        <f t="shared" si="0"/>
        <v>0</v>
      </c>
      <c r="K47" s="15">
        <f t="shared" si="1"/>
        <v>0</v>
      </c>
      <c r="L47" s="15"/>
      <c r="M47" s="15">
        <f t="shared" si="2"/>
        <v>0</v>
      </c>
    </row>
    <row r="48" spans="1:13" x14ac:dyDescent="0.25">
      <c r="A48" s="23">
        <v>43875</v>
      </c>
      <c r="B48" s="21" t="s">
        <v>17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J48" s="15">
        <f t="shared" si="0"/>
        <v>0</v>
      </c>
      <c r="K48" s="15">
        <f t="shared" si="1"/>
        <v>0</v>
      </c>
      <c r="L48" s="15"/>
      <c r="M48" s="15">
        <f t="shared" si="2"/>
        <v>0</v>
      </c>
    </row>
    <row r="49" spans="1:13" x14ac:dyDescent="0.25">
      <c r="A49" s="23">
        <v>43876</v>
      </c>
      <c r="B49" s="21" t="s">
        <v>17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J49" s="15">
        <f t="shared" si="0"/>
        <v>0</v>
      </c>
      <c r="K49" s="15">
        <f t="shared" si="1"/>
        <v>0</v>
      </c>
      <c r="L49" s="15"/>
      <c r="M49" s="15">
        <f t="shared" si="2"/>
        <v>0</v>
      </c>
    </row>
    <row r="50" spans="1:13" x14ac:dyDescent="0.25">
      <c r="A50" s="23">
        <v>43877</v>
      </c>
      <c r="B50" s="21" t="s">
        <v>17</v>
      </c>
      <c r="C50" s="7">
        <v>0</v>
      </c>
      <c r="D50" s="7">
        <v>0</v>
      </c>
      <c r="E50" s="7">
        <v>0</v>
      </c>
      <c r="F50" s="7">
        <v>0</v>
      </c>
      <c r="G50" s="7">
        <v>0</v>
      </c>
      <c r="J50" s="15">
        <f t="shared" si="0"/>
        <v>0</v>
      </c>
      <c r="K50" s="15">
        <f t="shared" si="1"/>
        <v>0</v>
      </c>
      <c r="L50" s="15"/>
      <c r="M50" s="15">
        <f t="shared" si="2"/>
        <v>0</v>
      </c>
    </row>
    <row r="51" spans="1:13" x14ac:dyDescent="0.25">
      <c r="A51" s="23">
        <v>43878</v>
      </c>
      <c r="B51" s="21" t="s">
        <v>17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J51" s="15">
        <f t="shared" si="0"/>
        <v>0</v>
      </c>
      <c r="K51" s="15">
        <f t="shared" si="1"/>
        <v>0</v>
      </c>
      <c r="L51" s="15"/>
      <c r="M51" s="15">
        <f t="shared" si="2"/>
        <v>0</v>
      </c>
    </row>
    <row r="52" spans="1:13" x14ac:dyDescent="0.25">
      <c r="A52" s="23">
        <v>43879</v>
      </c>
      <c r="B52" s="21" t="s">
        <v>17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J52" s="15">
        <f t="shared" si="0"/>
        <v>0</v>
      </c>
      <c r="K52" s="15">
        <f t="shared" si="1"/>
        <v>0</v>
      </c>
      <c r="L52" s="15"/>
      <c r="M52" s="15">
        <f t="shared" si="2"/>
        <v>0</v>
      </c>
    </row>
    <row r="53" spans="1:13" x14ac:dyDescent="0.25">
      <c r="A53" s="23">
        <v>43880</v>
      </c>
      <c r="B53" s="21" t="s">
        <v>17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J53" s="15">
        <f t="shared" si="0"/>
        <v>0</v>
      </c>
      <c r="K53" s="15">
        <f t="shared" si="1"/>
        <v>0</v>
      </c>
      <c r="L53" s="15"/>
      <c r="M53" s="15">
        <f t="shared" si="2"/>
        <v>0</v>
      </c>
    </row>
    <row r="54" spans="1:13" x14ac:dyDescent="0.25">
      <c r="A54" s="23">
        <v>43881</v>
      </c>
      <c r="B54" s="21" t="s">
        <v>17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J54" s="15">
        <f t="shared" si="0"/>
        <v>0</v>
      </c>
      <c r="K54" s="15">
        <f t="shared" si="1"/>
        <v>0</v>
      </c>
      <c r="L54" s="15"/>
      <c r="M54" s="15">
        <f t="shared" si="2"/>
        <v>0</v>
      </c>
    </row>
    <row r="55" spans="1:13" x14ac:dyDescent="0.25">
      <c r="A55" s="23">
        <v>43882</v>
      </c>
      <c r="B55" s="21" t="s">
        <v>17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J55" s="15">
        <f t="shared" si="0"/>
        <v>0</v>
      </c>
      <c r="K55" s="15">
        <f t="shared" si="1"/>
        <v>0</v>
      </c>
      <c r="L55" s="15"/>
      <c r="M55" s="15">
        <f t="shared" si="2"/>
        <v>0</v>
      </c>
    </row>
    <row r="56" spans="1:13" x14ac:dyDescent="0.25">
      <c r="A56" s="23">
        <v>43883</v>
      </c>
      <c r="B56" s="21" t="s">
        <v>17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J56" s="15">
        <f t="shared" si="0"/>
        <v>0</v>
      </c>
      <c r="K56" s="15">
        <f t="shared" si="1"/>
        <v>0</v>
      </c>
      <c r="L56" s="15"/>
      <c r="M56" s="15">
        <f t="shared" si="2"/>
        <v>0</v>
      </c>
    </row>
    <row r="57" spans="1:13" x14ac:dyDescent="0.25">
      <c r="A57" s="23">
        <v>43884</v>
      </c>
      <c r="B57" s="21" t="s">
        <v>17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J57" s="15">
        <f t="shared" si="0"/>
        <v>0</v>
      </c>
      <c r="K57" s="15">
        <f t="shared" si="1"/>
        <v>0</v>
      </c>
      <c r="L57" s="15"/>
      <c r="M57" s="15">
        <f t="shared" si="2"/>
        <v>0</v>
      </c>
    </row>
    <row r="58" spans="1:13" x14ac:dyDescent="0.25">
      <c r="A58" s="23">
        <v>43885</v>
      </c>
      <c r="B58" s="21" t="s">
        <v>17</v>
      </c>
      <c r="C58" s="7">
        <v>0</v>
      </c>
      <c r="D58" s="7">
        <v>0</v>
      </c>
      <c r="E58" s="7">
        <v>0</v>
      </c>
      <c r="F58" s="7">
        <v>0</v>
      </c>
      <c r="G58" s="7">
        <v>0</v>
      </c>
      <c r="J58" s="15">
        <f t="shared" si="0"/>
        <v>0</v>
      </c>
      <c r="K58" s="15">
        <f t="shared" si="1"/>
        <v>0</v>
      </c>
      <c r="L58" s="15"/>
      <c r="M58" s="15">
        <f t="shared" si="2"/>
        <v>0</v>
      </c>
    </row>
    <row r="59" spans="1:13" x14ac:dyDescent="0.25">
      <c r="A59" s="23">
        <v>43886</v>
      </c>
      <c r="B59" s="21" t="s">
        <v>17</v>
      </c>
      <c r="C59" s="7">
        <v>0</v>
      </c>
      <c r="D59" s="7">
        <v>0</v>
      </c>
      <c r="E59" s="7">
        <v>0</v>
      </c>
      <c r="F59" s="7">
        <v>0</v>
      </c>
      <c r="G59" s="7">
        <v>0</v>
      </c>
      <c r="J59" s="15">
        <f t="shared" si="0"/>
        <v>0</v>
      </c>
      <c r="K59" s="15">
        <f t="shared" si="1"/>
        <v>0</v>
      </c>
      <c r="L59" s="15"/>
      <c r="M59" s="15">
        <f t="shared" si="2"/>
        <v>0</v>
      </c>
    </row>
    <row r="60" spans="1:13" x14ac:dyDescent="0.25">
      <c r="A60" s="23">
        <v>43887</v>
      </c>
      <c r="B60" s="21" t="s">
        <v>17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J60" s="15">
        <f t="shared" si="0"/>
        <v>0</v>
      </c>
      <c r="K60" s="15">
        <f t="shared" si="1"/>
        <v>0</v>
      </c>
      <c r="L60" s="15"/>
      <c r="M60" s="15">
        <f t="shared" si="2"/>
        <v>0</v>
      </c>
    </row>
    <row r="61" spans="1:13" x14ac:dyDescent="0.25">
      <c r="A61" s="23">
        <v>43888</v>
      </c>
      <c r="B61" s="21" t="s">
        <v>17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J61" s="15">
        <f t="shared" si="0"/>
        <v>0</v>
      </c>
      <c r="K61" s="15">
        <f t="shared" si="1"/>
        <v>0</v>
      </c>
      <c r="L61" s="15"/>
      <c r="M61" s="15">
        <f t="shared" si="2"/>
        <v>0</v>
      </c>
    </row>
    <row r="62" spans="1:13" x14ac:dyDescent="0.25">
      <c r="A62" s="23">
        <v>43889</v>
      </c>
      <c r="B62" s="21" t="s">
        <v>17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J62" s="15">
        <f t="shared" si="0"/>
        <v>0</v>
      </c>
      <c r="K62" s="15">
        <f t="shared" si="1"/>
        <v>0</v>
      </c>
      <c r="L62" s="15"/>
      <c r="M62" s="15">
        <f t="shared" si="2"/>
        <v>0</v>
      </c>
    </row>
    <row r="63" spans="1:13" x14ac:dyDescent="0.25">
      <c r="A63" s="23">
        <v>43890</v>
      </c>
      <c r="B63" s="21" t="s">
        <v>17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J63" s="15">
        <f t="shared" si="0"/>
        <v>0</v>
      </c>
      <c r="K63" s="15">
        <f t="shared" si="1"/>
        <v>0</v>
      </c>
      <c r="L63" s="15"/>
      <c r="M63" s="15">
        <f t="shared" si="2"/>
        <v>0</v>
      </c>
    </row>
    <row r="64" spans="1:13" x14ac:dyDescent="0.25">
      <c r="A64" s="23">
        <v>43891</v>
      </c>
      <c r="B64" s="21" t="s">
        <v>17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J64" s="15">
        <f t="shared" si="0"/>
        <v>0</v>
      </c>
      <c r="K64" s="15">
        <f t="shared" si="1"/>
        <v>0</v>
      </c>
      <c r="L64" s="15"/>
      <c r="M64" s="15">
        <f t="shared" si="2"/>
        <v>0</v>
      </c>
    </row>
    <row r="65" spans="1:13" x14ac:dyDescent="0.25">
      <c r="A65" s="23">
        <v>43892</v>
      </c>
      <c r="B65" s="21" t="s">
        <v>17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J65" s="15">
        <f t="shared" si="0"/>
        <v>0</v>
      </c>
      <c r="K65" s="15">
        <f t="shared" si="1"/>
        <v>0</v>
      </c>
      <c r="L65" s="15"/>
      <c r="M65" s="15">
        <f t="shared" si="2"/>
        <v>0</v>
      </c>
    </row>
    <row r="66" spans="1:13" x14ac:dyDescent="0.25">
      <c r="A66" s="23">
        <v>43893</v>
      </c>
      <c r="B66" s="21" t="s">
        <v>17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J66" s="15">
        <f t="shared" si="0"/>
        <v>0</v>
      </c>
      <c r="K66" s="15">
        <f t="shared" si="1"/>
        <v>0</v>
      </c>
      <c r="L66" s="15"/>
      <c r="M66" s="15">
        <f t="shared" si="2"/>
        <v>0</v>
      </c>
    </row>
    <row r="67" spans="1:13" x14ac:dyDescent="0.25">
      <c r="A67" s="23">
        <v>43894</v>
      </c>
      <c r="B67" s="21" t="s">
        <v>17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J67" s="15">
        <f t="shared" si="0"/>
        <v>0</v>
      </c>
      <c r="K67" s="15">
        <f t="shared" si="1"/>
        <v>0</v>
      </c>
      <c r="L67" s="15"/>
      <c r="M67" s="15">
        <f t="shared" si="2"/>
        <v>0</v>
      </c>
    </row>
    <row r="68" spans="1:13" x14ac:dyDescent="0.25">
      <c r="A68" s="23">
        <v>43895</v>
      </c>
      <c r="B68" s="21" t="s">
        <v>17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J68" s="15">
        <f t="shared" ref="J68:J77" si="3">(C68/I$2)*100000</f>
        <v>0</v>
      </c>
      <c r="K68" s="15">
        <f t="shared" ref="K68:K106" si="4">(E68/K$2)*100000</f>
        <v>0</v>
      </c>
      <c r="L68" s="15"/>
      <c r="M68" s="15">
        <f t="shared" ref="M68:M106" si="5">(D68/L$2)*100000</f>
        <v>0</v>
      </c>
    </row>
    <row r="69" spans="1:13" x14ac:dyDescent="0.25">
      <c r="A69" s="23">
        <v>43896</v>
      </c>
      <c r="B69" s="21" t="s">
        <v>17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J69" s="15">
        <f t="shared" si="3"/>
        <v>0</v>
      </c>
      <c r="K69" s="15">
        <f t="shared" si="4"/>
        <v>0</v>
      </c>
      <c r="L69" s="15"/>
      <c r="M69" s="15">
        <f t="shared" si="5"/>
        <v>0</v>
      </c>
    </row>
    <row r="70" spans="1:13" x14ac:dyDescent="0.25">
      <c r="A70" s="23">
        <v>43897</v>
      </c>
      <c r="B70" s="21" t="s">
        <v>17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J70" s="15">
        <f t="shared" si="3"/>
        <v>0</v>
      </c>
      <c r="K70" s="15">
        <f t="shared" si="4"/>
        <v>0</v>
      </c>
      <c r="L70" s="15"/>
      <c r="M70" s="15">
        <f t="shared" si="5"/>
        <v>0</v>
      </c>
    </row>
    <row r="71" spans="1:13" x14ac:dyDescent="0.25">
      <c r="A71" s="23">
        <v>43898</v>
      </c>
      <c r="B71" s="21" t="s">
        <v>17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J71" s="15">
        <f t="shared" si="3"/>
        <v>0</v>
      </c>
      <c r="K71" s="15">
        <f t="shared" si="4"/>
        <v>0</v>
      </c>
      <c r="L71" s="15"/>
      <c r="M71" s="15">
        <f t="shared" si="5"/>
        <v>0</v>
      </c>
    </row>
    <row r="72" spans="1:13" x14ac:dyDescent="0.25">
      <c r="A72" s="23">
        <v>43899</v>
      </c>
      <c r="B72" s="21" t="s">
        <v>17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J72" s="15">
        <f t="shared" si="3"/>
        <v>0</v>
      </c>
      <c r="K72" s="15">
        <f t="shared" si="4"/>
        <v>0</v>
      </c>
      <c r="L72" s="15"/>
      <c r="M72" s="15">
        <f t="shared" si="5"/>
        <v>0</v>
      </c>
    </row>
    <row r="73" spans="1:13" x14ac:dyDescent="0.25">
      <c r="A73" s="23">
        <v>43900</v>
      </c>
      <c r="B73" s="21" t="s">
        <v>17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J73" s="15">
        <f t="shared" si="3"/>
        <v>0</v>
      </c>
      <c r="K73" s="15">
        <f t="shared" si="4"/>
        <v>0</v>
      </c>
      <c r="L73" s="15"/>
      <c r="M73" s="15">
        <f t="shared" si="5"/>
        <v>0</v>
      </c>
    </row>
    <row r="74" spans="1:13" x14ac:dyDescent="0.25">
      <c r="A74" s="23">
        <v>43901</v>
      </c>
      <c r="B74" s="21" t="s">
        <v>17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J74" s="15">
        <f t="shared" si="3"/>
        <v>0</v>
      </c>
      <c r="K74" s="15">
        <f t="shared" si="4"/>
        <v>0</v>
      </c>
      <c r="L74" s="15"/>
      <c r="M74" s="15">
        <f t="shared" si="5"/>
        <v>0</v>
      </c>
    </row>
    <row r="75" spans="1:13" x14ac:dyDescent="0.25">
      <c r="A75" s="23">
        <v>43902</v>
      </c>
      <c r="B75" s="21" t="s">
        <v>17</v>
      </c>
      <c r="C75" s="7">
        <v>3</v>
      </c>
      <c r="D75" s="7">
        <v>0</v>
      </c>
      <c r="E75" s="7">
        <v>0</v>
      </c>
      <c r="F75" s="7">
        <v>3</v>
      </c>
      <c r="G75" s="7">
        <v>0</v>
      </c>
      <c r="J75" s="15">
        <f t="shared" si="3"/>
        <v>2.676270791501734E-2</v>
      </c>
      <c r="K75" s="15">
        <f t="shared" si="4"/>
        <v>0</v>
      </c>
      <c r="L75" s="15"/>
      <c r="M75" s="15">
        <f t="shared" si="5"/>
        <v>0</v>
      </c>
    </row>
    <row r="76" spans="1:13" x14ac:dyDescent="0.25">
      <c r="A76" s="23">
        <v>43904</v>
      </c>
      <c r="B76" s="21" t="s">
        <v>17</v>
      </c>
      <c r="C76" s="7">
        <v>1</v>
      </c>
      <c r="D76" s="7">
        <v>0</v>
      </c>
      <c r="E76" s="7">
        <v>0</v>
      </c>
      <c r="F76" s="7">
        <v>4</v>
      </c>
      <c r="G76" s="7">
        <v>0</v>
      </c>
      <c r="J76" s="15">
        <f t="shared" si="3"/>
        <v>8.9209026383391139E-3</v>
      </c>
      <c r="K76" s="15">
        <f t="shared" si="4"/>
        <v>0</v>
      </c>
      <c r="L76" s="15"/>
      <c r="M76" s="15">
        <f t="shared" si="5"/>
        <v>0</v>
      </c>
    </row>
    <row r="77" spans="1:13" x14ac:dyDescent="0.25">
      <c r="A77" s="23">
        <v>43905</v>
      </c>
      <c r="B77" s="21" t="s">
        <v>17</v>
      </c>
      <c r="C77" s="7">
        <v>0</v>
      </c>
      <c r="D77" s="7">
        <v>0</v>
      </c>
      <c r="E77" s="7">
        <v>0</v>
      </c>
      <c r="F77" s="7">
        <v>4</v>
      </c>
      <c r="G77" s="7">
        <v>0</v>
      </c>
      <c r="J77" s="15">
        <f t="shared" si="3"/>
        <v>0</v>
      </c>
      <c r="K77" s="15">
        <f t="shared" si="4"/>
        <v>0</v>
      </c>
      <c r="L77" s="15"/>
      <c r="M77" s="15">
        <f t="shared" si="5"/>
        <v>0</v>
      </c>
    </row>
    <row r="78" spans="1:13" x14ac:dyDescent="0.25">
      <c r="A78" s="23">
        <v>43906</v>
      </c>
      <c r="B78" s="21" t="s">
        <v>17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J78" s="15">
        <f t="shared" ref="J78:J79" si="6">(C78/I$2)*100000</f>
        <v>0</v>
      </c>
      <c r="K78" s="15">
        <f t="shared" si="4"/>
        <v>0</v>
      </c>
      <c r="L78" s="15"/>
      <c r="M78" s="15">
        <f t="shared" si="5"/>
        <v>0</v>
      </c>
    </row>
    <row r="79" spans="1:13" x14ac:dyDescent="0.25">
      <c r="A79" s="23">
        <v>43907</v>
      </c>
      <c r="B79" s="21" t="s">
        <v>17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J79" s="15">
        <f t="shared" si="6"/>
        <v>0</v>
      </c>
      <c r="K79" s="15">
        <f t="shared" si="4"/>
        <v>0</v>
      </c>
      <c r="L79" s="15"/>
      <c r="M79" s="15">
        <f t="shared" si="5"/>
        <v>0</v>
      </c>
    </row>
    <row r="80" spans="1:13" x14ac:dyDescent="0.25">
      <c r="A80" s="23">
        <v>43908</v>
      </c>
      <c r="B80" s="21" t="s">
        <v>17</v>
      </c>
      <c r="C80" s="7">
        <v>3</v>
      </c>
      <c r="D80" s="7">
        <v>0</v>
      </c>
      <c r="E80" s="7">
        <v>0</v>
      </c>
      <c r="F80" s="7">
        <v>7</v>
      </c>
      <c r="G80" s="7">
        <v>0</v>
      </c>
      <c r="J80" s="15">
        <f t="shared" ref="J80:J106" si="7">(C80/I$2)*100000</f>
        <v>2.676270791501734E-2</v>
      </c>
      <c r="K80" s="15">
        <f t="shared" si="4"/>
        <v>0</v>
      </c>
      <c r="L80" s="15"/>
      <c r="M80" s="15">
        <f t="shared" si="5"/>
        <v>0</v>
      </c>
    </row>
    <row r="81" spans="1:13" x14ac:dyDescent="0.25">
      <c r="A81" s="23">
        <v>43909</v>
      </c>
      <c r="B81" s="21" t="s">
        <v>17</v>
      </c>
      <c r="C81" s="7">
        <v>4</v>
      </c>
      <c r="D81" s="7">
        <v>0</v>
      </c>
      <c r="E81" s="7">
        <v>1</v>
      </c>
      <c r="F81" s="7">
        <v>11</v>
      </c>
      <c r="G81" s="7">
        <v>1</v>
      </c>
      <c r="J81" s="15">
        <f t="shared" si="7"/>
        <v>3.5683610553356455E-2</v>
      </c>
      <c r="K81" s="15">
        <f t="shared" si="4"/>
        <v>1.1703397976271828E-2</v>
      </c>
      <c r="L81" s="15"/>
      <c r="M81" s="15">
        <f t="shared" si="5"/>
        <v>0</v>
      </c>
    </row>
    <row r="82" spans="1:13" x14ac:dyDescent="0.25">
      <c r="A82" s="23">
        <v>43910</v>
      </c>
      <c r="B82" s="21" t="s">
        <v>17</v>
      </c>
      <c r="C82" s="7">
        <v>5</v>
      </c>
      <c r="D82" s="7">
        <v>1</v>
      </c>
      <c r="E82" s="7">
        <v>0</v>
      </c>
      <c r="F82" s="7">
        <v>16</v>
      </c>
      <c r="G82" s="7">
        <v>1</v>
      </c>
      <c r="J82" s="15">
        <f t="shared" si="7"/>
        <v>4.4604513191695568E-2</v>
      </c>
      <c r="K82" s="15">
        <f t="shared" si="4"/>
        <v>0</v>
      </c>
      <c r="L82" s="15"/>
      <c r="M82" s="15">
        <f t="shared" si="5"/>
        <v>9.5305626081718858E-2</v>
      </c>
    </row>
    <row r="83" spans="1:13" x14ac:dyDescent="0.25">
      <c r="A83" s="23">
        <v>43911</v>
      </c>
      <c r="B83" s="21" t="s">
        <v>17</v>
      </c>
      <c r="C83" s="7">
        <v>5</v>
      </c>
      <c r="D83" s="7">
        <v>0</v>
      </c>
      <c r="E83" s="7">
        <v>0</v>
      </c>
      <c r="F83" s="7">
        <v>21</v>
      </c>
      <c r="G83" s="7">
        <v>1</v>
      </c>
      <c r="J83" s="15">
        <f t="shared" si="7"/>
        <v>4.4604513191695568E-2</v>
      </c>
      <c r="K83" s="15">
        <f t="shared" si="4"/>
        <v>0</v>
      </c>
      <c r="L83" s="15"/>
      <c r="M83" s="15">
        <f t="shared" si="5"/>
        <v>0</v>
      </c>
    </row>
    <row r="84" spans="1:13" x14ac:dyDescent="0.25">
      <c r="A84" s="23">
        <v>43912</v>
      </c>
      <c r="B84" s="21" t="s">
        <v>17</v>
      </c>
      <c r="C84" s="7">
        <v>4</v>
      </c>
      <c r="D84" s="7">
        <v>0</v>
      </c>
      <c r="E84" s="7">
        <v>0</v>
      </c>
      <c r="F84" s="7">
        <v>25</v>
      </c>
      <c r="G84" s="7">
        <v>1</v>
      </c>
      <c r="J84" s="15">
        <f t="shared" si="7"/>
        <v>3.5683610553356455E-2</v>
      </c>
      <c r="K84" s="15">
        <f t="shared" si="4"/>
        <v>0</v>
      </c>
      <c r="L84" s="15"/>
      <c r="M84" s="15">
        <f t="shared" si="5"/>
        <v>0</v>
      </c>
    </row>
    <row r="85" spans="1:13" x14ac:dyDescent="0.25">
      <c r="A85" s="23">
        <v>43913</v>
      </c>
      <c r="B85" s="21" t="s">
        <v>17</v>
      </c>
      <c r="C85" s="7">
        <v>10</v>
      </c>
      <c r="D85" s="7">
        <v>1</v>
      </c>
      <c r="E85" s="7">
        <v>0</v>
      </c>
      <c r="F85" s="7">
        <v>35</v>
      </c>
      <c r="G85" s="7">
        <v>1</v>
      </c>
      <c r="J85" s="15">
        <f t="shared" si="7"/>
        <v>8.9209026383391135E-2</v>
      </c>
      <c r="K85" s="15">
        <f t="shared" si="4"/>
        <v>0</v>
      </c>
      <c r="L85" s="15"/>
      <c r="M85" s="15">
        <f t="shared" si="5"/>
        <v>9.5305626081718858E-2</v>
      </c>
    </row>
    <row r="86" spans="1:13" x14ac:dyDescent="0.25">
      <c r="A86" s="23">
        <v>43914</v>
      </c>
      <c r="B86" s="21" t="s">
        <v>17</v>
      </c>
      <c r="C86" s="7">
        <v>5</v>
      </c>
      <c r="D86" s="7">
        <v>0</v>
      </c>
      <c r="E86" s="7">
        <v>0</v>
      </c>
      <c r="F86" s="7">
        <v>40</v>
      </c>
      <c r="G86" s="7">
        <v>1</v>
      </c>
      <c r="J86" s="15">
        <f t="shared" si="7"/>
        <v>4.4604513191695568E-2</v>
      </c>
      <c r="K86" s="15">
        <f t="shared" si="4"/>
        <v>0</v>
      </c>
      <c r="L86" s="15"/>
      <c r="M86" s="15">
        <f t="shared" si="5"/>
        <v>0</v>
      </c>
    </row>
    <row r="87" spans="1:13" x14ac:dyDescent="0.25">
      <c r="A87" s="23">
        <v>43915</v>
      </c>
      <c r="B87" s="21" t="s">
        <v>17</v>
      </c>
      <c r="C87" s="7">
        <v>8</v>
      </c>
      <c r="D87" s="7">
        <v>0</v>
      </c>
      <c r="E87" s="7">
        <v>0</v>
      </c>
      <c r="F87" s="7">
        <v>48</v>
      </c>
      <c r="G87" s="7">
        <v>1</v>
      </c>
      <c r="J87" s="15">
        <f t="shared" si="7"/>
        <v>7.1367221106712911E-2</v>
      </c>
      <c r="K87" s="15">
        <f t="shared" si="4"/>
        <v>0</v>
      </c>
      <c r="L87" s="15"/>
      <c r="M87" s="15">
        <f t="shared" si="5"/>
        <v>0</v>
      </c>
    </row>
    <row r="88" spans="1:13" x14ac:dyDescent="0.25">
      <c r="A88" s="23">
        <v>43916</v>
      </c>
      <c r="B88" s="21" t="s">
        <v>17</v>
      </c>
      <c r="C88" s="7">
        <v>9</v>
      </c>
      <c r="D88" s="7">
        <v>0</v>
      </c>
      <c r="E88" s="7">
        <v>0</v>
      </c>
      <c r="F88" s="7">
        <v>57</v>
      </c>
      <c r="G88" s="7">
        <v>1</v>
      </c>
      <c r="J88" s="15">
        <f t="shared" si="7"/>
        <v>8.0288123745052023E-2</v>
      </c>
      <c r="K88" s="15">
        <f t="shared" si="4"/>
        <v>0</v>
      </c>
      <c r="L88" s="15"/>
      <c r="M88" s="15">
        <f t="shared" si="5"/>
        <v>0</v>
      </c>
    </row>
    <row r="89" spans="1:13" x14ac:dyDescent="0.25">
      <c r="A89" s="23">
        <v>43917</v>
      </c>
      <c r="B89" s="21" t="s">
        <v>17</v>
      </c>
      <c r="C89" s="7">
        <v>10</v>
      </c>
      <c r="D89" s="7">
        <v>2</v>
      </c>
      <c r="E89" s="7">
        <v>1</v>
      </c>
      <c r="F89" s="7">
        <v>67</v>
      </c>
      <c r="G89" s="7">
        <v>2</v>
      </c>
      <c r="J89" s="15">
        <f t="shared" si="7"/>
        <v>8.9209026383391135E-2</v>
      </c>
      <c r="K89" s="15">
        <f t="shared" si="4"/>
        <v>1.1703397976271828E-2</v>
      </c>
      <c r="L89" s="15"/>
      <c r="M89" s="15">
        <f t="shared" si="5"/>
        <v>0.19061125216343772</v>
      </c>
    </row>
    <row r="90" spans="1:13" x14ac:dyDescent="0.25">
      <c r="A90" s="23">
        <v>43918</v>
      </c>
      <c r="B90" s="21" t="s">
        <v>17</v>
      </c>
      <c r="C90" s="7">
        <v>13</v>
      </c>
      <c r="D90" s="7">
        <v>2</v>
      </c>
      <c r="E90" s="7">
        <v>0</v>
      </c>
      <c r="F90" s="7">
        <v>80</v>
      </c>
      <c r="G90" s="7">
        <v>2</v>
      </c>
      <c r="J90" s="15">
        <f t="shared" si="7"/>
        <v>0.11597173429840847</v>
      </c>
      <c r="K90" s="15">
        <f t="shared" si="4"/>
        <v>0</v>
      </c>
      <c r="L90" s="15"/>
      <c r="M90" s="15">
        <f t="shared" si="5"/>
        <v>0.19061125216343772</v>
      </c>
    </row>
    <row r="91" spans="1:13" x14ac:dyDescent="0.25">
      <c r="A91" s="23">
        <v>43919</v>
      </c>
      <c r="B91" s="21" t="s">
        <v>17</v>
      </c>
      <c r="C91" s="7">
        <v>39</v>
      </c>
      <c r="D91" s="7">
        <v>0</v>
      </c>
      <c r="E91" s="7">
        <v>1</v>
      </c>
      <c r="F91" s="7">
        <v>119</v>
      </c>
      <c r="G91" s="7">
        <v>3</v>
      </c>
      <c r="J91" s="15">
        <f t="shared" si="7"/>
        <v>0.34791520289522543</v>
      </c>
      <c r="K91" s="15">
        <f t="shared" si="4"/>
        <v>1.1703397976271828E-2</v>
      </c>
      <c r="L91" s="15"/>
      <c r="M91" s="15">
        <f t="shared" si="5"/>
        <v>0</v>
      </c>
    </row>
    <row r="92" spans="1:13" x14ac:dyDescent="0.25">
      <c r="A92" s="23">
        <v>43920</v>
      </c>
      <c r="B92" s="21" t="s">
        <v>17</v>
      </c>
      <c r="C92" s="7">
        <v>20</v>
      </c>
      <c r="D92" s="7">
        <v>4</v>
      </c>
      <c r="E92" s="7">
        <v>0</v>
      </c>
      <c r="F92" s="7">
        <v>139</v>
      </c>
      <c r="G92" s="7">
        <v>3</v>
      </c>
      <c r="J92" s="15">
        <f t="shared" si="7"/>
        <v>0.17841805276678227</v>
      </c>
      <c r="K92" s="15">
        <f t="shared" si="4"/>
        <v>0</v>
      </c>
      <c r="L92" s="15"/>
      <c r="M92" s="15">
        <f t="shared" si="5"/>
        <v>0.38122250432687543</v>
      </c>
    </row>
    <row r="93" spans="1:13" x14ac:dyDescent="0.25">
      <c r="A93" s="23">
        <v>43921</v>
      </c>
      <c r="B93" s="21" t="s">
        <v>17</v>
      </c>
      <c r="C93" s="7">
        <v>31</v>
      </c>
      <c r="D93" s="7">
        <v>4</v>
      </c>
      <c r="E93" s="7">
        <v>1</v>
      </c>
      <c r="F93" s="7">
        <v>170</v>
      </c>
      <c r="G93" s="7">
        <v>4</v>
      </c>
      <c r="J93" s="15">
        <f t="shared" si="7"/>
        <v>0.27654798178851253</v>
      </c>
      <c r="K93" s="15">
        <f t="shared" si="4"/>
        <v>1.1703397976271828E-2</v>
      </c>
      <c r="L93" s="15"/>
      <c r="M93" s="15">
        <f t="shared" si="5"/>
        <v>0.38122250432687543</v>
      </c>
    </row>
    <row r="94" spans="1:13" x14ac:dyDescent="0.25">
      <c r="A94" s="23">
        <v>43922</v>
      </c>
      <c r="B94" s="21" t="s">
        <v>17</v>
      </c>
      <c r="C94" s="7">
        <v>16</v>
      </c>
      <c r="D94" s="7">
        <v>3</v>
      </c>
      <c r="E94" s="7">
        <v>2</v>
      </c>
      <c r="F94" s="7">
        <v>186</v>
      </c>
      <c r="G94" s="7">
        <v>6</v>
      </c>
      <c r="J94" s="15">
        <f t="shared" si="7"/>
        <v>0.14273444221342582</v>
      </c>
      <c r="K94" s="15">
        <f t="shared" si="4"/>
        <v>2.3406795952543656E-2</v>
      </c>
      <c r="L94" s="15"/>
      <c r="M94" s="15">
        <f t="shared" si="5"/>
        <v>0.28591687824515655</v>
      </c>
    </row>
    <row r="95" spans="1:13" x14ac:dyDescent="0.25">
      <c r="A95" s="23">
        <v>43923</v>
      </c>
      <c r="B95" s="21" t="s">
        <v>17</v>
      </c>
      <c r="C95" s="7">
        <v>26</v>
      </c>
      <c r="D95" s="7">
        <v>3</v>
      </c>
      <c r="E95" s="7">
        <v>0</v>
      </c>
      <c r="F95" s="7">
        <v>212</v>
      </c>
      <c r="G95" s="7">
        <v>6</v>
      </c>
      <c r="J95" s="15">
        <f t="shared" si="7"/>
        <v>0.23194346859681694</v>
      </c>
      <c r="K95" s="15">
        <f t="shared" si="4"/>
        <v>0</v>
      </c>
      <c r="L95" s="15"/>
      <c r="M95" s="15">
        <f t="shared" si="5"/>
        <v>0.28591687824515655</v>
      </c>
    </row>
    <row r="96" spans="1:13" x14ac:dyDescent="0.25">
      <c r="A96" s="23">
        <v>43924</v>
      </c>
      <c r="B96" s="21" t="s">
        <v>17</v>
      </c>
      <c r="C96" s="7">
        <v>21</v>
      </c>
      <c r="D96" s="7">
        <v>1</v>
      </c>
      <c r="E96" s="7">
        <v>0</v>
      </c>
      <c r="F96" s="7">
        <v>233</v>
      </c>
      <c r="G96" s="7">
        <v>6</v>
      </c>
      <c r="J96" s="15">
        <f t="shared" si="7"/>
        <v>0.18733895540512138</v>
      </c>
      <c r="K96" s="15">
        <f t="shared" si="4"/>
        <v>0</v>
      </c>
      <c r="L96" s="15"/>
      <c r="M96" s="15">
        <f t="shared" si="5"/>
        <v>9.5305626081718858E-2</v>
      </c>
    </row>
    <row r="97" spans="1:13" x14ac:dyDescent="0.25">
      <c r="A97" s="23">
        <v>43925</v>
      </c>
      <c r="B97" s="21" t="s">
        <v>17</v>
      </c>
      <c r="C97" s="7">
        <v>36</v>
      </c>
      <c r="D97" s="7">
        <v>0</v>
      </c>
      <c r="E97" s="7">
        <v>0</v>
      </c>
      <c r="F97" s="7">
        <v>269</v>
      </c>
      <c r="G97" s="7">
        <v>6</v>
      </c>
      <c r="J97" s="15">
        <f t="shared" si="7"/>
        <v>0.32115249498020809</v>
      </c>
      <c r="K97" s="15">
        <f t="shared" si="4"/>
        <v>0</v>
      </c>
      <c r="L97" s="15"/>
      <c r="M97" s="15">
        <f t="shared" si="5"/>
        <v>0</v>
      </c>
    </row>
    <row r="98" spans="1:13" x14ac:dyDescent="0.25">
      <c r="A98" s="23">
        <v>43926</v>
      </c>
      <c r="B98" s="21" t="s">
        <v>17</v>
      </c>
      <c r="C98" s="7">
        <v>19</v>
      </c>
      <c r="D98" s="7">
        <v>3</v>
      </c>
      <c r="E98" s="7">
        <v>0</v>
      </c>
      <c r="F98" s="7">
        <v>288</v>
      </c>
      <c r="G98" s="7">
        <v>6</v>
      </c>
      <c r="J98" s="15">
        <f t="shared" si="7"/>
        <v>0.16949715012844316</v>
      </c>
      <c r="K98" s="15">
        <f t="shared" si="4"/>
        <v>0</v>
      </c>
      <c r="L98" s="15"/>
      <c r="M98" s="15">
        <f t="shared" si="5"/>
        <v>0.28591687824515655</v>
      </c>
    </row>
    <row r="99" spans="1:13" x14ac:dyDescent="0.25">
      <c r="A99" s="23">
        <v>43927</v>
      </c>
      <c r="B99" s="21" t="s">
        <v>17</v>
      </c>
      <c r="C99" s="7">
        <v>32</v>
      </c>
      <c r="D99" s="7">
        <v>2</v>
      </c>
      <c r="E99" s="7">
        <v>2</v>
      </c>
      <c r="F99" s="7">
        <v>320</v>
      </c>
      <c r="G99" s="7">
        <v>8</v>
      </c>
      <c r="J99" s="15">
        <f t="shared" si="7"/>
        <v>0.28546888442685164</v>
      </c>
      <c r="K99" s="15">
        <f t="shared" si="4"/>
        <v>2.3406795952543656E-2</v>
      </c>
      <c r="L99" s="15"/>
      <c r="M99" s="15">
        <f t="shared" si="5"/>
        <v>0.19061125216343772</v>
      </c>
    </row>
    <row r="100" spans="1:13" x14ac:dyDescent="0.25">
      <c r="A100" s="23">
        <v>43928</v>
      </c>
      <c r="B100" s="21" t="s">
        <v>17</v>
      </c>
      <c r="C100" s="7">
        <v>30</v>
      </c>
      <c r="D100" s="7">
        <v>2</v>
      </c>
      <c r="E100" s="7">
        <v>1</v>
      </c>
      <c r="F100" s="7">
        <v>350</v>
      </c>
      <c r="G100" s="7">
        <v>9</v>
      </c>
      <c r="J100" s="15">
        <f t="shared" si="7"/>
        <v>0.26762707915017342</v>
      </c>
      <c r="K100" s="15">
        <f t="shared" si="4"/>
        <v>1.1703397976271828E-2</v>
      </c>
      <c r="L100" s="15"/>
      <c r="M100" s="15">
        <f t="shared" si="5"/>
        <v>0.19061125216343772</v>
      </c>
    </row>
    <row r="101" spans="1:13" x14ac:dyDescent="0.25">
      <c r="A101" s="23">
        <v>43929</v>
      </c>
      <c r="B101" s="21" t="s">
        <v>17</v>
      </c>
      <c r="C101" s="7">
        <v>46</v>
      </c>
      <c r="D101" s="7">
        <v>0</v>
      </c>
      <c r="E101" s="7">
        <v>2</v>
      </c>
      <c r="F101" s="7">
        <v>396</v>
      </c>
      <c r="G101" s="7">
        <v>11</v>
      </c>
      <c r="J101" s="15">
        <f t="shared" si="7"/>
        <v>0.41036152136359921</v>
      </c>
      <c r="K101" s="15">
        <f t="shared" si="4"/>
        <v>2.3406795952543656E-2</v>
      </c>
      <c r="L101" s="15"/>
      <c r="M101" s="15">
        <f t="shared" si="5"/>
        <v>0</v>
      </c>
    </row>
    <row r="102" spans="1:13" x14ac:dyDescent="0.25">
      <c r="A102" s="23">
        <v>43930</v>
      </c>
      <c r="B102" s="21" t="s">
        <v>17</v>
      </c>
      <c r="C102" s="7">
        <v>61</v>
      </c>
      <c r="D102" s="7">
        <v>0</v>
      </c>
      <c r="E102" s="7">
        <v>1</v>
      </c>
      <c r="F102" s="7">
        <v>457</v>
      </c>
      <c r="G102" s="7">
        <v>12</v>
      </c>
      <c r="J102" s="15">
        <f t="shared" si="7"/>
        <v>0.54417506093868595</v>
      </c>
      <c r="K102" s="15">
        <f t="shared" si="4"/>
        <v>1.1703397976271828E-2</v>
      </c>
      <c r="L102" s="15"/>
      <c r="M102" s="15">
        <f t="shared" si="5"/>
        <v>0</v>
      </c>
    </row>
    <row r="103" spans="1:13" x14ac:dyDescent="0.25">
      <c r="A103" s="23">
        <v>43931</v>
      </c>
      <c r="B103" s="21" t="s">
        <v>17</v>
      </c>
      <c r="C103" s="7">
        <v>58</v>
      </c>
      <c r="D103" s="7">
        <v>2</v>
      </c>
      <c r="E103" s="7">
        <v>3</v>
      </c>
      <c r="F103" s="7">
        <v>515</v>
      </c>
      <c r="G103" s="7">
        <v>15</v>
      </c>
      <c r="J103" s="15">
        <f t="shared" si="7"/>
        <v>0.51741235302366861</v>
      </c>
      <c r="K103" s="15">
        <f t="shared" si="4"/>
        <v>3.5110193928815488E-2</v>
      </c>
      <c r="L103" s="15"/>
      <c r="M103" s="15">
        <f t="shared" si="5"/>
        <v>0.19061125216343772</v>
      </c>
    </row>
    <row r="104" spans="1:13" x14ac:dyDescent="0.25">
      <c r="A104" s="23">
        <v>43932</v>
      </c>
      <c r="B104" s="21" t="s">
        <v>17</v>
      </c>
      <c r="C104" s="7">
        <v>49</v>
      </c>
      <c r="D104" s="7">
        <v>1</v>
      </c>
      <c r="E104" s="7">
        <v>0</v>
      </c>
      <c r="F104" s="7">
        <v>564</v>
      </c>
      <c r="G104" s="7">
        <v>15</v>
      </c>
      <c r="J104" s="15">
        <f t="shared" si="7"/>
        <v>0.43712422927861655</v>
      </c>
      <c r="K104" s="15">
        <f t="shared" si="4"/>
        <v>0</v>
      </c>
      <c r="L104" s="15"/>
      <c r="M104" s="15">
        <f t="shared" si="5"/>
        <v>9.5305626081718858E-2</v>
      </c>
    </row>
    <row r="105" spans="1:13" x14ac:dyDescent="0.25">
      <c r="A105" s="23">
        <v>43933</v>
      </c>
      <c r="B105" s="21" t="s">
        <v>17</v>
      </c>
      <c r="C105" s="7">
        <v>56</v>
      </c>
      <c r="D105" s="7">
        <v>3</v>
      </c>
      <c r="E105" s="7">
        <v>1</v>
      </c>
      <c r="F105" s="7">
        <v>620</v>
      </c>
      <c r="G105" s="7">
        <v>16</v>
      </c>
      <c r="J105" s="15">
        <f t="shared" si="7"/>
        <v>0.49957054774699039</v>
      </c>
      <c r="K105" s="15">
        <f t="shared" si="4"/>
        <v>1.1703397976271828E-2</v>
      </c>
      <c r="L105" s="15"/>
      <c r="M105" s="15">
        <f t="shared" si="5"/>
        <v>0.28591687824515655</v>
      </c>
    </row>
    <row r="106" spans="1:13" x14ac:dyDescent="0.25">
      <c r="A106" s="23">
        <v>43934</v>
      </c>
      <c r="B106" s="21" t="s">
        <v>17</v>
      </c>
      <c r="C106" s="7">
        <v>57</v>
      </c>
      <c r="D106" s="7">
        <v>0</v>
      </c>
      <c r="E106" s="7">
        <v>2</v>
      </c>
      <c r="F106" s="7">
        <v>669</v>
      </c>
      <c r="G106" s="7">
        <v>18</v>
      </c>
      <c r="J106" s="15">
        <f t="shared" si="7"/>
        <v>0.5084914503853295</v>
      </c>
      <c r="K106" s="15">
        <f t="shared" si="4"/>
        <v>2.3406795952543656E-2</v>
      </c>
      <c r="L106" s="15"/>
      <c r="M106" s="15">
        <f t="shared" si="5"/>
        <v>0</v>
      </c>
    </row>
    <row r="107" spans="1:13" x14ac:dyDescent="0.25">
      <c r="J107" s="15"/>
      <c r="K107" s="15"/>
      <c r="L107" s="15"/>
    </row>
    <row r="108" spans="1:13" x14ac:dyDescent="0.25">
      <c r="J108" s="15"/>
      <c r="K108" s="15"/>
      <c r="L108" s="15"/>
    </row>
    <row r="109" spans="1:13" x14ac:dyDescent="0.25">
      <c r="J109" s="15"/>
      <c r="K109" s="15"/>
      <c r="L109" s="15"/>
    </row>
  </sheetData>
  <mergeCells count="1">
    <mergeCell ref="N1:Y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91"/>
  <sheetViews>
    <sheetView topLeftCell="A166" workbookViewId="0">
      <selection activeCell="B2" sqref="B2:D185"/>
    </sheetView>
  </sheetViews>
  <sheetFormatPr baseColWidth="10" defaultColWidth="12.5703125" defaultRowHeight="15" x14ac:dyDescent="0.25"/>
  <cols>
    <col min="1" max="1" width="7.42578125" style="10" customWidth="1"/>
    <col min="2" max="2" width="36.7109375" style="10" customWidth="1"/>
    <col min="3" max="3" width="26.42578125" style="10" customWidth="1"/>
    <col min="4" max="4" width="29.28515625" style="10" customWidth="1"/>
    <col min="5" max="5" width="16.85546875" style="14" customWidth="1"/>
    <col min="6" max="6" width="16.28515625" style="14" customWidth="1"/>
    <col min="7" max="7" width="20.28515625" style="14" customWidth="1"/>
    <col min="8" max="8" width="20.42578125" style="14" customWidth="1"/>
    <col min="9" max="16384" width="12.5703125" style="10"/>
  </cols>
  <sheetData>
    <row r="1" spans="1:8" ht="15.75" x14ac:dyDescent="0.25">
      <c r="B1" s="11" t="s">
        <v>18</v>
      </c>
      <c r="C1" s="11" t="s">
        <v>19</v>
      </c>
      <c r="D1" s="11" t="s">
        <v>20</v>
      </c>
      <c r="E1" s="12" t="s">
        <v>21</v>
      </c>
      <c r="F1" s="12" t="s">
        <v>22</v>
      </c>
      <c r="G1" s="12" t="s">
        <v>23</v>
      </c>
      <c r="H1" s="12" t="s">
        <v>24</v>
      </c>
    </row>
    <row r="2" spans="1:8" ht="15.75" x14ac:dyDescent="0.25">
      <c r="B2" s="11" t="s">
        <v>25</v>
      </c>
      <c r="C2" s="11" t="s">
        <v>26</v>
      </c>
      <c r="D2" s="13">
        <v>511079</v>
      </c>
      <c r="F2" s="15">
        <f>E2/D2*10000</f>
        <v>0</v>
      </c>
      <c r="G2" s="15"/>
      <c r="H2" s="15">
        <f>G2/D2*10000</f>
        <v>0</v>
      </c>
    </row>
    <row r="3" spans="1:8" x14ac:dyDescent="0.25">
      <c r="A3" s="10">
        <v>1</v>
      </c>
      <c r="B3" s="10" t="s">
        <v>27</v>
      </c>
      <c r="C3" s="10" t="s">
        <v>28</v>
      </c>
      <c r="D3" s="16">
        <v>33085</v>
      </c>
      <c r="F3" s="15">
        <f t="shared" ref="F3:F66" si="0">E3/D3*10000</f>
        <v>0</v>
      </c>
      <c r="G3" s="15"/>
      <c r="H3" s="15">
        <f t="shared" ref="H3:H66" si="1">G3/D3*10000</f>
        <v>0</v>
      </c>
    </row>
    <row r="4" spans="1:8" x14ac:dyDescent="0.25">
      <c r="A4" s="10">
        <v>2</v>
      </c>
      <c r="B4" s="10" t="s">
        <v>25</v>
      </c>
      <c r="C4" s="10" t="s">
        <v>28</v>
      </c>
      <c r="D4" s="16">
        <v>85830</v>
      </c>
      <c r="F4" s="15">
        <f t="shared" si="0"/>
        <v>0</v>
      </c>
      <c r="G4" s="14">
        <v>4</v>
      </c>
      <c r="H4" s="15">
        <f t="shared" si="1"/>
        <v>0.46603751602003962</v>
      </c>
    </row>
    <row r="5" spans="1:8" x14ac:dyDescent="0.25">
      <c r="A5" s="10">
        <v>3</v>
      </c>
      <c r="B5" s="10" t="s">
        <v>29</v>
      </c>
      <c r="C5" s="10" t="s">
        <v>28</v>
      </c>
      <c r="D5" s="16">
        <v>43169</v>
      </c>
      <c r="F5" s="15">
        <f t="shared" si="0"/>
        <v>0</v>
      </c>
      <c r="H5" s="15">
        <f t="shared" si="1"/>
        <v>0</v>
      </c>
    </row>
    <row r="6" spans="1:8" x14ac:dyDescent="0.25">
      <c r="A6" s="10">
        <v>4</v>
      </c>
      <c r="B6" s="10" t="s">
        <v>30</v>
      </c>
      <c r="C6" s="10" t="s">
        <v>28</v>
      </c>
      <c r="D6" s="16">
        <v>50723</v>
      </c>
      <c r="F6" s="15">
        <f t="shared" si="0"/>
        <v>0</v>
      </c>
      <c r="G6" s="14">
        <v>2</v>
      </c>
      <c r="H6" s="15">
        <f t="shared" si="1"/>
        <v>0.39429844449263646</v>
      </c>
    </row>
    <row r="7" spans="1:8" x14ac:dyDescent="0.25">
      <c r="A7" s="10">
        <v>5</v>
      </c>
      <c r="B7" s="10" t="s">
        <v>31</v>
      </c>
      <c r="C7" s="10" t="s">
        <v>28</v>
      </c>
      <c r="D7" s="16">
        <v>41917</v>
      </c>
      <c r="F7" s="15">
        <f t="shared" si="0"/>
        <v>0</v>
      </c>
      <c r="H7" s="15">
        <f t="shared" si="1"/>
        <v>0</v>
      </c>
    </row>
    <row r="8" spans="1:8" x14ac:dyDescent="0.25">
      <c r="A8" s="10">
        <v>6</v>
      </c>
      <c r="B8" s="10" t="s">
        <v>32</v>
      </c>
      <c r="C8" s="10" t="s">
        <v>28</v>
      </c>
      <c r="D8" s="16">
        <v>21094</v>
      </c>
      <c r="F8" s="15">
        <f t="shared" si="0"/>
        <v>0</v>
      </c>
      <c r="H8" s="15">
        <f t="shared" si="1"/>
        <v>0</v>
      </c>
    </row>
    <row r="9" spans="1:8" x14ac:dyDescent="0.25">
      <c r="A9" s="10">
        <v>7</v>
      </c>
      <c r="B9" s="10" t="s">
        <v>33</v>
      </c>
      <c r="C9" s="10" t="s">
        <v>28</v>
      </c>
      <c r="D9" s="16">
        <v>28240</v>
      </c>
      <c r="F9" s="15">
        <f t="shared" si="0"/>
        <v>0</v>
      </c>
      <c r="H9" s="15">
        <f t="shared" si="1"/>
        <v>0</v>
      </c>
    </row>
    <row r="10" spans="1:8" x14ac:dyDescent="0.25">
      <c r="A10" s="10">
        <v>8</v>
      </c>
      <c r="B10" s="10" t="s">
        <v>34</v>
      </c>
      <c r="C10" s="10" t="s">
        <v>28</v>
      </c>
      <c r="D10" s="16">
        <v>39964</v>
      </c>
      <c r="F10" s="15">
        <f t="shared" si="0"/>
        <v>0</v>
      </c>
      <c r="G10" s="14">
        <v>1</v>
      </c>
      <c r="H10" s="15">
        <f t="shared" si="1"/>
        <v>0.25022520268241416</v>
      </c>
    </row>
    <row r="11" spans="1:8" x14ac:dyDescent="0.25">
      <c r="A11" s="10">
        <v>9</v>
      </c>
      <c r="B11" s="10" t="s">
        <v>35</v>
      </c>
      <c r="C11" s="10" t="s">
        <v>28</v>
      </c>
      <c r="D11" s="16">
        <v>44920</v>
      </c>
      <c r="F11" s="15">
        <f t="shared" si="0"/>
        <v>0</v>
      </c>
      <c r="G11" s="14">
        <v>5</v>
      </c>
      <c r="H11" s="15">
        <f t="shared" si="1"/>
        <v>1.1130899376669634</v>
      </c>
    </row>
    <row r="12" spans="1:8" x14ac:dyDescent="0.25">
      <c r="A12" s="10">
        <v>10</v>
      </c>
      <c r="B12" s="10" t="s">
        <v>36</v>
      </c>
      <c r="C12" s="10" t="s">
        <v>28</v>
      </c>
      <c r="D12" s="16">
        <v>50483</v>
      </c>
      <c r="F12" s="15">
        <f t="shared" si="0"/>
        <v>0</v>
      </c>
      <c r="H12" s="15">
        <f t="shared" si="1"/>
        <v>0</v>
      </c>
    </row>
    <row r="13" spans="1:8" x14ac:dyDescent="0.25">
      <c r="A13" s="10">
        <v>11</v>
      </c>
      <c r="B13" s="10" t="s">
        <v>37</v>
      </c>
      <c r="C13" s="10" t="s">
        <v>28</v>
      </c>
      <c r="D13" s="16">
        <v>71654</v>
      </c>
      <c r="F13" s="15">
        <f t="shared" si="0"/>
        <v>0</v>
      </c>
      <c r="G13" s="14">
        <v>1</v>
      </c>
      <c r="H13" s="15">
        <f t="shared" si="1"/>
        <v>0.13955955006001061</v>
      </c>
    </row>
    <row r="14" spans="1:8" s="11" customFormat="1" ht="15.75" x14ac:dyDescent="0.25">
      <c r="B14" s="11" t="s">
        <v>38</v>
      </c>
      <c r="C14" s="11" t="s">
        <v>26</v>
      </c>
      <c r="D14" s="13">
        <v>767138</v>
      </c>
      <c r="E14" s="12"/>
      <c r="F14" s="15">
        <f t="shared" si="0"/>
        <v>0</v>
      </c>
      <c r="G14" s="14"/>
      <c r="H14" s="15">
        <f t="shared" si="1"/>
        <v>0</v>
      </c>
    </row>
    <row r="15" spans="1:8" x14ac:dyDescent="0.25">
      <c r="A15" s="10">
        <v>1</v>
      </c>
      <c r="B15" s="10" t="s">
        <v>38</v>
      </c>
      <c r="C15" s="10" t="s">
        <v>28</v>
      </c>
      <c r="D15" s="16">
        <v>331139</v>
      </c>
      <c r="F15" s="15">
        <f t="shared" si="0"/>
        <v>0</v>
      </c>
      <c r="G15" s="14">
        <v>10</v>
      </c>
      <c r="H15" s="15">
        <f t="shared" si="1"/>
        <v>0.30198798691788042</v>
      </c>
    </row>
    <row r="16" spans="1:8" x14ac:dyDescent="0.25">
      <c r="A16" s="10">
        <v>2</v>
      </c>
      <c r="B16" s="10" t="s">
        <v>39</v>
      </c>
      <c r="C16" s="10" t="s">
        <v>28</v>
      </c>
      <c r="D16" s="16">
        <v>23495</v>
      </c>
      <c r="F16" s="15">
        <f t="shared" si="0"/>
        <v>0</v>
      </c>
      <c r="H16" s="15">
        <f t="shared" si="1"/>
        <v>0</v>
      </c>
    </row>
    <row r="17" spans="1:8" x14ac:dyDescent="0.25">
      <c r="A17" s="10">
        <v>3</v>
      </c>
      <c r="B17" s="10" t="s">
        <v>40</v>
      </c>
      <c r="C17" s="10" t="s">
        <v>28</v>
      </c>
      <c r="D17" s="16">
        <v>29723</v>
      </c>
      <c r="F17" s="15">
        <f t="shared" si="0"/>
        <v>0</v>
      </c>
      <c r="G17" s="14">
        <v>1</v>
      </c>
      <c r="H17" s="15">
        <f t="shared" si="1"/>
        <v>0.33643979409884606</v>
      </c>
    </row>
    <row r="18" spans="1:8" x14ac:dyDescent="0.25">
      <c r="A18" s="10">
        <v>4</v>
      </c>
      <c r="B18" s="10" t="s">
        <v>41</v>
      </c>
      <c r="C18" s="10" t="s">
        <v>28</v>
      </c>
      <c r="D18" s="16">
        <v>70698</v>
      </c>
      <c r="F18" s="15">
        <f t="shared" si="0"/>
        <v>0</v>
      </c>
      <c r="G18" s="14">
        <v>3</v>
      </c>
      <c r="H18" s="15">
        <f t="shared" si="1"/>
        <v>0.42434015106509382</v>
      </c>
    </row>
    <row r="19" spans="1:8" x14ac:dyDescent="0.25">
      <c r="A19" s="10">
        <v>5</v>
      </c>
      <c r="B19" s="10" t="s">
        <v>42</v>
      </c>
      <c r="C19" s="10" t="s">
        <v>28</v>
      </c>
      <c r="D19" s="16">
        <v>37249</v>
      </c>
      <c r="F19" s="15">
        <f t="shared" si="0"/>
        <v>0</v>
      </c>
      <c r="H19" s="15">
        <f t="shared" si="1"/>
        <v>0</v>
      </c>
    </row>
    <row r="20" spans="1:8" x14ac:dyDescent="0.25">
      <c r="A20" s="10">
        <v>6</v>
      </c>
      <c r="B20" s="10" t="s">
        <v>43</v>
      </c>
      <c r="C20" s="10" t="s">
        <v>28</v>
      </c>
      <c r="D20" s="16">
        <v>20159</v>
      </c>
      <c r="F20" s="15">
        <f t="shared" si="0"/>
        <v>0</v>
      </c>
      <c r="H20" s="15">
        <f t="shared" si="1"/>
        <v>0</v>
      </c>
    </row>
    <row r="21" spans="1:8" x14ac:dyDescent="0.25">
      <c r="A21" s="10">
        <v>7</v>
      </c>
      <c r="B21" s="10" t="s">
        <v>44</v>
      </c>
      <c r="C21" s="10" t="s">
        <v>28</v>
      </c>
      <c r="D21" s="16">
        <v>36857</v>
      </c>
      <c r="F21" s="15">
        <f t="shared" si="0"/>
        <v>0</v>
      </c>
      <c r="H21" s="15">
        <f t="shared" si="1"/>
        <v>0</v>
      </c>
    </row>
    <row r="22" spans="1:8" x14ac:dyDescent="0.25">
      <c r="A22" s="10">
        <v>8</v>
      </c>
      <c r="B22" s="10" t="s">
        <v>45</v>
      </c>
      <c r="C22" s="10" t="s">
        <v>28</v>
      </c>
      <c r="D22" s="16">
        <v>15145</v>
      </c>
      <c r="F22" s="15">
        <f t="shared" si="0"/>
        <v>0</v>
      </c>
      <c r="H22" s="15">
        <f t="shared" si="1"/>
        <v>0</v>
      </c>
    </row>
    <row r="23" spans="1:8" x14ac:dyDescent="0.25">
      <c r="A23" s="10">
        <v>9</v>
      </c>
      <c r="B23" s="10" t="s">
        <v>46</v>
      </c>
      <c r="C23" s="10" t="s">
        <v>28</v>
      </c>
      <c r="D23" s="16">
        <v>61195</v>
      </c>
      <c r="F23" s="15">
        <f t="shared" si="0"/>
        <v>0</v>
      </c>
      <c r="G23" s="14">
        <v>2</v>
      </c>
      <c r="H23" s="15">
        <f t="shared" si="1"/>
        <v>0.32682408693520715</v>
      </c>
    </row>
    <row r="24" spans="1:8" x14ac:dyDescent="0.25">
      <c r="A24" s="10">
        <v>10</v>
      </c>
      <c r="B24" s="10" t="s">
        <v>47</v>
      </c>
      <c r="C24" s="10" t="s">
        <v>28</v>
      </c>
      <c r="D24" s="16">
        <v>42576</v>
      </c>
      <c r="F24" s="15">
        <f t="shared" si="0"/>
        <v>0</v>
      </c>
      <c r="H24" s="15">
        <f t="shared" si="1"/>
        <v>0</v>
      </c>
    </row>
    <row r="25" spans="1:8" x14ac:dyDescent="0.25">
      <c r="A25" s="10">
        <v>11</v>
      </c>
      <c r="B25" s="10" t="s">
        <v>48</v>
      </c>
      <c r="C25" s="10" t="s">
        <v>28</v>
      </c>
      <c r="D25" s="16">
        <v>30107</v>
      </c>
      <c r="F25" s="15">
        <f t="shared" si="0"/>
        <v>0</v>
      </c>
      <c r="G25" s="14">
        <v>1</v>
      </c>
      <c r="H25" s="15">
        <f t="shared" si="1"/>
        <v>0.33214866974457763</v>
      </c>
    </row>
    <row r="26" spans="1:8" x14ac:dyDescent="0.25">
      <c r="A26" s="10">
        <v>12</v>
      </c>
      <c r="B26" s="10" t="s">
        <v>49</v>
      </c>
      <c r="C26" s="10" t="s">
        <v>28</v>
      </c>
      <c r="D26" s="16">
        <v>18196</v>
      </c>
      <c r="F26" s="15">
        <f t="shared" si="0"/>
        <v>0</v>
      </c>
      <c r="H26" s="15">
        <f t="shared" si="1"/>
        <v>0</v>
      </c>
    </row>
    <row r="27" spans="1:8" x14ac:dyDescent="0.25">
      <c r="A27" s="10">
        <v>13</v>
      </c>
      <c r="B27" s="10" t="s">
        <v>50</v>
      </c>
      <c r="C27" s="10" t="s">
        <v>28</v>
      </c>
      <c r="D27" s="16">
        <v>50599</v>
      </c>
      <c r="F27" s="15">
        <f t="shared" si="0"/>
        <v>0</v>
      </c>
      <c r="G27" s="14">
        <v>1</v>
      </c>
      <c r="H27" s="15">
        <f t="shared" si="1"/>
        <v>0.19763236427597383</v>
      </c>
    </row>
    <row r="28" spans="1:8" s="11" customFormat="1" ht="15.75" x14ac:dyDescent="0.25">
      <c r="B28" s="11" t="s">
        <v>51</v>
      </c>
      <c r="C28" s="11" t="s">
        <v>26</v>
      </c>
      <c r="D28" s="13">
        <v>435006</v>
      </c>
      <c r="E28" s="12"/>
      <c r="F28" s="15">
        <f t="shared" si="0"/>
        <v>0</v>
      </c>
      <c r="G28" s="14"/>
      <c r="H28" s="15">
        <f t="shared" si="1"/>
        <v>0</v>
      </c>
    </row>
    <row r="29" spans="1:8" x14ac:dyDescent="0.25">
      <c r="A29" s="10">
        <v>1</v>
      </c>
      <c r="B29" s="10" t="s">
        <v>52</v>
      </c>
      <c r="C29" s="10" t="s">
        <v>28</v>
      </c>
      <c r="D29" s="16">
        <v>32522</v>
      </c>
      <c r="F29" s="15">
        <f t="shared" si="0"/>
        <v>0</v>
      </c>
      <c r="G29" s="14">
        <v>5</v>
      </c>
      <c r="H29" s="15">
        <f t="shared" si="1"/>
        <v>1.5374208228276245</v>
      </c>
    </row>
    <row r="30" spans="1:8" x14ac:dyDescent="0.25">
      <c r="A30" s="10">
        <v>2</v>
      </c>
      <c r="B30" s="10" t="s">
        <v>53</v>
      </c>
      <c r="C30" s="10" t="s">
        <v>28</v>
      </c>
      <c r="D30" s="16">
        <v>15485</v>
      </c>
      <c r="F30" s="15">
        <f t="shared" si="0"/>
        <v>0</v>
      </c>
      <c r="H30" s="15">
        <f t="shared" si="1"/>
        <v>0</v>
      </c>
    </row>
    <row r="31" spans="1:8" x14ac:dyDescent="0.25">
      <c r="A31" s="10">
        <v>3</v>
      </c>
      <c r="B31" s="10" t="s">
        <v>54</v>
      </c>
      <c r="C31" s="10" t="s">
        <v>28</v>
      </c>
      <c r="D31" s="16">
        <v>37361</v>
      </c>
      <c r="F31" s="15">
        <f t="shared" si="0"/>
        <v>0</v>
      </c>
      <c r="H31" s="15">
        <f t="shared" si="1"/>
        <v>0</v>
      </c>
    </row>
    <row r="32" spans="1:8" x14ac:dyDescent="0.25">
      <c r="A32" s="10">
        <v>4</v>
      </c>
      <c r="B32" s="10" t="s">
        <v>51</v>
      </c>
      <c r="C32" s="10" t="s">
        <v>28</v>
      </c>
      <c r="D32" s="16">
        <v>155237</v>
      </c>
      <c r="F32" s="15">
        <f t="shared" si="0"/>
        <v>0</v>
      </c>
      <c r="G32" s="14">
        <v>8</v>
      </c>
      <c r="H32" s="15">
        <f t="shared" si="1"/>
        <v>0.51534105915471184</v>
      </c>
    </row>
    <row r="33" spans="1:8" x14ac:dyDescent="0.25">
      <c r="A33" s="10">
        <v>5</v>
      </c>
      <c r="B33" s="10" t="s">
        <v>55</v>
      </c>
      <c r="C33" s="10" t="s">
        <v>28</v>
      </c>
      <c r="D33" s="16">
        <v>30546</v>
      </c>
      <c r="F33" s="15">
        <f t="shared" si="0"/>
        <v>0</v>
      </c>
      <c r="G33" s="14">
        <v>1</v>
      </c>
      <c r="H33" s="15">
        <f t="shared" si="1"/>
        <v>0.32737510639690959</v>
      </c>
    </row>
    <row r="34" spans="1:8" x14ac:dyDescent="0.25">
      <c r="A34" s="10">
        <v>6</v>
      </c>
      <c r="B34" s="10" t="s">
        <v>56</v>
      </c>
      <c r="C34" s="10" t="s">
        <v>28</v>
      </c>
      <c r="D34" s="16">
        <v>18910</v>
      </c>
      <c r="F34" s="15">
        <f t="shared" si="0"/>
        <v>0</v>
      </c>
      <c r="H34" s="15">
        <f t="shared" si="1"/>
        <v>0</v>
      </c>
    </row>
    <row r="35" spans="1:8" x14ac:dyDescent="0.25">
      <c r="A35" s="10">
        <v>7</v>
      </c>
      <c r="B35" s="10" t="s">
        <v>57</v>
      </c>
      <c r="C35" s="10" t="s">
        <v>28</v>
      </c>
      <c r="D35" s="16">
        <v>25424</v>
      </c>
      <c r="F35" s="15">
        <f t="shared" si="0"/>
        <v>0</v>
      </c>
      <c r="G35" s="14">
        <v>2</v>
      </c>
      <c r="H35" s="15">
        <f t="shared" si="1"/>
        <v>0.78665827564505986</v>
      </c>
    </row>
    <row r="36" spans="1:8" x14ac:dyDescent="0.25">
      <c r="A36" s="10">
        <v>8</v>
      </c>
      <c r="B36" s="10" t="s">
        <v>58</v>
      </c>
      <c r="C36" s="10" t="s">
        <v>28</v>
      </c>
      <c r="D36" s="16">
        <v>70126</v>
      </c>
      <c r="F36" s="15">
        <f t="shared" si="0"/>
        <v>0</v>
      </c>
      <c r="G36" s="14">
        <v>10</v>
      </c>
      <c r="H36" s="15">
        <f t="shared" si="1"/>
        <v>1.4260046202549697</v>
      </c>
    </row>
    <row r="37" spans="1:8" x14ac:dyDescent="0.25">
      <c r="A37" s="10">
        <v>9</v>
      </c>
      <c r="B37" s="10" t="s">
        <v>59</v>
      </c>
      <c r="C37" s="10" t="s">
        <v>28</v>
      </c>
      <c r="D37" s="16">
        <v>23039</v>
      </c>
      <c r="F37" s="15">
        <f t="shared" si="0"/>
        <v>0</v>
      </c>
      <c r="H37" s="15">
        <f t="shared" si="1"/>
        <v>0</v>
      </c>
    </row>
    <row r="38" spans="1:8" x14ac:dyDescent="0.25">
      <c r="A38" s="10">
        <v>10</v>
      </c>
      <c r="B38" s="10" t="s">
        <v>60</v>
      </c>
      <c r="C38" s="10" t="s">
        <v>28</v>
      </c>
      <c r="D38" s="16">
        <v>26356</v>
      </c>
      <c r="F38" s="15">
        <f t="shared" si="0"/>
        <v>0</v>
      </c>
      <c r="G38" s="14">
        <v>12</v>
      </c>
      <c r="H38" s="15">
        <f t="shared" si="1"/>
        <v>4.5530429503718315</v>
      </c>
    </row>
    <row r="39" spans="1:8" s="11" customFormat="1" ht="15.75" x14ac:dyDescent="0.25">
      <c r="B39" s="11" t="s">
        <v>61</v>
      </c>
      <c r="C39" s="11" t="s">
        <v>26</v>
      </c>
      <c r="D39" s="13">
        <v>406751</v>
      </c>
      <c r="E39" s="12"/>
      <c r="F39" s="15">
        <f t="shared" si="0"/>
        <v>0</v>
      </c>
      <c r="G39" s="14"/>
      <c r="H39" s="15">
        <f t="shared" si="1"/>
        <v>0</v>
      </c>
    </row>
    <row r="40" spans="1:8" x14ac:dyDescent="0.25">
      <c r="A40" s="10">
        <v>1</v>
      </c>
      <c r="B40" s="10" t="s">
        <v>62</v>
      </c>
      <c r="C40" s="10" t="s">
        <v>28</v>
      </c>
      <c r="D40" s="16">
        <v>30775</v>
      </c>
      <c r="F40" s="15">
        <f t="shared" si="0"/>
        <v>0</v>
      </c>
      <c r="H40" s="15">
        <f t="shared" si="1"/>
        <v>0</v>
      </c>
    </row>
    <row r="41" spans="1:8" x14ac:dyDescent="0.25">
      <c r="A41" s="10">
        <v>2</v>
      </c>
      <c r="B41" s="10" t="s">
        <v>63</v>
      </c>
      <c r="C41" s="10" t="s">
        <v>28</v>
      </c>
      <c r="D41" s="16">
        <v>31960</v>
      </c>
      <c r="F41" s="15">
        <f t="shared" si="0"/>
        <v>0</v>
      </c>
      <c r="G41" s="14">
        <v>2</v>
      </c>
      <c r="H41" s="15">
        <f t="shared" si="1"/>
        <v>0.62578222778473092</v>
      </c>
    </row>
    <row r="42" spans="1:8" x14ac:dyDescent="0.25">
      <c r="A42" s="10">
        <v>3</v>
      </c>
      <c r="B42" s="10" t="s">
        <v>61</v>
      </c>
      <c r="C42" s="10" t="s">
        <v>28</v>
      </c>
      <c r="D42" s="16">
        <v>177617</v>
      </c>
      <c r="F42" s="15">
        <f t="shared" si="0"/>
        <v>0</v>
      </c>
      <c r="H42" s="15">
        <f t="shared" si="1"/>
        <v>0</v>
      </c>
    </row>
    <row r="43" spans="1:8" x14ac:dyDescent="0.25">
      <c r="A43" s="10">
        <v>4</v>
      </c>
      <c r="B43" s="10" t="s">
        <v>64</v>
      </c>
      <c r="C43" s="10" t="s">
        <v>28</v>
      </c>
      <c r="D43" s="16">
        <v>29959</v>
      </c>
      <c r="F43" s="15">
        <f t="shared" si="0"/>
        <v>0</v>
      </c>
      <c r="H43" s="15">
        <f t="shared" si="1"/>
        <v>0</v>
      </c>
    </row>
    <row r="44" spans="1:8" x14ac:dyDescent="0.25">
      <c r="A44" s="10">
        <v>5</v>
      </c>
      <c r="B44" s="10" t="s">
        <v>65</v>
      </c>
      <c r="C44" s="10" t="s">
        <v>28</v>
      </c>
      <c r="D44" s="16">
        <v>48412</v>
      </c>
      <c r="F44" s="15">
        <f t="shared" si="0"/>
        <v>0</v>
      </c>
      <c r="H44" s="15">
        <f t="shared" si="1"/>
        <v>0</v>
      </c>
    </row>
    <row r="45" spans="1:8" x14ac:dyDescent="0.25">
      <c r="A45" s="10">
        <v>6</v>
      </c>
      <c r="B45" s="10" t="s">
        <v>66</v>
      </c>
      <c r="C45" s="10" t="s">
        <v>28</v>
      </c>
      <c r="D45" s="16">
        <v>21726</v>
      </c>
      <c r="F45" s="15">
        <f t="shared" si="0"/>
        <v>0</v>
      </c>
      <c r="G45" s="14">
        <v>1</v>
      </c>
      <c r="H45" s="15">
        <f t="shared" si="1"/>
        <v>0.4602780079167817</v>
      </c>
    </row>
    <row r="46" spans="1:8" x14ac:dyDescent="0.25">
      <c r="A46" s="10">
        <v>7</v>
      </c>
      <c r="B46" s="10" t="s">
        <v>67</v>
      </c>
      <c r="C46" s="10" t="s">
        <v>28</v>
      </c>
      <c r="D46" s="16">
        <v>32599</v>
      </c>
      <c r="F46" s="15">
        <f t="shared" si="0"/>
        <v>0</v>
      </c>
      <c r="H46" s="15">
        <f t="shared" si="1"/>
        <v>0</v>
      </c>
    </row>
    <row r="47" spans="1:8" x14ac:dyDescent="0.25">
      <c r="A47" s="10">
        <v>8</v>
      </c>
      <c r="B47" s="10" t="s">
        <v>68</v>
      </c>
      <c r="C47" s="10" t="s">
        <v>28</v>
      </c>
      <c r="D47" s="16">
        <v>33703</v>
      </c>
      <c r="F47" s="15">
        <f t="shared" si="0"/>
        <v>0</v>
      </c>
      <c r="H47" s="15">
        <f t="shared" si="1"/>
        <v>0</v>
      </c>
    </row>
    <row r="48" spans="1:8" s="11" customFormat="1" ht="15.75" x14ac:dyDescent="0.25">
      <c r="B48" s="11" t="s">
        <v>69</v>
      </c>
      <c r="C48" s="11" t="s">
        <v>26</v>
      </c>
      <c r="D48" s="13">
        <v>2131480</v>
      </c>
      <c r="E48" s="12"/>
      <c r="F48" s="15">
        <f t="shared" si="0"/>
        <v>0</v>
      </c>
      <c r="G48" s="14"/>
      <c r="H48" s="15">
        <f t="shared" si="1"/>
        <v>0</v>
      </c>
    </row>
    <row r="49" spans="1:8" x14ac:dyDescent="0.25">
      <c r="A49" s="10">
        <v>1</v>
      </c>
      <c r="B49" s="10" t="s">
        <v>70</v>
      </c>
      <c r="C49" s="10" t="s">
        <v>28</v>
      </c>
      <c r="D49" s="16">
        <v>204950</v>
      </c>
      <c r="F49" s="15">
        <f t="shared" si="0"/>
        <v>0</v>
      </c>
      <c r="H49" s="15">
        <f t="shared" si="1"/>
        <v>0</v>
      </c>
    </row>
    <row r="50" spans="1:8" x14ac:dyDescent="0.25">
      <c r="A50" s="10">
        <v>2</v>
      </c>
      <c r="B50" s="10" t="s">
        <v>71</v>
      </c>
      <c r="C50" s="10" t="s">
        <v>28</v>
      </c>
      <c r="D50" s="16">
        <v>198436</v>
      </c>
      <c r="F50" s="15">
        <f t="shared" si="0"/>
        <v>0</v>
      </c>
      <c r="G50" s="14">
        <v>3</v>
      </c>
      <c r="H50" s="15">
        <f t="shared" si="1"/>
        <v>0.15118224515712875</v>
      </c>
    </row>
    <row r="51" spans="1:8" x14ac:dyDescent="0.25">
      <c r="A51" s="10">
        <v>3</v>
      </c>
      <c r="B51" s="10" t="s">
        <v>72</v>
      </c>
      <c r="C51" s="10" t="s">
        <v>28</v>
      </c>
      <c r="D51" s="16">
        <v>135155</v>
      </c>
      <c r="F51" s="15">
        <f t="shared" si="0"/>
        <v>0</v>
      </c>
      <c r="H51" s="15">
        <f t="shared" si="1"/>
        <v>0</v>
      </c>
    </row>
    <row r="52" spans="1:8" x14ac:dyDescent="0.25">
      <c r="A52" s="10">
        <v>4</v>
      </c>
      <c r="B52" s="10" t="s">
        <v>73</v>
      </c>
      <c r="C52" s="10" t="s">
        <v>28</v>
      </c>
      <c r="D52" s="16">
        <v>124577</v>
      </c>
      <c r="F52" s="15">
        <f t="shared" si="0"/>
        <v>0</v>
      </c>
      <c r="H52" s="15">
        <f t="shared" si="1"/>
        <v>0</v>
      </c>
    </row>
    <row r="53" spans="1:8" x14ac:dyDescent="0.25">
      <c r="A53" s="10">
        <v>5</v>
      </c>
      <c r="B53" s="10" t="s">
        <v>74</v>
      </c>
      <c r="C53" s="10" t="s">
        <v>28</v>
      </c>
      <c r="D53" s="16">
        <v>81488</v>
      </c>
      <c r="F53" s="15">
        <f t="shared" si="0"/>
        <v>0</v>
      </c>
      <c r="G53" s="14">
        <v>6</v>
      </c>
      <c r="H53" s="15">
        <f t="shared" si="1"/>
        <v>0.73630473198507762</v>
      </c>
    </row>
    <row r="54" spans="1:8" x14ac:dyDescent="0.25">
      <c r="A54" s="10">
        <v>6</v>
      </c>
      <c r="B54" s="10" t="s">
        <v>75</v>
      </c>
      <c r="C54" s="10" t="s">
        <v>28</v>
      </c>
      <c r="D54" s="16">
        <v>201888</v>
      </c>
      <c r="F54" s="15">
        <f t="shared" si="0"/>
        <v>0</v>
      </c>
      <c r="G54" s="14">
        <v>10</v>
      </c>
      <c r="H54" s="15">
        <f t="shared" si="1"/>
        <v>0.49532414011729275</v>
      </c>
    </row>
    <row r="55" spans="1:8" x14ac:dyDescent="0.25">
      <c r="A55" s="10">
        <v>7</v>
      </c>
      <c r="B55" s="10" t="s">
        <v>76</v>
      </c>
      <c r="C55" s="10" t="s">
        <v>28</v>
      </c>
      <c r="D55" s="16">
        <v>124365</v>
      </c>
      <c r="F55" s="15">
        <f t="shared" si="0"/>
        <v>0</v>
      </c>
      <c r="G55" s="14">
        <v>2</v>
      </c>
      <c r="H55" s="15">
        <f t="shared" si="1"/>
        <v>0.16081695010654123</v>
      </c>
    </row>
    <row r="56" spans="1:8" x14ac:dyDescent="0.25">
      <c r="A56" s="10">
        <v>8</v>
      </c>
      <c r="B56" s="10" t="s">
        <v>77</v>
      </c>
      <c r="C56" s="10" t="s">
        <v>28</v>
      </c>
      <c r="D56" s="16">
        <v>175206</v>
      </c>
      <c r="F56" s="15">
        <f t="shared" si="0"/>
        <v>0</v>
      </c>
      <c r="G56" s="14">
        <v>7</v>
      </c>
      <c r="H56" s="15">
        <f t="shared" si="1"/>
        <v>0.39952969647158199</v>
      </c>
    </row>
    <row r="57" spans="1:8" x14ac:dyDescent="0.25">
      <c r="A57" s="10">
        <v>9</v>
      </c>
      <c r="B57" s="10" t="s">
        <v>78</v>
      </c>
      <c r="C57" s="10" t="s">
        <v>28</v>
      </c>
      <c r="D57" s="16">
        <v>82120</v>
      </c>
      <c r="F57" s="15">
        <f t="shared" si="0"/>
        <v>0</v>
      </c>
      <c r="H57" s="15">
        <f t="shared" si="1"/>
        <v>0</v>
      </c>
    </row>
    <row r="58" spans="1:8" x14ac:dyDescent="0.25">
      <c r="A58" s="10">
        <v>10</v>
      </c>
      <c r="B58" s="10" t="s">
        <v>79</v>
      </c>
      <c r="C58" s="10" t="s">
        <v>28</v>
      </c>
      <c r="D58" s="16">
        <v>143720</v>
      </c>
      <c r="F58" s="15">
        <f t="shared" si="0"/>
        <v>0</v>
      </c>
      <c r="H58" s="15">
        <f t="shared" si="1"/>
        <v>0</v>
      </c>
    </row>
    <row r="59" spans="1:8" x14ac:dyDescent="0.25">
      <c r="A59" s="10">
        <v>11</v>
      </c>
      <c r="B59" s="10" t="s">
        <v>80</v>
      </c>
      <c r="C59" s="10" t="s">
        <v>28</v>
      </c>
      <c r="D59" s="16">
        <v>135313</v>
      </c>
      <c r="F59" s="15">
        <f t="shared" si="0"/>
        <v>0</v>
      </c>
      <c r="G59" s="14">
        <v>5</v>
      </c>
      <c r="H59" s="15">
        <f t="shared" si="1"/>
        <v>0.36951364613895193</v>
      </c>
    </row>
    <row r="60" spans="1:8" x14ac:dyDescent="0.25">
      <c r="A60" s="10">
        <v>12</v>
      </c>
      <c r="B60" s="10" t="s">
        <v>81</v>
      </c>
      <c r="C60" s="10" t="s">
        <v>28</v>
      </c>
      <c r="D60" s="16">
        <v>179222</v>
      </c>
      <c r="F60" s="15">
        <f t="shared" si="0"/>
        <v>0</v>
      </c>
      <c r="G60" s="14">
        <v>1</v>
      </c>
      <c r="H60" s="15">
        <f t="shared" si="1"/>
        <v>5.5796721384651436E-2</v>
      </c>
    </row>
    <row r="61" spans="1:8" x14ac:dyDescent="0.25">
      <c r="A61" s="10">
        <v>13</v>
      </c>
      <c r="B61" s="10" t="s">
        <v>82</v>
      </c>
      <c r="C61" s="10" t="s">
        <v>28</v>
      </c>
      <c r="D61" s="16">
        <v>143148</v>
      </c>
      <c r="F61" s="15">
        <f t="shared" si="0"/>
        <v>0</v>
      </c>
      <c r="G61" s="14">
        <v>23</v>
      </c>
      <c r="H61" s="15">
        <f t="shared" si="1"/>
        <v>1.6067287003660546</v>
      </c>
    </row>
    <row r="62" spans="1:8" x14ac:dyDescent="0.25">
      <c r="A62" s="10">
        <v>14</v>
      </c>
      <c r="B62" s="10" t="s">
        <v>83</v>
      </c>
      <c r="C62" s="10" t="s">
        <v>28</v>
      </c>
      <c r="D62" s="16">
        <v>43800</v>
      </c>
      <c r="F62" s="15">
        <f t="shared" si="0"/>
        <v>0</v>
      </c>
      <c r="H62" s="15">
        <f t="shared" si="1"/>
        <v>0</v>
      </c>
    </row>
    <row r="63" spans="1:8" x14ac:dyDescent="0.25">
      <c r="A63" s="10">
        <v>15</v>
      </c>
      <c r="B63" s="10" t="s">
        <v>84</v>
      </c>
      <c r="C63" s="10" t="s">
        <v>28</v>
      </c>
      <c r="D63" s="16">
        <v>158092</v>
      </c>
      <c r="F63" s="15">
        <f t="shared" si="0"/>
        <v>0</v>
      </c>
      <c r="H63" s="15">
        <f t="shared" si="1"/>
        <v>0</v>
      </c>
    </row>
    <row r="64" spans="1:8" s="11" customFormat="1" ht="15.75" x14ac:dyDescent="0.25">
      <c r="B64" s="11" t="s">
        <v>85</v>
      </c>
      <c r="C64" s="11" t="s">
        <v>26</v>
      </c>
      <c r="D64" s="13">
        <v>823651</v>
      </c>
      <c r="E64" s="12"/>
      <c r="F64" s="15">
        <f t="shared" si="0"/>
        <v>0</v>
      </c>
      <c r="G64" s="14"/>
      <c r="H64" s="15">
        <f t="shared" si="1"/>
        <v>0</v>
      </c>
    </row>
    <row r="65" spans="1:8" x14ac:dyDescent="0.25">
      <c r="A65" s="10">
        <v>1</v>
      </c>
      <c r="B65" s="10" t="s">
        <v>86</v>
      </c>
      <c r="C65" s="10" t="s">
        <v>28</v>
      </c>
      <c r="D65" s="16">
        <v>48436</v>
      </c>
      <c r="F65" s="15">
        <f t="shared" si="0"/>
        <v>0</v>
      </c>
      <c r="H65" s="15">
        <f t="shared" si="1"/>
        <v>0</v>
      </c>
    </row>
    <row r="66" spans="1:8" x14ac:dyDescent="0.25">
      <c r="A66" s="10">
        <v>2</v>
      </c>
      <c r="B66" s="10" t="s">
        <v>87</v>
      </c>
      <c r="C66" s="10" t="s">
        <v>28</v>
      </c>
      <c r="D66" s="16">
        <v>239047</v>
      </c>
      <c r="F66" s="15">
        <f t="shared" si="0"/>
        <v>0</v>
      </c>
      <c r="G66" s="14">
        <v>5</v>
      </c>
      <c r="H66" s="15">
        <f t="shared" si="1"/>
        <v>0.20916388827301743</v>
      </c>
    </row>
    <row r="67" spans="1:8" x14ac:dyDescent="0.25">
      <c r="A67" s="10">
        <v>3</v>
      </c>
      <c r="B67" s="10" t="s">
        <v>88</v>
      </c>
      <c r="C67" s="10" t="s">
        <v>28</v>
      </c>
      <c r="D67" s="16">
        <v>31319</v>
      </c>
      <c r="F67" s="15">
        <f t="shared" ref="F67:F130" si="2">E67/D67*10000</f>
        <v>0</v>
      </c>
      <c r="H67" s="15">
        <f t="shared" ref="H67:H130" si="3">G67/D67*10000</f>
        <v>0</v>
      </c>
    </row>
    <row r="68" spans="1:8" x14ac:dyDescent="0.25">
      <c r="A68" s="10">
        <v>4</v>
      </c>
      <c r="B68" s="10" t="s">
        <v>89</v>
      </c>
      <c r="C68" s="10" t="s">
        <v>28</v>
      </c>
      <c r="D68" s="16">
        <v>43263</v>
      </c>
      <c r="F68" s="15">
        <f t="shared" si="2"/>
        <v>0</v>
      </c>
      <c r="H68" s="15">
        <f t="shared" si="3"/>
        <v>0</v>
      </c>
    </row>
    <row r="69" spans="1:8" x14ac:dyDescent="0.25">
      <c r="A69" s="10">
        <v>5</v>
      </c>
      <c r="B69" s="10" t="s">
        <v>90</v>
      </c>
      <c r="C69" s="10" t="s">
        <v>28</v>
      </c>
      <c r="D69" s="16">
        <v>20615</v>
      </c>
      <c r="F69" s="15">
        <f t="shared" si="2"/>
        <v>0</v>
      </c>
      <c r="H69" s="15">
        <f t="shared" si="3"/>
        <v>0</v>
      </c>
    </row>
    <row r="70" spans="1:8" x14ac:dyDescent="0.25">
      <c r="A70" s="10">
        <v>6</v>
      </c>
      <c r="B70" s="10" t="s">
        <v>91</v>
      </c>
      <c r="C70" s="10" t="s">
        <v>28</v>
      </c>
      <c r="D70" s="16">
        <v>46456</v>
      </c>
      <c r="F70" s="15">
        <f t="shared" si="2"/>
        <v>0</v>
      </c>
      <c r="G70" s="14">
        <v>2</v>
      </c>
      <c r="H70" s="15">
        <f t="shared" si="3"/>
        <v>0.4305148958153952</v>
      </c>
    </row>
    <row r="71" spans="1:8" x14ac:dyDescent="0.25">
      <c r="A71" s="10">
        <v>7</v>
      </c>
      <c r="B71" s="10" t="s">
        <v>92</v>
      </c>
      <c r="C71" s="10" t="s">
        <v>28</v>
      </c>
      <c r="D71" s="16">
        <v>60079</v>
      </c>
      <c r="F71" s="15">
        <f t="shared" si="2"/>
        <v>0</v>
      </c>
      <c r="G71" s="14">
        <v>1</v>
      </c>
      <c r="H71" s="15">
        <f t="shared" si="3"/>
        <v>0.16644751077747633</v>
      </c>
    </row>
    <row r="72" spans="1:8" x14ac:dyDescent="0.25">
      <c r="A72" s="10">
        <v>8</v>
      </c>
      <c r="B72" s="10" t="s">
        <v>93</v>
      </c>
      <c r="C72" s="10" t="s">
        <v>28</v>
      </c>
      <c r="D72" s="16">
        <v>127819</v>
      </c>
      <c r="F72" s="15">
        <f t="shared" si="2"/>
        <v>0</v>
      </c>
      <c r="G72" s="14">
        <v>1</v>
      </c>
      <c r="H72" s="15">
        <f t="shared" si="3"/>
        <v>7.8235630070646781E-2</v>
      </c>
    </row>
    <row r="73" spans="1:8" x14ac:dyDescent="0.25">
      <c r="A73" s="10">
        <v>9</v>
      </c>
      <c r="B73" s="10" t="s">
        <v>94</v>
      </c>
      <c r="C73" s="10" t="s">
        <v>28</v>
      </c>
      <c r="D73" s="16">
        <v>32637</v>
      </c>
      <c r="F73" s="15">
        <f t="shared" si="2"/>
        <v>0</v>
      </c>
      <c r="H73" s="15">
        <f t="shared" si="3"/>
        <v>0</v>
      </c>
    </row>
    <row r="74" spans="1:8" x14ac:dyDescent="0.25">
      <c r="A74" s="10">
        <v>10</v>
      </c>
      <c r="B74" s="10" t="s">
        <v>95</v>
      </c>
      <c r="C74" s="10" t="s">
        <v>28</v>
      </c>
      <c r="D74" s="16">
        <v>42262</v>
      </c>
      <c r="F74" s="15">
        <f t="shared" si="2"/>
        <v>0</v>
      </c>
      <c r="H74" s="15">
        <f t="shared" si="3"/>
        <v>0</v>
      </c>
    </row>
    <row r="75" spans="1:8" x14ac:dyDescent="0.25">
      <c r="A75" s="10">
        <v>11</v>
      </c>
      <c r="B75" s="10" t="s">
        <v>96</v>
      </c>
      <c r="C75" s="10" t="s">
        <v>28</v>
      </c>
      <c r="D75" s="16">
        <v>29395</v>
      </c>
      <c r="F75" s="15">
        <f t="shared" si="2"/>
        <v>0</v>
      </c>
      <c r="H75" s="15">
        <f t="shared" si="3"/>
        <v>0</v>
      </c>
    </row>
    <row r="76" spans="1:8" x14ac:dyDescent="0.25">
      <c r="A76" s="10">
        <v>12</v>
      </c>
      <c r="B76" s="10" t="s">
        <v>97</v>
      </c>
      <c r="C76" s="10" t="s">
        <v>28</v>
      </c>
      <c r="D76" s="16">
        <v>46611</v>
      </c>
      <c r="F76" s="15">
        <f t="shared" si="2"/>
        <v>0</v>
      </c>
      <c r="H76" s="15">
        <f t="shared" si="3"/>
        <v>0</v>
      </c>
    </row>
    <row r="77" spans="1:8" x14ac:dyDescent="0.25">
      <c r="A77" s="10">
        <v>13</v>
      </c>
      <c r="B77" s="10" t="s">
        <v>98</v>
      </c>
      <c r="C77" s="10" t="s">
        <v>28</v>
      </c>
      <c r="D77" s="16">
        <v>55712</v>
      </c>
      <c r="F77" s="15">
        <f t="shared" si="2"/>
        <v>0</v>
      </c>
      <c r="H77" s="15">
        <f t="shared" si="3"/>
        <v>0</v>
      </c>
    </row>
    <row r="78" spans="1:8" s="11" customFormat="1" ht="15.75" x14ac:dyDescent="0.25">
      <c r="B78" s="11" t="s">
        <v>99</v>
      </c>
      <c r="C78" s="11" t="s">
        <v>26</v>
      </c>
      <c r="D78" s="13">
        <v>508552</v>
      </c>
      <c r="E78" s="12"/>
      <c r="F78" s="15">
        <f t="shared" si="2"/>
        <v>0</v>
      </c>
      <c r="G78" s="14"/>
      <c r="H78" s="15">
        <f t="shared" si="3"/>
        <v>0</v>
      </c>
    </row>
    <row r="79" spans="1:8" x14ac:dyDescent="0.25">
      <c r="A79" s="10">
        <v>1</v>
      </c>
      <c r="B79" s="10" t="s">
        <v>100</v>
      </c>
      <c r="C79" s="10" t="s">
        <v>28</v>
      </c>
      <c r="D79" s="16">
        <v>79797</v>
      </c>
      <c r="F79" s="15">
        <f t="shared" si="2"/>
        <v>0</v>
      </c>
      <c r="H79" s="15">
        <f t="shared" si="3"/>
        <v>0</v>
      </c>
    </row>
    <row r="80" spans="1:8" x14ac:dyDescent="0.25">
      <c r="A80" s="10">
        <v>2</v>
      </c>
      <c r="B80" s="10" t="s">
        <v>101</v>
      </c>
      <c r="C80" s="10" t="s">
        <v>28</v>
      </c>
      <c r="D80" s="16">
        <v>11168</v>
      </c>
      <c r="F80" s="15">
        <f t="shared" si="2"/>
        <v>0</v>
      </c>
      <c r="H80" s="15">
        <f t="shared" si="3"/>
        <v>0</v>
      </c>
    </row>
    <row r="81" spans="1:8" x14ac:dyDescent="0.25">
      <c r="A81" s="10">
        <v>3</v>
      </c>
      <c r="B81" s="10" t="s">
        <v>102</v>
      </c>
      <c r="C81" s="10" t="s">
        <v>28</v>
      </c>
      <c r="D81" s="16">
        <v>42342</v>
      </c>
      <c r="F81" s="15">
        <f t="shared" si="2"/>
        <v>0</v>
      </c>
      <c r="H81" s="15">
        <f t="shared" si="3"/>
        <v>0</v>
      </c>
    </row>
    <row r="82" spans="1:8" x14ac:dyDescent="0.25">
      <c r="A82" s="10">
        <v>4</v>
      </c>
      <c r="B82" s="10" t="s">
        <v>99</v>
      </c>
      <c r="C82" s="10" t="s">
        <v>28</v>
      </c>
      <c r="D82" s="16">
        <v>226689</v>
      </c>
      <c r="F82" s="15">
        <f t="shared" si="2"/>
        <v>0</v>
      </c>
      <c r="H82" s="15">
        <f t="shared" si="3"/>
        <v>0</v>
      </c>
    </row>
    <row r="83" spans="1:8" x14ac:dyDescent="0.25">
      <c r="A83" s="10">
        <v>5</v>
      </c>
      <c r="B83" s="10" t="s">
        <v>103</v>
      </c>
      <c r="C83" s="10" t="s">
        <v>28</v>
      </c>
      <c r="D83" s="16">
        <v>20991</v>
      </c>
      <c r="F83" s="15">
        <f t="shared" si="2"/>
        <v>0</v>
      </c>
      <c r="H83" s="15">
        <f t="shared" si="3"/>
        <v>0</v>
      </c>
    </row>
    <row r="84" spans="1:8" x14ac:dyDescent="0.25">
      <c r="A84" s="10">
        <v>6</v>
      </c>
      <c r="B84" s="10" t="s">
        <v>104</v>
      </c>
      <c r="C84" s="10" t="s">
        <v>28</v>
      </c>
      <c r="D84" s="16">
        <v>28709</v>
      </c>
      <c r="F84" s="15">
        <f t="shared" si="2"/>
        <v>0</v>
      </c>
      <c r="H84" s="15">
        <f t="shared" si="3"/>
        <v>0</v>
      </c>
    </row>
    <row r="85" spans="1:8" x14ac:dyDescent="0.25">
      <c r="A85" s="10">
        <v>7</v>
      </c>
      <c r="B85" s="10" t="s">
        <v>105</v>
      </c>
      <c r="C85" s="10" t="s">
        <v>28</v>
      </c>
      <c r="D85" s="16">
        <v>37441</v>
      </c>
      <c r="F85" s="15">
        <f t="shared" si="2"/>
        <v>0</v>
      </c>
      <c r="H85" s="15">
        <f t="shared" si="3"/>
        <v>0</v>
      </c>
    </row>
    <row r="86" spans="1:8" x14ac:dyDescent="0.25">
      <c r="A86" s="10">
        <v>8</v>
      </c>
      <c r="B86" s="10" t="s">
        <v>106</v>
      </c>
      <c r="C86" s="10" t="s">
        <v>28</v>
      </c>
      <c r="D86" s="16">
        <v>16413</v>
      </c>
      <c r="F86" s="15">
        <f t="shared" si="2"/>
        <v>0</v>
      </c>
      <c r="H86" s="15">
        <f t="shared" si="3"/>
        <v>0</v>
      </c>
    </row>
    <row r="87" spans="1:8" x14ac:dyDescent="0.25">
      <c r="A87" s="10">
        <v>9</v>
      </c>
      <c r="B87" s="10" t="s">
        <v>107</v>
      </c>
      <c r="C87" s="10" t="s">
        <v>28</v>
      </c>
      <c r="D87" s="16">
        <v>25941</v>
      </c>
      <c r="F87" s="15">
        <f t="shared" si="2"/>
        <v>0</v>
      </c>
      <c r="G87" s="14">
        <v>1</v>
      </c>
      <c r="H87" s="15">
        <f t="shared" si="3"/>
        <v>0.38549015072664888</v>
      </c>
    </row>
    <row r="88" spans="1:8" x14ac:dyDescent="0.25">
      <c r="A88" s="10">
        <v>10</v>
      </c>
      <c r="B88" s="10" t="s">
        <v>108</v>
      </c>
      <c r="C88" s="10" t="s">
        <v>28</v>
      </c>
      <c r="D88" s="16">
        <v>19061</v>
      </c>
      <c r="F88" s="15">
        <f t="shared" si="2"/>
        <v>0</v>
      </c>
      <c r="H88" s="15">
        <f t="shared" si="3"/>
        <v>0</v>
      </c>
    </row>
    <row r="89" spans="1:8" s="11" customFormat="1" ht="15.75" x14ac:dyDescent="0.25">
      <c r="B89" s="11" t="s">
        <v>109</v>
      </c>
      <c r="C89" s="11" t="s">
        <v>26</v>
      </c>
      <c r="D89" s="13">
        <v>1027249</v>
      </c>
      <c r="E89" s="12"/>
      <c r="F89" s="15">
        <f t="shared" si="2"/>
        <v>0</v>
      </c>
      <c r="G89" s="14">
        <v>10</v>
      </c>
      <c r="H89" s="15">
        <f t="shared" si="3"/>
        <v>9.7347381209424391E-2</v>
      </c>
    </row>
    <row r="90" spans="1:8" x14ac:dyDescent="0.25">
      <c r="A90" s="10">
        <v>1</v>
      </c>
      <c r="B90" s="10" t="s">
        <v>110</v>
      </c>
      <c r="C90" s="10" t="s">
        <v>28</v>
      </c>
      <c r="D90" s="16">
        <v>12455</v>
      </c>
      <c r="F90" s="15">
        <f t="shared" si="2"/>
        <v>0</v>
      </c>
      <c r="H90" s="15">
        <f t="shared" si="3"/>
        <v>0</v>
      </c>
    </row>
    <row r="91" spans="1:8" x14ac:dyDescent="0.25">
      <c r="A91" s="10">
        <v>2</v>
      </c>
      <c r="B91" s="10" t="s">
        <v>111</v>
      </c>
      <c r="C91" s="10" t="s">
        <v>28</v>
      </c>
      <c r="D91" s="16">
        <v>49359</v>
      </c>
      <c r="F91" s="15">
        <f t="shared" si="2"/>
        <v>0</v>
      </c>
      <c r="H91" s="15">
        <f t="shared" si="3"/>
        <v>0</v>
      </c>
    </row>
    <row r="92" spans="1:8" x14ac:dyDescent="0.25">
      <c r="A92" s="10">
        <v>3</v>
      </c>
      <c r="B92" s="10" t="s">
        <v>112</v>
      </c>
      <c r="C92" s="10" t="s">
        <v>28</v>
      </c>
      <c r="D92" s="16">
        <v>77883</v>
      </c>
      <c r="F92" s="15">
        <f t="shared" si="2"/>
        <v>0</v>
      </c>
      <c r="H92" s="15">
        <f t="shared" si="3"/>
        <v>0</v>
      </c>
    </row>
    <row r="93" spans="1:8" x14ac:dyDescent="0.25">
      <c r="A93" s="10">
        <v>4</v>
      </c>
      <c r="B93" s="10" t="s">
        <v>113</v>
      </c>
      <c r="C93" s="10" t="s">
        <v>28</v>
      </c>
      <c r="D93" s="16">
        <v>40191</v>
      </c>
      <c r="F93" s="15">
        <f t="shared" si="2"/>
        <v>0</v>
      </c>
      <c r="H93" s="15">
        <f t="shared" si="3"/>
        <v>0</v>
      </c>
    </row>
    <row r="94" spans="1:8" x14ac:dyDescent="0.25">
      <c r="A94" s="10">
        <v>5</v>
      </c>
      <c r="B94" s="10" t="s">
        <v>114</v>
      </c>
      <c r="C94" s="10" t="s">
        <v>28</v>
      </c>
      <c r="D94" s="16">
        <v>54725</v>
      </c>
      <c r="F94" s="15">
        <f t="shared" si="2"/>
        <v>0</v>
      </c>
      <c r="H94" s="15">
        <f t="shared" si="3"/>
        <v>0</v>
      </c>
    </row>
    <row r="95" spans="1:8" x14ac:dyDescent="0.25">
      <c r="A95" s="10">
        <v>6</v>
      </c>
      <c r="B95" s="10" t="s">
        <v>115</v>
      </c>
      <c r="C95" s="10" t="s">
        <v>28</v>
      </c>
      <c r="D95" s="16">
        <v>31552</v>
      </c>
      <c r="F95" s="15">
        <f t="shared" si="2"/>
        <v>0</v>
      </c>
      <c r="H95" s="15">
        <f t="shared" si="3"/>
        <v>0</v>
      </c>
    </row>
    <row r="96" spans="1:8" x14ac:dyDescent="0.25">
      <c r="A96" s="10">
        <v>7</v>
      </c>
      <c r="B96" s="10" t="s">
        <v>116</v>
      </c>
      <c r="C96" s="10" t="s">
        <v>28</v>
      </c>
      <c r="D96" s="16">
        <v>23198</v>
      </c>
      <c r="F96" s="15">
        <f t="shared" si="2"/>
        <v>0</v>
      </c>
      <c r="H96" s="15">
        <f t="shared" si="3"/>
        <v>0</v>
      </c>
    </row>
    <row r="97" spans="1:8" x14ac:dyDescent="0.25">
      <c r="A97" s="10">
        <v>8</v>
      </c>
      <c r="B97" s="10" t="s">
        <v>117</v>
      </c>
      <c r="C97" s="10" t="s">
        <v>28</v>
      </c>
      <c r="D97" s="16">
        <v>71126</v>
      </c>
      <c r="F97" s="15">
        <f t="shared" si="2"/>
        <v>0</v>
      </c>
      <c r="G97" s="14">
        <v>2</v>
      </c>
      <c r="H97" s="15">
        <f t="shared" si="3"/>
        <v>0.2811911256080758</v>
      </c>
    </row>
    <row r="98" spans="1:8" x14ac:dyDescent="0.25">
      <c r="A98" s="10">
        <v>9</v>
      </c>
      <c r="B98" s="10" t="s">
        <v>109</v>
      </c>
      <c r="C98" s="10" t="s">
        <v>28</v>
      </c>
      <c r="D98" s="16">
        <v>356322</v>
      </c>
      <c r="F98" s="15">
        <f t="shared" si="2"/>
        <v>0</v>
      </c>
      <c r="H98" s="15">
        <f t="shared" si="3"/>
        <v>0</v>
      </c>
    </row>
    <row r="99" spans="1:8" x14ac:dyDescent="0.25">
      <c r="A99" s="10">
        <v>10</v>
      </c>
      <c r="B99" s="10" t="s">
        <v>118</v>
      </c>
      <c r="C99" s="10" t="s">
        <v>28</v>
      </c>
      <c r="D99" s="16">
        <v>97197</v>
      </c>
      <c r="F99" s="15">
        <f t="shared" si="2"/>
        <v>0</v>
      </c>
      <c r="H99" s="15">
        <f t="shared" si="3"/>
        <v>0</v>
      </c>
    </row>
    <row r="100" spans="1:8" x14ac:dyDescent="0.25">
      <c r="A100" s="10">
        <v>11</v>
      </c>
      <c r="B100" s="10" t="s">
        <v>119</v>
      </c>
      <c r="C100" s="10" t="s">
        <v>28</v>
      </c>
      <c r="D100" s="16">
        <v>73591</v>
      </c>
      <c r="F100" s="15">
        <f t="shared" si="2"/>
        <v>0</v>
      </c>
      <c r="H100" s="15">
        <f t="shared" si="3"/>
        <v>0</v>
      </c>
    </row>
    <row r="101" spans="1:8" x14ac:dyDescent="0.25">
      <c r="A101" s="10">
        <v>12</v>
      </c>
      <c r="B101" s="10" t="s">
        <v>120</v>
      </c>
      <c r="C101" s="10" t="s">
        <v>28</v>
      </c>
      <c r="D101" s="16">
        <v>53696</v>
      </c>
      <c r="F101" s="15">
        <f t="shared" si="2"/>
        <v>0</v>
      </c>
      <c r="H101" s="15">
        <f t="shared" si="3"/>
        <v>0</v>
      </c>
    </row>
    <row r="102" spans="1:8" x14ac:dyDescent="0.25">
      <c r="A102" s="10">
        <v>13</v>
      </c>
      <c r="B102" s="10" t="s">
        <v>121</v>
      </c>
      <c r="C102" s="10" t="s">
        <v>28</v>
      </c>
      <c r="D102" s="16">
        <v>46630</v>
      </c>
      <c r="F102" s="15">
        <f t="shared" si="2"/>
        <v>0</v>
      </c>
      <c r="H102" s="15">
        <f t="shared" si="3"/>
        <v>0</v>
      </c>
    </row>
    <row r="103" spans="1:8" x14ac:dyDescent="0.25">
      <c r="A103" s="10">
        <v>14</v>
      </c>
      <c r="B103" s="10" t="s">
        <v>122</v>
      </c>
      <c r="C103" s="10" t="s">
        <v>28</v>
      </c>
      <c r="D103" s="16">
        <v>39324</v>
      </c>
      <c r="F103" s="15">
        <f t="shared" si="2"/>
        <v>0</v>
      </c>
      <c r="H103" s="15">
        <f t="shared" si="3"/>
        <v>0</v>
      </c>
    </row>
    <row r="104" spans="1:8" s="11" customFormat="1" ht="15.75" x14ac:dyDescent="0.25">
      <c r="B104" s="11" t="s">
        <v>123</v>
      </c>
      <c r="C104" s="11" t="s">
        <v>28</v>
      </c>
      <c r="D104" s="13">
        <v>83801</v>
      </c>
      <c r="E104" s="12"/>
      <c r="F104" s="15">
        <f t="shared" si="2"/>
        <v>0</v>
      </c>
      <c r="G104" s="14">
        <v>6</v>
      </c>
      <c r="H104" s="15">
        <f t="shared" si="3"/>
        <v>0.71598190952375262</v>
      </c>
    </row>
    <row r="105" spans="1:8" x14ac:dyDescent="0.25">
      <c r="A105" s="10">
        <v>1</v>
      </c>
      <c r="B105" s="10" t="s">
        <v>124</v>
      </c>
      <c r="C105" s="10" t="s">
        <v>28</v>
      </c>
      <c r="D105" s="16">
        <v>83801</v>
      </c>
      <c r="F105" s="15">
        <f t="shared" si="2"/>
        <v>0</v>
      </c>
      <c r="H105" s="15">
        <f t="shared" si="3"/>
        <v>0</v>
      </c>
    </row>
    <row r="106" spans="1:8" s="11" customFormat="1" ht="15.75" x14ac:dyDescent="0.25">
      <c r="B106" s="11" t="s">
        <v>125</v>
      </c>
      <c r="C106" s="11" t="s">
        <v>26</v>
      </c>
      <c r="D106" s="13">
        <v>535335</v>
      </c>
      <c r="E106" s="12"/>
      <c r="F106" s="15">
        <f t="shared" si="2"/>
        <v>0</v>
      </c>
      <c r="G106" s="14"/>
      <c r="H106" s="15">
        <f t="shared" si="3"/>
        <v>0</v>
      </c>
    </row>
    <row r="107" spans="1:8" x14ac:dyDescent="0.25">
      <c r="A107" s="10">
        <v>1</v>
      </c>
      <c r="B107" s="10" t="s">
        <v>126</v>
      </c>
      <c r="C107" s="10" t="s">
        <v>28</v>
      </c>
      <c r="D107" s="16">
        <v>37695</v>
      </c>
      <c r="F107" s="15">
        <f t="shared" si="2"/>
        <v>0</v>
      </c>
      <c r="H107" s="15">
        <f t="shared" si="3"/>
        <v>0</v>
      </c>
    </row>
    <row r="108" spans="1:8" x14ac:dyDescent="0.25">
      <c r="A108" s="10">
        <v>2</v>
      </c>
      <c r="B108" s="10" t="s">
        <v>127</v>
      </c>
      <c r="C108" s="10" t="s">
        <v>28</v>
      </c>
      <c r="D108" s="16">
        <v>32137</v>
      </c>
      <c r="F108" s="15">
        <f t="shared" si="2"/>
        <v>0</v>
      </c>
      <c r="H108" s="15">
        <f t="shared" si="3"/>
        <v>0</v>
      </c>
    </row>
    <row r="109" spans="1:8" x14ac:dyDescent="0.25">
      <c r="A109" s="10">
        <v>3</v>
      </c>
      <c r="B109" s="10" t="s">
        <v>128</v>
      </c>
      <c r="C109" s="10" t="s">
        <v>28</v>
      </c>
      <c r="D109" s="16">
        <v>48208</v>
      </c>
      <c r="F109" s="15">
        <f t="shared" si="2"/>
        <v>0</v>
      </c>
      <c r="G109" s="14">
        <v>1</v>
      </c>
      <c r="H109" s="15">
        <f t="shared" si="3"/>
        <v>0.20743445071357453</v>
      </c>
    </row>
    <row r="110" spans="1:8" x14ac:dyDescent="0.25">
      <c r="A110" s="10">
        <v>4</v>
      </c>
      <c r="B110" s="10" t="s">
        <v>129</v>
      </c>
      <c r="C110" s="10" t="s">
        <v>28</v>
      </c>
      <c r="D110" s="16">
        <v>42603</v>
      </c>
      <c r="F110" s="15">
        <f t="shared" si="2"/>
        <v>0</v>
      </c>
      <c r="H110" s="15">
        <f t="shared" si="3"/>
        <v>0</v>
      </c>
    </row>
    <row r="111" spans="1:8" x14ac:dyDescent="0.25">
      <c r="A111" s="10">
        <v>5</v>
      </c>
      <c r="B111" s="10" t="s">
        <v>125</v>
      </c>
      <c r="C111" s="10" t="s">
        <v>28</v>
      </c>
      <c r="D111" s="16">
        <v>211596</v>
      </c>
      <c r="F111" s="15">
        <f t="shared" si="2"/>
        <v>0</v>
      </c>
      <c r="H111" s="15">
        <f t="shared" si="3"/>
        <v>0</v>
      </c>
    </row>
    <row r="112" spans="1:8" x14ac:dyDescent="0.25">
      <c r="A112" s="10">
        <v>6</v>
      </c>
      <c r="B112" s="10" t="s">
        <v>130</v>
      </c>
      <c r="C112" s="10" t="s">
        <v>28</v>
      </c>
      <c r="D112" s="16">
        <v>41287</v>
      </c>
      <c r="F112" s="15">
        <f t="shared" si="2"/>
        <v>0</v>
      </c>
      <c r="G112" s="14">
        <v>1</v>
      </c>
      <c r="H112" s="15">
        <f t="shared" si="3"/>
        <v>0.24220699009373409</v>
      </c>
    </row>
    <row r="113" spans="1:8" x14ac:dyDescent="0.25">
      <c r="A113" s="10">
        <v>7</v>
      </c>
      <c r="B113" s="10" t="s">
        <v>131</v>
      </c>
      <c r="C113" s="10" t="s">
        <v>28</v>
      </c>
      <c r="D113" s="16">
        <v>29930</v>
      </c>
      <c r="F113" s="15">
        <f t="shared" si="2"/>
        <v>0</v>
      </c>
      <c r="H113" s="15">
        <f t="shared" si="3"/>
        <v>0</v>
      </c>
    </row>
    <row r="114" spans="1:8" x14ac:dyDescent="0.25">
      <c r="A114" s="10">
        <v>8</v>
      </c>
      <c r="B114" s="10" t="s">
        <v>132</v>
      </c>
      <c r="C114" s="10" t="s">
        <v>28</v>
      </c>
      <c r="D114" s="16">
        <v>91879</v>
      </c>
      <c r="F114" s="15">
        <f t="shared" si="2"/>
        <v>0</v>
      </c>
      <c r="G114" s="14">
        <v>1</v>
      </c>
      <c r="H114" s="15">
        <f t="shared" si="3"/>
        <v>0.10883879885501584</v>
      </c>
    </row>
    <row r="115" spans="1:8" s="11" customFormat="1" ht="15.75" x14ac:dyDescent="0.25">
      <c r="B115" s="11" t="s">
        <v>133</v>
      </c>
      <c r="C115" s="11" t="s">
        <v>26</v>
      </c>
      <c r="D115" s="13">
        <v>714843</v>
      </c>
      <c r="E115" s="12"/>
      <c r="F115" s="15">
        <f t="shared" si="2"/>
        <v>0</v>
      </c>
      <c r="G115" s="14">
        <v>25</v>
      </c>
      <c r="H115" s="15">
        <f t="shared" si="3"/>
        <v>0.34972714288312257</v>
      </c>
    </row>
    <row r="116" spans="1:8" x14ac:dyDescent="0.25">
      <c r="A116" s="10">
        <v>1</v>
      </c>
      <c r="B116" s="10" t="s">
        <v>134</v>
      </c>
      <c r="C116" s="10" t="s">
        <v>28</v>
      </c>
      <c r="D116" s="16">
        <v>27984</v>
      </c>
      <c r="F116" s="15">
        <f t="shared" si="2"/>
        <v>0</v>
      </c>
      <c r="H116" s="15">
        <f t="shared" si="3"/>
        <v>0</v>
      </c>
    </row>
    <row r="117" spans="1:8" x14ac:dyDescent="0.25">
      <c r="A117" s="10">
        <v>2</v>
      </c>
      <c r="B117" s="10" t="s">
        <v>135</v>
      </c>
      <c r="C117" s="10" t="s">
        <v>28</v>
      </c>
      <c r="D117" s="16">
        <v>156293</v>
      </c>
      <c r="F117" s="15">
        <f t="shared" si="2"/>
        <v>0</v>
      </c>
      <c r="G117" s="14">
        <v>10</v>
      </c>
      <c r="H117" s="15">
        <f t="shared" si="3"/>
        <v>0.63982392045709013</v>
      </c>
    </row>
    <row r="118" spans="1:8" x14ac:dyDescent="0.25">
      <c r="A118" s="10">
        <v>3</v>
      </c>
      <c r="B118" s="10" t="s">
        <v>136</v>
      </c>
      <c r="C118" s="10" t="s">
        <v>28</v>
      </c>
      <c r="D118" s="16">
        <v>10131</v>
      </c>
      <c r="F118" s="15">
        <f t="shared" si="2"/>
        <v>0</v>
      </c>
      <c r="H118" s="15">
        <f t="shared" si="3"/>
        <v>0</v>
      </c>
    </row>
    <row r="119" spans="1:8" x14ac:dyDescent="0.25">
      <c r="A119" s="10">
        <v>4</v>
      </c>
      <c r="B119" s="10" t="s">
        <v>137</v>
      </c>
      <c r="C119" s="10" t="s">
        <v>28</v>
      </c>
      <c r="D119" s="16">
        <v>69577</v>
      </c>
      <c r="F119" s="15">
        <f t="shared" si="2"/>
        <v>0</v>
      </c>
      <c r="H119" s="15">
        <f t="shared" si="3"/>
        <v>0</v>
      </c>
    </row>
    <row r="120" spans="1:8" x14ac:dyDescent="0.25">
      <c r="A120" s="10">
        <v>5</v>
      </c>
      <c r="B120" s="10" t="s">
        <v>138</v>
      </c>
      <c r="C120" s="10" t="s">
        <v>28</v>
      </c>
      <c r="D120" s="16">
        <v>60428</v>
      </c>
      <c r="F120" s="15">
        <f t="shared" si="2"/>
        <v>0</v>
      </c>
      <c r="H120" s="15">
        <f t="shared" si="3"/>
        <v>0</v>
      </c>
    </row>
    <row r="121" spans="1:8" x14ac:dyDescent="0.25">
      <c r="A121" s="10">
        <v>6</v>
      </c>
      <c r="B121" s="10" t="s">
        <v>139</v>
      </c>
      <c r="C121" s="10" t="s">
        <v>28</v>
      </c>
      <c r="D121" s="16">
        <v>58060</v>
      </c>
      <c r="F121" s="15">
        <f t="shared" si="2"/>
        <v>0</v>
      </c>
      <c r="G121" s="14">
        <v>1</v>
      </c>
      <c r="H121" s="15">
        <f t="shared" si="3"/>
        <v>0.17223561832586978</v>
      </c>
    </row>
    <row r="122" spans="1:8" x14ac:dyDescent="0.25">
      <c r="A122" s="10">
        <v>7</v>
      </c>
      <c r="B122" s="10" t="s">
        <v>140</v>
      </c>
      <c r="C122" s="10" t="s">
        <v>28</v>
      </c>
      <c r="D122" s="16">
        <v>26704</v>
      </c>
      <c r="F122" s="15">
        <f t="shared" si="2"/>
        <v>0</v>
      </c>
      <c r="H122" s="15">
        <f t="shared" si="3"/>
        <v>0</v>
      </c>
    </row>
    <row r="123" spans="1:8" x14ac:dyDescent="0.25">
      <c r="A123" s="10">
        <v>8</v>
      </c>
      <c r="B123" s="10" t="s">
        <v>141</v>
      </c>
      <c r="C123" s="10" t="s">
        <v>28</v>
      </c>
      <c r="D123" s="16">
        <v>23935</v>
      </c>
      <c r="F123" s="15">
        <f t="shared" si="2"/>
        <v>0</v>
      </c>
      <c r="H123" s="15">
        <f t="shared" si="3"/>
        <v>0</v>
      </c>
    </row>
    <row r="124" spans="1:8" x14ac:dyDescent="0.25">
      <c r="A124" s="10">
        <v>9</v>
      </c>
      <c r="B124" s="10" t="s">
        <v>142</v>
      </c>
      <c r="C124" s="10" t="s">
        <v>28</v>
      </c>
      <c r="D124" s="16">
        <v>22034</v>
      </c>
      <c r="F124" s="15">
        <f t="shared" si="2"/>
        <v>0</v>
      </c>
      <c r="H124" s="15">
        <f t="shared" si="3"/>
        <v>0</v>
      </c>
    </row>
    <row r="125" spans="1:8" x14ac:dyDescent="0.25">
      <c r="A125" s="10">
        <v>10</v>
      </c>
      <c r="B125" s="10" t="s">
        <v>133</v>
      </c>
      <c r="C125" s="10" t="s">
        <v>28</v>
      </c>
      <c r="D125" s="16">
        <v>162426</v>
      </c>
      <c r="F125" s="15">
        <f t="shared" si="2"/>
        <v>0</v>
      </c>
      <c r="H125" s="15">
        <f t="shared" si="3"/>
        <v>0</v>
      </c>
    </row>
    <row r="126" spans="1:8" x14ac:dyDescent="0.25">
      <c r="A126" s="10">
        <v>11</v>
      </c>
      <c r="B126" s="10" t="s">
        <v>143</v>
      </c>
      <c r="C126" s="10" t="s">
        <v>28</v>
      </c>
      <c r="D126" s="16">
        <v>30598</v>
      </c>
      <c r="F126" s="15">
        <f t="shared" si="2"/>
        <v>0</v>
      </c>
      <c r="H126" s="15">
        <f t="shared" si="3"/>
        <v>0</v>
      </c>
    </row>
    <row r="127" spans="1:8" x14ac:dyDescent="0.25">
      <c r="A127" s="10">
        <v>12</v>
      </c>
      <c r="B127" s="10" t="s">
        <v>144</v>
      </c>
      <c r="C127" s="10" t="s">
        <v>28</v>
      </c>
      <c r="D127" s="16">
        <v>30605</v>
      </c>
      <c r="F127" s="15">
        <f t="shared" si="2"/>
        <v>0</v>
      </c>
      <c r="H127" s="15">
        <f t="shared" si="3"/>
        <v>0</v>
      </c>
    </row>
    <row r="128" spans="1:8" x14ac:dyDescent="0.25">
      <c r="A128" s="10">
        <v>13</v>
      </c>
      <c r="B128" s="10" t="s">
        <v>145</v>
      </c>
      <c r="C128" s="10" t="s">
        <v>28</v>
      </c>
      <c r="D128" s="16">
        <v>36068</v>
      </c>
      <c r="F128" s="15">
        <f t="shared" si="2"/>
        <v>0</v>
      </c>
      <c r="H128" s="15">
        <f t="shared" si="3"/>
        <v>0</v>
      </c>
    </row>
    <row r="129" spans="1:8" s="11" customFormat="1" ht="15.75" x14ac:dyDescent="0.25">
      <c r="B129" s="11" t="s">
        <v>146</v>
      </c>
      <c r="C129" s="11" t="s">
        <v>26</v>
      </c>
      <c r="D129" s="13">
        <v>383403</v>
      </c>
      <c r="E129" s="12"/>
      <c r="F129" s="15">
        <f t="shared" si="2"/>
        <v>0</v>
      </c>
      <c r="G129" s="14"/>
      <c r="H129" s="15">
        <f t="shared" si="3"/>
        <v>0</v>
      </c>
    </row>
    <row r="130" spans="1:8" x14ac:dyDescent="0.25">
      <c r="A130" s="10">
        <v>1</v>
      </c>
      <c r="B130" s="10" t="s">
        <v>147</v>
      </c>
      <c r="C130" s="10" t="s">
        <v>28</v>
      </c>
      <c r="D130" s="16">
        <v>27376</v>
      </c>
      <c r="F130" s="15">
        <f t="shared" si="2"/>
        <v>0</v>
      </c>
      <c r="H130" s="15">
        <f t="shared" si="3"/>
        <v>0</v>
      </c>
    </row>
    <row r="131" spans="1:8" x14ac:dyDescent="0.25">
      <c r="A131" s="10">
        <v>2</v>
      </c>
      <c r="B131" s="10" t="s">
        <v>148</v>
      </c>
      <c r="C131" s="10" t="s">
        <v>28</v>
      </c>
      <c r="D131" s="16">
        <v>27963</v>
      </c>
      <c r="F131" s="15">
        <f t="shared" ref="F131:F186" si="4">E131/D131*10000</f>
        <v>0</v>
      </c>
      <c r="H131" s="15">
        <f t="shared" ref="H131:H186" si="5">G131/D131*10000</f>
        <v>0</v>
      </c>
    </row>
    <row r="132" spans="1:8" x14ac:dyDescent="0.25">
      <c r="A132" s="10">
        <v>3</v>
      </c>
      <c r="B132" s="10" t="s">
        <v>149</v>
      </c>
      <c r="C132" s="10" t="s">
        <v>28</v>
      </c>
      <c r="D132" s="16">
        <v>66301</v>
      </c>
      <c r="F132" s="15">
        <f t="shared" si="4"/>
        <v>0</v>
      </c>
      <c r="G132" s="14">
        <v>2</v>
      </c>
      <c r="H132" s="15">
        <f t="shared" si="5"/>
        <v>0.30165457534577156</v>
      </c>
    </row>
    <row r="133" spans="1:8" x14ac:dyDescent="0.25">
      <c r="A133" s="10">
        <v>4</v>
      </c>
      <c r="B133" s="10" t="s">
        <v>150</v>
      </c>
      <c r="C133" s="10" t="s">
        <v>28</v>
      </c>
      <c r="D133" s="16">
        <v>24527</v>
      </c>
      <c r="F133" s="15">
        <f t="shared" si="4"/>
        <v>0</v>
      </c>
      <c r="H133" s="15">
        <f t="shared" si="5"/>
        <v>0</v>
      </c>
    </row>
    <row r="134" spans="1:8" x14ac:dyDescent="0.25">
      <c r="A134" s="10">
        <v>5</v>
      </c>
      <c r="B134" s="10" t="s">
        <v>151</v>
      </c>
      <c r="C134" s="10" t="s">
        <v>28</v>
      </c>
      <c r="D134" s="16">
        <v>27340</v>
      </c>
      <c r="F134" s="15">
        <f t="shared" si="4"/>
        <v>0</v>
      </c>
      <c r="H134" s="15">
        <f t="shared" si="5"/>
        <v>0</v>
      </c>
    </row>
    <row r="135" spans="1:8" x14ac:dyDescent="0.25">
      <c r="A135" s="10">
        <v>6</v>
      </c>
      <c r="B135" s="10" t="s">
        <v>152</v>
      </c>
      <c r="C135" s="10" t="s">
        <v>28</v>
      </c>
      <c r="D135" s="16">
        <v>20529</v>
      </c>
      <c r="F135" s="15">
        <f t="shared" si="4"/>
        <v>0</v>
      </c>
      <c r="G135" s="14">
        <v>2</v>
      </c>
      <c r="H135" s="15">
        <f t="shared" si="5"/>
        <v>0.97423157484534073</v>
      </c>
    </row>
    <row r="136" spans="1:8" x14ac:dyDescent="0.25">
      <c r="A136" s="10">
        <v>7</v>
      </c>
      <c r="B136" s="10" t="s">
        <v>153</v>
      </c>
      <c r="C136" s="10" t="s">
        <v>28</v>
      </c>
      <c r="D136" s="16">
        <v>24070</v>
      </c>
      <c r="F136" s="15">
        <f t="shared" si="4"/>
        <v>0</v>
      </c>
      <c r="H136" s="15">
        <f t="shared" si="5"/>
        <v>0</v>
      </c>
    </row>
    <row r="137" spans="1:8" x14ac:dyDescent="0.25">
      <c r="A137" s="10">
        <v>8</v>
      </c>
      <c r="B137" s="10" t="s">
        <v>154</v>
      </c>
      <c r="C137" s="10" t="s">
        <v>28</v>
      </c>
      <c r="D137" s="16">
        <v>30077</v>
      </c>
      <c r="F137" s="15">
        <f t="shared" si="4"/>
        <v>0</v>
      </c>
      <c r="H137" s="15">
        <f t="shared" si="5"/>
        <v>0</v>
      </c>
    </row>
    <row r="138" spans="1:8" x14ac:dyDescent="0.25">
      <c r="A138" s="10">
        <v>9</v>
      </c>
      <c r="B138" s="10" t="s">
        <v>155</v>
      </c>
      <c r="C138" s="10" t="s">
        <v>28</v>
      </c>
      <c r="D138" s="16">
        <v>79315</v>
      </c>
      <c r="F138" s="15">
        <f t="shared" si="4"/>
        <v>0</v>
      </c>
      <c r="H138" s="15">
        <f t="shared" si="5"/>
        <v>0</v>
      </c>
    </row>
    <row r="139" spans="1:8" x14ac:dyDescent="0.25">
      <c r="A139" s="10">
        <v>10</v>
      </c>
      <c r="B139" s="10" t="s">
        <v>156</v>
      </c>
      <c r="C139" s="10" t="s">
        <v>28</v>
      </c>
      <c r="D139" s="16">
        <v>20755</v>
      </c>
      <c r="F139" s="15">
        <f t="shared" si="4"/>
        <v>0</v>
      </c>
      <c r="H139" s="15">
        <f t="shared" si="5"/>
        <v>0</v>
      </c>
    </row>
    <row r="140" spans="1:8" x14ac:dyDescent="0.25">
      <c r="A140" s="10">
        <v>11</v>
      </c>
      <c r="B140" s="10" t="s">
        <v>157</v>
      </c>
      <c r="C140" s="10" t="s">
        <v>28</v>
      </c>
      <c r="D140" s="16">
        <v>35150</v>
      </c>
      <c r="F140" s="15">
        <f t="shared" si="4"/>
        <v>0</v>
      </c>
      <c r="H140" s="15">
        <f t="shared" si="5"/>
        <v>0</v>
      </c>
    </row>
    <row r="141" spans="1:8" s="11" customFormat="1" ht="15.75" x14ac:dyDescent="0.25">
      <c r="B141" s="11" t="s">
        <v>158</v>
      </c>
      <c r="C141" s="11" t="s">
        <v>26</v>
      </c>
      <c r="D141" s="13">
        <v>585555</v>
      </c>
      <c r="E141" s="12"/>
      <c r="F141" s="15">
        <f t="shared" si="4"/>
        <v>0</v>
      </c>
      <c r="G141" s="14"/>
      <c r="H141" s="15">
        <f t="shared" si="5"/>
        <v>0</v>
      </c>
    </row>
    <row r="142" spans="1:8" x14ac:dyDescent="0.25">
      <c r="A142" s="10">
        <v>1</v>
      </c>
      <c r="B142" s="10" t="s">
        <v>159</v>
      </c>
      <c r="C142" s="10" t="s">
        <v>28</v>
      </c>
      <c r="D142" s="16">
        <v>88516</v>
      </c>
      <c r="F142" s="15">
        <f t="shared" si="4"/>
        <v>0</v>
      </c>
      <c r="G142" s="14">
        <v>11</v>
      </c>
      <c r="H142" s="15">
        <f t="shared" si="5"/>
        <v>1.2427131817976411</v>
      </c>
    </row>
    <row r="143" spans="1:8" x14ac:dyDescent="0.25">
      <c r="A143" s="10">
        <v>2</v>
      </c>
      <c r="B143" s="10" t="s">
        <v>160</v>
      </c>
      <c r="C143" s="10" t="s">
        <v>28</v>
      </c>
      <c r="D143" s="16">
        <v>35805</v>
      </c>
      <c r="F143" s="15">
        <f t="shared" si="4"/>
        <v>0</v>
      </c>
      <c r="H143" s="15">
        <f t="shared" si="5"/>
        <v>0</v>
      </c>
    </row>
    <row r="144" spans="1:8" x14ac:dyDescent="0.25">
      <c r="A144" s="10">
        <v>3</v>
      </c>
      <c r="B144" s="10" t="s">
        <v>161</v>
      </c>
      <c r="C144" s="10" t="s">
        <v>28</v>
      </c>
      <c r="D144" s="16">
        <v>34064</v>
      </c>
      <c r="F144" s="15">
        <f t="shared" si="4"/>
        <v>0</v>
      </c>
      <c r="H144" s="15">
        <f t="shared" si="5"/>
        <v>0</v>
      </c>
    </row>
    <row r="145" spans="1:8" x14ac:dyDescent="0.25">
      <c r="A145" s="10">
        <v>4</v>
      </c>
      <c r="B145" s="10" t="s">
        <v>162</v>
      </c>
      <c r="C145" s="10" t="s">
        <v>28</v>
      </c>
      <c r="D145" s="16">
        <v>38519</v>
      </c>
      <c r="F145" s="15">
        <f t="shared" si="4"/>
        <v>0</v>
      </c>
      <c r="H145" s="15">
        <f t="shared" si="5"/>
        <v>0</v>
      </c>
    </row>
    <row r="146" spans="1:8" x14ac:dyDescent="0.25">
      <c r="A146" s="10">
        <v>5</v>
      </c>
      <c r="B146" s="10" t="s">
        <v>163</v>
      </c>
      <c r="C146" s="10" t="s">
        <v>28</v>
      </c>
      <c r="D146" s="16">
        <v>23850</v>
      </c>
      <c r="F146" s="15">
        <f t="shared" si="4"/>
        <v>0</v>
      </c>
      <c r="H146" s="15">
        <f t="shared" si="5"/>
        <v>0</v>
      </c>
    </row>
    <row r="147" spans="1:8" x14ac:dyDescent="0.25">
      <c r="A147" s="10">
        <v>6</v>
      </c>
      <c r="B147" s="10" t="s">
        <v>164</v>
      </c>
      <c r="C147" s="10" t="s">
        <v>28</v>
      </c>
      <c r="D147" s="16">
        <v>31800</v>
      </c>
      <c r="F147" s="15">
        <f t="shared" si="4"/>
        <v>0</v>
      </c>
      <c r="H147" s="15">
        <f t="shared" si="5"/>
        <v>0</v>
      </c>
    </row>
    <row r="148" spans="1:8" x14ac:dyDescent="0.25">
      <c r="A148" s="10">
        <v>7</v>
      </c>
      <c r="B148" s="10" t="s">
        <v>158</v>
      </c>
      <c r="C148" s="10" t="s">
        <v>28</v>
      </c>
      <c r="D148" s="16">
        <v>192368</v>
      </c>
      <c r="F148" s="15">
        <f t="shared" si="4"/>
        <v>0</v>
      </c>
      <c r="H148" s="15">
        <f t="shared" si="5"/>
        <v>0</v>
      </c>
    </row>
    <row r="149" spans="1:8" x14ac:dyDescent="0.25">
      <c r="A149" s="10">
        <v>8</v>
      </c>
      <c r="B149" s="10" t="s">
        <v>165</v>
      </c>
      <c r="C149" s="10" t="s">
        <v>28</v>
      </c>
      <c r="D149" s="16">
        <v>36398</v>
      </c>
      <c r="F149" s="15">
        <f t="shared" si="4"/>
        <v>0</v>
      </c>
      <c r="H149" s="15">
        <f t="shared" si="5"/>
        <v>0</v>
      </c>
    </row>
    <row r="150" spans="1:8" x14ac:dyDescent="0.25">
      <c r="A150" s="10">
        <v>9</v>
      </c>
      <c r="B150" s="10" t="s">
        <v>166</v>
      </c>
      <c r="C150" s="10" t="s">
        <v>28</v>
      </c>
      <c r="D150" s="16">
        <v>43286</v>
      </c>
      <c r="F150" s="15">
        <f t="shared" si="4"/>
        <v>0</v>
      </c>
      <c r="H150" s="15">
        <f t="shared" si="5"/>
        <v>0</v>
      </c>
    </row>
    <row r="151" spans="1:8" x14ac:dyDescent="0.25">
      <c r="A151" s="10">
        <v>10</v>
      </c>
      <c r="B151" s="10" t="s">
        <v>167</v>
      </c>
      <c r="C151" s="10" t="s">
        <v>28</v>
      </c>
      <c r="D151" s="16">
        <v>32011</v>
      </c>
      <c r="F151" s="15">
        <f t="shared" si="4"/>
        <v>0</v>
      </c>
      <c r="H151" s="15">
        <f t="shared" si="5"/>
        <v>0</v>
      </c>
    </row>
    <row r="152" spans="1:8" x14ac:dyDescent="0.25">
      <c r="A152" s="10">
        <v>11</v>
      </c>
      <c r="B152" s="10" t="s">
        <v>168</v>
      </c>
      <c r="C152" s="10" t="s">
        <v>28</v>
      </c>
      <c r="D152" s="16">
        <v>28938</v>
      </c>
      <c r="F152" s="15">
        <f t="shared" si="4"/>
        <v>0</v>
      </c>
      <c r="G152" s="14">
        <v>2</v>
      </c>
      <c r="H152" s="15">
        <f t="shared" si="5"/>
        <v>0.69113276660446465</v>
      </c>
    </row>
    <row r="153" spans="1:8" s="11" customFormat="1" ht="15.75" x14ac:dyDescent="0.25">
      <c r="B153" s="11" t="s">
        <v>169</v>
      </c>
      <c r="C153" s="11" t="s">
        <v>26</v>
      </c>
      <c r="D153" s="13">
        <v>465780</v>
      </c>
      <c r="E153" s="12"/>
      <c r="F153" s="15">
        <f t="shared" si="4"/>
        <v>0</v>
      </c>
      <c r="G153" s="14">
        <v>2</v>
      </c>
      <c r="H153" s="15">
        <f t="shared" si="5"/>
        <v>4.293872643737387E-2</v>
      </c>
    </row>
    <row r="154" spans="1:8" x14ac:dyDescent="0.25">
      <c r="A154" s="10">
        <v>1</v>
      </c>
      <c r="B154" s="10" t="s">
        <v>170</v>
      </c>
      <c r="C154" s="10" t="s">
        <v>28</v>
      </c>
      <c r="D154" s="16">
        <v>65178</v>
      </c>
      <c r="F154" s="15">
        <f t="shared" si="4"/>
        <v>0</v>
      </c>
      <c r="G154" s="14">
        <v>4</v>
      </c>
      <c r="H154" s="15">
        <f t="shared" si="5"/>
        <v>0.613704010555709</v>
      </c>
    </row>
    <row r="155" spans="1:8" x14ac:dyDescent="0.25">
      <c r="A155" s="10">
        <v>2</v>
      </c>
      <c r="B155" s="10" t="s">
        <v>171</v>
      </c>
      <c r="C155" s="10" t="s">
        <v>28</v>
      </c>
      <c r="D155" s="16">
        <v>32187</v>
      </c>
      <c r="F155" s="15">
        <f t="shared" si="4"/>
        <v>0</v>
      </c>
      <c r="H155" s="15">
        <f t="shared" si="5"/>
        <v>0</v>
      </c>
    </row>
    <row r="156" spans="1:8" x14ac:dyDescent="0.25">
      <c r="A156" s="10">
        <v>3</v>
      </c>
      <c r="B156" s="10" t="s">
        <v>172</v>
      </c>
      <c r="C156" s="10" t="s">
        <v>28</v>
      </c>
      <c r="D156" s="16">
        <v>43034</v>
      </c>
      <c r="F156" s="15">
        <f t="shared" si="4"/>
        <v>0</v>
      </c>
      <c r="H156" s="15">
        <f t="shared" si="5"/>
        <v>0</v>
      </c>
    </row>
    <row r="157" spans="1:8" x14ac:dyDescent="0.25">
      <c r="A157" s="10">
        <v>4</v>
      </c>
      <c r="B157" s="10" t="s">
        <v>173</v>
      </c>
      <c r="C157" s="10" t="s">
        <v>28</v>
      </c>
      <c r="D157" s="16">
        <v>16648</v>
      </c>
      <c r="F157" s="15">
        <f t="shared" si="4"/>
        <v>0</v>
      </c>
      <c r="G157" s="14">
        <v>1</v>
      </c>
      <c r="H157" s="15">
        <f t="shared" si="5"/>
        <v>0.60067275348390203</v>
      </c>
    </row>
    <row r="158" spans="1:8" x14ac:dyDescent="0.25">
      <c r="A158" s="10">
        <v>5</v>
      </c>
      <c r="B158" s="10" t="s">
        <v>169</v>
      </c>
      <c r="C158" s="10" t="s">
        <v>28</v>
      </c>
      <c r="D158" s="16">
        <v>142973</v>
      </c>
      <c r="F158" s="15">
        <f t="shared" si="4"/>
        <v>0</v>
      </c>
      <c r="H158" s="15">
        <f t="shared" si="5"/>
        <v>0</v>
      </c>
    </row>
    <row r="159" spans="1:8" x14ac:dyDescent="0.25">
      <c r="A159" s="10">
        <v>6</v>
      </c>
      <c r="B159" s="10" t="s">
        <v>174</v>
      </c>
      <c r="C159" s="10" t="s">
        <v>28</v>
      </c>
      <c r="D159" s="16">
        <v>33803</v>
      </c>
      <c r="F159" s="15">
        <f t="shared" si="4"/>
        <v>0</v>
      </c>
      <c r="G159" s="14">
        <v>6</v>
      </c>
      <c r="H159" s="15">
        <f t="shared" si="5"/>
        <v>1.7749903854687452</v>
      </c>
    </row>
    <row r="160" spans="1:8" x14ac:dyDescent="0.25">
      <c r="A160" s="10">
        <v>7</v>
      </c>
      <c r="B160" s="10" t="s">
        <v>175</v>
      </c>
      <c r="C160" s="10" t="s">
        <v>28</v>
      </c>
      <c r="D160" s="16">
        <v>76885</v>
      </c>
      <c r="F160" s="15">
        <f t="shared" si="4"/>
        <v>0</v>
      </c>
      <c r="G160" s="14">
        <v>5</v>
      </c>
      <c r="H160" s="15">
        <f t="shared" si="5"/>
        <v>0.65032190934512579</v>
      </c>
    </row>
    <row r="161" spans="1:8" x14ac:dyDescent="0.25">
      <c r="A161" s="10">
        <v>8</v>
      </c>
      <c r="B161" s="10" t="s">
        <v>176</v>
      </c>
      <c r="C161" s="10" t="s">
        <v>28</v>
      </c>
      <c r="D161" s="16">
        <v>55072</v>
      </c>
      <c r="F161" s="15">
        <f t="shared" si="4"/>
        <v>0</v>
      </c>
      <c r="H161" s="15">
        <f t="shared" si="5"/>
        <v>0</v>
      </c>
    </row>
    <row r="162" spans="1:8" s="11" customFormat="1" ht="15.75" x14ac:dyDescent="0.25">
      <c r="B162" s="11" t="s">
        <v>177</v>
      </c>
      <c r="C162" s="11" t="s">
        <v>26</v>
      </c>
      <c r="D162" s="13">
        <v>1049256</v>
      </c>
      <c r="E162" s="12"/>
      <c r="F162" s="15">
        <f t="shared" si="4"/>
        <v>0</v>
      </c>
      <c r="G162" s="14"/>
      <c r="H162" s="15">
        <f t="shared" si="5"/>
        <v>0</v>
      </c>
    </row>
    <row r="163" spans="1:8" x14ac:dyDescent="0.25">
      <c r="A163" s="10">
        <v>1</v>
      </c>
      <c r="B163" s="10" t="s">
        <v>178</v>
      </c>
      <c r="C163" s="10" t="s">
        <v>28</v>
      </c>
      <c r="D163" s="16">
        <v>105719</v>
      </c>
      <c r="F163" s="15">
        <f t="shared" si="4"/>
        <v>0</v>
      </c>
      <c r="G163" s="14">
        <v>6</v>
      </c>
      <c r="H163" s="15">
        <f t="shared" si="5"/>
        <v>0.56754225825064564</v>
      </c>
    </row>
    <row r="164" spans="1:8" x14ac:dyDescent="0.25">
      <c r="A164" s="10">
        <v>2</v>
      </c>
      <c r="B164" s="10" t="s">
        <v>179</v>
      </c>
      <c r="C164" s="10" t="s">
        <v>28</v>
      </c>
      <c r="D164" s="16">
        <v>34152</v>
      </c>
      <c r="F164" s="15">
        <f t="shared" si="4"/>
        <v>0</v>
      </c>
      <c r="H164" s="15">
        <f t="shared" si="5"/>
        <v>0</v>
      </c>
    </row>
    <row r="165" spans="1:8" x14ac:dyDescent="0.25">
      <c r="A165" s="10">
        <v>3</v>
      </c>
      <c r="B165" s="10" t="s">
        <v>180</v>
      </c>
      <c r="C165" s="10" t="s">
        <v>28</v>
      </c>
      <c r="D165" s="16">
        <v>34867</v>
      </c>
      <c r="F165" s="15">
        <f t="shared" si="4"/>
        <v>0</v>
      </c>
      <c r="H165" s="15">
        <f t="shared" si="5"/>
        <v>0</v>
      </c>
    </row>
    <row r="166" spans="1:8" x14ac:dyDescent="0.25">
      <c r="A166" s="10">
        <v>4</v>
      </c>
      <c r="B166" s="10" t="s">
        <v>181</v>
      </c>
      <c r="C166" s="10" t="s">
        <v>28</v>
      </c>
      <c r="D166" s="16">
        <v>122804</v>
      </c>
      <c r="F166" s="15">
        <f t="shared" si="4"/>
        <v>0</v>
      </c>
      <c r="G166" s="14">
        <v>5</v>
      </c>
      <c r="H166" s="15">
        <f t="shared" si="5"/>
        <v>0.40715286147031043</v>
      </c>
    </row>
    <row r="167" spans="1:8" x14ac:dyDescent="0.25">
      <c r="A167" s="10">
        <v>5</v>
      </c>
      <c r="B167" s="10" t="s">
        <v>182</v>
      </c>
      <c r="C167" s="10" t="s">
        <v>28</v>
      </c>
      <c r="D167" s="16">
        <v>79192</v>
      </c>
      <c r="F167" s="15">
        <f t="shared" si="4"/>
        <v>0</v>
      </c>
      <c r="H167" s="15">
        <f t="shared" si="5"/>
        <v>0</v>
      </c>
    </row>
    <row r="168" spans="1:8" x14ac:dyDescent="0.25">
      <c r="A168" s="10">
        <v>6</v>
      </c>
      <c r="B168" s="10" t="s">
        <v>177</v>
      </c>
      <c r="C168" s="10" t="s">
        <v>28</v>
      </c>
      <c r="D168" s="16">
        <v>509971</v>
      </c>
      <c r="F168" s="15">
        <f t="shared" si="4"/>
        <v>0</v>
      </c>
      <c r="G168" s="14">
        <v>17</v>
      </c>
      <c r="H168" s="15">
        <f t="shared" si="5"/>
        <v>0.33335228865955124</v>
      </c>
    </row>
    <row r="169" spans="1:8" x14ac:dyDescent="0.25">
      <c r="A169" s="10">
        <v>7</v>
      </c>
      <c r="B169" s="10" t="s">
        <v>183</v>
      </c>
      <c r="C169" s="10" t="s">
        <v>28</v>
      </c>
      <c r="D169" s="16">
        <v>40299</v>
      </c>
      <c r="F169" s="15">
        <f t="shared" si="4"/>
        <v>0</v>
      </c>
      <c r="H169" s="15">
        <f t="shared" si="5"/>
        <v>0</v>
      </c>
    </row>
    <row r="170" spans="1:8" x14ac:dyDescent="0.25">
      <c r="A170" s="10">
        <v>8</v>
      </c>
      <c r="B170" s="10" t="s">
        <v>184</v>
      </c>
      <c r="C170" s="10" t="s">
        <v>28</v>
      </c>
      <c r="D170" s="16">
        <v>91827</v>
      </c>
      <c r="F170" s="15">
        <f t="shared" si="4"/>
        <v>0</v>
      </c>
      <c r="G170" s="14">
        <v>1</v>
      </c>
      <c r="H170" s="15">
        <f t="shared" si="5"/>
        <v>0.10890043233471637</v>
      </c>
    </row>
    <row r="171" spans="1:8" x14ac:dyDescent="0.25">
      <c r="A171" s="10">
        <v>9</v>
      </c>
      <c r="B171" s="10" t="s">
        <v>185</v>
      </c>
      <c r="C171" s="10" t="s">
        <v>28</v>
      </c>
      <c r="D171" s="16">
        <v>30425</v>
      </c>
      <c r="F171" s="15">
        <f t="shared" si="4"/>
        <v>0</v>
      </c>
      <c r="H171" s="15">
        <f t="shared" si="5"/>
        <v>0</v>
      </c>
    </row>
    <row r="172" spans="1:8" s="11" customFormat="1" ht="15.75" x14ac:dyDescent="0.25">
      <c r="B172" s="11" t="s">
        <v>186</v>
      </c>
      <c r="C172" s="11" t="s">
        <v>26</v>
      </c>
      <c r="D172" s="13">
        <v>780749</v>
      </c>
      <c r="E172" s="12"/>
      <c r="F172" s="15">
        <f t="shared" si="4"/>
        <v>0</v>
      </c>
      <c r="G172" s="14">
        <v>12</v>
      </c>
      <c r="H172" s="15">
        <f t="shared" si="5"/>
        <v>0.1536985638150033</v>
      </c>
    </row>
    <row r="173" spans="1:8" x14ac:dyDescent="0.25">
      <c r="A173" s="10">
        <v>1</v>
      </c>
      <c r="B173" s="10" t="s">
        <v>187</v>
      </c>
      <c r="C173" s="10" t="s">
        <v>28</v>
      </c>
      <c r="D173" s="16">
        <v>40435</v>
      </c>
      <c r="F173" s="15">
        <f t="shared" si="4"/>
        <v>0</v>
      </c>
      <c r="G173" s="14">
        <v>5</v>
      </c>
      <c r="H173" s="15">
        <f t="shared" si="5"/>
        <v>1.2365524916532706</v>
      </c>
    </row>
    <row r="174" spans="1:8" x14ac:dyDescent="0.25">
      <c r="A174" s="10">
        <v>2</v>
      </c>
      <c r="B174" s="10" t="s">
        <v>188</v>
      </c>
      <c r="C174" s="10" t="s">
        <v>28</v>
      </c>
      <c r="D174" s="16">
        <v>59150</v>
      </c>
      <c r="F174" s="15">
        <f t="shared" si="4"/>
        <v>0</v>
      </c>
      <c r="G174" s="14">
        <v>7</v>
      </c>
      <c r="H174" s="15">
        <f t="shared" si="5"/>
        <v>1.1834319526627219</v>
      </c>
    </row>
    <row r="175" spans="1:8" x14ac:dyDescent="0.25">
      <c r="A175" s="10">
        <v>3</v>
      </c>
      <c r="B175" s="10" t="s">
        <v>189</v>
      </c>
      <c r="C175" s="10" t="s">
        <v>28</v>
      </c>
      <c r="D175" s="16">
        <v>27094</v>
      </c>
      <c r="F175" s="15">
        <f t="shared" si="4"/>
        <v>0</v>
      </c>
      <c r="G175" s="14">
        <v>3</v>
      </c>
      <c r="H175" s="15">
        <f t="shared" si="5"/>
        <v>1.1072562190890973</v>
      </c>
    </row>
    <row r="176" spans="1:8" x14ac:dyDescent="0.25">
      <c r="A176" s="10">
        <v>4</v>
      </c>
      <c r="B176" s="10" t="s">
        <v>190</v>
      </c>
      <c r="C176" s="10" t="s">
        <v>28</v>
      </c>
      <c r="D176" s="16">
        <v>25567</v>
      </c>
      <c r="F176" s="15">
        <f t="shared" si="4"/>
        <v>0</v>
      </c>
      <c r="H176" s="15">
        <f t="shared" si="5"/>
        <v>0</v>
      </c>
    </row>
    <row r="177" spans="1:8" x14ac:dyDescent="0.25">
      <c r="A177" s="10">
        <v>5</v>
      </c>
      <c r="B177" s="10" t="s">
        <v>191</v>
      </c>
      <c r="C177" s="10" t="s">
        <v>28</v>
      </c>
      <c r="D177" s="16">
        <v>32617</v>
      </c>
      <c r="F177" s="15">
        <f t="shared" si="4"/>
        <v>0</v>
      </c>
      <c r="G177" s="14">
        <v>1</v>
      </c>
      <c r="H177" s="15">
        <f t="shared" si="5"/>
        <v>0.30658858877272588</v>
      </c>
    </row>
    <row r="178" spans="1:8" x14ac:dyDescent="0.25">
      <c r="A178" s="10">
        <v>6</v>
      </c>
      <c r="B178" s="10" t="s">
        <v>192</v>
      </c>
      <c r="C178" s="10" t="s">
        <v>28</v>
      </c>
      <c r="D178" s="16">
        <v>63875</v>
      </c>
      <c r="F178" s="15">
        <f t="shared" si="4"/>
        <v>0</v>
      </c>
      <c r="H178" s="15">
        <f t="shared" si="5"/>
        <v>0</v>
      </c>
    </row>
    <row r="179" spans="1:8" x14ac:dyDescent="0.25">
      <c r="A179" s="10">
        <v>7</v>
      </c>
      <c r="B179" s="10" t="s">
        <v>193</v>
      </c>
      <c r="C179" s="10" t="s">
        <v>28</v>
      </c>
      <c r="D179" s="16">
        <v>67408</v>
      </c>
      <c r="F179" s="15">
        <f t="shared" si="4"/>
        <v>0</v>
      </c>
      <c r="G179" s="14">
        <v>7</v>
      </c>
      <c r="H179" s="15">
        <f t="shared" si="5"/>
        <v>1.0384524092095895</v>
      </c>
    </row>
    <row r="180" spans="1:8" x14ac:dyDescent="0.25">
      <c r="A180" s="10">
        <v>8</v>
      </c>
      <c r="B180" s="10" t="s">
        <v>194</v>
      </c>
      <c r="C180" s="10" t="s">
        <v>28</v>
      </c>
      <c r="D180" s="16">
        <v>21183</v>
      </c>
      <c r="F180" s="15">
        <f t="shared" si="4"/>
        <v>0</v>
      </c>
      <c r="H180" s="15">
        <f t="shared" si="5"/>
        <v>0</v>
      </c>
    </row>
    <row r="181" spans="1:8" x14ac:dyDescent="0.25">
      <c r="A181" s="10">
        <v>9</v>
      </c>
      <c r="B181" s="10" t="s">
        <v>195</v>
      </c>
      <c r="C181" s="10" t="s">
        <v>28</v>
      </c>
      <c r="D181" s="16">
        <v>52866</v>
      </c>
      <c r="F181" s="15">
        <f t="shared" si="4"/>
        <v>0</v>
      </c>
      <c r="G181" s="14">
        <v>2</v>
      </c>
      <c r="H181" s="15">
        <f t="shared" si="5"/>
        <v>0.37831498505655808</v>
      </c>
    </row>
    <row r="182" spans="1:8" x14ac:dyDescent="0.25">
      <c r="A182" s="10">
        <v>10</v>
      </c>
      <c r="B182" s="10" t="s">
        <v>196</v>
      </c>
      <c r="C182" s="10" t="s">
        <v>28</v>
      </c>
      <c r="D182" s="16">
        <v>44019</v>
      </c>
      <c r="F182" s="15">
        <f t="shared" si="4"/>
        <v>0</v>
      </c>
      <c r="G182" s="14">
        <v>4</v>
      </c>
      <c r="H182" s="15">
        <f t="shared" si="5"/>
        <v>0.90869851654967171</v>
      </c>
    </row>
    <row r="183" spans="1:8" x14ac:dyDescent="0.25">
      <c r="A183" s="10">
        <v>11</v>
      </c>
      <c r="B183" s="10" t="s">
        <v>197</v>
      </c>
      <c r="C183" s="10" t="s">
        <v>28</v>
      </c>
      <c r="D183" s="16">
        <v>51418</v>
      </c>
      <c r="F183" s="15">
        <f t="shared" si="4"/>
        <v>0</v>
      </c>
      <c r="H183" s="15">
        <f t="shared" si="5"/>
        <v>0</v>
      </c>
    </row>
    <row r="184" spans="1:8" x14ac:dyDescent="0.25">
      <c r="A184" s="10">
        <v>12</v>
      </c>
      <c r="B184" s="10" t="s">
        <v>198</v>
      </c>
      <c r="C184" s="10" t="s">
        <v>28</v>
      </c>
      <c r="D184" s="16">
        <v>246165</v>
      </c>
      <c r="F184" s="15">
        <f t="shared" si="4"/>
        <v>0</v>
      </c>
      <c r="H184" s="15">
        <f t="shared" si="5"/>
        <v>0</v>
      </c>
    </row>
    <row r="185" spans="1:8" x14ac:dyDescent="0.25">
      <c r="A185" s="10">
        <v>13</v>
      </c>
      <c r="B185" s="10" t="s">
        <v>199</v>
      </c>
      <c r="C185" s="10" t="s">
        <v>28</v>
      </c>
      <c r="D185" s="16">
        <v>48952</v>
      </c>
      <c r="F185" s="15">
        <f t="shared" si="4"/>
        <v>0</v>
      </c>
      <c r="G185" s="14">
        <v>1</v>
      </c>
      <c r="H185" s="15">
        <f t="shared" si="5"/>
        <v>0.20428174538323257</v>
      </c>
    </row>
    <row r="186" spans="1:8" s="11" customFormat="1" ht="15.75" x14ac:dyDescent="0.25">
      <c r="B186" s="11" t="s">
        <v>17</v>
      </c>
      <c r="C186" s="11" t="s">
        <v>200</v>
      </c>
      <c r="D186" s="13">
        <v>11209628</v>
      </c>
      <c r="E186" s="12"/>
      <c r="F186" s="15">
        <f t="shared" si="4"/>
        <v>0</v>
      </c>
      <c r="G186" s="15"/>
      <c r="H186" s="15">
        <f t="shared" si="5"/>
        <v>0</v>
      </c>
    </row>
    <row r="187" spans="1:8" x14ac:dyDescent="0.25">
      <c r="D187" s="16"/>
    </row>
    <row r="188" spans="1:8" x14ac:dyDescent="0.25">
      <c r="B188" s="10" t="s">
        <v>201</v>
      </c>
      <c r="C188" s="10" t="s">
        <v>10</v>
      </c>
    </row>
    <row r="189" spans="1:8" x14ac:dyDescent="0.25">
      <c r="B189" s="10" t="s">
        <v>202</v>
      </c>
      <c r="C189" s="10" t="s">
        <v>203</v>
      </c>
    </row>
    <row r="190" spans="1:8" x14ac:dyDescent="0.25">
      <c r="B190" s="10" t="s">
        <v>204</v>
      </c>
      <c r="C190" s="10" t="s">
        <v>205</v>
      </c>
    </row>
    <row r="191" spans="1:8" x14ac:dyDescent="0.25">
      <c r="B191" s="10" t="s">
        <v>206</v>
      </c>
      <c r="C191" s="10" t="s">
        <v>207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P69"/>
  <sheetViews>
    <sheetView topLeftCell="A50" workbookViewId="0">
      <selection activeCell="A70" sqref="A70"/>
    </sheetView>
  </sheetViews>
  <sheetFormatPr baseColWidth="10" defaultRowHeight="15" x14ac:dyDescent="0.25"/>
  <sheetData>
    <row r="2" spans="1:16" ht="21" x14ac:dyDescent="0.25">
      <c r="A2" s="41" t="s">
        <v>13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</row>
    <row r="3" spans="1:16" x14ac:dyDescent="0.25">
      <c r="A3" s="43" t="s">
        <v>210</v>
      </c>
      <c r="B3" s="43"/>
      <c r="C3" s="43"/>
      <c r="D3" s="43"/>
      <c r="E3" s="43"/>
      <c r="F3" s="43"/>
      <c r="G3" s="43"/>
      <c r="H3" s="43"/>
      <c r="I3" s="43"/>
      <c r="J3" s="43"/>
    </row>
    <row r="4" spans="1:16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6" x14ac:dyDescent="0.25">
      <c r="A5" t="s">
        <v>14</v>
      </c>
    </row>
    <row r="29" spans="1:1" x14ac:dyDescent="0.25">
      <c r="A29" t="s">
        <v>15</v>
      </c>
    </row>
    <row r="48" spans="1:1" x14ac:dyDescent="0.25">
      <c r="A48" t="s">
        <v>16</v>
      </c>
    </row>
    <row r="69" spans="1:1" x14ac:dyDescent="0.25">
      <c r="A69" t="s">
        <v>222</v>
      </c>
    </row>
  </sheetData>
  <mergeCells count="2">
    <mergeCell ref="A2:P2"/>
    <mergeCell ref="A3:J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China</vt:lpstr>
      <vt:lpstr>Italia</vt:lpstr>
      <vt:lpstr>España</vt:lpstr>
      <vt:lpstr>Estados Unidos</vt:lpstr>
      <vt:lpstr>Cuba</vt:lpstr>
      <vt:lpstr>Cuba-Provincias</vt:lpstr>
      <vt:lpstr>Comparaciones gráficas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datys</dc:creator>
  <cp:lastModifiedBy>Eloy</cp:lastModifiedBy>
  <dcterms:created xsi:type="dcterms:W3CDTF">2020-04-13T14:39:13Z</dcterms:created>
  <dcterms:modified xsi:type="dcterms:W3CDTF">2020-04-16T01:50:14Z</dcterms:modified>
</cp:coreProperties>
</file>