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BBA5810D-C7DE-4203-B8E1-588008CCD876}" xr6:coauthVersionLast="45" xr6:coauthVersionMax="45" xr10:uidLastSave="{00000000-0000-0000-0000-000000000000}"/>
  <bookViews>
    <workbookView xWindow="-19320" yWindow="-120" windowWidth="19440" windowHeight="10440" tabRatio="749" firstSheet="1" activeTab="6" xr2:uid="{F2F8A79C-4094-4CDC-8A22-3CBB06EFC674}"/>
  </bookViews>
  <sheets>
    <sheet name="Survey" sheetId="14" r:id="rId1"/>
    <sheet name="Relacion de Fechas SCU" sheetId="3" r:id="rId2"/>
    <sheet name="Casos SCU" sheetId="11" r:id="rId3"/>
    <sheet name="Muestras IPK" sheetId="17" r:id="rId4"/>
    <sheet name="Relacion de muestras" sheetId="10" r:id="rId5"/>
    <sheet name="CasosMunicipios" sheetId="16" r:id="rId6"/>
    <sheet name="Ingresos SCU" sheetId="12" r:id="rId7"/>
    <sheet name="Oriente" sheetId="8" r:id="rId8"/>
    <sheet name="Por Provincias" sheetId="5" r:id="rId9"/>
    <sheet name="Evolucion" sheetId="7" r:id="rId10"/>
    <sheet name="Recuperados" sheetId="15" r:id="rId11"/>
  </sheets>
  <definedNames>
    <definedName name="_xlnm._FilterDatabase" localSheetId="1" hidden="1">'Relacion de Fechas SCU'!$A$1:$M$132</definedName>
    <definedName name="_xlnm._FilterDatabase" localSheetId="0" hidden="1">Survey!$A$1:$I$46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15" l="1"/>
  <c r="AR2" i="7"/>
  <c r="AR3" i="7"/>
  <c r="AR4" i="7"/>
  <c r="AR5" i="7"/>
  <c r="AR20" i="7" s="1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S20" i="5"/>
  <c r="AS18" i="5"/>
  <c r="D38" i="8"/>
  <c r="E38" i="8"/>
  <c r="F38" i="8"/>
  <c r="G38" i="8"/>
  <c r="D35" i="11"/>
  <c r="F35" i="11" s="1"/>
  <c r="D37" i="10"/>
  <c r="F34" i="11" l="1"/>
  <c r="D34" i="11"/>
  <c r="C37" i="8"/>
  <c r="C38" i="8" s="1"/>
  <c r="D37" i="8"/>
  <c r="E37" i="8"/>
  <c r="F37" i="8"/>
  <c r="G37" i="8"/>
  <c r="D36" i="10"/>
  <c r="AO3" i="15"/>
  <c r="AQ2" i="7"/>
  <c r="AQ20" i="7" s="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R18" i="5"/>
  <c r="AR20" i="5" s="1"/>
  <c r="D33" i="11"/>
  <c r="F33" i="11" s="1"/>
  <c r="C36" i="8"/>
  <c r="E36" i="8"/>
  <c r="F36" i="8"/>
  <c r="G36" i="8"/>
  <c r="B2" i="17"/>
  <c r="D35" i="10"/>
  <c r="AM3" i="15"/>
  <c r="AN3" i="15" s="1"/>
  <c r="AP2" i="7"/>
  <c r="AP20" i="7" s="1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Q20" i="5"/>
  <c r="AQ18" i="5"/>
  <c r="AO2" i="7" l="1"/>
  <c r="AO20" i="7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8" i="5"/>
  <c r="AP20" i="5"/>
  <c r="F32" i="11"/>
  <c r="D32" i="11"/>
  <c r="C35" i="8"/>
  <c r="E35" i="8"/>
  <c r="F35" i="8"/>
  <c r="G35" i="8"/>
  <c r="D34" i="10"/>
  <c r="F31" i="11" l="1"/>
  <c r="D31" i="11"/>
  <c r="C34" i="8"/>
  <c r="E34" i="8"/>
  <c r="F34" i="8"/>
  <c r="G34" i="8"/>
  <c r="D33" i="10"/>
  <c r="AN2" i="7" l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O18" i="5"/>
  <c r="AN18" i="7" s="1"/>
  <c r="AL3" i="15"/>
  <c r="AO20" i="5" l="1"/>
  <c r="AN20" i="7"/>
  <c r="C33" i="8"/>
  <c r="E33" i="8"/>
  <c r="F33" i="8"/>
  <c r="G33" i="8"/>
  <c r="D30" i="11"/>
  <c r="F30" i="11" s="1"/>
  <c r="D32" i="10"/>
  <c r="AM2" i="7"/>
  <c r="AM3" i="7"/>
  <c r="AM4" i="7"/>
  <c r="AM5" i="7"/>
  <c r="AM6" i="7"/>
  <c r="AM7" i="7"/>
  <c r="AM8" i="7"/>
  <c r="AM9" i="7"/>
  <c r="AM10" i="7"/>
  <c r="AM11" i="7"/>
  <c r="AM12" i="7"/>
  <c r="AM13" i="7"/>
  <c r="AM20" i="7" s="1"/>
  <c r="AM14" i="7"/>
  <c r="AM15" i="7"/>
  <c r="AM16" i="7"/>
  <c r="AM17" i="7"/>
  <c r="AM18" i="7"/>
  <c r="AN18" i="5"/>
  <c r="AN20" i="5" s="1"/>
  <c r="AL2" i="7"/>
  <c r="AL3" i="7"/>
  <c r="AL4" i="7"/>
  <c r="AL20" i="7" s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D28" i="11" l="1"/>
  <c r="D29" i="11" s="1"/>
  <c r="F29" i="11" s="1"/>
  <c r="D30" i="10"/>
  <c r="D31" i="10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E30" i="8"/>
  <c r="F30" i="8"/>
  <c r="G30" i="8"/>
  <c r="C31" i="8"/>
  <c r="E31" i="8"/>
  <c r="F31" i="8"/>
  <c r="G31" i="8"/>
  <c r="C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<sst xmlns="http://schemas.openxmlformats.org/spreadsheetml/2006/main" count="1254" uniqueCount="194">
  <si>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</si>
  <si>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</si>
  <si>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</si>
  <si>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</si>
  <si>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</si>
  <si>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</si>
  <si>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</si>
  <si>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</si>
  <si>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</si>
  <si>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</si>
  <si>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</si>
  <si>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</si>
  <si>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</si>
  <si>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</si>
  <si>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</si>
  <si>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</si>
  <si>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</si>
  <si>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</si>
  <si>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</si>
  <si>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</si>
  <si>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</si>
  <si>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</si>
  <si>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</si>
  <si>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</si>
  <si>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</si>
  <si>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</si>
  <si>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</si>
  <si>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</si>
  <si>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</si>
  <si>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</si>
  <si>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</si>
  <si>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</si>
  <si>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</si>
  <si>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</si>
  <si>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</si>
  <si>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</si>
  <si>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</si>
  <si>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</si>
  <si>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</si>
  <si>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</si>
  <si>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</si>
  <si>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</si>
  <si>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</si>
  <si>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</si>
  <si>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</si>
  <si>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</si>
  <si>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</si>
  <si>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</si>
  <si>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</si>
  <si>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</si>
  <si>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</si>
  <si>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</si>
  <si>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</si>
  <si>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</si>
  <si>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</si>
  <si>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</si>
  <si>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</si>
  <si>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</si>
  <si>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</si>
  <si>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</si>
  <si>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</si>
  <si>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</si>
  <si>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</si>
  <si>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</si>
  <si>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</si>
  <si>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</si>
  <si>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</si>
  <si>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</si>
  <si>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</si>
  <si>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</si>
  <si>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</si>
  <si>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</si>
  <si>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</si>
  <si>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</si>
  <si>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</si>
  <si>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</si>
  <si>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</si>
  <si>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</si>
  <si>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</si>
  <si>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</si>
  <si>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</si>
  <si>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</si>
  <si>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</si>
  <si>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</si>
  <si>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</si>
  <si>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</si>
  <si>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</si>
  <si>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</si>
  <si>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</si>
  <si>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</si>
  <si>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</si>
  <si>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</si>
  <si>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</si>
  <si>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</si>
  <si>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</si>
  <si>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</si>
  <si>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</si>
  <si>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</si>
  <si>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</si>
  <si>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</si>
  <si>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</si>
  <si>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</si>
  <si>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</si>
  <si>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</si>
  <si>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</si>
  <si>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</si>
  <si>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</si>
  <si>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</si>
  <si>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</si>
  <si>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</si>
  <si>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</si>
  <si>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</si>
  <si>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</si>
  <si>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</si>
  <si>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</si>
  <si>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</si>
  <si>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</si>
  <si>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</si>
  <si>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</si>
  <si>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</si>
  <si>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</si>
  <si>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</si>
  <si>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</si>
  <si>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</si>
  <si>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</si>
  <si>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</si>
  <si>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</si>
  <si>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</si>
  <si>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</si>
  <si>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</si>
  <si>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</si>
  <si>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</si>
  <si>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</si>
  <si>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</si>
  <si>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</si>
  <si>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</si>
  <si>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</si>
  <si>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</si>
  <si>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</si>
  <si>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</si>
  <si>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</si>
  <si>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</si>
  <si>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</si>
  <si>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</si>
  <si>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</si>
  <si>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</si>
  <si>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</si>
  <si>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</si>
  <si>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</si>
  <si>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</si>
  <si>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</si>
  <si>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</si>
  <si>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</si>
  <si>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</si>
  <si>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</si>
  <si>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</si>
  <si>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</si>
  <si>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</si>
  <si>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</si>
  <si>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</si>
  <si>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</si>
  <si>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</si>
  <si>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</si>
  <si>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</si>
  <si>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</si>
  <si>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</si>
  <si>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</si>
  <si>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</si>
  <si>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</si>
  <si>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Asintomática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</si>
  <si>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</si>
  <si>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</si>
  <si>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</si>
  <si>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</si>
  <si>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</si>
  <si>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</si>
  <si>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</si>
  <si>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</si>
  <si>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</si>
  <si>
    <t>Baire</t>
  </si>
  <si>
    <t>Día 38</t>
  </si>
  <si>
    <t>60-64</t>
  </si>
  <si>
    <t>6-9</t>
  </si>
  <si>
    <t>Día 39</t>
  </si>
  <si>
    <t>Día 40</t>
  </si>
  <si>
    <t>Muestras Inhibidas</t>
  </si>
  <si>
    <t>Distrito José Martí</t>
  </si>
  <si>
    <t>Escuela Preparatoria Idiomas</t>
  </si>
  <si>
    <t>Fallece</t>
  </si>
  <si>
    <t>Estado Actual</t>
  </si>
  <si>
    <t>Fallecido</t>
  </si>
  <si>
    <t>Activo</t>
  </si>
  <si>
    <t>Día 41</t>
  </si>
  <si>
    <t>Día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</si>
</sst>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I47"/>
  <sheetViews>
    <sheetView topLeftCell="A40" zoomScaleNormal="100" workbookViewId="0">
      <selection activeCell="I47" sqref="I47"/>
    </sheetView>
  </sheetViews>
  <sheetFormatPr baseColWidth="10" defaultRowHeight="15" x14ac:dyDescent="0.25"/>
  <cols>
    <col min="2" max="2" width="11.42578125" style="7"/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9" ht="30" x14ac:dyDescent="0.25">
      <c r="A1" s="1" t="s">
        <v>122</v>
      </c>
      <c r="B1" s="8" t="s">
        <v>9</v>
      </c>
      <c r="C1" s="1" t="s">
        <v>13</v>
      </c>
      <c r="D1" s="1" t="s">
        <v>16</v>
      </c>
      <c r="E1" s="1" t="s">
        <v>86</v>
      </c>
      <c r="F1" s="1" t="s">
        <v>123</v>
      </c>
      <c r="G1" s="14" t="s">
        <v>137</v>
      </c>
      <c r="H1" s="1" t="s">
        <v>168</v>
      </c>
      <c r="I1" s="1" t="s">
        <v>189</v>
      </c>
    </row>
    <row r="2" spans="1:9" ht="30" x14ac:dyDescent="0.25">
      <c r="A2" s="1" t="s">
        <v>18</v>
      </c>
      <c r="B2" s="8">
        <v>1</v>
      </c>
      <c r="C2" s="8">
        <v>35</v>
      </c>
      <c r="D2" s="1" t="s">
        <v>21</v>
      </c>
      <c r="E2" s="1" t="s">
        <v>119</v>
      </c>
      <c r="F2" s="3">
        <v>43910</v>
      </c>
      <c r="G2" s="15" t="s">
        <v>127</v>
      </c>
      <c r="H2" s="1" t="s">
        <v>170</v>
      </c>
      <c r="I2" s="1" t="s">
        <v>118</v>
      </c>
    </row>
    <row r="3" spans="1:9" ht="30" x14ac:dyDescent="0.25">
      <c r="A3" s="1" t="s">
        <v>18</v>
      </c>
      <c r="B3" s="8">
        <v>2</v>
      </c>
      <c r="C3" s="8">
        <v>36</v>
      </c>
      <c r="D3" s="1" t="s">
        <v>21</v>
      </c>
      <c r="E3" s="1" t="s">
        <v>88</v>
      </c>
      <c r="F3" s="3">
        <v>43914</v>
      </c>
      <c r="G3" s="15" t="s">
        <v>127</v>
      </c>
      <c r="H3" s="1" t="s">
        <v>170</v>
      </c>
      <c r="I3" s="1" t="s">
        <v>118</v>
      </c>
    </row>
    <row r="4" spans="1:9" ht="30" x14ac:dyDescent="0.25">
      <c r="A4" s="1" t="s">
        <v>18</v>
      </c>
      <c r="B4" s="8">
        <v>3</v>
      </c>
      <c r="C4" s="8">
        <v>45</v>
      </c>
      <c r="D4" s="1" t="s">
        <v>27</v>
      </c>
      <c r="E4" s="1" t="s">
        <v>94</v>
      </c>
      <c r="F4" s="3">
        <v>43917</v>
      </c>
      <c r="G4" s="15" t="s">
        <v>126</v>
      </c>
      <c r="H4" s="1" t="s">
        <v>170</v>
      </c>
      <c r="I4" s="1" t="s">
        <v>118</v>
      </c>
    </row>
    <row r="5" spans="1:9" ht="30" x14ac:dyDescent="0.25">
      <c r="A5" s="1" t="s">
        <v>18</v>
      </c>
      <c r="B5" s="8">
        <v>4</v>
      </c>
      <c r="C5" s="8">
        <v>77</v>
      </c>
      <c r="D5" s="1" t="s">
        <v>29</v>
      </c>
      <c r="E5" s="1" t="s">
        <v>89</v>
      </c>
      <c r="F5" s="3">
        <v>43917</v>
      </c>
      <c r="G5" s="15" t="s">
        <v>125</v>
      </c>
      <c r="H5" s="1" t="s">
        <v>170</v>
      </c>
      <c r="I5" s="1" t="s">
        <v>118</v>
      </c>
    </row>
    <row r="6" spans="1:9" ht="30" x14ac:dyDescent="0.25">
      <c r="A6" s="1" t="s">
        <v>18</v>
      </c>
      <c r="B6" s="8">
        <v>5</v>
      </c>
      <c r="C6" s="8">
        <v>53</v>
      </c>
      <c r="D6" s="1" t="s">
        <v>171</v>
      </c>
      <c r="E6" s="1" t="s">
        <v>97</v>
      </c>
      <c r="F6" s="3">
        <v>43917</v>
      </c>
      <c r="G6" s="15" t="s">
        <v>128</v>
      </c>
      <c r="H6" s="1" t="s">
        <v>170</v>
      </c>
      <c r="I6" s="1" t="s">
        <v>191</v>
      </c>
    </row>
    <row r="7" spans="1:9" ht="30" x14ac:dyDescent="0.25">
      <c r="A7" s="1" t="s">
        <v>31</v>
      </c>
      <c r="B7" s="8">
        <v>6</v>
      </c>
      <c r="C7" s="8">
        <v>43</v>
      </c>
      <c r="D7" s="1" t="s">
        <v>27</v>
      </c>
      <c r="E7" s="1" t="s">
        <v>94</v>
      </c>
      <c r="F7" s="3">
        <v>43918</v>
      </c>
      <c r="G7" s="15" t="s">
        <v>130</v>
      </c>
      <c r="H7" t="s">
        <v>169</v>
      </c>
      <c r="I7" s="1" t="s">
        <v>118</v>
      </c>
    </row>
    <row r="8" spans="1:9" ht="30" x14ac:dyDescent="0.25">
      <c r="A8" s="1" t="s">
        <v>18</v>
      </c>
      <c r="B8" s="8">
        <v>7</v>
      </c>
      <c r="C8" s="8">
        <v>28</v>
      </c>
      <c r="D8" s="1" t="s">
        <v>27</v>
      </c>
      <c r="E8" s="1" t="s">
        <v>90</v>
      </c>
      <c r="F8" s="3">
        <v>43918</v>
      </c>
      <c r="G8" s="15" t="s">
        <v>124</v>
      </c>
      <c r="H8" s="1" t="s">
        <v>170</v>
      </c>
      <c r="I8" s="1" t="s">
        <v>191</v>
      </c>
    </row>
    <row r="9" spans="1:9" ht="30" x14ac:dyDescent="0.25">
      <c r="A9" s="1" t="s">
        <v>18</v>
      </c>
      <c r="B9" s="8">
        <v>8</v>
      </c>
      <c r="C9" s="8">
        <v>16</v>
      </c>
      <c r="D9" s="1" t="s">
        <v>21</v>
      </c>
      <c r="E9" s="1" t="s">
        <v>153</v>
      </c>
      <c r="F9" s="3">
        <v>43920</v>
      </c>
      <c r="G9" s="15" t="s">
        <v>132</v>
      </c>
      <c r="H9" s="1" t="s">
        <v>170</v>
      </c>
      <c r="I9" s="1" t="s">
        <v>191</v>
      </c>
    </row>
    <row r="10" spans="1:9" ht="30" x14ac:dyDescent="0.25">
      <c r="A10" s="1" t="s">
        <v>18</v>
      </c>
      <c r="B10" s="8">
        <v>9</v>
      </c>
      <c r="C10" s="8">
        <v>8</v>
      </c>
      <c r="D10" s="1" t="s">
        <v>21</v>
      </c>
      <c r="E10" s="1" t="s">
        <v>153</v>
      </c>
      <c r="F10" s="3">
        <v>43920</v>
      </c>
      <c r="G10" s="15" t="s">
        <v>133</v>
      </c>
      <c r="H10" s="1" t="s">
        <v>170</v>
      </c>
      <c r="I10" s="1" t="s">
        <v>191</v>
      </c>
    </row>
    <row r="11" spans="1:9" ht="30" x14ac:dyDescent="0.25">
      <c r="A11" s="1" t="s">
        <v>18</v>
      </c>
      <c r="B11" s="8">
        <v>10</v>
      </c>
      <c r="C11" s="8">
        <v>7</v>
      </c>
      <c r="D11" s="1" t="s">
        <v>21</v>
      </c>
      <c r="E11" s="1" t="s">
        <v>153</v>
      </c>
      <c r="F11" s="3">
        <v>43920</v>
      </c>
      <c r="G11" s="15" t="s">
        <v>133</v>
      </c>
      <c r="H11" s="1" t="s">
        <v>170</v>
      </c>
      <c r="I11" s="1" t="s">
        <v>191</v>
      </c>
    </row>
    <row r="12" spans="1:9" ht="30" x14ac:dyDescent="0.25">
      <c r="A12" s="1" t="s">
        <v>18</v>
      </c>
      <c r="B12" s="8">
        <v>11</v>
      </c>
      <c r="C12" s="8">
        <v>27</v>
      </c>
      <c r="D12" s="1" t="s">
        <v>29</v>
      </c>
      <c r="E12" s="1" t="s">
        <v>91</v>
      </c>
      <c r="F12" s="3">
        <v>43920</v>
      </c>
      <c r="G12" s="15" t="s">
        <v>124</v>
      </c>
      <c r="H12" s="1" t="s">
        <v>170</v>
      </c>
      <c r="I12" s="1" t="s">
        <v>118</v>
      </c>
    </row>
    <row r="13" spans="1:9" ht="30" x14ac:dyDescent="0.25">
      <c r="A13" s="1" t="s">
        <v>31</v>
      </c>
      <c r="B13" s="8">
        <v>12</v>
      </c>
      <c r="C13" s="8">
        <v>33</v>
      </c>
      <c r="D13" s="1" t="s">
        <v>27</v>
      </c>
      <c r="E13" s="1" t="s">
        <v>90</v>
      </c>
      <c r="F13" s="3">
        <v>43921</v>
      </c>
      <c r="G13" s="15" t="s">
        <v>131</v>
      </c>
      <c r="H13" s="1" t="s">
        <v>170</v>
      </c>
      <c r="I13" s="1" t="s">
        <v>118</v>
      </c>
    </row>
    <row r="14" spans="1:9" ht="30" x14ac:dyDescent="0.25">
      <c r="A14" s="1" t="s">
        <v>31</v>
      </c>
      <c r="B14" s="8">
        <v>13</v>
      </c>
      <c r="C14" s="8">
        <v>29</v>
      </c>
      <c r="D14" s="1" t="s">
        <v>27</v>
      </c>
      <c r="E14" s="1" t="s">
        <v>92</v>
      </c>
      <c r="F14" s="3">
        <v>43921</v>
      </c>
      <c r="G14" s="15" t="s">
        <v>124</v>
      </c>
      <c r="H14" s="1" t="s">
        <v>170</v>
      </c>
      <c r="I14" s="1" t="s">
        <v>118</v>
      </c>
    </row>
    <row r="15" spans="1:9" ht="30" x14ac:dyDescent="0.25">
      <c r="A15" s="1" t="s">
        <v>18</v>
      </c>
      <c r="B15" s="8">
        <v>14</v>
      </c>
      <c r="C15" s="8">
        <v>30</v>
      </c>
      <c r="D15" s="1" t="s">
        <v>29</v>
      </c>
      <c r="E15" s="1" t="s">
        <v>91</v>
      </c>
      <c r="F15" s="3">
        <v>43921</v>
      </c>
      <c r="G15" s="15" t="s">
        <v>131</v>
      </c>
      <c r="H15" s="1" t="s">
        <v>170</v>
      </c>
      <c r="I15" s="1" t="s">
        <v>191</v>
      </c>
    </row>
    <row r="16" spans="1:9" ht="30" x14ac:dyDescent="0.25">
      <c r="A16" s="1" t="s">
        <v>18</v>
      </c>
      <c r="B16" s="8">
        <v>15</v>
      </c>
      <c r="C16" s="8">
        <v>0</v>
      </c>
      <c r="D16" s="1" t="s">
        <v>27</v>
      </c>
      <c r="E16" s="1" t="s">
        <v>93</v>
      </c>
      <c r="F16" s="3">
        <v>43921</v>
      </c>
      <c r="G16" s="15" t="s">
        <v>134</v>
      </c>
      <c r="H16" s="1" t="s">
        <v>170</v>
      </c>
      <c r="I16" s="1" t="s">
        <v>118</v>
      </c>
    </row>
    <row r="17" spans="1:9" ht="30" x14ac:dyDescent="0.25">
      <c r="A17" s="1" t="s">
        <v>18</v>
      </c>
      <c r="B17" s="8">
        <v>16</v>
      </c>
      <c r="C17" s="8">
        <v>31</v>
      </c>
      <c r="D17" s="1" t="s">
        <v>27</v>
      </c>
      <c r="E17" s="1" t="s">
        <v>96</v>
      </c>
      <c r="F17" s="3">
        <v>43922</v>
      </c>
      <c r="G17" s="15" t="s">
        <v>131</v>
      </c>
      <c r="H17" s="1" t="s">
        <v>170</v>
      </c>
      <c r="I17" s="1" t="s">
        <v>191</v>
      </c>
    </row>
    <row r="18" spans="1:9" ht="30" x14ac:dyDescent="0.25">
      <c r="A18" s="1" t="s">
        <v>31</v>
      </c>
      <c r="B18" s="8">
        <v>17</v>
      </c>
      <c r="C18" s="8">
        <v>79</v>
      </c>
      <c r="D18" s="1" t="s">
        <v>29</v>
      </c>
      <c r="E18" s="1" t="s">
        <v>91</v>
      </c>
      <c r="F18" s="3">
        <v>43922</v>
      </c>
      <c r="G18" s="15" t="s">
        <v>125</v>
      </c>
      <c r="H18" t="s">
        <v>169</v>
      </c>
      <c r="I18" s="1" t="s">
        <v>191</v>
      </c>
    </row>
    <row r="19" spans="1:9" ht="30" x14ac:dyDescent="0.25">
      <c r="A19" s="1" t="s">
        <v>31</v>
      </c>
      <c r="B19" s="8">
        <v>18</v>
      </c>
      <c r="C19" s="8">
        <v>49</v>
      </c>
      <c r="D19" s="1" t="s">
        <v>27</v>
      </c>
      <c r="E19" s="1" t="s">
        <v>94</v>
      </c>
      <c r="F19" s="3">
        <v>43922</v>
      </c>
      <c r="G19" s="15" t="s">
        <v>126</v>
      </c>
      <c r="H19" s="1" t="s">
        <v>170</v>
      </c>
      <c r="I19" s="1" t="s">
        <v>118</v>
      </c>
    </row>
    <row r="20" spans="1:9" ht="30" x14ac:dyDescent="0.25">
      <c r="A20" s="1" t="s">
        <v>18</v>
      </c>
      <c r="B20" s="8">
        <v>19</v>
      </c>
      <c r="C20" s="8">
        <v>39</v>
      </c>
      <c r="D20" s="1" t="s">
        <v>27</v>
      </c>
      <c r="E20" s="1" t="s">
        <v>94</v>
      </c>
      <c r="F20" s="3">
        <v>43923</v>
      </c>
      <c r="G20" s="15" t="s">
        <v>127</v>
      </c>
      <c r="H20" t="s">
        <v>169</v>
      </c>
      <c r="I20" s="1" t="s">
        <v>191</v>
      </c>
    </row>
    <row r="21" spans="1:9" ht="30" x14ac:dyDescent="0.25">
      <c r="A21" s="1" t="s">
        <v>31</v>
      </c>
      <c r="B21" s="8">
        <v>20</v>
      </c>
      <c r="C21" s="8">
        <v>18</v>
      </c>
      <c r="D21" s="1" t="s">
        <v>27</v>
      </c>
      <c r="E21" s="1" t="s">
        <v>95</v>
      </c>
      <c r="F21" s="3">
        <v>43923</v>
      </c>
      <c r="G21" s="15" t="s">
        <v>132</v>
      </c>
      <c r="H21" s="1" t="s">
        <v>170</v>
      </c>
      <c r="I21" s="1" t="s">
        <v>191</v>
      </c>
    </row>
    <row r="22" spans="1:9" ht="30" x14ac:dyDescent="0.25">
      <c r="A22" s="1" t="s">
        <v>31</v>
      </c>
      <c r="B22" s="8">
        <v>21</v>
      </c>
      <c r="C22" s="8">
        <v>80</v>
      </c>
      <c r="D22" s="1" t="s">
        <v>29</v>
      </c>
      <c r="E22" s="1" t="s">
        <v>89</v>
      </c>
      <c r="F22" s="3">
        <v>43923</v>
      </c>
      <c r="G22" s="15" t="s">
        <v>129</v>
      </c>
      <c r="H22" s="20" t="s">
        <v>169</v>
      </c>
      <c r="I22" s="1" t="s">
        <v>118</v>
      </c>
    </row>
    <row r="23" spans="1:9" ht="30" x14ac:dyDescent="0.25">
      <c r="A23" s="1" t="s">
        <v>18</v>
      </c>
      <c r="B23" s="8">
        <v>22</v>
      </c>
      <c r="C23" s="8">
        <v>29</v>
      </c>
      <c r="D23" s="1" t="s">
        <v>27</v>
      </c>
      <c r="E23" s="1" t="s">
        <v>90</v>
      </c>
      <c r="F23" s="3">
        <v>43924</v>
      </c>
      <c r="G23" s="15" t="s">
        <v>124</v>
      </c>
      <c r="H23" s="1" t="s">
        <v>170</v>
      </c>
      <c r="I23" s="1" t="s">
        <v>191</v>
      </c>
    </row>
    <row r="24" spans="1:9" ht="30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128</v>
      </c>
      <c r="H24" s="1" t="s">
        <v>170</v>
      </c>
      <c r="I24" s="1" t="s">
        <v>191</v>
      </c>
    </row>
    <row r="25" spans="1:9" ht="30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135</v>
      </c>
      <c r="F25" s="2">
        <v>43925</v>
      </c>
      <c r="G25" s="15" t="s">
        <v>136</v>
      </c>
      <c r="H25" s="1" t="s">
        <v>170</v>
      </c>
      <c r="I25" s="1" t="s">
        <v>191</v>
      </c>
    </row>
    <row r="26" spans="1:9" ht="30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125</v>
      </c>
      <c r="H26" s="1" t="s">
        <v>170</v>
      </c>
      <c r="I26" s="1" t="s">
        <v>191</v>
      </c>
    </row>
    <row r="27" spans="1:9" ht="30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138</v>
      </c>
      <c r="F27" s="2">
        <v>43926</v>
      </c>
      <c r="G27" s="15" t="s">
        <v>134</v>
      </c>
      <c r="H27" t="s">
        <v>169</v>
      </c>
      <c r="I27" s="1" t="s">
        <v>118</v>
      </c>
    </row>
    <row r="28" spans="1:9" ht="30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130</v>
      </c>
      <c r="H28" t="s">
        <v>169</v>
      </c>
      <c r="I28" s="1" t="s">
        <v>191</v>
      </c>
    </row>
    <row r="29" spans="1:9" ht="30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127</v>
      </c>
      <c r="H29" t="s">
        <v>169</v>
      </c>
      <c r="I29" s="1" t="s">
        <v>191</v>
      </c>
    </row>
    <row r="30" spans="1:9" ht="30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157</v>
      </c>
      <c r="F30" s="2">
        <v>43928</v>
      </c>
      <c r="G30" s="15" t="s">
        <v>136</v>
      </c>
      <c r="H30" t="s">
        <v>169</v>
      </c>
      <c r="I30" s="1" t="s">
        <v>191</v>
      </c>
    </row>
    <row r="31" spans="1:9" ht="30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158</v>
      </c>
      <c r="H31" t="s">
        <v>169</v>
      </c>
      <c r="I31" s="1" t="s">
        <v>191</v>
      </c>
    </row>
    <row r="32" spans="1:9" ht="30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159</v>
      </c>
      <c r="H32" s="1" t="s">
        <v>170</v>
      </c>
      <c r="I32" s="1" t="s">
        <v>191</v>
      </c>
    </row>
    <row r="33" spans="1:9" ht="30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160</v>
      </c>
      <c r="F33" s="2">
        <v>43932</v>
      </c>
      <c r="G33" s="15" t="s">
        <v>126</v>
      </c>
      <c r="H33" s="1" t="s">
        <v>170</v>
      </c>
      <c r="I33" s="1" t="s">
        <v>191</v>
      </c>
    </row>
    <row r="34" spans="1:9" ht="30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167</v>
      </c>
      <c r="F34" s="2">
        <v>43933</v>
      </c>
      <c r="G34" s="15" t="s">
        <v>126</v>
      </c>
      <c r="H34" s="1" t="s">
        <v>170</v>
      </c>
      <c r="I34" s="1" t="s">
        <v>190</v>
      </c>
    </row>
    <row r="35" spans="1:9" ht="30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160</v>
      </c>
      <c r="F35" s="2">
        <v>43933</v>
      </c>
      <c r="G35" s="15" t="s">
        <v>126</v>
      </c>
      <c r="H35" s="1" t="s">
        <v>170</v>
      </c>
      <c r="I35" s="1" t="s">
        <v>191</v>
      </c>
    </row>
    <row r="36" spans="1:9" ht="30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124</v>
      </c>
      <c r="H36" s="1" t="s">
        <v>170</v>
      </c>
      <c r="I36" s="1" t="s">
        <v>191</v>
      </c>
    </row>
    <row r="37" spans="1:9" ht="30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167</v>
      </c>
      <c r="F37" s="2">
        <v>43937</v>
      </c>
      <c r="G37" s="15" t="s">
        <v>133</v>
      </c>
      <c r="H37" s="1" t="s">
        <v>170</v>
      </c>
      <c r="I37" s="1" t="s">
        <v>191</v>
      </c>
    </row>
    <row r="38" spans="1:9" ht="30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167</v>
      </c>
      <c r="F38" s="2">
        <v>43937</v>
      </c>
      <c r="G38" s="15" t="s">
        <v>126</v>
      </c>
      <c r="H38" s="1" t="s">
        <v>169</v>
      </c>
      <c r="I38" s="1" t="s">
        <v>191</v>
      </c>
    </row>
    <row r="39" spans="1:9" ht="30" x14ac:dyDescent="0.25">
      <c r="A39" s="1" t="s">
        <v>31</v>
      </c>
      <c r="B39" s="7">
        <v>38</v>
      </c>
      <c r="C39" s="7">
        <v>66</v>
      </c>
      <c r="D39" s="1" t="s">
        <v>27</v>
      </c>
      <c r="E39" s="1" t="s">
        <v>167</v>
      </c>
      <c r="F39" s="2">
        <v>43937</v>
      </c>
      <c r="G39" s="15" t="s">
        <v>178</v>
      </c>
      <c r="H39" s="1" t="s">
        <v>169</v>
      </c>
      <c r="I39" s="1" t="s">
        <v>191</v>
      </c>
    </row>
    <row r="40" spans="1:9" ht="30" x14ac:dyDescent="0.25">
      <c r="A40" s="1" t="s">
        <v>31</v>
      </c>
      <c r="B40" s="7">
        <v>39</v>
      </c>
      <c r="C40" s="7">
        <v>56</v>
      </c>
      <c r="D40" s="1" t="s">
        <v>27</v>
      </c>
      <c r="E40" s="1" t="s">
        <v>95</v>
      </c>
      <c r="F40" s="2">
        <v>43937</v>
      </c>
      <c r="G40" s="15" t="s">
        <v>159</v>
      </c>
      <c r="H40" s="1" t="s">
        <v>170</v>
      </c>
      <c r="I40" s="1" t="s">
        <v>191</v>
      </c>
    </row>
    <row r="41" spans="1:9" ht="30" x14ac:dyDescent="0.25">
      <c r="A41" s="1" t="s">
        <v>31</v>
      </c>
      <c r="B41" s="7">
        <v>40</v>
      </c>
      <c r="C41" s="7">
        <v>23</v>
      </c>
      <c r="D41" s="1" t="s">
        <v>27</v>
      </c>
      <c r="E41" s="1" t="s">
        <v>167</v>
      </c>
      <c r="F41" s="2">
        <v>43938</v>
      </c>
      <c r="G41" s="15" t="s">
        <v>136</v>
      </c>
      <c r="H41" s="1" t="s">
        <v>169</v>
      </c>
      <c r="I41" s="1" t="s">
        <v>191</v>
      </c>
    </row>
    <row r="42" spans="1:9" ht="30" x14ac:dyDescent="0.25">
      <c r="A42" s="1" t="s">
        <v>18</v>
      </c>
      <c r="B42" s="7">
        <v>41</v>
      </c>
      <c r="C42" s="7">
        <v>78</v>
      </c>
      <c r="D42" s="1" t="s">
        <v>29</v>
      </c>
      <c r="E42" s="1" t="s">
        <v>179</v>
      </c>
      <c r="F42" s="2">
        <v>43938</v>
      </c>
      <c r="G42" s="15" t="s">
        <v>125</v>
      </c>
      <c r="H42" s="1" t="s">
        <v>170</v>
      </c>
      <c r="I42" s="1" t="s">
        <v>190</v>
      </c>
    </row>
    <row r="43" spans="1:9" ht="30" x14ac:dyDescent="0.25">
      <c r="A43" s="1" t="s">
        <v>31</v>
      </c>
      <c r="B43" s="7">
        <v>42</v>
      </c>
      <c r="C43" s="7">
        <v>0</v>
      </c>
      <c r="D43" s="1" t="s">
        <v>27</v>
      </c>
      <c r="E43" s="1" t="s">
        <v>93</v>
      </c>
      <c r="F43" s="2">
        <v>43939</v>
      </c>
      <c r="G43" s="15" t="s">
        <v>134</v>
      </c>
      <c r="H43" s="1" t="s">
        <v>170</v>
      </c>
      <c r="I43" s="1" t="s">
        <v>191</v>
      </c>
    </row>
    <row r="44" spans="1:9" ht="30" x14ac:dyDescent="0.25">
      <c r="A44" s="1" t="s">
        <v>31</v>
      </c>
      <c r="B44" s="7">
        <v>43</v>
      </c>
      <c r="C44" s="7">
        <v>61</v>
      </c>
      <c r="D44" s="1" t="s">
        <v>27</v>
      </c>
      <c r="E44" s="1" t="s">
        <v>95</v>
      </c>
      <c r="F44" s="2">
        <v>43939</v>
      </c>
      <c r="G44" s="15" t="s">
        <v>181</v>
      </c>
      <c r="H44" s="1" t="s">
        <v>170</v>
      </c>
      <c r="I44" s="1" t="s">
        <v>191</v>
      </c>
    </row>
    <row r="45" spans="1:9" ht="30" x14ac:dyDescent="0.25">
      <c r="A45" s="1" t="s">
        <v>31</v>
      </c>
      <c r="B45" s="7">
        <v>44</v>
      </c>
      <c r="C45" s="7">
        <v>7</v>
      </c>
      <c r="D45" s="1" t="s">
        <v>27</v>
      </c>
      <c r="E45" s="1" t="s">
        <v>160</v>
      </c>
      <c r="F45" s="2">
        <v>43940</v>
      </c>
      <c r="G45" s="15" t="s">
        <v>182</v>
      </c>
      <c r="H45" s="1" t="s">
        <v>170</v>
      </c>
      <c r="I45" s="1" t="s">
        <v>191</v>
      </c>
    </row>
    <row r="46" spans="1:9" ht="30" x14ac:dyDescent="0.25">
      <c r="A46" s="1" t="s">
        <v>18</v>
      </c>
      <c r="B46" s="7">
        <v>45</v>
      </c>
      <c r="C46" s="7">
        <v>30</v>
      </c>
      <c r="D46" s="1" t="s">
        <v>27</v>
      </c>
      <c r="E46" s="1" t="s">
        <v>186</v>
      </c>
      <c r="F46" s="2">
        <v>43941</v>
      </c>
      <c r="G46" s="15" t="s">
        <v>131</v>
      </c>
      <c r="H46" s="1" t="s">
        <v>170</v>
      </c>
      <c r="I46" s="1" t="s">
        <v>191</v>
      </c>
    </row>
    <row r="47" spans="1:9" ht="30" x14ac:dyDescent="0.25">
      <c r="A47" s="1" t="s">
        <v>31</v>
      </c>
      <c r="B47" s="7">
        <v>46</v>
      </c>
      <c r="C47" s="7">
        <v>24</v>
      </c>
      <c r="D47" s="1" t="s">
        <v>27</v>
      </c>
      <c r="E47" s="1" t="s">
        <v>160</v>
      </c>
      <c r="F47" s="2">
        <v>43943</v>
      </c>
      <c r="G47" s="15" t="s">
        <v>136</v>
      </c>
      <c r="H47" s="1" t="s">
        <v>169</v>
      </c>
      <c r="I47" s="1" t="s">
        <v>191</v>
      </c>
    </row>
  </sheetData>
  <autoFilter ref="A1:I46" xr:uid="{73BB16D3-953E-4EE9-BEAA-23AA9FA3A55C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R20"/>
  <sheetViews>
    <sheetView workbookViewId="0">
      <pane xSplit="1" topLeftCell="AG1" activePane="topRight" state="frozen"/>
      <selection pane="topRight" activeCell="AQ2" sqref="AQ2:AR20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44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161</v>
      </c>
      <c r="AI1" t="s">
        <v>162</v>
      </c>
      <c r="AJ1" t="s">
        <v>163</v>
      </c>
      <c r="AK1" t="s">
        <v>164</v>
      </c>
      <c r="AL1" s="20" t="s">
        <v>165</v>
      </c>
      <c r="AM1" s="20" t="s">
        <v>177</v>
      </c>
      <c r="AN1" s="20" t="s">
        <v>180</v>
      </c>
      <c r="AO1" s="20" t="s">
        <v>183</v>
      </c>
      <c r="AP1" s="20" t="s">
        <v>184</v>
      </c>
      <c r="AQ1" s="20" t="s">
        <v>192</v>
      </c>
      <c r="AR1" s="20" t="s">
        <v>193</v>
      </c>
    </row>
    <row r="2" spans="1:44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  <c r="AL2" s="20">
        <f>IF(EXACT('Por Provincias'!AM2,""),"",SUM('Por Provincias'!AM2,Evolucion!AK2))</f>
        <v>26</v>
      </c>
      <c r="AM2" s="20">
        <f>IF(EXACT('Por Provincias'!AN2,""),"",SUM('Por Provincias'!AN2,Evolucion!AL2))</f>
        <v>28</v>
      </c>
      <c r="AN2" s="20">
        <f>IF(EXACT('Por Provincias'!AO2,""),"",SUM('Por Provincias'!AO2,Evolucion!AM2))</f>
        <v>28</v>
      </c>
      <c r="AO2" s="20">
        <f>IF(EXACT('Por Provincias'!AP2,""),"",SUM('Por Provincias'!AP2,Evolucion!AN2))</f>
        <v>28</v>
      </c>
      <c r="AP2" s="20">
        <f>IF(EXACT('Por Provincias'!AQ2,""),"",SUM('Por Provincias'!AQ2,Evolucion!AO2))</f>
        <v>29</v>
      </c>
      <c r="AQ2" s="20">
        <f>IF(EXACT('Por Provincias'!AR2,""),"",SUM('Por Provincias'!AR2,Evolucion!AP2))</f>
        <v>29</v>
      </c>
      <c r="AR2" s="20">
        <f>IF(EXACT('Por Provincias'!AS2,""),"",SUM('Por Provincias'!AS2,Evolucion!AQ2))</f>
        <v>29</v>
      </c>
    </row>
    <row r="3" spans="1:44" x14ac:dyDescent="0.25">
      <c r="A3" t="s">
        <v>144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  <c r="AL3" s="20">
        <f>IF(EXACT('Por Provincias'!AM3,""),"",SUM('Por Provincias'!AM3,Evolucion!AK3))</f>
        <v>27</v>
      </c>
      <c r="AM3" s="20">
        <f>IF(EXACT('Por Provincias'!AN3,""),"",SUM('Por Provincias'!AN3,Evolucion!AL3))</f>
        <v>27</v>
      </c>
      <c r="AN3" s="20">
        <f>IF(EXACT('Por Provincias'!AO3,""),"",SUM('Por Provincias'!AO3,Evolucion!AM3))</f>
        <v>27</v>
      </c>
      <c r="AO3" s="20">
        <f>IF(EXACT('Por Provincias'!AP3,""),"",SUM('Por Provincias'!AP3,Evolucion!AN3))</f>
        <v>27</v>
      </c>
      <c r="AP3" s="20">
        <f>IF(EXACT('Por Provincias'!AQ3,""),"",SUM('Por Provincias'!AQ3,Evolucion!AO3))</f>
        <v>27</v>
      </c>
      <c r="AQ3" s="20">
        <f>IF(EXACT('Por Provincias'!AR3,""),"",SUM('Por Provincias'!AR3,Evolucion!AP3))</f>
        <v>27</v>
      </c>
      <c r="AR3" s="20">
        <f>IF(EXACT('Por Provincias'!AS3,""),"",SUM('Por Provincias'!AS3,Evolucion!AQ3))</f>
        <v>27</v>
      </c>
    </row>
    <row r="4" spans="1:44" x14ac:dyDescent="0.25">
      <c r="A4" t="s">
        <v>145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  <c r="AL4" s="20">
        <f>IF(EXACT('Por Provincias'!AM4,""),"",SUM('Por Provincias'!AM4,Evolucion!AK4))</f>
        <v>321</v>
      </c>
      <c r="AM4" s="20">
        <f>IF(EXACT('Por Provincias'!AN4,""),"",SUM('Por Provincias'!AN4,Evolucion!AL4))</f>
        <v>336</v>
      </c>
      <c r="AN4" s="20">
        <f>IF(EXACT('Por Provincias'!AO4,""),"",SUM('Por Provincias'!AO4,Evolucion!AM4))</f>
        <v>359</v>
      </c>
      <c r="AO4" s="20">
        <f>IF(EXACT('Por Provincias'!AP4,""),"",SUM('Por Provincias'!AP4,Evolucion!AN4))</f>
        <v>377</v>
      </c>
      <c r="AP4" s="20">
        <f>IF(EXACT('Por Provincias'!AQ4,""),"",SUM('Por Provincias'!AQ4,Evolucion!AO4))</f>
        <v>407</v>
      </c>
      <c r="AQ4" s="20">
        <f>IF(EXACT('Por Provincias'!AR4,""),"",SUM('Por Provincias'!AR4,Evolucion!AP4))</f>
        <v>427</v>
      </c>
      <c r="AR4" s="20">
        <f>IF(EXACT('Por Provincias'!AS4,""),"",SUM('Por Provincias'!AS4,Evolucion!AQ4))</f>
        <v>471</v>
      </c>
    </row>
    <row r="5" spans="1:44" x14ac:dyDescent="0.25">
      <c r="A5" t="s">
        <v>146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  <c r="AL5" s="20">
        <f>IF(EXACT('Por Provincias'!AM5,""),"",SUM('Por Provincias'!AM5,Evolucion!AK5))</f>
        <v>14</v>
      </c>
      <c r="AM5" s="20">
        <f>IF(EXACT('Por Provincias'!AN5,""),"",SUM('Por Provincias'!AN5,Evolucion!AL5))</f>
        <v>15</v>
      </c>
      <c r="AN5" s="20">
        <f>IF(EXACT('Por Provincias'!AO5,""),"",SUM('Por Provincias'!AO5,Evolucion!AM5))</f>
        <v>25</v>
      </c>
      <c r="AO5" s="20">
        <f>IF(EXACT('Por Provincias'!AP5,""),"",SUM('Por Provincias'!AP5,Evolucion!AN5))</f>
        <v>25</v>
      </c>
      <c r="AP5" s="20">
        <f>IF(EXACT('Por Provincias'!AQ5,""),"",SUM('Por Provincias'!AQ5,Evolucion!AO5))</f>
        <v>25</v>
      </c>
      <c r="AQ5" s="20">
        <f>IF(EXACT('Por Provincias'!AR5,""),"",SUM('Por Provincias'!AR5,Evolucion!AP5))</f>
        <v>29</v>
      </c>
      <c r="AR5" s="20">
        <f>IF(EXACT('Por Provincias'!AS5,""),"",SUM('Por Provincias'!AS5,Evolucion!AQ5))</f>
        <v>30</v>
      </c>
    </row>
    <row r="6" spans="1:44" x14ac:dyDescent="0.25">
      <c r="A6" t="s">
        <v>147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  <c r="AL6" s="20">
        <f>IF(EXACT('Por Provincias'!AM6,""),"",SUM('Por Provincias'!AM6,Evolucion!AK6))</f>
        <v>53</v>
      </c>
      <c r="AM6" s="20">
        <f>IF(EXACT('Por Provincias'!AN6,""),"",SUM('Por Provincias'!AN6,Evolucion!AL6))</f>
        <v>53</v>
      </c>
      <c r="AN6" s="20">
        <f>IF(EXACT('Por Provincias'!AO6,""),"",SUM('Por Provincias'!AO6,Evolucion!AM6))</f>
        <v>62</v>
      </c>
      <c r="AO6" s="20">
        <f>IF(EXACT('Por Provincias'!AP6,""),"",SUM('Por Provincias'!AP6,Evolucion!AN6))</f>
        <v>62</v>
      </c>
      <c r="AP6" s="20">
        <f>IF(EXACT('Por Provincias'!AQ6,""),"",SUM('Por Provincias'!AQ6,Evolucion!AO6))</f>
        <v>72</v>
      </c>
      <c r="AQ6" s="20">
        <f>IF(EXACT('Por Provincias'!AR6,""),"",SUM('Por Provincias'!AR6,Evolucion!AP6))</f>
        <v>75</v>
      </c>
      <c r="AR6" s="20">
        <f>IF(EXACT('Por Provincias'!AS6,""),"",SUM('Por Provincias'!AS6,Evolucion!AQ6))</f>
        <v>76</v>
      </c>
    </row>
    <row r="7" spans="1:44" x14ac:dyDescent="0.25">
      <c r="A7" t="s">
        <v>148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  <c r="AL7" s="20">
        <f>IF(EXACT('Por Provincias'!AM7,""),"",SUM('Por Provincias'!AM7,Evolucion!AK7))</f>
        <v>112</v>
      </c>
      <c r="AM7" s="20">
        <f>IF(EXACT('Por Provincias'!AN7,""),"",SUM('Por Provincias'!AN7,Evolucion!AL7))</f>
        <v>145</v>
      </c>
      <c r="AN7" s="20">
        <f>IF(EXACT('Por Provincias'!AO7,""),"",SUM('Por Provincias'!AO7,Evolucion!AM7))</f>
        <v>159</v>
      </c>
      <c r="AO7" s="20">
        <f>IF(EXACT('Por Provincias'!AP7,""),"",SUM('Por Provincias'!AP7,Evolucion!AN7))</f>
        <v>167</v>
      </c>
      <c r="AP7" s="20">
        <f>IF(EXACT('Por Provincias'!AQ7,""),"",SUM('Por Provincias'!AQ7,Evolucion!AO7))</f>
        <v>169</v>
      </c>
      <c r="AQ7" s="20">
        <f>IF(EXACT('Por Provincias'!AR7,""),"",SUM('Por Provincias'!AR7,Evolucion!AP7))</f>
        <v>175</v>
      </c>
      <c r="AR7" s="20">
        <f>IF(EXACT('Por Provincias'!AS7,""),"",SUM('Por Provincias'!AS7,Evolucion!AQ7))</f>
        <v>176</v>
      </c>
    </row>
    <row r="8" spans="1:44" x14ac:dyDescent="0.25">
      <c r="A8" t="s">
        <v>149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  <c r="AL8" s="20">
        <f>IF(EXACT('Por Provincias'!AM8,""),"",SUM('Por Provincias'!AM8,Evolucion!AK8))</f>
        <v>11</v>
      </c>
      <c r="AM8" s="20">
        <f>IF(EXACT('Por Provincias'!AN8,""),"",SUM('Por Provincias'!AN8,Evolucion!AL8))</f>
        <v>11</v>
      </c>
      <c r="AN8" s="20">
        <f>IF(EXACT('Por Provincias'!AO8,""),"",SUM('Por Provincias'!AO8,Evolucion!AM8))</f>
        <v>12</v>
      </c>
      <c r="AO8" s="20">
        <f>IF(EXACT('Por Provincias'!AP8,""),"",SUM('Por Provincias'!AP8,Evolucion!AN8))</f>
        <v>12</v>
      </c>
      <c r="AP8" s="20">
        <f>IF(EXACT('Por Provincias'!AQ8,""),"",SUM('Por Provincias'!AQ8,Evolucion!AO8))</f>
        <v>13</v>
      </c>
      <c r="AQ8" s="20">
        <f>IF(EXACT('Por Provincias'!AR8,""),"",SUM('Por Provincias'!AR8,Evolucion!AP8))</f>
        <v>13</v>
      </c>
      <c r="AR8" s="20">
        <f>IF(EXACT('Por Provincias'!AS8,""),"",SUM('Por Provincias'!AS8,Evolucion!AQ8))</f>
        <v>14</v>
      </c>
    </row>
    <row r="9" spans="1:44" x14ac:dyDescent="0.25">
      <c r="A9" t="s">
        <v>172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  <c r="AL9" s="20">
        <f>IF(EXACT('Por Provincias'!AM9,""),"",SUM('Por Provincias'!AM9,Evolucion!AK9))</f>
        <v>56</v>
      </c>
      <c r="AM9" s="20">
        <f>IF(EXACT('Por Provincias'!AN9,""),"",SUM('Por Provincias'!AN9,Evolucion!AL9))</f>
        <v>56</v>
      </c>
      <c r="AN9" s="20">
        <f>IF(EXACT('Por Provincias'!AO9,""),"",SUM('Por Provincias'!AO9,Evolucion!AM9))</f>
        <v>58</v>
      </c>
      <c r="AO9" s="20">
        <f>IF(EXACT('Por Provincias'!AP9,""),"",SUM('Por Provincias'!AP9,Evolucion!AN9))</f>
        <v>60</v>
      </c>
      <c r="AP9" s="20">
        <f>IF(EXACT('Por Provincias'!AQ9,""),"",SUM('Por Provincias'!AQ9,Evolucion!AO9))</f>
        <v>60</v>
      </c>
      <c r="AQ9" s="20">
        <f>IF(EXACT('Por Provincias'!AR9,""),"",SUM('Por Provincias'!AR9,Evolucion!AP9))</f>
        <v>60</v>
      </c>
      <c r="AR9" s="20">
        <f>IF(EXACT('Por Provincias'!AS9,""),"",SUM('Por Provincias'!AS9,Evolucion!AQ9))</f>
        <v>60</v>
      </c>
    </row>
    <row r="10" spans="1:44" x14ac:dyDescent="0.25">
      <c r="A10" t="s">
        <v>173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  <c r="AL10" s="20">
        <f>IF(EXACT('Por Provincias'!AM10,""),"",SUM('Por Provincias'!AM10,Evolucion!AK10))</f>
        <v>72</v>
      </c>
      <c r="AM10" s="20">
        <f>IF(EXACT('Por Provincias'!AN10,""),"",SUM('Por Provincias'!AN10,Evolucion!AL10))</f>
        <v>72</v>
      </c>
      <c r="AN10" s="20">
        <f>IF(EXACT('Por Provincias'!AO10,""),"",SUM('Por Provincias'!AO10,Evolucion!AM10))</f>
        <v>72</v>
      </c>
      <c r="AO10" s="20">
        <f>IF(EXACT('Por Provincias'!AP10,""),"",SUM('Por Provincias'!AP10,Evolucion!AN10))</f>
        <v>76</v>
      </c>
      <c r="AP10" s="20">
        <f>IF(EXACT('Por Provincias'!AQ10,""),"",SUM('Por Provincias'!AQ10,Evolucion!AO10))</f>
        <v>77</v>
      </c>
      <c r="AQ10" s="20">
        <f>IF(EXACT('Por Provincias'!AR10,""),"",SUM('Por Provincias'!AR10,Evolucion!AP10))</f>
        <v>82</v>
      </c>
      <c r="AR10" s="20">
        <f>IF(EXACT('Por Provincias'!AS10,""),"",SUM('Por Provincias'!AS10,Evolucion!AQ10))</f>
        <v>82</v>
      </c>
    </row>
    <row r="11" spans="1:44" x14ac:dyDescent="0.25">
      <c r="A11" t="s">
        <v>174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  <c r="AL11" s="20">
        <f>IF(EXACT('Por Provincias'!AM11,""),"",SUM('Por Provincias'!AM11,Evolucion!AK11))</f>
        <v>32</v>
      </c>
      <c r="AM11" s="20">
        <f>IF(EXACT('Por Provincias'!AN11,""),"",SUM('Por Provincias'!AN11,Evolucion!AL11))</f>
        <v>32</v>
      </c>
      <c r="AN11" s="20">
        <f>IF(EXACT('Por Provincias'!AO11,""),"",SUM('Por Provincias'!AO11,Evolucion!AM11))</f>
        <v>33</v>
      </c>
      <c r="AO11" s="20">
        <f>IF(EXACT('Por Provincias'!AP11,""),"",SUM('Por Provincias'!AP11,Evolucion!AN11))</f>
        <v>33</v>
      </c>
      <c r="AP11" s="20">
        <f>IF(EXACT('Por Provincias'!AQ11,""),"",SUM('Por Provincias'!AQ11,Evolucion!AO11))</f>
        <v>34</v>
      </c>
      <c r="AQ11" s="20">
        <f>IF(EXACT('Por Provincias'!AR11,""),"",SUM('Por Provincias'!AR11,Evolucion!AP11))</f>
        <v>34</v>
      </c>
      <c r="AR11" s="20">
        <f>IF(EXACT('Por Provincias'!AS11,""),"",SUM('Por Provincias'!AS11,Evolucion!AQ11))</f>
        <v>34</v>
      </c>
    </row>
    <row r="12" spans="1:44" x14ac:dyDescent="0.25">
      <c r="A12" t="s">
        <v>140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  <c r="AL12" s="20">
        <f>IF(EXACT('Por Provincias'!AM12,""),"",SUM('Por Provincias'!AM12,Evolucion!AK12))</f>
        <v>7</v>
      </c>
      <c r="AM12" s="20">
        <f>IF(EXACT('Por Provincias'!AN12,""),"",SUM('Por Provincias'!AN12,Evolucion!AL12))</f>
        <v>9</v>
      </c>
      <c r="AN12" s="20">
        <f>IF(EXACT('Por Provincias'!AO12,""),"",SUM('Por Provincias'!AO12,Evolucion!AM12))</f>
        <v>9</v>
      </c>
      <c r="AO12" s="20">
        <f>IF(EXACT('Por Provincias'!AP12,""),"",SUM('Por Provincias'!AP12,Evolucion!AN12))</f>
        <v>9</v>
      </c>
      <c r="AP12" s="20">
        <f>IF(EXACT('Por Provincias'!AQ12,""),"",SUM('Por Provincias'!AQ12,Evolucion!AO12))</f>
        <v>9</v>
      </c>
      <c r="AQ12" s="20">
        <f>IF(EXACT('Por Provincias'!AR12,""),"",SUM('Por Provincias'!AR12,Evolucion!AP12))</f>
        <v>11</v>
      </c>
      <c r="AR12" s="20">
        <f>IF(EXACT('Por Provincias'!AS12,""),"",SUM('Por Provincias'!AS12,Evolucion!AQ12))</f>
        <v>12</v>
      </c>
    </row>
    <row r="13" spans="1:44" x14ac:dyDescent="0.25">
      <c r="A13" t="s">
        <v>142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  <c r="AL13" s="20">
        <f>IF(EXACT('Por Provincias'!AM13,""),"",SUM('Por Provincias'!AM13,Evolucion!AK13))</f>
        <v>59</v>
      </c>
      <c r="AM13" s="20">
        <f>IF(EXACT('Por Provincias'!AN13,""),"",SUM('Por Provincias'!AN13,Evolucion!AL13))</f>
        <v>60</v>
      </c>
      <c r="AN13" s="20">
        <f>IF(EXACT('Por Provincias'!AO13,""),"",SUM('Por Provincias'!AO13,Evolucion!AM13))</f>
        <v>61</v>
      </c>
      <c r="AO13" s="20">
        <f>IF(EXACT('Por Provincias'!AP13,""),"",SUM('Por Provincias'!AP13,Evolucion!AN13))</f>
        <v>73</v>
      </c>
      <c r="AP13" s="20">
        <f>IF(EXACT('Por Provincias'!AQ13,""),"",SUM('Por Provincias'!AQ13,Evolucion!AO13))</f>
        <v>78</v>
      </c>
      <c r="AQ13" s="20">
        <f>IF(EXACT('Por Provincias'!AR13,""),"",SUM('Por Provincias'!AR13,Evolucion!AP13))</f>
        <v>78</v>
      </c>
      <c r="AR13" s="20">
        <f>IF(EXACT('Por Provincias'!AS13,""),"",SUM('Por Provincias'!AS13,Evolucion!AQ13))</f>
        <v>79</v>
      </c>
    </row>
    <row r="14" spans="1:44" x14ac:dyDescent="0.25">
      <c r="A14" t="s">
        <v>141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  <c r="AL14" s="20">
        <f>IF(EXACT('Por Provincias'!AM14,""),"",SUM('Por Provincias'!AM14,Evolucion!AK14))</f>
        <v>10</v>
      </c>
      <c r="AM14" s="20">
        <f>IF(EXACT('Por Provincias'!AN14,""),"",SUM('Por Provincias'!AN14,Evolucion!AL14))</f>
        <v>10</v>
      </c>
      <c r="AN14" s="20">
        <f>IF(EXACT('Por Provincias'!AO14,""),"",SUM('Por Provincias'!AO14,Evolucion!AM14))</f>
        <v>10</v>
      </c>
      <c r="AO14" s="20">
        <f>IF(EXACT('Por Provincias'!AP14,""),"",SUM('Por Provincias'!AP14,Evolucion!AN14))</f>
        <v>10</v>
      </c>
      <c r="AP14" s="20">
        <f>IF(EXACT('Por Provincias'!AQ14,""),"",SUM('Por Provincias'!AQ14,Evolucion!AO14))</f>
        <v>10</v>
      </c>
      <c r="AQ14" s="20">
        <f>IF(EXACT('Por Provincias'!AR14,""),"",SUM('Por Provincias'!AR14,Evolucion!AP14))</f>
        <v>10</v>
      </c>
      <c r="AR14" s="20">
        <f>IF(EXACT('Por Provincias'!AS14,""),"",SUM('Por Provincias'!AS14,Evolucion!AQ14))</f>
        <v>10</v>
      </c>
    </row>
    <row r="15" spans="1:44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  <c r="AL15" s="20">
        <f>IF(EXACT('Por Provincias'!AM15,""),"",SUM('Por Provincias'!AM15,Evolucion!AK15))</f>
        <v>34</v>
      </c>
      <c r="AM15" s="20">
        <f>IF(EXACT('Por Provincias'!AN15,""),"",SUM('Por Provincias'!AN15,Evolucion!AL15))</f>
        <v>36</v>
      </c>
      <c r="AN15" s="20">
        <f>IF(EXACT('Por Provincias'!AO15,""),"",SUM('Por Provincias'!AO15,Evolucion!AM15))</f>
        <v>38</v>
      </c>
      <c r="AO15" s="20">
        <f>IF(EXACT('Por Provincias'!AP15,""),"",SUM('Por Provincias'!AP15,Evolucion!AN15))</f>
        <v>41</v>
      </c>
      <c r="AP15" s="20">
        <f>IF(EXACT('Por Provincias'!AQ15,""),"",SUM('Por Provincias'!AQ15,Evolucion!AO15))</f>
        <v>42</v>
      </c>
      <c r="AQ15" s="20">
        <f>IF(EXACT('Por Provincias'!AR15,""),"",SUM('Por Provincias'!AR15,Evolucion!AP15))</f>
        <v>42</v>
      </c>
      <c r="AR15" s="20">
        <f>IF(EXACT('Por Provincias'!AS15,""),"",SUM('Por Provincias'!AS15,Evolucion!AQ15))</f>
        <v>43</v>
      </c>
    </row>
    <row r="16" spans="1:44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  <c r="AL16" s="20">
        <f>IF(EXACT('Por Provincias'!AM16,""),"",SUM('Por Provincias'!AM16,Evolucion!AK16))</f>
        <v>11</v>
      </c>
      <c r="AM16" s="20">
        <f>IF(EXACT('Por Provincias'!AN16,""),"",SUM('Por Provincias'!AN16,Evolucion!AL16))</f>
        <v>13</v>
      </c>
      <c r="AN16" s="20">
        <f>IF(EXACT('Por Provincias'!AO16,""),"",SUM('Por Provincias'!AO16,Evolucion!AM16))</f>
        <v>13</v>
      </c>
      <c r="AO16" s="20">
        <f>IF(EXACT('Por Provincias'!AP16,""),"",SUM('Por Provincias'!AP16,Evolucion!AN16))</f>
        <v>13</v>
      </c>
      <c r="AP16" s="20">
        <f>IF(EXACT('Por Provincias'!AQ16,""),"",SUM('Por Provincias'!AQ16,Evolucion!AO16))</f>
        <v>13</v>
      </c>
      <c r="AQ16" s="20">
        <f>IF(EXACT('Por Provincias'!AR16,""),"",SUM('Por Provincias'!AR16,Evolucion!AP16))</f>
        <v>13</v>
      </c>
      <c r="AR16" s="20">
        <f>IF(EXACT('Por Provincias'!AS16,""),"",SUM('Por Provincias'!AS16,Evolucion!AQ16))</f>
        <v>14</v>
      </c>
    </row>
    <row r="17" spans="1:44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  <c r="AL17" s="20">
        <f>IF(EXACT('Por Provincias'!AM17,""),"",SUM('Por Provincias'!AM17,Evolucion!AK17))</f>
        <v>17</v>
      </c>
      <c r="AM17" s="20">
        <f>IF(EXACT('Por Provincias'!AN17,""),"",SUM('Por Provincias'!AN17,Evolucion!AL17))</f>
        <v>20</v>
      </c>
      <c r="AN17" s="20">
        <f>IF(EXACT('Por Provincias'!AO17,""),"",SUM('Por Provincias'!AO17,Evolucion!AM17))</f>
        <v>20</v>
      </c>
      <c r="AO17" s="20">
        <f>IF(EXACT('Por Provincias'!AP17,""),"",SUM('Por Provincias'!AP17,Evolucion!AN17))</f>
        <v>22</v>
      </c>
      <c r="AP17" s="20">
        <f>IF(EXACT('Por Provincias'!AQ17,""),"",SUM('Por Provincias'!AQ17,Evolucion!AO17))</f>
        <v>22</v>
      </c>
      <c r="AQ17" s="20">
        <f>IF(EXACT('Por Provincias'!AR17,""),"",SUM('Por Provincias'!AR17,Evolucion!AP17))</f>
        <v>32</v>
      </c>
      <c r="AR17" s="20">
        <f>IF(EXACT('Por Provincias'!AS17,""),"",SUM('Por Provincias'!AS17,Evolucion!AQ17))</f>
        <v>32</v>
      </c>
    </row>
    <row r="18" spans="1:44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  <c r="AL18" s="20">
        <f>IF(EXACT('Por Provincias'!AM18,""),"",SUM('Por Provincias'!AM18,Evolucion!AK18))</f>
        <v>862</v>
      </c>
      <c r="AM18" s="20">
        <f>IF(EXACT('Por Provincias'!AN18,""),"",SUM('Por Provincias'!AN18,Evolucion!AL18))</f>
        <v>923</v>
      </c>
      <c r="AN18" s="20">
        <f>IF(EXACT('Por Provincias'!AO18,""),"",SUM('Por Provincias'!AO18,Evolucion!AM18))</f>
        <v>986</v>
      </c>
      <c r="AO18" s="20">
        <f>IF(EXACT('Por Provincias'!AP18,""),"",SUM('Por Provincias'!AP18,Evolucion!AN18))</f>
        <v>1035</v>
      </c>
      <c r="AP18" s="20">
        <f>IF(EXACT('Por Provincias'!AQ18,""),"",SUM('Por Provincias'!AQ18,Evolucion!AO18))</f>
        <v>1087</v>
      </c>
      <c r="AQ18" s="20">
        <f>IF(EXACT('Por Provincias'!AR18,""),"",SUM('Por Provincias'!AR18,Evolucion!AP18))</f>
        <v>1137</v>
      </c>
      <c r="AR18" s="20">
        <f>IF(EXACT('Por Provincias'!AS18,""),"",SUM('Por Provincias'!AS18,Evolucion!AQ18))</f>
        <v>1189</v>
      </c>
    </row>
    <row r="19" spans="1:44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>
        <v>43936</v>
      </c>
      <c r="AM19" s="2">
        <v>43937</v>
      </c>
      <c r="AN19" s="2">
        <v>43938</v>
      </c>
      <c r="AO19" s="2">
        <v>43939</v>
      </c>
      <c r="AP19" s="2">
        <v>43940</v>
      </c>
      <c r="AQ19" s="2">
        <v>43941</v>
      </c>
      <c r="AR19" s="2">
        <v>43942</v>
      </c>
    </row>
    <row r="20" spans="1:44" x14ac:dyDescent="0.25">
      <c r="A20" t="s">
        <v>143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:AL20" si="7">SUM(AK2:AK17)</f>
        <v>814</v>
      </c>
      <c r="AL20" s="20">
        <f t="shared" si="7"/>
        <v>862</v>
      </c>
      <c r="AM20" s="20">
        <f t="shared" ref="AM20:AN20" si="8">SUM(AM2:AM17)</f>
        <v>923</v>
      </c>
      <c r="AN20" s="20">
        <f t="shared" si="8"/>
        <v>986</v>
      </c>
      <c r="AO20" s="20">
        <f t="shared" ref="AO20:AP20" si="9">SUM(AO2:AO17)</f>
        <v>1035</v>
      </c>
      <c r="AP20" s="20">
        <f t="shared" si="9"/>
        <v>1087</v>
      </c>
      <c r="AQ20" s="20">
        <f t="shared" ref="AQ20:AR20" si="10">SUM(AQ2:AQ17)</f>
        <v>1137</v>
      </c>
      <c r="AR20" s="20">
        <f t="shared" ref="AR20" si="11">SUM(AR2:AR17)</f>
        <v>1189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P4"/>
  <sheetViews>
    <sheetView topLeftCell="AD1" workbookViewId="0">
      <selection activeCell="AP3" sqref="AP3"/>
    </sheetView>
  </sheetViews>
  <sheetFormatPr baseColWidth="10" defaultRowHeight="15" x14ac:dyDescent="0.25"/>
  <sheetData>
    <row r="1" spans="1:42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177</v>
      </c>
      <c r="AL1" s="20" t="s">
        <v>180</v>
      </c>
      <c r="AM1" s="20" t="s">
        <v>183</v>
      </c>
      <c r="AN1" s="20" t="s">
        <v>184</v>
      </c>
      <c r="AO1" s="20" t="s">
        <v>192</v>
      </c>
      <c r="AP1" s="20" t="s">
        <v>193</v>
      </c>
    </row>
    <row r="2" spans="1:4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20</v>
      </c>
      <c r="AK2">
        <v>21</v>
      </c>
      <c r="AL2">
        <v>35</v>
      </c>
      <c r="AM2">
        <v>28</v>
      </c>
      <c r="AN2">
        <v>30</v>
      </c>
      <c r="AO2" s="20">
        <v>24</v>
      </c>
      <c r="AP2" s="20">
        <v>32</v>
      </c>
    </row>
    <row r="3" spans="1:42" x14ac:dyDescent="0.25">
      <c r="A3">
        <v>0</v>
      </c>
      <c r="B3">
        <f t="shared" ref="B3:AL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171</v>
      </c>
      <c r="AK3">
        <f t="shared" si="0"/>
        <v>192</v>
      </c>
      <c r="AL3" s="20">
        <f t="shared" si="0"/>
        <v>227</v>
      </c>
      <c r="AM3" s="20">
        <f t="shared" ref="AM3" si="1">SUM(AL3,AM2)</f>
        <v>255</v>
      </c>
      <c r="AN3" s="20">
        <f t="shared" ref="AN3:AP3" si="2">SUM(AM3,AN2)</f>
        <v>285</v>
      </c>
      <c r="AO3" s="20">
        <f t="shared" si="2"/>
        <v>309</v>
      </c>
      <c r="AP3" s="20">
        <f t="shared" si="2"/>
        <v>341</v>
      </c>
    </row>
    <row r="4" spans="1:42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  <c r="AL4" s="2">
        <v>43938</v>
      </c>
      <c r="AM4" s="2">
        <v>43939</v>
      </c>
      <c r="AN4" s="2">
        <v>43940</v>
      </c>
      <c r="AO4" s="2">
        <v>43941</v>
      </c>
      <c r="AP4" s="2">
        <v>43942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N134"/>
  <sheetViews>
    <sheetView zoomScaleNormal="100" workbookViewId="0">
      <pane xSplit="3" ySplit="1" topLeftCell="D127" activePane="bottomRight" state="frozen"/>
      <selection pane="topRight" activeCell="D1" sqref="D1"/>
      <selection pane="bottomLeft" activeCell="A2" sqref="A2"/>
      <selection pane="bottomRight" activeCell="D135" sqref="D135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150</v>
      </c>
      <c r="L1" s="1" t="s">
        <v>151</v>
      </c>
      <c r="M1" s="1" t="s">
        <v>152</v>
      </c>
      <c r="N1" s="1" t="s">
        <v>156</v>
      </c>
    </row>
    <row r="2" spans="1:14" ht="20.10000000000000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119</v>
      </c>
      <c r="K2" s="1"/>
      <c r="L2" s="1"/>
      <c r="M2" s="1"/>
    </row>
    <row r="3" spans="1:14" ht="20.10000000000000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119</v>
      </c>
      <c r="K3" s="1"/>
      <c r="L3" s="1"/>
      <c r="M3" s="1"/>
    </row>
    <row r="4" spans="1:14" ht="20.10000000000000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119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119</v>
      </c>
      <c r="K5" s="1"/>
      <c r="L5" s="1"/>
      <c r="M5" s="1"/>
    </row>
    <row r="6" spans="1:14" ht="20.100000000000001" customHeight="1" x14ac:dyDescent="0.25">
      <c r="A6" s="8">
        <v>1</v>
      </c>
      <c r="B6" s="3">
        <v>43923</v>
      </c>
      <c r="C6" s="1" t="s">
        <v>118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119</v>
      </c>
      <c r="K6" s="1"/>
      <c r="L6" s="1"/>
      <c r="M6" s="1"/>
    </row>
    <row r="7" spans="1:14" ht="20.100000000000001" customHeight="1" x14ac:dyDescent="0.25">
      <c r="A7" s="8">
        <v>2</v>
      </c>
      <c r="B7" s="3">
        <v>43930</v>
      </c>
      <c r="C7" s="1" t="s">
        <v>118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/>
      <c r="L7" s="1"/>
      <c r="M7" s="1"/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x14ac:dyDescent="0.25">
      <c r="A9" s="8">
        <v>3</v>
      </c>
      <c r="B9" s="3">
        <v>43930</v>
      </c>
      <c r="C9" s="1" t="s">
        <v>118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/>
      <c r="L9" s="1"/>
      <c r="M9" s="1"/>
      <c r="N9" s="1"/>
    </row>
    <row r="10" spans="1:14" ht="20.10000000000000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171</v>
      </c>
      <c r="J17" s="1" t="s">
        <v>97</v>
      </c>
      <c r="K17" s="1"/>
      <c r="L17" s="1"/>
      <c r="M17" s="1"/>
    </row>
    <row r="18" spans="1:14" ht="20.10000000000000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171</v>
      </c>
      <c r="J18" s="1" t="s">
        <v>97</v>
      </c>
      <c r="K18" s="1"/>
      <c r="L18" s="1"/>
      <c r="M18" s="1"/>
    </row>
    <row r="19" spans="1:14" ht="20.10000000000000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171</v>
      </c>
      <c r="J19" s="1" t="s">
        <v>97</v>
      </c>
      <c r="K19" s="1"/>
      <c r="L19" s="1"/>
      <c r="M19" s="1"/>
    </row>
    <row r="20" spans="1:14" ht="20.10000000000000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171</v>
      </c>
      <c r="J20" s="1" t="s">
        <v>97</v>
      </c>
      <c r="K20" s="1"/>
      <c r="L20" s="1"/>
      <c r="M20" s="1"/>
    </row>
    <row r="21" spans="1:14" ht="20.10000000000000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s="20" customFormat="1" ht="20.100000000000001" customHeight="1" x14ac:dyDescent="0.25">
      <c r="A22" s="8">
        <v>6</v>
      </c>
      <c r="B22" s="3">
        <v>43939</v>
      </c>
      <c r="C22" s="1" t="s">
        <v>118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customHeight="1" x14ac:dyDescent="0.25">
      <c r="A23" s="8">
        <v>6</v>
      </c>
      <c r="B23" s="3">
        <v>43918</v>
      </c>
      <c r="C23" s="1" t="s">
        <v>24</v>
      </c>
      <c r="D23" s="8">
        <v>21</v>
      </c>
      <c r="E23" s="1" t="s">
        <v>31</v>
      </c>
      <c r="F23" s="8">
        <v>43</v>
      </c>
      <c r="G23" s="1"/>
      <c r="H23" s="1" t="s">
        <v>28</v>
      </c>
      <c r="I23" s="1" t="s">
        <v>27</v>
      </c>
      <c r="J23" s="1" t="s">
        <v>94</v>
      </c>
      <c r="K23" s="1"/>
      <c r="L23" s="1"/>
      <c r="M23" s="1"/>
    </row>
    <row r="24" spans="1:14" ht="20.100000000000001" customHeight="1" x14ac:dyDescent="0.25">
      <c r="A24" s="8">
        <v>7</v>
      </c>
      <c r="B24" s="3">
        <v>43917</v>
      </c>
      <c r="C24" s="1" t="s">
        <v>22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customHeight="1" x14ac:dyDescent="0.25">
      <c r="A25" s="8">
        <v>7</v>
      </c>
      <c r="B25" s="3">
        <v>43914</v>
      </c>
      <c r="C25" s="1" t="s">
        <v>17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customHeight="1" x14ac:dyDescent="0.25">
      <c r="A26" s="8">
        <v>7</v>
      </c>
      <c r="B26" s="3">
        <v>43917</v>
      </c>
      <c r="C26" s="1" t="s">
        <v>23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customHeight="1" x14ac:dyDescent="0.25">
      <c r="A27" s="8">
        <v>7</v>
      </c>
      <c r="B27" s="3">
        <v>43918</v>
      </c>
      <c r="C27" s="1" t="s">
        <v>24</v>
      </c>
      <c r="D27" s="8">
        <v>11</v>
      </c>
      <c r="E27" s="1" t="s">
        <v>18</v>
      </c>
      <c r="F27" s="8">
        <v>28</v>
      </c>
      <c r="G27" s="1" t="s">
        <v>32</v>
      </c>
      <c r="H27" s="1" t="s">
        <v>20</v>
      </c>
      <c r="I27" s="1" t="s">
        <v>27</v>
      </c>
      <c r="J27" s="1" t="s">
        <v>90</v>
      </c>
      <c r="K27" s="1"/>
      <c r="L27" s="1"/>
      <c r="M27" s="1"/>
    </row>
    <row r="28" spans="1:14" ht="20.100000000000001" customHeight="1" x14ac:dyDescent="0.25">
      <c r="A28" s="8">
        <v>8</v>
      </c>
      <c r="B28" s="3">
        <v>43915</v>
      </c>
      <c r="C28" s="1" t="s">
        <v>22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153</v>
      </c>
      <c r="K28" s="1"/>
      <c r="L28" s="1"/>
      <c r="M28" s="1"/>
    </row>
    <row r="29" spans="1:14" ht="20.100000000000001" customHeight="1" x14ac:dyDescent="0.25">
      <c r="A29" s="8">
        <v>8</v>
      </c>
      <c r="B29" s="3">
        <v>43917</v>
      </c>
      <c r="C29" s="1" t="s">
        <v>23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153</v>
      </c>
      <c r="K29" s="1"/>
      <c r="L29" s="1"/>
      <c r="M29" s="1"/>
      <c r="N29" s="1"/>
    </row>
    <row r="30" spans="1:14" ht="20.100000000000001" customHeight="1" x14ac:dyDescent="0.25">
      <c r="A30" s="8">
        <v>8</v>
      </c>
      <c r="B30" s="3">
        <v>43920</v>
      </c>
      <c r="C30" s="1" t="s">
        <v>24</v>
      </c>
      <c r="D30" s="8">
        <v>5</v>
      </c>
      <c r="E30" s="1" t="s">
        <v>18</v>
      </c>
      <c r="F30" s="8">
        <v>16</v>
      </c>
      <c r="G30" s="1"/>
      <c r="H30" s="1" t="s">
        <v>28</v>
      </c>
      <c r="I30" s="1" t="s">
        <v>21</v>
      </c>
      <c r="J30" s="1" t="s">
        <v>153</v>
      </c>
      <c r="K30" s="1"/>
      <c r="L30" s="1"/>
      <c r="M30" s="1"/>
      <c r="N30" s="1"/>
    </row>
    <row r="31" spans="1:14" ht="20.100000000000001" customHeight="1" x14ac:dyDescent="0.25">
      <c r="A31" s="8">
        <v>9</v>
      </c>
      <c r="B31" s="3">
        <v>43915</v>
      </c>
      <c r="C31" s="1" t="s">
        <v>22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153</v>
      </c>
      <c r="K31" s="1"/>
      <c r="L31" s="1"/>
      <c r="M31" s="1"/>
      <c r="N31" s="1"/>
    </row>
    <row r="32" spans="1:14" ht="20.100000000000001" customHeight="1" x14ac:dyDescent="0.25">
      <c r="A32" s="8">
        <v>9</v>
      </c>
      <c r="B32" s="3">
        <v>43917</v>
      </c>
      <c r="C32" s="1" t="s">
        <v>23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153</v>
      </c>
      <c r="K32" s="1"/>
      <c r="L32" s="1"/>
      <c r="M32" s="1"/>
      <c r="N32" s="1"/>
    </row>
    <row r="33" spans="1:14" ht="20.100000000000001" customHeight="1" x14ac:dyDescent="0.25">
      <c r="A33" s="8">
        <v>9</v>
      </c>
      <c r="B33" s="3">
        <v>43920</v>
      </c>
      <c r="C33" s="1" t="s">
        <v>24</v>
      </c>
      <c r="D33" s="8">
        <v>5</v>
      </c>
      <c r="E33" s="1" t="s">
        <v>18</v>
      </c>
      <c r="F33" s="8">
        <v>8</v>
      </c>
      <c r="G33" s="1"/>
      <c r="H33" s="1" t="s">
        <v>28</v>
      </c>
      <c r="I33" s="1" t="s">
        <v>21</v>
      </c>
      <c r="J33" s="1" t="s">
        <v>153</v>
      </c>
      <c r="K33" s="1"/>
      <c r="L33" s="1"/>
      <c r="M33" s="1"/>
      <c r="N33" s="1"/>
    </row>
    <row r="34" spans="1:14" ht="20.100000000000001" customHeight="1" x14ac:dyDescent="0.25">
      <c r="A34" s="8">
        <v>10</v>
      </c>
      <c r="B34" s="3">
        <v>43915</v>
      </c>
      <c r="C34" s="1" t="s">
        <v>22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153</v>
      </c>
      <c r="K34" s="1"/>
      <c r="L34" s="1"/>
      <c r="M34" s="1"/>
      <c r="N34" s="1"/>
    </row>
    <row r="35" spans="1:14" ht="20.100000000000001" customHeight="1" x14ac:dyDescent="0.25">
      <c r="A35" s="8">
        <v>10</v>
      </c>
      <c r="B35" s="3">
        <v>43917</v>
      </c>
      <c r="C35" s="1" t="s">
        <v>23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153</v>
      </c>
      <c r="K35" s="1"/>
      <c r="L35" s="1"/>
      <c r="M35" s="1"/>
      <c r="N35" s="1"/>
    </row>
    <row r="36" spans="1:14" ht="20.100000000000001" customHeight="1" x14ac:dyDescent="0.25">
      <c r="A36" s="8">
        <v>10</v>
      </c>
      <c r="B36" s="3">
        <v>43920</v>
      </c>
      <c r="C36" s="1" t="s">
        <v>24</v>
      </c>
      <c r="D36" s="8">
        <v>5</v>
      </c>
      <c r="E36" s="1" t="s">
        <v>18</v>
      </c>
      <c r="F36" s="8">
        <v>7</v>
      </c>
      <c r="G36" s="1"/>
      <c r="H36" s="1" t="s">
        <v>28</v>
      </c>
      <c r="I36" s="1" t="s">
        <v>21</v>
      </c>
      <c r="J36" s="1" t="s">
        <v>153</v>
      </c>
      <c r="K36" s="1"/>
      <c r="L36" s="1"/>
      <c r="M36" s="1"/>
      <c r="N36" s="1"/>
    </row>
    <row r="37" spans="1:14" ht="20.100000000000001" customHeight="1" x14ac:dyDescent="0.25">
      <c r="A37" s="8">
        <v>11</v>
      </c>
      <c r="B37" s="3">
        <v>43916</v>
      </c>
      <c r="C37" s="1" t="s">
        <v>22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customHeight="1" x14ac:dyDescent="0.25">
      <c r="A38" s="8">
        <v>11</v>
      </c>
      <c r="B38" s="3">
        <v>43919</v>
      </c>
      <c r="C38" s="1" t="s">
        <v>23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s="20" customFormat="1" ht="20.100000000000001" customHeight="1" x14ac:dyDescent="0.25">
      <c r="A39" s="8">
        <v>11</v>
      </c>
      <c r="B39" s="3">
        <v>43920</v>
      </c>
      <c r="C39" s="1" t="s">
        <v>24</v>
      </c>
      <c r="D39" s="8">
        <v>5</v>
      </c>
      <c r="E39" s="1" t="s">
        <v>18</v>
      </c>
      <c r="F39" s="8">
        <v>27</v>
      </c>
      <c r="G39" s="1"/>
      <c r="H39" s="1" t="s">
        <v>28</v>
      </c>
      <c r="I39" s="1" t="s">
        <v>29</v>
      </c>
      <c r="J39" s="1" t="s">
        <v>91</v>
      </c>
      <c r="K39" s="1"/>
      <c r="L39" s="1"/>
      <c r="M39" s="1"/>
      <c r="N39" s="1"/>
    </row>
    <row r="40" spans="1:14" ht="20.100000000000001" customHeight="1" x14ac:dyDescent="0.25">
      <c r="A40" s="8">
        <v>11</v>
      </c>
      <c r="B40" s="3">
        <v>43941</v>
      </c>
      <c r="C40" s="1" t="s">
        <v>118</v>
      </c>
      <c r="D40" s="8">
        <v>5</v>
      </c>
      <c r="E40" s="1" t="s">
        <v>18</v>
      </c>
      <c r="F40" s="8">
        <v>27</v>
      </c>
      <c r="G40" s="1"/>
      <c r="H40" s="1" t="s">
        <v>28</v>
      </c>
      <c r="I40" s="1" t="s">
        <v>29</v>
      </c>
      <c r="J40" s="1" t="s">
        <v>91</v>
      </c>
      <c r="K40" s="1"/>
      <c r="L40" s="1"/>
      <c r="M40" s="1"/>
      <c r="N40" s="1"/>
    </row>
    <row r="41" spans="1:14" ht="20.100000000000001" customHeight="1" x14ac:dyDescent="0.25">
      <c r="A41" s="8">
        <v>12</v>
      </c>
      <c r="B41" s="3">
        <v>43915</v>
      </c>
      <c r="C41" s="1" t="s">
        <v>22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customHeight="1" x14ac:dyDescent="0.25">
      <c r="A42" s="8">
        <v>12</v>
      </c>
      <c r="B42" s="3">
        <v>43916</v>
      </c>
      <c r="C42" s="1" t="s">
        <v>23</v>
      </c>
      <c r="D42" s="8">
        <v>8</v>
      </c>
      <c r="E42" s="1" t="s">
        <v>31</v>
      </c>
      <c r="F42" s="8">
        <v>33</v>
      </c>
      <c r="G42" s="1"/>
      <c r="H42" s="1" t="s">
        <v>28</v>
      </c>
      <c r="I42" s="1" t="s">
        <v>27</v>
      </c>
      <c r="J42" s="1" t="s">
        <v>90</v>
      </c>
      <c r="K42" s="1"/>
      <c r="L42" s="1"/>
      <c r="M42" s="1"/>
      <c r="N42" s="1"/>
    </row>
    <row r="43" spans="1:14" s="20" customFormat="1" ht="20.100000000000001" customHeight="1" x14ac:dyDescent="0.25">
      <c r="A43" s="8">
        <v>12</v>
      </c>
      <c r="B43" s="3">
        <v>43921</v>
      </c>
      <c r="C43" s="1" t="s">
        <v>24</v>
      </c>
      <c r="D43" s="8">
        <v>8</v>
      </c>
      <c r="E43" s="1" t="s">
        <v>31</v>
      </c>
      <c r="F43" s="8">
        <v>33</v>
      </c>
      <c r="G43" s="1"/>
      <c r="H43" s="1" t="s">
        <v>28</v>
      </c>
      <c r="I43" s="1" t="s">
        <v>27</v>
      </c>
      <c r="J43" s="1" t="s">
        <v>90</v>
      </c>
      <c r="K43" s="1"/>
      <c r="L43" s="1"/>
      <c r="M43" s="1"/>
      <c r="N43" s="1"/>
    </row>
    <row r="44" spans="1:14" ht="20.100000000000001" customHeight="1" x14ac:dyDescent="0.25">
      <c r="A44" s="8">
        <v>12</v>
      </c>
      <c r="B44" s="3">
        <v>43941</v>
      </c>
      <c r="C44" s="1" t="s">
        <v>118</v>
      </c>
      <c r="D44" s="8">
        <v>8</v>
      </c>
      <c r="E44" s="1" t="s">
        <v>31</v>
      </c>
      <c r="F44" s="8">
        <v>33</v>
      </c>
      <c r="G44" s="1"/>
      <c r="H44" s="1" t="s">
        <v>28</v>
      </c>
      <c r="I44" s="1" t="s">
        <v>27</v>
      </c>
      <c r="J44" s="1" t="s">
        <v>90</v>
      </c>
      <c r="K44" s="1"/>
      <c r="L44" s="1"/>
      <c r="M44" s="1"/>
      <c r="N44" s="1"/>
    </row>
    <row r="45" spans="1:14" ht="20.100000000000001" customHeight="1" x14ac:dyDescent="0.25">
      <c r="A45" s="8">
        <v>13</v>
      </c>
      <c r="B45" s="3">
        <v>43913</v>
      </c>
      <c r="C45" s="1" t="s">
        <v>23</v>
      </c>
      <c r="D45" s="8">
        <v>11</v>
      </c>
      <c r="E45" s="1" t="s">
        <v>31</v>
      </c>
      <c r="F45" s="8">
        <v>29</v>
      </c>
      <c r="G45" s="1"/>
      <c r="H45" s="1" t="s">
        <v>28</v>
      </c>
      <c r="I45" s="1" t="s">
        <v>27</v>
      </c>
      <c r="J45" s="1" t="s">
        <v>92</v>
      </c>
      <c r="K45" s="1"/>
      <c r="L45" s="1"/>
      <c r="M45" s="1"/>
      <c r="N45" s="1"/>
    </row>
    <row r="46" spans="1:14" ht="20.100000000000001" customHeight="1" x14ac:dyDescent="0.25">
      <c r="A46" s="8">
        <v>13</v>
      </c>
      <c r="B46" s="3">
        <v>43910</v>
      </c>
      <c r="C46" s="1" t="s">
        <v>22</v>
      </c>
      <c r="D46" s="8">
        <v>11</v>
      </c>
      <c r="E46" s="1" t="s">
        <v>31</v>
      </c>
      <c r="F46" s="8">
        <v>29</v>
      </c>
      <c r="G46" s="1"/>
      <c r="H46" s="1" t="s">
        <v>28</v>
      </c>
      <c r="I46" s="1" t="s">
        <v>27</v>
      </c>
      <c r="J46" s="1" t="s">
        <v>92</v>
      </c>
      <c r="K46" s="1"/>
      <c r="L46" s="1"/>
      <c r="M46" s="1"/>
      <c r="N46" s="1"/>
    </row>
    <row r="47" spans="1:14" ht="20.100000000000001" customHeight="1" x14ac:dyDescent="0.25">
      <c r="A47" s="8">
        <v>13</v>
      </c>
      <c r="B47" s="3">
        <v>43921</v>
      </c>
      <c r="C47" s="1" t="s">
        <v>24</v>
      </c>
      <c r="D47" s="8">
        <v>11</v>
      </c>
      <c r="E47" s="1" t="s">
        <v>31</v>
      </c>
      <c r="F47" s="8">
        <v>29</v>
      </c>
      <c r="G47" s="1"/>
      <c r="H47" s="1" t="s">
        <v>28</v>
      </c>
      <c r="I47" s="1" t="s">
        <v>27</v>
      </c>
      <c r="J47" s="1" t="s">
        <v>92</v>
      </c>
      <c r="K47" s="1"/>
      <c r="L47" s="1"/>
      <c r="M47" s="1"/>
      <c r="N47" s="1"/>
    </row>
    <row r="48" spans="1:14" ht="20.100000000000001" customHeight="1" x14ac:dyDescent="0.25">
      <c r="A48" s="8">
        <v>13</v>
      </c>
      <c r="B48" s="3">
        <v>43941</v>
      </c>
      <c r="C48" s="1" t="s">
        <v>118</v>
      </c>
      <c r="D48" s="8">
        <v>11</v>
      </c>
      <c r="E48" s="1" t="s">
        <v>31</v>
      </c>
      <c r="F48" s="8">
        <v>29</v>
      </c>
      <c r="G48" s="1"/>
      <c r="H48" s="1" t="s">
        <v>28</v>
      </c>
      <c r="I48" s="1" t="s">
        <v>27</v>
      </c>
      <c r="J48" s="1" t="s">
        <v>92</v>
      </c>
      <c r="L48" s="20"/>
      <c r="M48" s="20"/>
      <c r="N48" s="1"/>
    </row>
    <row r="49" spans="1:14" ht="20.100000000000001" customHeight="1" x14ac:dyDescent="0.25">
      <c r="A49" s="8">
        <v>14</v>
      </c>
      <c r="B49" s="3">
        <v>43918</v>
      </c>
      <c r="C49" s="1" t="s">
        <v>22</v>
      </c>
      <c r="D49" s="8">
        <v>10</v>
      </c>
      <c r="E49" s="1" t="s">
        <v>18</v>
      </c>
      <c r="F49" s="8">
        <v>30</v>
      </c>
      <c r="G49" s="1"/>
      <c r="H49" s="1" t="s">
        <v>28</v>
      </c>
      <c r="I49" s="1" t="s">
        <v>29</v>
      </c>
      <c r="J49" s="1" t="s">
        <v>91</v>
      </c>
      <c r="K49" s="1"/>
      <c r="L49" s="1"/>
      <c r="M49" s="1"/>
      <c r="N49" s="1"/>
    </row>
    <row r="50" spans="1:14" ht="20.100000000000001" customHeight="1" x14ac:dyDescent="0.25">
      <c r="A50" s="8">
        <v>14</v>
      </c>
      <c r="B50" s="3">
        <v>43919</v>
      </c>
      <c r="C50" s="1" t="s">
        <v>23</v>
      </c>
      <c r="D50" s="8">
        <v>10</v>
      </c>
      <c r="E50" s="1" t="s">
        <v>18</v>
      </c>
      <c r="F50" s="8">
        <v>30</v>
      </c>
      <c r="G50" s="1"/>
      <c r="H50" s="1" t="s">
        <v>28</v>
      </c>
      <c r="I50" s="1" t="s">
        <v>29</v>
      </c>
      <c r="J50" s="1" t="s">
        <v>91</v>
      </c>
      <c r="K50" s="1"/>
      <c r="L50" s="1"/>
      <c r="M50" s="1"/>
      <c r="N50" s="1"/>
    </row>
    <row r="51" spans="1:14" ht="20.100000000000001" customHeight="1" x14ac:dyDescent="0.25">
      <c r="A51" s="8">
        <v>14</v>
      </c>
      <c r="B51" s="3">
        <v>43921</v>
      </c>
      <c r="C51" s="1" t="s">
        <v>24</v>
      </c>
      <c r="D51" s="8">
        <v>10</v>
      </c>
      <c r="E51" s="1" t="s">
        <v>18</v>
      </c>
      <c r="F51" s="8">
        <v>30</v>
      </c>
      <c r="G51" s="1"/>
      <c r="H51" s="1" t="s">
        <v>28</v>
      </c>
      <c r="I51" s="1" t="s">
        <v>29</v>
      </c>
      <c r="J51" s="1" t="s">
        <v>91</v>
      </c>
      <c r="K51" s="1"/>
      <c r="L51" s="1"/>
      <c r="M51" s="1"/>
      <c r="N51" s="1"/>
    </row>
    <row r="52" spans="1:14" ht="20.100000000000001" customHeight="1" x14ac:dyDescent="0.25">
      <c r="A52" s="8">
        <v>15</v>
      </c>
      <c r="B52" s="3">
        <v>43916</v>
      </c>
      <c r="C52" s="1" t="s">
        <v>22</v>
      </c>
      <c r="D52" s="8">
        <v>8</v>
      </c>
      <c r="E52" s="1" t="s">
        <v>18</v>
      </c>
      <c r="F52" s="8">
        <v>0</v>
      </c>
      <c r="G52" s="1"/>
      <c r="H52" s="1" t="s">
        <v>28</v>
      </c>
      <c r="I52" s="1" t="s">
        <v>27</v>
      </c>
      <c r="J52" s="1" t="s">
        <v>93</v>
      </c>
      <c r="K52" s="1"/>
      <c r="L52" s="1"/>
      <c r="M52" s="1"/>
      <c r="N52" s="1" t="s">
        <v>154</v>
      </c>
    </row>
    <row r="53" spans="1:14" ht="20.100000000000001" customHeight="1" x14ac:dyDescent="0.25">
      <c r="A53" s="8">
        <v>15</v>
      </c>
      <c r="B53" s="3">
        <v>43916</v>
      </c>
      <c r="C53" s="1" t="s">
        <v>23</v>
      </c>
      <c r="D53" s="8">
        <v>8</v>
      </c>
      <c r="E53" s="1" t="s">
        <v>18</v>
      </c>
      <c r="F53" s="8">
        <v>0</v>
      </c>
      <c r="G53" s="1"/>
      <c r="H53" s="1" t="s">
        <v>28</v>
      </c>
      <c r="I53" s="1" t="s">
        <v>27</v>
      </c>
      <c r="J53" s="1" t="s">
        <v>93</v>
      </c>
      <c r="K53" s="1"/>
      <c r="L53" s="1"/>
      <c r="M53" s="1"/>
      <c r="N53" s="1" t="s">
        <v>154</v>
      </c>
    </row>
    <row r="54" spans="1:14" ht="20.100000000000001" customHeight="1" x14ac:dyDescent="0.25">
      <c r="A54" s="8">
        <v>15</v>
      </c>
      <c r="B54" s="3">
        <v>43921</v>
      </c>
      <c r="C54" s="1" t="s">
        <v>24</v>
      </c>
      <c r="D54" s="8">
        <v>8</v>
      </c>
      <c r="E54" s="1" t="s">
        <v>18</v>
      </c>
      <c r="F54" s="8">
        <v>0</v>
      </c>
      <c r="G54" s="1"/>
      <c r="H54" s="1" t="s">
        <v>28</v>
      </c>
      <c r="I54" s="1" t="s">
        <v>27</v>
      </c>
      <c r="J54" s="1" t="s">
        <v>93</v>
      </c>
      <c r="K54" s="1"/>
      <c r="L54" s="1"/>
      <c r="M54" s="1"/>
      <c r="N54" s="1" t="s">
        <v>154</v>
      </c>
    </row>
    <row r="55" spans="1:14" ht="20.100000000000001" customHeight="1" x14ac:dyDescent="0.25">
      <c r="A55" s="8">
        <v>16</v>
      </c>
      <c r="B55" s="3">
        <v>43915</v>
      </c>
      <c r="C55" s="1" t="s">
        <v>23</v>
      </c>
      <c r="D55" s="8">
        <v>10</v>
      </c>
      <c r="E55" s="1" t="s">
        <v>18</v>
      </c>
      <c r="F55" s="8">
        <v>31</v>
      </c>
      <c r="G55" s="1"/>
      <c r="H55" s="1" t="s">
        <v>28</v>
      </c>
      <c r="I55" s="1" t="s">
        <v>27</v>
      </c>
      <c r="J55" s="1" t="s">
        <v>96</v>
      </c>
      <c r="K55" s="1"/>
      <c r="L55" s="1"/>
      <c r="M55" s="1"/>
      <c r="N55" s="1" t="s">
        <v>155</v>
      </c>
    </row>
    <row r="56" spans="1:14" ht="20.100000000000001" customHeight="1" x14ac:dyDescent="0.25">
      <c r="A56" s="8">
        <v>16</v>
      </c>
      <c r="B56" s="3">
        <v>43900</v>
      </c>
      <c r="C56" s="1" t="s">
        <v>22</v>
      </c>
      <c r="D56" s="8">
        <v>10</v>
      </c>
      <c r="E56" s="1" t="s">
        <v>18</v>
      </c>
      <c r="F56" s="8">
        <v>31</v>
      </c>
      <c r="G56" s="1"/>
      <c r="H56" s="1" t="s">
        <v>28</v>
      </c>
      <c r="I56" s="1" t="s">
        <v>27</v>
      </c>
      <c r="J56" s="1" t="s">
        <v>96</v>
      </c>
      <c r="K56" s="1"/>
      <c r="L56" s="1"/>
      <c r="M56" s="1"/>
      <c r="N56" s="1" t="s">
        <v>155</v>
      </c>
    </row>
    <row r="57" spans="1:14" ht="20.100000000000001" customHeight="1" x14ac:dyDescent="0.25">
      <c r="A57" s="8">
        <v>16</v>
      </c>
      <c r="B57" s="3">
        <v>43922</v>
      </c>
      <c r="C57" s="1" t="s">
        <v>24</v>
      </c>
      <c r="D57" s="8">
        <v>10</v>
      </c>
      <c r="E57" s="1" t="s">
        <v>18</v>
      </c>
      <c r="F57" s="8">
        <v>31</v>
      </c>
      <c r="G57" s="1"/>
      <c r="H57" s="1" t="s">
        <v>28</v>
      </c>
      <c r="I57" s="1" t="s">
        <v>27</v>
      </c>
      <c r="J57" s="1" t="s">
        <v>96</v>
      </c>
      <c r="K57" s="1"/>
      <c r="L57" s="1"/>
      <c r="M57" s="1"/>
      <c r="N57" s="1" t="s">
        <v>155</v>
      </c>
    </row>
    <row r="58" spans="1:14" ht="20.100000000000001" customHeight="1" x14ac:dyDescent="0.25">
      <c r="A58" s="8">
        <v>17</v>
      </c>
      <c r="B58" s="3">
        <v>43919</v>
      </c>
      <c r="C58" s="1" t="s">
        <v>23</v>
      </c>
      <c r="D58" s="8">
        <v>5</v>
      </c>
      <c r="E58" s="1" t="s">
        <v>31</v>
      </c>
      <c r="F58" s="8">
        <v>79</v>
      </c>
      <c r="G58" s="1"/>
      <c r="H58" s="1" t="s">
        <v>28</v>
      </c>
      <c r="I58" s="1" t="s">
        <v>29</v>
      </c>
      <c r="J58" s="1" t="s">
        <v>91</v>
      </c>
      <c r="K58" s="1"/>
      <c r="L58" s="1"/>
      <c r="M58" s="1"/>
      <c r="N58" s="1"/>
    </row>
    <row r="59" spans="1:14" ht="20.100000000000001" customHeight="1" x14ac:dyDescent="0.25">
      <c r="A59" s="8">
        <v>17</v>
      </c>
      <c r="B59" s="3">
        <v>43922</v>
      </c>
      <c r="C59" s="1" t="s">
        <v>24</v>
      </c>
      <c r="D59" s="8">
        <v>5</v>
      </c>
      <c r="E59" s="1" t="s">
        <v>31</v>
      </c>
      <c r="F59" s="8">
        <v>79</v>
      </c>
      <c r="G59" s="1"/>
      <c r="H59" s="1" t="s">
        <v>28</v>
      </c>
      <c r="I59" s="1" t="s">
        <v>29</v>
      </c>
      <c r="J59" s="1" t="s">
        <v>91</v>
      </c>
      <c r="K59" s="1"/>
      <c r="L59" s="1"/>
      <c r="M59" s="1"/>
      <c r="N59" s="1"/>
    </row>
    <row r="60" spans="1:14" ht="20.100000000000001" customHeight="1" x14ac:dyDescent="0.25">
      <c r="A60" s="8">
        <v>18</v>
      </c>
      <c r="B60" s="3">
        <v>43916</v>
      </c>
      <c r="C60" s="1" t="s">
        <v>22</v>
      </c>
      <c r="D60" s="8">
        <v>14</v>
      </c>
      <c r="E60" s="1" t="s">
        <v>31</v>
      </c>
      <c r="F60" s="8">
        <v>49</v>
      </c>
      <c r="G60" s="1"/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customHeight="1" x14ac:dyDescent="0.25">
      <c r="A61" s="8">
        <v>18</v>
      </c>
      <c r="B61" s="3">
        <v>43917</v>
      </c>
      <c r="C61" s="1" t="s">
        <v>23</v>
      </c>
      <c r="D61" s="8">
        <v>14</v>
      </c>
      <c r="E61" s="1" t="s">
        <v>31</v>
      </c>
      <c r="F61" s="8">
        <v>49</v>
      </c>
      <c r="G61" s="1"/>
      <c r="H61" s="1" t="s">
        <v>28</v>
      </c>
      <c r="I61" s="1" t="s">
        <v>27</v>
      </c>
      <c r="J61" s="1" t="s">
        <v>94</v>
      </c>
      <c r="K61" s="1"/>
      <c r="L61" s="1"/>
      <c r="M61" s="1"/>
      <c r="N61" s="1"/>
    </row>
    <row r="62" spans="1:14" ht="20.100000000000001" customHeight="1" x14ac:dyDescent="0.25">
      <c r="A62" s="8">
        <v>18</v>
      </c>
      <c r="B62" s="3">
        <v>43922</v>
      </c>
      <c r="C62" s="1" t="s">
        <v>24</v>
      </c>
      <c r="D62" s="8">
        <v>14</v>
      </c>
      <c r="E62" s="1" t="s">
        <v>31</v>
      </c>
      <c r="F62" s="8">
        <v>49</v>
      </c>
      <c r="G62" s="1"/>
      <c r="H62" s="1" t="s">
        <v>28</v>
      </c>
      <c r="I62" s="1" t="s">
        <v>27</v>
      </c>
      <c r="J62" s="1" t="s">
        <v>94</v>
      </c>
      <c r="K62" s="1"/>
      <c r="L62" s="1"/>
      <c r="M62" s="1"/>
      <c r="N62" s="1"/>
    </row>
    <row r="63" spans="1:14" ht="20.100000000000001" customHeight="1" x14ac:dyDescent="0.25">
      <c r="A63" s="8">
        <v>19</v>
      </c>
      <c r="B63" s="2">
        <v>43920</v>
      </c>
      <c r="C63" s="1" t="s">
        <v>23</v>
      </c>
      <c r="D63" s="8">
        <v>17</v>
      </c>
      <c r="E63" s="1" t="s">
        <v>18</v>
      </c>
      <c r="F63" s="8">
        <v>39</v>
      </c>
      <c r="H63" s="1" t="s">
        <v>28</v>
      </c>
      <c r="I63" s="1" t="s">
        <v>27</v>
      </c>
      <c r="J63" s="1" t="s">
        <v>94</v>
      </c>
      <c r="K63" s="1"/>
      <c r="L63" s="1"/>
      <c r="M63" s="1"/>
      <c r="N63" s="1"/>
    </row>
    <row r="64" spans="1:14" ht="20.100000000000001" customHeight="1" x14ac:dyDescent="0.25">
      <c r="A64" s="8">
        <v>19</v>
      </c>
      <c r="B64" s="2">
        <v>43923</v>
      </c>
      <c r="C64" s="1" t="s">
        <v>24</v>
      </c>
      <c r="D64" s="8">
        <v>17</v>
      </c>
      <c r="E64" s="1" t="s">
        <v>18</v>
      </c>
      <c r="F64" s="8">
        <v>39</v>
      </c>
      <c r="H64" s="1" t="s">
        <v>28</v>
      </c>
      <c r="I64" s="1" t="s">
        <v>27</v>
      </c>
      <c r="J64" s="1" t="s">
        <v>94</v>
      </c>
      <c r="K64" s="1"/>
      <c r="L64" s="1"/>
      <c r="M64" s="1"/>
      <c r="N64" s="1"/>
    </row>
    <row r="65" spans="1:14" ht="20.100000000000001" customHeight="1" x14ac:dyDescent="0.25">
      <c r="A65" s="8">
        <v>20</v>
      </c>
      <c r="B65" s="2">
        <v>43920</v>
      </c>
      <c r="C65" s="1" t="s">
        <v>23</v>
      </c>
      <c r="D65" s="8">
        <v>5</v>
      </c>
      <c r="E65" s="1" t="s">
        <v>31</v>
      </c>
      <c r="F65" s="8">
        <v>80</v>
      </c>
      <c r="H65" s="1" t="s">
        <v>28</v>
      </c>
      <c r="I65" s="1" t="s">
        <v>29</v>
      </c>
      <c r="J65" s="1" t="s">
        <v>89</v>
      </c>
      <c r="K65" s="1"/>
      <c r="L65" s="1"/>
      <c r="M65" s="1"/>
      <c r="N65" s="1"/>
    </row>
    <row r="66" spans="1:14" ht="20.100000000000001" customHeight="1" x14ac:dyDescent="0.25">
      <c r="A66" s="8">
        <v>20</v>
      </c>
      <c r="B66" s="2">
        <v>43923</v>
      </c>
      <c r="C66" s="1" t="s">
        <v>24</v>
      </c>
      <c r="D66" s="8">
        <v>5</v>
      </c>
      <c r="E66" s="1" t="s">
        <v>31</v>
      </c>
      <c r="F66" s="8">
        <v>80</v>
      </c>
      <c r="H66" s="1" t="s">
        <v>28</v>
      </c>
      <c r="I66" s="1" t="s">
        <v>29</v>
      </c>
      <c r="J66" s="1" t="s">
        <v>89</v>
      </c>
      <c r="K66" s="1"/>
      <c r="L66" s="1"/>
      <c r="M66" s="1"/>
      <c r="N66" s="1"/>
    </row>
    <row r="67" spans="1:14" ht="20.100000000000001" customHeight="1" x14ac:dyDescent="0.25">
      <c r="A67" s="8">
        <v>21</v>
      </c>
      <c r="B67" s="2">
        <v>43916</v>
      </c>
      <c r="C67" s="1" t="s">
        <v>23</v>
      </c>
      <c r="D67" s="8">
        <v>12</v>
      </c>
      <c r="E67" s="1" t="s">
        <v>31</v>
      </c>
      <c r="F67" s="8">
        <v>18</v>
      </c>
      <c r="H67" s="1" t="s">
        <v>28</v>
      </c>
      <c r="I67" s="1" t="s">
        <v>27</v>
      </c>
      <c r="J67" s="1" t="s">
        <v>95</v>
      </c>
      <c r="K67" s="1"/>
      <c r="L67" s="1"/>
      <c r="M67" s="1"/>
      <c r="N67" s="1"/>
    </row>
    <row r="68" spans="1:14" ht="20.100000000000001" customHeight="1" x14ac:dyDescent="0.25">
      <c r="A68" s="8">
        <v>21</v>
      </c>
      <c r="B68" s="2">
        <v>43910</v>
      </c>
      <c r="C68" s="1" t="s">
        <v>22</v>
      </c>
      <c r="D68" s="8">
        <v>12</v>
      </c>
      <c r="E68" s="1" t="s">
        <v>31</v>
      </c>
      <c r="F68" s="8">
        <v>18</v>
      </c>
      <c r="H68" s="1" t="s">
        <v>28</v>
      </c>
      <c r="I68" s="1" t="s">
        <v>27</v>
      </c>
      <c r="J68" s="1" t="s">
        <v>95</v>
      </c>
      <c r="K68" s="1"/>
      <c r="L68" s="1"/>
      <c r="M68" s="1"/>
      <c r="N68" s="1"/>
    </row>
    <row r="69" spans="1:14" ht="20.100000000000001" customHeight="1" x14ac:dyDescent="0.25">
      <c r="A69" s="8">
        <v>21</v>
      </c>
      <c r="B69" s="2">
        <v>43923</v>
      </c>
      <c r="C69" s="1" t="s">
        <v>24</v>
      </c>
      <c r="D69" s="8">
        <v>12</v>
      </c>
      <c r="E69" s="1" t="s">
        <v>31</v>
      </c>
      <c r="F69" s="8">
        <v>18</v>
      </c>
      <c r="H69" s="1" t="s">
        <v>28</v>
      </c>
      <c r="I69" s="1" t="s">
        <v>27</v>
      </c>
      <c r="J69" s="1" t="s">
        <v>95</v>
      </c>
      <c r="K69" s="1"/>
      <c r="L69" s="1"/>
      <c r="M69" s="1"/>
      <c r="N69" s="1"/>
    </row>
    <row r="70" spans="1:14" x14ac:dyDescent="0.25">
      <c r="A70" s="8">
        <v>22</v>
      </c>
      <c r="B70" s="2">
        <v>43915</v>
      </c>
      <c r="C70" s="1" t="s">
        <v>23</v>
      </c>
      <c r="D70" s="7">
        <v>12</v>
      </c>
      <c r="E70" s="1" t="s">
        <v>18</v>
      </c>
      <c r="F70" s="8">
        <v>29</v>
      </c>
      <c r="H70" s="1" t="s">
        <v>28</v>
      </c>
      <c r="I70" s="1" t="s">
        <v>27</v>
      </c>
      <c r="J70" s="1" t="s">
        <v>90</v>
      </c>
      <c r="K70" s="1"/>
      <c r="L70" s="1"/>
      <c r="M70" s="1"/>
      <c r="N70" s="1"/>
    </row>
    <row r="71" spans="1:14" x14ac:dyDescent="0.25">
      <c r="A71" s="8">
        <v>22</v>
      </c>
      <c r="B71" s="2">
        <v>43913</v>
      </c>
      <c r="C71" s="1" t="s">
        <v>22</v>
      </c>
      <c r="D71" s="7">
        <v>12</v>
      </c>
      <c r="E71" s="1" t="s">
        <v>18</v>
      </c>
      <c r="F71" s="8">
        <v>29</v>
      </c>
      <c r="H71" s="1" t="s">
        <v>28</v>
      </c>
      <c r="I71" s="1" t="s">
        <v>27</v>
      </c>
      <c r="J71" s="1" t="s">
        <v>90</v>
      </c>
      <c r="K71" s="1"/>
      <c r="L71" s="1"/>
      <c r="M71" s="1"/>
      <c r="N71" s="1"/>
    </row>
    <row r="72" spans="1:14" x14ac:dyDescent="0.25">
      <c r="A72" s="8">
        <v>22</v>
      </c>
      <c r="B72" s="2">
        <v>43924</v>
      </c>
      <c r="C72" s="1" t="s">
        <v>24</v>
      </c>
      <c r="D72" s="7">
        <v>12</v>
      </c>
      <c r="E72" s="1" t="s">
        <v>18</v>
      </c>
      <c r="F72" s="8">
        <v>29</v>
      </c>
      <c r="H72" s="1" t="s">
        <v>28</v>
      </c>
      <c r="I72" s="1" t="s">
        <v>27</v>
      </c>
      <c r="J72" s="1" t="s">
        <v>90</v>
      </c>
      <c r="K72" s="1"/>
      <c r="L72" s="1"/>
      <c r="M72" s="1"/>
      <c r="N72" s="1"/>
    </row>
    <row r="73" spans="1:14" x14ac:dyDescent="0.25">
      <c r="A73" s="7">
        <v>23</v>
      </c>
      <c r="B73" s="2">
        <v>43923</v>
      </c>
      <c r="C73" s="1" t="s">
        <v>22</v>
      </c>
      <c r="D73" s="7">
        <v>13</v>
      </c>
      <c r="E73" s="1" t="s">
        <v>31</v>
      </c>
      <c r="F73" s="7">
        <v>22</v>
      </c>
      <c r="I73" s="1" t="s">
        <v>27</v>
      </c>
      <c r="J73" s="1" t="s">
        <v>135</v>
      </c>
      <c r="K73" s="1"/>
      <c r="L73" s="1"/>
      <c r="M73" s="1"/>
      <c r="N73" s="1"/>
    </row>
    <row r="74" spans="1:14" x14ac:dyDescent="0.25">
      <c r="A74" s="7">
        <v>23</v>
      </c>
      <c r="B74" s="2">
        <v>43924</v>
      </c>
      <c r="C74" s="1" t="s">
        <v>23</v>
      </c>
      <c r="D74" s="7">
        <v>13</v>
      </c>
      <c r="E74" s="1" t="s">
        <v>31</v>
      </c>
      <c r="F74" s="7">
        <v>22</v>
      </c>
      <c r="H74" s="20"/>
      <c r="I74" s="1" t="s">
        <v>27</v>
      </c>
      <c r="J74" s="1" t="s">
        <v>135</v>
      </c>
      <c r="K74" s="1"/>
      <c r="L74" s="1"/>
      <c r="M74" s="1"/>
      <c r="N74" s="1"/>
    </row>
    <row r="75" spans="1:14" x14ac:dyDescent="0.25">
      <c r="A75" s="7">
        <v>23</v>
      </c>
      <c r="B75" s="2">
        <v>43926</v>
      </c>
      <c r="C75" s="1" t="s">
        <v>24</v>
      </c>
      <c r="D75" s="7">
        <v>13</v>
      </c>
      <c r="E75" s="1" t="s">
        <v>31</v>
      </c>
      <c r="F75" s="7">
        <v>22</v>
      </c>
      <c r="H75" s="1" t="s">
        <v>28</v>
      </c>
      <c r="I75" s="1" t="s">
        <v>27</v>
      </c>
      <c r="J75" s="1" t="s">
        <v>135</v>
      </c>
      <c r="K75" s="1"/>
      <c r="L75" s="1"/>
      <c r="M75" s="1"/>
      <c r="N75" s="1"/>
    </row>
    <row r="76" spans="1:14" x14ac:dyDescent="0.25">
      <c r="A76" s="7">
        <v>24</v>
      </c>
      <c r="B76" s="2">
        <v>43923</v>
      </c>
      <c r="C76" s="1" t="s">
        <v>22</v>
      </c>
      <c r="D76" s="7">
        <v>43</v>
      </c>
      <c r="E76" s="1" t="s">
        <v>18</v>
      </c>
      <c r="F76" s="7">
        <v>77</v>
      </c>
      <c r="I76" s="1" t="s">
        <v>27</v>
      </c>
      <c r="J76" s="1" t="s">
        <v>95</v>
      </c>
      <c r="K76" s="1"/>
      <c r="L76" s="1"/>
      <c r="M76" s="1"/>
      <c r="N76" s="1"/>
    </row>
    <row r="77" spans="1:14" x14ac:dyDescent="0.25">
      <c r="A77" s="7">
        <v>24</v>
      </c>
      <c r="B77" s="2">
        <v>43924</v>
      </c>
      <c r="C77" s="1" t="s">
        <v>23</v>
      </c>
      <c r="D77" s="7">
        <v>43</v>
      </c>
      <c r="E77" s="1" t="s">
        <v>18</v>
      </c>
      <c r="F77" s="7">
        <v>77</v>
      </c>
      <c r="H77" s="20"/>
      <c r="I77" s="1" t="s">
        <v>27</v>
      </c>
      <c r="J77" s="1" t="s">
        <v>95</v>
      </c>
      <c r="K77" s="1"/>
      <c r="L77" s="1"/>
      <c r="M77" s="1"/>
      <c r="N77" s="1"/>
    </row>
    <row r="78" spans="1:14" x14ac:dyDescent="0.25">
      <c r="A78" s="7">
        <v>24</v>
      </c>
      <c r="B78" s="2">
        <v>43926</v>
      </c>
      <c r="C78" s="1" t="s">
        <v>24</v>
      </c>
      <c r="D78" s="7">
        <v>43</v>
      </c>
      <c r="E78" s="1" t="s">
        <v>18</v>
      </c>
      <c r="F78" s="7">
        <v>77</v>
      </c>
      <c r="H78" s="1" t="s">
        <v>28</v>
      </c>
      <c r="I78" s="1" t="s">
        <v>27</v>
      </c>
      <c r="J78" s="1" t="s">
        <v>95</v>
      </c>
      <c r="K78" s="1"/>
      <c r="L78" s="1"/>
      <c r="M78" s="1"/>
      <c r="N78" s="1"/>
    </row>
    <row r="79" spans="1:14" x14ac:dyDescent="0.25">
      <c r="A79" s="7">
        <v>25</v>
      </c>
      <c r="B79" s="2">
        <v>43924</v>
      </c>
      <c r="C79" s="1" t="s">
        <v>23</v>
      </c>
      <c r="D79" s="7">
        <v>25</v>
      </c>
      <c r="E79" s="1" t="s">
        <v>18</v>
      </c>
      <c r="F79" s="7">
        <v>51</v>
      </c>
      <c r="H79" s="20"/>
      <c r="I79" s="1" t="s">
        <v>27</v>
      </c>
      <c r="J79" s="1" t="s">
        <v>95</v>
      </c>
      <c r="K79" s="1"/>
      <c r="L79" s="1"/>
      <c r="M79" s="1"/>
      <c r="N79" s="1"/>
    </row>
    <row r="80" spans="1:14" x14ac:dyDescent="0.25">
      <c r="A80" s="7">
        <v>25</v>
      </c>
      <c r="B80" s="2">
        <v>43925</v>
      </c>
      <c r="C80" s="1" t="s">
        <v>24</v>
      </c>
      <c r="D80" s="7">
        <v>25</v>
      </c>
      <c r="E80" s="1" t="s">
        <v>18</v>
      </c>
      <c r="F80" s="7">
        <v>51</v>
      </c>
      <c r="H80" s="1" t="s">
        <v>28</v>
      </c>
      <c r="I80" s="1" t="s">
        <v>27</v>
      </c>
      <c r="J80" s="1" t="s">
        <v>95</v>
      </c>
      <c r="K80" s="1"/>
      <c r="L80" s="1"/>
      <c r="M80" s="1"/>
      <c r="N80" s="1"/>
    </row>
    <row r="81" spans="1:14" x14ac:dyDescent="0.25">
      <c r="A81" s="7">
        <v>26</v>
      </c>
      <c r="B81" s="2">
        <v>43930</v>
      </c>
      <c r="C81" s="1" t="s">
        <v>118</v>
      </c>
      <c r="D81" s="7">
        <v>23</v>
      </c>
      <c r="E81" s="1" t="s">
        <v>31</v>
      </c>
      <c r="F81" s="7">
        <v>0</v>
      </c>
      <c r="I81" s="1" t="s">
        <v>27</v>
      </c>
      <c r="J81" s="1" t="s">
        <v>138</v>
      </c>
      <c r="K81" s="1"/>
      <c r="L81" s="1"/>
      <c r="M81" s="1"/>
      <c r="N81" s="1"/>
    </row>
    <row r="82" spans="1:14" x14ac:dyDescent="0.25">
      <c r="A82" s="7">
        <v>26</v>
      </c>
      <c r="B82" s="2">
        <v>43923</v>
      </c>
      <c r="C82" s="1" t="s">
        <v>23</v>
      </c>
      <c r="D82" s="7">
        <v>23</v>
      </c>
      <c r="E82" s="1" t="s">
        <v>31</v>
      </c>
      <c r="F82" s="7">
        <v>0</v>
      </c>
      <c r="I82" s="1" t="s">
        <v>27</v>
      </c>
      <c r="J82" s="1" t="s">
        <v>138</v>
      </c>
      <c r="K82" s="1"/>
      <c r="L82" s="1"/>
      <c r="M82" s="1"/>
      <c r="N82" s="1"/>
    </row>
    <row r="83" spans="1:14" x14ac:dyDescent="0.25">
      <c r="A83" s="7">
        <v>26</v>
      </c>
      <c r="B83" s="2">
        <v>43927</v>
      </c>
      <c r="C83" s="1" t="s">
        <v>24</v>
      </c>
      <c r="D83" s="7">
        <v>23</v>
      </c>
      <c r="E83" s="1" t="s">
        <v>31</v>
      </c>
      <c r="F83" s="7">
        <v>0</v>
      </c>
      <c r="I83" s="1" t="s">
        <v>27</v>
      </c>
      <c r="J83" s="1" t="s">
        <v>138</v>
      </c>
      <c r="K83" s="1"/>
      <c r="L83" s="1"/>
      <c r="M83" s="1"/>
      <c r="N83" s="1"/>
    </row>
    <row r="84" spans="1:14" x14ac:dyDescent="0.25">
      <c r="A84" s="7">
        <v>27</v>
      </c>
      <c r="B84" s="2">
        <v>43922</v>
      </c>
      <c r="C84" s="1" t="s">
        <v>23</v>
      </c>
      <c r="D84" s="7">
        <v>21</v>
      </c>
      <c r="E84" s="1" t="s">
        <v>31</v>
      </c>
      <c r="F84" s="7">
        <v>41</v>
      </c>
      <c r="I84" s="1" t="s">
        <v>29</v>
      </c>
      <c r="J84" s="1" t="s">
        <v>89</v>
      </c>
      <c r="K84" s="1"/>
      <c r="L84" s="1"/>
      <c r="M84" s="1"/>
      <c r="N84" s="1"/>
    </row>
    <row r="85" spans="1:14" x14ac:dyDescent="0.25">
      <c r="A85" s="7">
        <v>27</v>
      </c>
      <c r="B85" s="2">
        <v>43927</v>
      </c>
      <c r="C85" s="1" t="s">
        <v>24</v>
      </c>
      <c r="D85" s="7">
        <v>21</v>
      </c>
      <c r="E85" s="1" t="s">
        <v>31</v>
      </c>
      <c r="F85" s="7">
        <v>41</v>
      </c>
      <c r="I85" s="1" t="s">
        <v>29</v>
      </c>
      <c r="J85" s="1" t="s">
        <v>89</v>
      </c>
      <c r="K85" s="1"/>
      <c r="L85" s="1"/>
      <c r="M85" s="1"/>
      <c r="N85" s="1"/>
    </row>
    <row r="86" spans="1:14" x14ac:dyDescent="0.25">
      <c r="A86" s="7">
        <v>28</v>
      </c>
      <c r="B86" s="2">
        <v>43928</v>
      </c>
      <c r="C86" s="1" t="s">
        <v>24</v>
      </c>
      <c r="D86" s="7">
        <v>27</v>
      </c>
      <c r="E86" s="1" t="s">
        <v>31</v>
      </c>
      <c r="F86" s="7">
        <v>36</v>
      </c>
      <c r="I86" s="1" t="s">
        <v>27</v>
      </c>
      <c r="J86" s="1" t="s">
        <v>90</v>
      </c>
      <c r="K86" s="1"/>
      <c r="L86" s="1"/>
      <c r="M86" s="1"/>
    </row>
    <row r="87" spans="1:14" x14ac:dyDescent="0.25">
      <c r="A87" s="7">
        <v>29</v>
      </c>
      <c r="B87" s="2">
        <v>43925</v>
      </c>
      <c r="C87" s="1" t="s">
        <v>23</v>
      </c>
      <c r="D87" s="7">
        <v>24</v>
      </c>
      <c r="E87" s="1" t="s">
        <v>31</v>
      </c>
      <c r="F87" s="7">
        <v>20</v>
      </c>
      <c r="I87" s="1" t="s">
        <v>27</v>
      </c>
      <c r="J87" s="1" t="s">
        <v>157</v>
      </c>
      <c r="K87" s="1"/>
      <c r="L87" s="20"/>
      <c r="M87" s="1"/>
      <c r="N87" s="1"/>
    </row>
    <row r="88" spans="1:14" x14ac:dyDescent="0.25">
      <c r="A88" s="7">
        <v>29</v>
      </c>
      <c r="B88" s="2">
        <v>43928</v>
      </c>
      <c r="C88" s="1" t="s">
        <v>24</v>
      </c>
      <c r="D88" s="7">
        <v>24</v>
      </c>
      <c r="E88" s="1" t="s">
        <v>31</v>
      </c>
      <c r="F88" s="7">
        <v>20</v>
      </c>
      <c r="I88" s="1" t="s">
        <v>27</v>
      </c>
      <c r="J88" s="1" t="s">
        <v>157</v>
      </c>
      <c r="K88" s="1"/>
      <c r="L88" s="1"/>
      <c r="M88" s="1"/>
    </row>
    <row r="89" spans="1:14" x14ac:dyDescent="0.25">
      <c r="A89" s="7">
        <v>30</v>
      </c>
      <c r="B89" s="2">
        <v>43926</v>
      </c>
      <c r="C89" s="1" t="s">
        <v>23</v>
      </c>
      <c r="D89" s="7">
        <v>9</v>
      </c>
      <c r="E89" s="1" t="s">
        <v>31</v>
      </c>
      <c r="F89" s="7">
        <v>70</v>
      </c>
      <c r="I89" s="1" t="s">
        <v>29</v>
      </c>
      <c r="J89" s="1" t="s">
        <v>89</v>
      </c>
      <c r="M89" s="1"/>
    </row>
    <row r="90" spans="1:14" x14ac:dyDescent="0.25">
      <c r="A90" s="7">
        <v>30</v>
      </c>
      <c r="B90" s="2">
        <v>43931</v>
      </c>
      <c r="C90" s="1" t="s">
        <v>24</v>
      </c>
      <c r="D90" s="7">
        <v>9</v>
      </c>
      <c r="E90" s="1" t="s">
        <v>31</v>
      </c>
      <c r="F90" s="7">
        <v>70</v>
      </c>
      <c r="I90" s="1" t="s">
        <v>29</v>
      </c>
      <c r="J90" s="1" t="s">
        <v>89</v>
      </c>
      <c r="M90" s="1"/>
    </row>
    <row r="91" spans="1:14" x14ac:dyDescent="0.25">
      <c r="A91" s="7">
        <v>31</v>
      </c>
      <c r="B91" s="2">
        <v>43927</v>
      </c>
      <c r="C91" s="1" t="s">
        <v>22</v>
      </c>
      <c r="D91" s="7">
        <v>12</v>
      </c>
      <c r="E91" s="1" t="s">
        <v>31</v>
      </c>
      <c r="F91" s="7">
        <v>55</v>
      </c>
      <c r="I91" s="1" t="s">
        <v>27</v>
      </c>
      <c r="J91" s="1" t="s">
        <v>93</v>
      </c>
      <c r="M91" s="1"/>
    </row>
    <row r="92" spans="1:14" x14ac:dyDescent="0.25">
      <c r="A92" s="7">
        <v>31</v>
      </c>
      <c r="B92" s="2">
        <v>43928</v>
      </c>
      <c r="C92" s="1" t="s">
        <v>23</v>
      </c>
      <c r="D92" s="7">
        <v>12</v>
      </c>
      <c r="E92" s="1" t="s">
        <v>31</v>
      </c>
      <c r="F92" s="7">
        <v>55</v>
      </c>
      <c r="I92" s="1" t="s">
        <v>27</v>
      </c>
      <c r="J92" s="1" t="s">
        <v>93</v>
      </c>
      <c r="M92" s="1"/>
    </row>
    <row r="93" spans="1:14" x14ac:dyDescent="0.25">
      <c r="A93" s="7">
        <v>31</v>
      </c>
      <c r="B93" s="2">
        <v>43931</v>
      </c>
      <c r="C93" s="1" t="s">
        <v>24</v>
      </c>
      <c r="D93" s="7">
        <v>12</v>
      </c>
      <c r="E93" s="1" t="s">
        <v>31</v>
      </c>
      <c r="F93" s="7">
        <v>55</v>
      </c>
      <c r="I93" s="1" t="s">
        <v>27</v>
      </c>
      <c r="J93" s="1" t="s">
        <v>93</v>
      </c>
      <c r="M93" s="1"/>
    </row>
    <row r="94" spans="1:14" x14ac:dyDescent="0.25">
      <c r="A94" s="7">
        <v>32</v>
      </c>
      <c r="B94" s="2">
        <v>43922</v>
      </c>
      <c r="C94" s="1" t="s">
        <v>22</v>
      </c>
      <c r="D94" s="7">
        <v>25</v>
      </c>
      <c r="E94" s="1" t="s">
        <v>18</v>
      </c>
      <c r="F94" s="7">
        <v>49</v>
      </c>
      <c r="I94" s="1" t="s">
        <v>27</v>
      </c>
      <c r="J94" s="1" t="s">
        <v>160</v>
      </c>
      <c r="K94" s="1"/>
      <c r="M94" s="1"/>
    </row>
    <row r="95" spans="1:14" x14ac:dyDescent="0.25">
      <c r="A95" s="7">
        <v>32</v>
      </c>
      <c r="B95" s="2">
        <v>43931</v>
      </c>
      <c r="C95" s="1" t="s">
        <v>23</v>
      </c>
      <c r="D95" s="7">
        <v>25</v>
      </c>
      <c r="E95" s="1" t="s">
        <v>18</v>
      </c>
      <c r="F95" s="7">
        <v>49</v>
      </c>
      <c r="I95" s="1" t="s">
        <v>27</v>
      </c>
      <c r="J95" s="1" t="s">
        <v>160</v>
      </c>
      <c r="K95" s="1"/>
      <c r="M95" s="1"/>
    </row>
    <row r="96" spans="1:14" x14ac:dyDescent="0.25">
      <c r="A96" s="7">
        <v>32</v>
      </c>
      <c r="B96" s="2">
        <v>43932</v>
      </c>
      <c r="C96" s="1" t="s">
        <v>24</v>
      </c>
      <c r="D96" s="7">
        <v>25</v>
      </c>
      <c r="E96" s="1" t="s">
        <v>18</v>
      </c>
      <c r="F96" s="7">
        <v>49</v>
      </c>
      <c r="I96" s="1" t="s">
        <v>27</v>
      </c>
      <c r="J96" s="1" t="s">
        <v>160</v>
      </c>
      <c r="K96" s="1"/>
      <c r="M96" s="1"/>
    </row>
    <row r="97" spans="1:11" x14ac:dyDescent="0.25">
      <c r="A97" s="7">
        <v>33</v>
      </c>
      <c r="B97" s="2">
        <v>43909</v>
      </c>
      <c r="C97" s="1" t="s">
        <v>17</v>
      </c>
      <c r="D97" s="7">
        <v>29</v>
      </c>
      <c r="E97" s="1" t="s">
        <v>18</v>
      </c>
      <c r="F97" s="7">
        <v>44</v>
      </c>
      <c r="G97" t="s">
        <v>166</v>
      </c>
      <c r="I97" s="1" t="s">
        <v>27</v>
      </c>
      <c r="J97" s="1" t="s">
        <v>167</v>
      </c>
    </row>
    <row r="98" spans="1:11" x14ac:dyDescent="0.25">
      <c r="A98" s="7">
        <v>33</v>
      </c>
      <c r="B98" s="2">
        <v>43929</v>
      </c>
      <c r="C98" s="1" t="s">
        <v>22</v>
      </c>
      <c r="D98" s="7">
        <v>29</v>
      </c>
      <c r="E98" s="1" t="s">
        <v>18</v>
      </c>
      <c r="F98" s="7">
        <v>44</v>
      </c>
      <c r="G98" t="s">
        <v>166</v>
      </c>
      <c r="I98" s="1" t="s">
        <v>27</v>
      </c>
      <c r="J98" s="1" t="s">
        <v>167</v>
      </c>
    </row>
    <row r="99" spans="1:11" s="20" customFormat="1" x14ac:dyDescent="0.25">
      <c r="A99" s="7">
        <v>33</v>
      </c>
      <c r="B99" s="2">
        <v>43929</v>
      </c>
      <c r="C99" s="1" t="s">
        <v>23</v>
      </c>
      <c r="D99" s="7">
        <v>29</v>
      </c>
      <c r="E99" s="1" t="s">
        <v>18</v>
      </c>
      <c r="F99" s="7">
        <v>44</v>
      </c>
      <c r="G99" s="20" t="s">
        <v>166</v>
      </c>
      <c r="I99" s="1" t="s">
        <v>27</v>
      </c>
      <c r="J99" s="1" t="s">
        <v>167</v>
      </c>
      <c r="K99" s="6"/>
    </row>
    <row r="100" spans="1:11" x14ac:dyDescent="0.25">
      <c r="A100" s="7">
        <v>33</v>
      </c>
      <c r="B100" s="2">
        <v>43938</v>
      </c>
      <c r="C100" s="1" t="s">
        <v>188</v>
      </c>
      <c r="D100" s="7">
        <v>29</v>
      </c>
      <c r="E100" s="1" t="s">
        <v>18</v>
      </c>
      <c r="F100" s="7">
        <v>44</v>
      </c>
      <c r="G100" t="s">
        <v>166</v>
      </c>
      <c r="I100" s="1" t="s">
        <v>27</v>
      </c>
      <c r="J100" s="1" t="s">
        <v>167</v>
      </c>
    </row>
    <row r="101" spans="1:11" x14ac:dyDescent="0.25">
      <c r="A101" s="7">
        <v>33</v>
      </c>
      <c r="B101" s="2">
        <v>43933</v>
      </c>
      <c r="C101" s="1" t="s">
        <v>24</v>
      </c>
      <c r="D101" s="7">
        <v>29</v>
      </c>
      <c r="E101" s="1" t="s">
        <v>18</v>
      </c>
      <c r="F101" s="7">
        <v>44</v>
      </c>
      <c r="G101" t="s">
        <v>166</v>
      </c>
      <c r="I101" s="1" t="s">
        <v>27</v>
      </c>
      <c r="J101" s="1" t="s">
        <v>167</v>
      </c>
    </row>
    <row r="102" spans="1:11" x14ac:dyDescent="0.25">
      <c r="A102" s="7">
        <v>34</v>
      </c>
      <c r="B102" s="2">
        <v>43929</v>
      </c>
      <c r="C102" s="1" t="s">
        <v>22</v>
      </c>
      <c r="D102" s="7">
        <v>65</v>
      </c>
      <c r="E102" s="1" t="s">
        <v>31</v>
      </c>
      <c r="F102" s="7">
        <v>47</v>
      </c>
      <c r="I102" s="1" t="s">
        <v>27</v>
      </c>
      <c r="J102" s="1" t="s">
        <v>160</v>
      </c>
    </row>
    <row r="103" spans="1:11" x14ac:dyDescent="0.25">
      <c r="A103" s="7">
        <v>34</v>
      </c>
      <c r="B103" s="2">
        <v>43931</v>
      </c>
      <c r="C103" s="1" t="s">
        <v>23</v>
      </c>
      <c r="D103" s="7">
        <v>65</v>
      </c>
      <c r="E103" s="1" t="s">
        <v>31</v>
      </c>
      <c r="F103" s="7">
        <v>47</v>
      </c>
      <c r="I103" s="1" t="s">
        <v>27</v>
      </c>
      <c r="J103" s="1" t="s">
        <v>160</v>
      </c>
    </row>
    <row r="104" spans="1:11" x14ac:dyDescent="0.25">
      <c r="A104" s="7">
        <v>34</v>
      </c>
      <c r="B104" s="2">
        <v>43933</v>
      </c>
      <c r="C104" s="1" t="s">
        <v>24</v>
      </c>
      <c r="D104" s="7">
        <v>65</v>
      </c>
      <c r="E104" s="1" t="s">
        <v>31</v>
      </c>
      <c r="F104" s="7">
        <v>47</v>
      </c>
      <c r="I104" s="1" t="s">
        <v>27</v>
      </c>
      <c r="J104" s="1" t="s">
        <v>160</v>
      </c>
    </row>
    <row r="105" spans="1:11" x14ac:dyDescent="0.25">
      <c r="A105" s="7">
        <v>35</v>
      </c>
      <c r="B105" s="2">
        <v>43929</v>
      </c>
      <c r="C105" s="1" t="s">
        <v>22</v>
      </c>
      <c r="D105" s="7">
        <v>12</v>
      </c>
      <c r="E105" s="1" t="s">
        <v>31</v>
      </c>
      <c r="F105" s="7">
        <v>25</v>
      </c>
      <c r="I105" s="1" t="s">
        <v>27</v>
      </c>
      <c r="J105" s="1" t="s">
        <v>95</v>
      </c>
    </row>
    <row r="106" spans="1:11" x14ac:dyDescent="0.25">
      <c r="A106" s="7">
        <v>35</v>
      </c>
      <c r="B106" s="2">
        <v>43930</v>
      </c>
      <c r="C106" s="1" t="s">
        <v>23</v>
      </c>
      <c r="D106" s="7">
        <v>12</v>
      </c>
      <c r="E106" s="1" t="s">
        <v>31</v>
      </c>
      <c r="F106" s="7">
        <v>25</v>
      </c>
      <c r="I106" s="1" t="s">
        <v>27</v>
      </c>
      <c r="J106" s="1" t="s">
        <v>95</v>
      </c>
    </row>
    <row r="107" spans="1:11" s="20" customFormat="1" x14ac:dyDescent="0.25">
      <c r="A107" s="7">
        <v>35</v>
      </c>
      <c r="B107" s="2">
        <v>43933</v>
      </c>
      <c r="C107" s="1" t="s">
        <v>24</v>
      </c>
      <c r="D107" s="7">
        <v>12</v>
      </c>
      <c r="E107" s="1" t="s">
        <v>31</v>
      </c>
      <c r="F107" s="7">
        <v>25</v>
      </c>
      <c r="I107" s="1" t="s">
        <v>27</v>
      </c>
      <c r="J107" s="1" t="s">
        <v>95</v>
      </c>
      <c r="K107" s="6"/>
    </row>
    <row r="108" spans="1:11" s="20" customFormat="1" x14ac:dyDescent="0.25">
      <c r="A108" s="7">
        <v>36</v>
      </c>
      <c r="B108" s="2">
        <v>43937</v>
      </c>
      <c r="C108" s="1" t="s">
        <v>24</v>
      </c>
      <c r="D108" s="7">
        <v>22</v>
      </c>
      <c r="E108" s="1" t="s">
        <v>18</v>
      </c>
      <c r="F108" s="7">
        <v>7</v>
      </c>
      <c r="I108" s="1" t="s">
        <v>27</v>
      </c>
      <c r="J108" s="1" t="s">
        <v>167</v>
      </c>
      <c r="K108" s="6"/>
    </row>
    <row r="109" spans="1:11" x14ac:dyDescent="0.25">
      <c r="A109" s="7">
        <v>36</v>
      </c>
      <c r="B109" s="2">
        <v>43932</v>
      </c>
      <c r="C109" s="1" t="s">
        <v>22</v>
      </c>
      <c r="D109" s="7">
        <v>22</v>
      </c>
      <c r="E109" s="1" t="s">
        <v>18</v>
      </c>
      <c r="F109" s="7">
        <v>7</v>
      </c>
      <c r="I109" s="1" t="s">
        <v>27</v>
      </c>
      <c r="J109" s="1" t="s">
        <v>167</v>
      </c>
    </row>
    <row r="110" spans="1:11" x14ac:dyDescent="0.25">
      <c r="A110" s="7">
        <v>36</v>
      </c>
      <c r="B110" s="2">
        <v>43936</v>
      </c>
      <c r="C110" s="1" t="s">
        <v>23</v>
      </c>
      <c r="D110" s="7">
        <v>22</v>
      </c>
      <c r="E110" s="1" t="s">
        <v>18</v>
      </c>
      <c r="F110" s="7">
        <v>7</v>
      </c>
      <c r="I110" s="1" t="s">
        <v>27</v>
      </c>
      <c r="J110" s="1" t="s">
        <v>167</v>
      </c>
    </row>
    <row r="111" spans="1:11" x14ac:dyDescent="0.25">
      <c r="A111" s="7">
        <v>37</v>
      </c>
      <c r="B111" s="2">
        <v>43932</v>
      </c>
      <c r="C111" s="1" t="s">
        <v>23</v>
      </c>
      <c r="D111" s="7">
        <v>35</v>
      </c>
      <c r="E111" s="1" t="s">
        <v>31</v>
      </c>
      <c r="F111" s="7">
        <v>46</v>
      </c>
      <c r="G111" s="20"/>
      <c r="H111" s="20"/>
      <c r="I111" s="1" t="s">
        <v>27</v>
      </c>
      <c r="J111" s="1" t="s">
        <v>167</v>
      </c>
    </row>
    <row r="112" spans="1:11" x14ac:dyDescent="0.25">
      <c r="A112" s="7">
        <v>37</v>
      </c>
      <c r="B112" s="2">
        <v>43936</v>
      </c>
      <c r="C112" s="1" t="s">
        <v>22</v>
      </c>
      <c r="D112" s="7">
        <v>35</v>
      </c>
      <c r="E112" s="1" t="s">
        <v>31</v>
      </c>
      <c r="F112" s="7">
        <v>46</v>
      </c>
      <c r="G112" s="20"/>
      <c r="H112" s="20"/>
      <c r="I112" s="1" t="s">
        <v>27</v>
      </c>
      <c r="J112" s="1" t="s">
        <v>167</v>
      </c>
    </row>
    <row r="113" spans="1:11" x14ac:dyDescent="0.25">
      <c r="A113" s="7">
        <v>37</v>
      </c>
      <c r="B113" s="2">
        <v>43937</v>
      </c>
      <c r="C113" s="1" t="s">
        <v>24</v>
      </c>
      <c r="D113" s="7">
        <v>35</v>
      </c>
      <c r="E113" s="1" t="s">
        <v>31</v>
      </c>
      <c r="F113" s="7">
        <v>46</v>
      </c>
      <c r="I113" s="1" t="s">
        <v>27</v>
      </c>
      <c r="J113" s="1" t="s">
        <v>167</v>
      </c>
    </row>
    <row r="114" spans="1:11" x14ac:dyDescent="0.25">
      <c r="A114" s="7">
        <v>38</v>
      </c>
      <c r="B114" s="2">
        <v>43937</v>
      </c>
      <c r="C114" s="1" t="s">
        <v>24</v>
      </c>
      <c r="E114" s="1" t="s">
        <v>31</v>
      </c>
      <c r="F114" s="7">
        <v>66</v>
      </c>
      <c r="I114" s="1" t="s">
        <v>27</v>
      </c>
      <c r="J114" s="1" t="s">
        <v>167</v>
      </c>
    </row>
    <row r="115" spans="1:11" x14ac:dyDescent="0.25">
      <c r="A115" s="7">
        <v>39</v>
      </c>
      <c r="B115" s="2">
        <v>43937</v>
      </c>
      <c r="C115" s="1" t="s">
        <v>24</v>
      </c>
      <c r="E115" s="1" t="s">
        <v>31</v>
      </c>
      <c r="F115" s="7">
        <v>56</v>
      </c>
      <c r="G115" s="20"/>
      <c r="H115" s="20"/>
      <c r="I115" s="1" t="s">
        <v>27</v>
      </c>
      <c r="J115" s="1" t="s">
        <v>95</v>
      </c>
    </row>
    <row r="116" spans="1:11" x14ac:dyDescent="0.25">
      <c r="A116" s="7">
        <v>39</v>
      </c>
      <c r="B116" s="2">
        <v>43932</v>
      </c>
      <c r="C116" s="1" t="s">
        <v>22</v>
      </c>
      <c r="E116" s="1" t="s">
        <v>31</v>
      </c>
      <c r="F116" s="7">
        <v>56</v>
      </c>
      <c r="H116" s="20"/>
      <c r="I116" s="1" t="s">
        <v>27</v>
      </c>
      <c r="J116" s="1" t="s">
        <v>95</v>
      </c>
    </row>
    <row r="117" spans="1:11" s="20" customFormat="1" x14ac:dyDescent="0.25">
      <c r="A117" s="7">
        <v>40</v>
      </c>
      <c r="B117" s="2">
        <v>43938</v>
      </c>
      <c r="C117" s="1" t="s">
        <v>24</v>
      </c>
      <c r="D117" s="7"/>
      <c r="E117" s="1" t="s">
        <v>31</v>
      </c>
      <c r="F117" s="7">
        <v>23</v>
      </c>
      <c r="H117" s="26"/>
      <c r="I117" s="1" t="s">
        <v>27</v>
      </c>
      <c r="J117" s="1" t="s">
        <v>167</v>
      </c>
      <c r="K117" s="6"/>
    </row>
    <row r="118" spans="1:11" s="20" customFormat="1" x14ac:dyDescent="0.25">
      <c r="A118" s="7">
        <v>41</v>
      </c>
      <c r="B118" s="2">
        <v>43940</v>
      </c>
      <c r="C118" s="1" t="s">
        <v>188</v>
      </c>
      <c r="D118" s="7"/>
      <c r="E118" s="1" t="s">
        <v>18</v>
      </c>
      <c r="F118" s="7">
        <v>78</v>
      </c>
      <c r="I118" s="1" t="s">
        <v>29</v>
      </c>
      <c r="J118" s="1" t="s">
        <v>179</v>
      </c>
      <c r="K118" s="6"/>
    </row>
    <row r="119" spans="1:11" x14ac:dyDescent="0.25">
      <c r="A119" s="7">
        <v>41</v>
      </c>
      <c r="B119" s="2">
        <v>43935</v>
      </c>
      <c r="C119" s="1" t="s">
        <v>23</v>
      </c>
      <c r="E119" s="1" t="s">
        <v>18</v>
      </c>
      <c r="F119" s="7">
        <v>78</v>
      </c>
      <c r="I119" s="1" t="s">
        <v>29</v>
      </c>
      <c r="J119" s="1" t="s">
        <v>179</v>
      </c>
    </row>
    <row r="120" spans="1:11" s="20" customFormat="1" x14ac:dyDescent="0.25">
      <c r="A120" s="7">
        <v>41</v>
      </c>
      <c r="B120" s="2">
        <v>43938</v>
      </c>
      <c r="C120" s="1" t="s">
        <v>24</v>
      </c>
      <c r="D120" s="7"/>
      <c r="E120" s="1" t="s">
        <v>18</v>
      </c>
      <c r="F120" s="7">
        <v>78</v>
      </c>
      <c r="I120" s="1" t="s">
        <v>29</v>
      </c>
      <c r="J120" s="1" t="s">
        <v>179</v>
      </c>
      <c r="K120" s="6"/>
    </row>
    <row r="121" spans="1:11" s="20" customFormat="1" x14ac:dyDescent="0.25">
      <c r="A121" s="7">
        <v>42</v>
      </c>
      <c r="B121" s="2">
        <v>43930</v>
      </c>
      <c r="C121" s="1" t="s">
        <v>22</v>
      </c>
      <c r="D121" s="7">
        <v>51</v>
      </c>
      <c r="E121" s="1" t="s">
        <v>31</v>
      </c>
      <c r="F121" s="7">
        <v>0</v>
      </c>
      <c r="I121" s="1" t="s">
        <v>27</v>
      </c>
      <c r="J121" s="1" t="s">
        <v>93</v>
      </c>
      <c r="K121" s="6"/>
    </row>
    <row r="122" spans="1:11" x14ac:dyDescent="0.25">
      <c r="A122" s="7">
        <v>42</v>
      </c>
      <c r="B122" s="2">
        <v>43933</v>
      </c>
      <c r="C122" s="1" t="s">
        <v>23</v>
      </c>
      <c r="D122" s="7">
        <v>51</v>
      </c>
      <c r="E122" s="1" t="s">
        <v>31</v>
      </c>
      <c r="F122" s="7">
        <v>0</v>
      </c>
      <c r="I122" s="1" t="s">
        <v>27</v>
      </c>
      <c r="J122" s="1" t="s">
        <v>93</v>
      </c>
    </row>
    <row r="123" spans="1:11" s="20" customFormat="1" x14ac:dyDescent="0.25">
      <c r="A123" s="7">
        <v>42</v>
      </c>
      <c r="B123" s="2">
        <v>43939</v>
      </c>
      <c r="C123" s="1" t="s">
        <v>24</v>
      </c>
      <c r="D123" s="7">
        <v>51</v>
      </c>
      <c r="E123" s="1" t="s">
        <v>31</v>
      </c>
      <c r="F123" s="7">
        <v>0</v>
      </c>
      <c r="I123" s="1" t="s">
        <v>27</v>
      </c>
      <c r="J123" s="1" t="s">
        <v>93</v>
      </c>
      <c r="K123" s="6"/>
    </row>
    <row r="124" spans="1:11" s="20" customFormat="1" x14ac:dyDescent="0.25">
      <c r="A124" s="7">
        <v>43</v>
      </c>
      <c r="B124" s="2">
        <v>43936</v>
      </c>
      <c r="C124" s="1" t="s">
        <v>23</v>
      </c>
      <c r="D124" s="7">
        <v>13</v>
      </c>
      <c r="E124" s="1" t="s">
        <v>31</v>
      </c>
      <c r="F124" s="7">
        <v>61</v>
      </c>
      <c r="I124" s="1" t="s">
        <v>27</v>
      </c>
      <c r="J124" s="1" t="s">
        <v>95</v>
      </c>
      <c r="K124" s="6"/>
    </row>
    <row r="125" spans="1:11" x14ac:dyDescent="0.25">
      <c r="A125" s="7">
        <v>43</v>
      </c>
      <c r="B125" s="2">
        <v>43933</v>
      </c>
      <c r="C125" s="1" t="s">
        <v>22</v>
      </c>
      <c r="D125" s="7">
        <v>13</v>
      </c>
      <c r="E125" s="1" t="s">
        <v>31</v>
      </c>
      <c r="F125" s="7">
        <v>61</v>
      </c>
      <c r="I125" s="1" t="s">
        <v>27</v>
      </c>
      <c r="J125" s="1" t="s">
        <v>95</v>
      </c>
    </row>
    <row r="126" spans="1:11" s="20" customFormat="1" x14ac:dyDescent="0.25">
      <c r="A126" s="7">
        <v>43</v>
      </c>
      <c r="B126" s="2">
        <v>43939</v>
      </c>
      <c r="C126" s="1" t="s">
        <v>24</v>
      </c>
      <c r="D126" s="7">
        <v>13</v>
      </c>
      <c r="E126" s="1" t="s">
        <v>31</v>
      </c>
      <c r="F126" s="7">
        <v>61</v>
      </c>
      <c r="I126" s="1" t="s">
        <v>27</v>
      </c>
      <c r="J126" s="1" t="s">
        <v>95</v>
      </c>
      <c r="K126" s="6"/>
    </row>
    <row r="127" spans="1:11" x14ac:dyDescent="0.25">
      <c r="A127" s="7">
        <v>44</v>
      </c>
      <c r="B127" s="2">
        <v>43936</v>
      </c>
      <c r="C127" s="1" t="s">
        <v>23</v>
      </c>
      <c r="D127" s="7">
        <v>25</v>
      </c>
      <c r="E127" s="1" t="s">
        <v>31</v>
      </c>
      <c r="F127" s="7">
        <v>7</v>
      </c>
      <c r="I127" s="1" t="s">
        <v>27</v>
      </c>
      <c r="J127" s="1" t="s">
        <v>160</v>
      </c>
    </row>
    <row r="128" spans="1:11" x14ac:dyDescent="0.25">
      <c r="A128" s="7">
        <v>44</v>
      </c>
      <c r="B128" s="2">
        <v>43940</v>
      </c>
      <c r="C128" s="1" t="s">
        <v>24</v>
      </c>
      <c r="D128" s="7">
        <v>25</v>
      </c>
      <c r="E128" s="1" t="s">
        <v>31</v>
      </c>
      <c r="F128" s="7">
        <v>7</v>
      </c>
      <c r="I128" s="1" t="s">
        <v>27</v>
      </c>
      <c r="J128" s="1" t="s">
        <v>160</v>
      </c>
    </row>
    <row r="129" spans="1:11" s="20" customFormat="1" x14ac:dyDescent="0.25">
      <c r="A129" s="7">
        <v>44</v>
      </c>
      <c r="B129" s="2">
        <v>43935</v>
      </c>
      <c r="C129" s="1" t="s">
        <v>22</v>
      </c>
      <c r="D129" s="7">
        <v>25</v>
      </c>
      <c r="E129" s="1" t="s">
        <v>31</v>
      </c>
      <c r="F129" s="7">
        <v>7</v>
      </c>
      <c r="I129" s="1" t="s">
        <v>27</v>
      </c>
      <c r="J129" s="1" t="s">
        <v>160</v>
      </c>
      <c r="K129" s="6"/>
    </row>
    <row r="130" spans="1:11" s="20" customFormat="1" x14ac:dyDescent="0.25">
      <c r="A130" s="7">
        <v>45</v>
      </c>
      <c r="B130" s="2">
        <v>43936</v>
      </c>
      <c r="C130" s="1" t="s">
        <v>22</v>
      </c>
      <c r="D130" s="7"/>
      <c r="E130" s="1" t="s">
        <v>18</v>
      </c>
      <c r="F130" s="7">
        <v>30</v>
      </c>
      <c r="I130" s="1" t="s">
        <v>27</v>
      </c>
      <c r="J130" s="1" t="s">
        <v>186</v>
      </c>
      <c r="K130" s="6"/>
    </row>
    <row r="131" spans="1:11" x14ac:dyDescent="0.25">
      <c r="A131" s="7">
        <v>45</v>
      </c>
      <c r="B131" s="2">
        <v>43936</v>
      </c>
      <c r="C131" s="1" t="s">
        <v>23</v>
      </c>
      <c r="E131" s="1" t="s">
        <v>18</v>
      </c>
      <c r="F131" s="7">
        <v>30</v>
      </c>
      <c r="I131" s="1" t="s">
        <v>27</v>
      </c>
      <c r="J131" s="1" t="s">
        <v>186</v>
      </c>
    </row>
    <row r="132" spans="1:11" x14ac:dyDescent="0.25">
      <c r="A132" s="7">
        <v>45</v>
      </c>
      <c r="B132" s="2">
        <v>43941</v>
      </c>
      <c r="C132" s="1" t="s">
        <v>24</v>
      </c>
      <c r="E132" s="1" t="s">
        <v>18</v>
      </c>
      <c r="F132" s="7">
        <v>30</v>
      </c>
      <c r="G132" s="20"/>
      <c r="H132" s="20"/>
      <c r="I132" s="1" t="s">
        <v>27</v>
      </c>
      <c r="J132" s="1" t="s">
        <v>186</v>
      </c>
    </row>
    <row r="133" spans="1:11" x14ac:dyDescent="0.25">
      <c r="A133" s="7">
        <v>46</v>
      </c>
      <c r="B133" s="2">
        <v>43943</v>
      </c>
      <c r="C133" s="1" t="s">
        <v>24</v>
      </c>
      <c r="E133" s="1" t="s">
        <v>31</v>
      </c>
      <c r="F133" s="7">
        <v>24</v>
      </c>
      <c r="I133" s="1" t="s">
        <v>27</v>
      </c>
      <c r="J133" s="1" t="s">
        <v>160</v>
      </c>
    </row>
    <row r="134" spans="1:11" x14ac:dyDescent="0.25">
      <c r="A134" s="7">
        <v>46</v>
      </c>
      <c r="B134" s="2">
        <v>43936</v>
      </c>
      <c r="C134" s="1" t="s">
        <v>23</v>
      </c>
      <c r="D134" s="7">
        <v>30</v>
      </c>
      <c r="E134" s="1" t="s">
        <v>31</v>
      </c>
      <c r="F134" s="7">
        <v>24</v>
      </c>
      <c r="G134" s="20"/>
      <c r="H134" s="20"/>
      <c r="I134" s="1" t="s">
        <v>27</v>
      </c>
      <c r="J134" s="1" t="s">
        <v>160</v>
      </c>
    </row>
  </sheetData>
  <autoFilter ref="A1:M132" xr:uid="{EE19C93D-CC10-4277-8776-D07EDA3FF01D}">
    <sortState xmlns:xlrd2="http://schemas.microsoft.com/office/spreadsheetml/2017/richdata2" ref="A2:M132">
      <sortCondition ref="A1:A13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35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120</v>
      </c>
      <c r="F1" s="1" t="s">
        <v>121</v>
      </c>
      <c r="G1" s="1" t="s">
        <v>139</v>
      </c>
      <c r="H1" s="1" t="s">
        <v>175</v>
      </c>
      <c r="I1" s="1" t="s">
        <v>176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32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32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4</v>
      </c>
      <c r="D29" s="20">
        <f t="shared" si="2"/>
        <v>39</v>
      </c>
      <c r="E29" s="20">
        <v>4</v>
      </c>
      <c r="F29" s="20">
        <f t="shared" si="3"/>
        <v>35</v>
      </c>
      <c r="G29">
        <v>0</v>
      </c>
      <c r="H29">
        <v>0</v>
      </c>
      <c r="I29">
        <v>2</v>
      </c>
    </row>
    <row r="30" spans="1:9" x14ac:dyDescent="0.25">
      <c r="A30" s="1" t="s">
        <v>100</v>
      </c>
      <c r="B30" s="3">
        <v>43938</v>
      </c>
      <c r="C30" s="1">
        <v>2</v>
      </c>
      <c r="D30" s="20">
        <f t="shared" si="2"/>
        <v>41</v>
      </c>
      <c r="E30">
        <v>4</v>
      </c>
      <c r="F30" s="20">
        <f t="shared" si="3"/>
        <v>36</v>
      </c>
      <c r="G30">
        <v>1</v>
      </c>
      <c r="H30">
        <v>0</v>
      </c>
      <c r="I30">
        <v>1</v>
      </c>
    </row>
    <row r="31" spans="1:9" x14ac:dyDescent="0.25">
      <c r="A31" s="1" t="s">
        <v>101</v>
      </c>
      <c r="B31" s="3">
        <v>43939</v>
      </c>
      <c r="C31" s="1">
        <v>2</v>
      </c>
      <c r="D31" s="20">
        <f t="shared" si="2"/>
        <v>43</v>
      </c>
      <c r="E31">
        <v>5</v>
      </c>
      <c r="F31">
        <f t="shared" si="3"/>
        <v>37</v>
      </c>
      <c r="G31">
        <v>1</v>
      </c>
      <c r="H31">
        <v>0</v>
      </c>
      <c r="I31">
        <v>1</v>
      </c>
    </row>
    <row r="32" spans="1:9" x14ac:dyDescent="0.25">
      <c r="A32" s="1" t="s">
        <v>102</v>
      </c>
      <c r="B32" s="3">
        <v>43940</v>
      </c>
      <c r="C32" s="1">
        <v>1</v>
      </c>
      <c r="D32" s="20">
        <f t="shared" si="2"/>
        <v>44</v>
      </c>
      <c r="E32">
        <v>5</v>
      </c>
      <c r="F32" s="20">
        <f t="shared" si="3"/>
        <v>37</v>
      </c>
      <c r="G32">
        <v>2</v>
      </c>
      <c r="H32">
        <v>1</v>
      </c>
      <c r="I32">
        <v>0</v>
      </c>
    </row>
    <row r="33" spans="1:9" x14ac:dyDescent="0.25">
      <c r="A33" s="1" t="s">
        <v>161</v>
      </c>
      <c r="B33" s="3">
        <v>43941</v>
      </c>
      <c r="C33" s="1">
        <v>1</v>
      </c>
      <c r="D33" s="20">
        <f t="shared" ref="D33:D35" si="4">D32+C33</f>
        <v>45</v>
      </c>
      <c r="E33" s="20">
        <v>8</v>
      </c>
      <c r="F33" s="20">
        <f t="shared" ref="F33:F35" si="5">D33-E33-G33</f>
        <v>35</v>
      </c>
      <c r="G33" s="20">
        <v>2</v>
      </c>
      <c r="H33" s="20">
        <v>1</v>
      </c>
      <c r="I33" s="20">
        <v>0</v>
      </c>
    </row>
    <row r="34" spans="1:9" x14ac:dyDescent="0.25">
      <c r="A34" s="1" t="s">
        <v>162</v>
      </c>
      <c r="B34" s="3">
        <v>43942</v>
      </c>
      <c r="C34" s="1">
        <v>0</v>
      </c>
      <c r="D34" s="20">
        <f t="shared" si="4"/>
        <v>45</v>
      </c>
      <c r="E34">
        <v>8</v>
      </c>
      <c r="F34" s="20">
        <f t="shared" si="5"/>
        <v>35</v>
      </c>
      <c r="G34">
        <v>2</v>
      </c>
      <c r="H34">
        <v>1</v>
      </c>
      <c r="I34">
        <v>0</v>
      </c>
    </row>
    <row r="35" spans="1:9" x14ac:dyDescent="0.25">
      <c r="A35" s="1" t="s">
        <v>163</v>
      </c>
      <c r="B35" s="3">
        <v>43943</v>
      </c>
      <c r="C35" s="1">
        <v>1</v>
      </c>
      <c r="D35" s="20">
        <f t="shared" si="4"/>
        <v>46</v>
      </c>
      <c r="E35">
        <v>12</v>
      </c>
      <c r="F35" s="20">
        <f t="shared" si="5"/>
        <v>32</v>
      </c>
      <c r="G35">
        <v>2</v>
      </c>
      <c r="H35">
        <v>1</v>
      </c>
      <c r="I35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3401-288B-4919-BC88-BEDD100C1EB1}">
  <dimension ref="A1:F3"/>
  <sheetViews>
    <sheetView workbookViewId="0">
      <selection activeCell="D3" sqref="D3"/>
    </sheetView>
  </sheetViews>
  <sheetFormatPr baseColWidth="10" defaultRowHeight="15" x14ac:dyDescent="0.25"/>
  <cols>
    <col min="2" max="2" width="19.28515625" customWidth="1"/>
    <col min="3" max="3" width="28.5703125" customWidth="1"/>
    <col min="4" max="4" width="23.42578125" customWidth="1"/>
    <col min="5" max="5" width="36.7109375" customWidth="1"/>
    <col min="6" max="6" width="23.2851562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185</v>
      </c>
    </row>
    <row r="2" spans="1:6" x14ac:dyDescent="0.25">
      <c r="A2" s="2">
        <v>43941</v>
      </c>
      <c r="B2">
        <f>C2+D2+E2+F2</f>
        <v>63</v>
      </c>
      <c r="C2">
        <v>1</v>
      </c>
      <c r="D2">
        <v>54</v>
      </c>
      <c r="E2">
        <v>0</v>
      </c>
      <c r="F2">
        <v>8</v>
      </c>
    </row>
    <row r="3" spans="1:6" x14ac:dyDescent="0.25">
      <c r="A3" s="2">
        <v>43943</v>
      </c>
      <c r="B3">
        <v>116</v>
      </c>
      <c r="C3">
        <v>1</v>
      </c>
      <c r="D3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8" sqref="B38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7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  <row r="32" spans="1:10" x14ac:dyDescent="0.25">
      <c r="A32" s="3">
        <v>43938</v>
      </c>
      <c r="B32" s="1">
        <v>93</v>
      </c>
      <c r="C32" s="1">
        <v>3</v>
      </c>
      <c r="D32" s="1">
        <f t="shared" si="1"/>
        <v>89</v>
      </c>
      <c r="E32" s="1">
        <v>1</v>
      </c>
    </row>
    <row r="33" spans="1:5" x14ac:dyDescent="0.25">
      <c r="A33" s="3">
        <v>43939</v>
      </c>
      <c r="B33" s="1">
        <v>188</v>
      </c>
      <c r="C33" s="1">
        <v>2</v>
      </c>
      <c r="D33" s="1">
        <f t="shared" si="1"/>
        <v>185</v>
      </c>
      <c r="E33" s="1">
        <v>1</v>
      </c>
    </row>
    <row r="34" spans="1:5" x14ac:dyDescent="0.25">
      <c r="A34" s="3">
        <v>43940</v>
      </c>
      <c r="B34" s="1">
        <v>282</v>
      </c>
      <c r="C34" s="1">
        <v>1</v>
      </c>
      <c r="D34" s="1">
        <f t="shared" si="1"/>
        <v>281</v>
      </c>
      <c r="E34" s="1">
        <v>0</v>
      </c>
    </row>
    <row r="35" spans="1:5" x14ac:dyDescent="0.25">
      <c r="A35" s="3">
        <v>43941</v>
      </c>
      <c r="B35" s="1">
        <v>188</v>
      </c>
      <c r="C35" s="1">
        <v>0</v>
      </c>
      <c r="D35" s="1">
        <f t="shared" si="1"/>
        <v>186</v>
      </c>
      <c r="E35" s="1">
        <v>2</v>
      </c>
    </row>
    <row r="36" spans="1:5" x14ac:dyDescent="0.25">
      <c r="A36" s="3">
        <v>43942</v>
      </c>
      <c r="B36" s="1">
        <v>282</v>
      </c>
      <c r="C36" s="1">
        <v>2</v>
      </c>
      <c r="D36" s="1">
        <f t="shared" si="1"/>
        <v>280</v>
      </c>
      <c r="E36" s="1">
        <v>0</v>
      </c>
    </row>
    <row r="37" spans="1:5" x14ac:dyDescent="0.25">
      <c r="A37" s="3">
        <v>43943</v>
      </c>
      <c r="B37" s="1">
        <v>277</v>
      </c>
      <c r="C37" s="1">
        <v>2</v>
      </c>
      <c r="D37" s="1">
        <f t="shared" si="1"/>
        <v>274</v>
      </c>
      <c r="E37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35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baseColWidth="10" defaultRowHeight="12.75" x14ac:dyDescent="0.2"/>
  <cols>
    <col min="1" max="1" width="18" style="21" bestFit="1" customWidth="1"/>
    <col min="2" max="256" width="11.42578125" style="21"/>
    <col min="257" max="257" width="18" style="21" bestFit="1" customWidth="1"/>
    <col min="258" max="512" width="11.42578125" style="21"/>
    <col min="513" max="513" width="18" style="21" bestFit="1" customWidth="1"/>
    <col min="514" max="768" width="11.42578125" style="21"/>
    <col min="769" max="769" width="18" style="21" bestFit="1" customWidth="1"/>
    <col min="770" max="1024" width="11.42578125" style="21"/>
    <col min="1025" max="1025" width="18" style="21" bestFit="1" customWidth="1"/>
    <col min="1026" max="1280" width="11.42578125" style="21"/>
    <col min="1281" max="1281" width="18" style="21" bestFit="1" customWidth="1"/>
    <col min="1282" max="1536" width="11.42578125" style="21"/>
    <col min="1537" max="1537" width="18" style="21" bestFit="1" customWidth="1"/>
    <col min="1538" max="1792" width="11.42578125" style="21"/>
    <col min="1793" max="1793" width="18" style="21" bestFit="1" customWidth="1"/>
    <col min="1794" max="2048" width="11.42578125" style="21"/>
    <col min="2049" max="2049" width="18" style="21" bestFit="1" customWidth="1"/>
    <col min="2050" max="2304" width="11.42578125" style="21"/>
    <col min="2305" max="2305" width="18" style="21" bestFit="1" customWidth="1"/>
    <col min="2306" max="2560" width="11.42578125" style="21"/>
    <col min="2561" max="2561" width="18" style="21" bestFit="1" customWidth="1"/>
    <col min="2562" max="2816" width="11.42578125" style="21"/>
    <col min="2817" max="2817" width="18" style="21" bestFit="1" customWidth="1"/>
    <col min="2818" max="3072" width="11.42578125" style="21"/>
    <col min="3073" max="3073" width="18" style="21" bestFit="1" customWidth="1"/>
    <col min="3074" max="3328" width="11.42578125" style="21"/>
    <col min="3329" max="3329" width="18" style="21" bestFit="1" customWidth="1"/>
    <col min="3330" max="3584" width="11.42578125" style="21"/>
    <col min="3585" max="3585" width="18" style="21" bestFit="1" customWidth="1"/>
    <col min="3586" max="3840" width="11.42578125" style="21"/>
    <col min="3841" max="3841" width="18" style="21" bestFit="1" customWidth="1"/>
    <col min="3842" max="4096" width="11.42578125" style="21"/>
    <col min="4097" max="4097" width="18" style="21" bestFit="1" customWidth="1"/>
    <col min="4098" max="4352" width="11.42578125" style="21"/>
    <col min="4353" max="4353" width="18" style="21" bestFit="1" customWidth="1"/>
    <col min="4354" max="4608" width="11.42578125" style="21"/>
    <col min="4609" max="4609" width="18" style="21" bestFit="1" customWidth="1"/>
    <col min="4610" max="4864" width="11.42578125" style="21"/>
    <col min="4865" max="4865" width="18" style="21" bestFit="1" customWidth="1"/>
    <col min="4866" max="5120" width="11.42578125" style="21"/>
    <col min="5121" max="5121" width="18" style="21" bestFit="1" customWidth="1"/>
    <col min="5122" max="5376" width="11.42578125" style="21"/>
    <col min="5377" max="5377" width="18" style="21" bestFit="1" customWidth="1"/>
    <col min="5378" max="5632" width="11.42578125" style="21"/>
    <col min="5633" max="5633" width="18" style="21" bestFit="1" customWidth="1"/>
    <col min="5634" max="5888" width="11.42578125" style="21"/>
    <col min="5889" max="5889" width="18" style="21" bestFit="1" customWidth="1"/>
    <col min="5890" max="6144" width="11.42578125" style="21"/>
    <col min="6145" max="6145" width="18" style="21" bestFit="1" customWidth="1"/>
    <col min="6146" max="6400" width="11.42578125" style="21"/>
    <col min="6401" max="6401" width="18" style="21" bestFit="1" customWidth="1"/>
    <col min="6402" max="6656" width="11.42578125" style="21"/>
    <col min="6657" max="6657" width="18" style="21" bestFit="1" customWidth="1"/>
    <col min="6658" max="6912" width="11.42578125" style="21"/>
    <col min="6913" max="6913" width="18" style="21" bestFit="1" customWidth="1"/>
    <col min="6914" max="7168" width="11.42578125" style="21"/>
    <col min="7169" max="7169" width="18" style="21" bestFit="1" customWidth="1"/>
    <col min="7170" max="7424" width="11.42578125" style="21"/>
    <col min="7425" max="7425" width="18" style="21" bestFit="1" customWidth="1"/>
    <col min="7426" max="7680" width="11.42578125" style="21"/>
    <col min="7681" max="7681" width="18" style="21" bestFit="1" customWidth="1"/>
    <col min="7682" max="7936" width="11.42578125" style="21"/>
    <col min="7937" max="7937" width="18" style="21" bestFit="1" customWidth="1"/>
    <col min="7938" max="8192" width="11.42578125" style="21"/>
    <col min="8193" max="8193" width="18" style="21" bestFit="1" customWidth="1"/>
    <col min="8194" max="8448" width="11.42578125" style="21"/>
    <col min="8449" max="8449" width="18" style="21" bestFit="1" customWidth="1"/>
    <col min="8450" max="8704" width="11.42578125" style="21"/>
    <col min="8705" max="8705" width="18" style="21" bestFit="1" customWidth="1"/>
    <col min="8706" max="8960" width="11.42578125" style="21"/>
    <col min="8961" max="8961" width="18" style="21" bestFit="1" customWidth="1"/>
    <col min="8962" max="9216" width="11.42578125" style="21"/>
    <col min="9217" max="9217" width="18" style="21" bestFit="1" customWidth="1"/>
    <col min="9218" max="9472" width="11.42578125" style="21"/>
    <col min="9473" max="9473" width="18" style="21" bestFit="1" customWidth="1"/>
    <col min="9474" max="9728" width="11.42578125" style="21"/>
    <col min="9729" max="9729" width="18" style="21" bestFit="1" customWidth="1"/>
    <col min="9730" max="9984" width="11.42578125" style="21"/>
    <col min="9985" max="9985" width="18" style="21" bestFit="1" customWidth="1"/>
    <col min="9986" max="10240" width="11.42578125" style="21"/>
    <col min="10241" max="10241" width="18" style="21" bestFit="1" customWidth="1"/>
    <col min="10242" max="10496" width="11.42578125" style="21"/>
    <col min="10497" max="10497" width="18" style="21" bestFit="1" customWidth="1"/>
    <col min="10498" max="10752" width="11.42578125" style="21"/>
    <col min="10753" max="10753" width="18" style="21" bestFit="1" customWidth="1"/>
    <col min="10754" max="11008" width="11.42578125" style="21"/>
    <col min="11009" max="11009" width="18" style="21" bestFit="1" customWidth="1"/>
    <col min="11010" max="11264" width="11.42578125" style="21"/>
    <col min="11265" max="11265" width="18" style="21" bestFit="1" customWidth="1"/>
    <col min="11266" max="11520" width="11.42578125" style="21"/>
    <col min="11521" max="11521" width="18" style="21" bestFit="1" customWidth="1"/>
    <col min="11522" max="11776" width="11.42578125" style="21"/>
    <col min="11777" max="11777" width="18" style="21" bestFit="1" customWidth="1"/>
    <col min="11778" max="12032" width="11.42578125" style="21"/>
    <col min="12033" max="12033" width="18" style="21" bestFit="1" customWidth="1"/>
    <col min="12034" max="12288" width="11.42578125" style="21"/>
    <col min="12289" max="12289" width="18" style="21" bestFit="1" customWidth="1"/>
    <col min="12290" max="12544" width="11.42578125" style="21"/>
    <col min="12545" max="12545" width="18" style="21" bestFit="1" customWidth="1"/>
    <col min="12546" max="12800" width="11.42578125" style="21"/>
    <col min="12801" max="12801" width="18" style="21" bestFit="1" customWidth="1"/>
    <col min="12802" max="13056" width="11.42578125" style="21"/>
    <col min="13057" max="13057" width="18" style="21" bestFit="1" customWidth="1"/>
    <col min="13058" max="13312" width="11.42578125" style="21"/>
    <col min="13313" max="13313" width="18" style="21" bestFit="1" customWidth="1"/>
    <col min="13314" max="13568" width="11.42578125" style="21"/>
    <col min="13569" max="13569" width="18" style="21" bestFit="1" customWidth="1"/>
    <col min="13570" max="13824" width="11.42578125" style="21"/>
    <col min="13825" max="13825" width="18" style="21" bestFit="1" customWidth="1"/>
    <col min="13826" max="14080" width="11.42578125" style="21"/>
    <col min="14081" max="14081" width="18" style="21" bestFit="1" customWidth="1"/>
    <col min="14082" max="14336" width="11.42578125" style="21"/>
    <col min="14337" max="14337" width="18" style="21" bestFit="1" customWidth="1"/>
    <col min="14338" max="14592" width="11.42578125" style="21"/>
    <col min="14593" max="14593" width="18" style="21" bestFit="1" customWidth="1"/>
    <col min="14594" max="14848" width="11.42578125" style="21"/>
    <col min="14849" max="14849" width="18" style="21" bestFit="1" customWidth="1"/>
    <col min="14850" max="15104" width="11.42578125" style="21"/>
    <col min="15105" max="15105" width="18" style="21" bestFit="1" customWidth="1"/>
    <col min="15106" max="15360" width="11.42578125" style="21"/>
    <col min="15361" max="15361" width="18" style="21" bestFit="1" customWidth="1"/>
    <col min="15362" max="15616" width="11.42578125" style="21"/>
    <col min="15617" max="15617" width="18" style="21" bestFit="1" customWidth="1"/>
    <col min="15618" max="15872" width="11.42578125" style="21"/>
    <col min="15873" max="15873" width="18" style="21" bestFit="1" customWidth="1"/>
    <col min="15874" max="16128" width="11.42578125" style="21"/>
    <col min="16129" max="16129" width="18" style="21" bestFit="1" customWidth="1"/>
    <col min="16130" max="16384" width="11.42578125" style="21"/>
  </cols>
  <sheetData>
    <row r="1" spans="1:5" x14ac:dyDescent="0.2">
      <c r="B1" s="22" t="s">
        <v>21</v>
      </c>
      <c r="C1" s="22" t="s">
        <v>27</v>
      </c>
      <c r="D1" s="22" t="s">
        <v>29</v>
      </c>
      <c r="E1" s="22" t="s">
        <v>171</v>
      </c>
    </row>
    <row r="2" spans="1:5" x14ac:dyDescent="0.2">
      <c r="A2" s="23">
        <v>43910</v>
      </c>
      <c r="B2" s="24">
        <v>1</v>
      </c>
      <c r="C2" s="24">
        <v>0</v>
      </c>
      <c r="D2" s="24">
        <v>0</v>
      </c>
      <c r="E2" s="24">
        <v>0</v>
      </c>
    </row>
    <row r="3" spans="1:5" x14ac:dyDescent="0.2">
      <c r="A3" s="23">
        <v>43911</v>
      </c>
      <c r="B3" s="24">
        <v>1</v>
      </c>
      <c r="C3" s="24">
        <v>0</v>
      </c>
      <c r="D3" s="24">
        <v>0</v>
      </c>
      <c r="E3" s="24">
        <v>0</v>
      </c>
    </row>
    <row r="4" spans="1:5" x14ac:dyDescent="0.2">
      <c r="A4" s="23">
        <v>43912</v>
      </c>
      <c r="B4" s="24">
        <v>1</v>
      </c>
      <c r="C4" s="24">
        <v>0</v>
      </c>
      <c r="D4" s="24">
        <v>0</v>
      </c>
      <c r="E4" s="24">
        <v>0</v>
      </c>
    </row>
    <row r="5" spans="1:5" x14ac:dyDescent="0.2">
      <c r="A5" s="23">
        <v>43913</v>
      </c>
      <c r="B5" s="24">
        <v>1</v>
      </c>
      <c r="C5" s="24">
        <v>0</v>
      </c>
      <c r="D5" s="24">
        <v>0</v>
      </c>
      <c r="E5" s="24">
        <v>0</v>
      </c>
    </row>
    <row r="6" spans="1:5" x14ac:dyDescent="0.2">
      <c r="A6" s="23">
        <v>43914</v>
      </c>
      <c r="B6" s="24">
        <v>2</v>
      </c>
      <c r="C6" s="24">
        <v>0</v>
      </c>
      <c r="D6" s="24">
        <v>0</v>
      </c>
      <c r="E6" s="24">
        <v>0</v>
      </c>
    </row>
    <row r="7" spans="1:5" x14ac:dyDescent="0.2">
      <c r="A7" s="23">
        <v>43915</v>
      </c>
      <c r="B7" s="24">
        <v>2</v>
      </c>
      <c r="C7" s="24">
        <v>0</v>
      </c>
      <c r="D7" s="24">
        <v>0</v>
      </c>
      <c r="E7" s="24">
        <v>0</v>
      </c>
    </row>
    <row r="8" spans="1:5" x14ac:dyDescent="0.2">
      <c r="A8" s="23">
        <v>43916</v>
      </c>
      <c r="B8" s="24">
        <v>2</v>
      </c>
      <c r="C8" s="24">
        <v>0</v>
      </c>
      <c r="D8" s="24">
        <v>0</v>
      </c>
      <c r="E8" s="24">
        <v>0</v>
      </c>
    </row>
    <row r="9" spans="1:5" x14ac:dyDescent="0.2">
      <c r="A9" s="23">
        <v>43917</v>
      </c>
      <c r="B9" s="24">
        <v>2</v>
      </c>
      <c r="C9" s="24">
        <v>1</v>
      </c>
      <c r="D9" s="24">
        <v>1</v>
      </c>
      <c r="E9" s="24">
        <v>1</v>
      </c>
    </row>
    <row r="10" spans="1:5" x14ac:dyDescent="0.2">
      <c r="A10" s="23">
        <v>43918</v>
      </c>
      <c r="B10" s="24">
        <v>2</v>
      </c>
      <c r="C10" s="24">
        <v>3</v>
      </c>
      <c r="D10" s="24">
        <v>1</v>
      </c>
      <c r="E10" s="24">
        <v>1</v>
      </c>
    </row>
    <row r="11" spans="1:5" x14ac:dyDescent="0.2">
      <c r="A11" s="23">
        <v>43919</v>
      </c>
      <c r="B11" s="24">
        <v>2</v>
      </c>
      <c r="C11" s="24">
        <v>3</v>
      </c>
      <c r="D11" s="24">
        <v>1</v>
      </c>
      <c r="E11" s="24">
        <v>1</v>
      </c>
    </row>
    <row r="12" spans="1:5" x14ac:dyDescent="0.2">
      <c r="A12" s="23">
        <v>43920</v>
      </c>
      <c r="B12" s="24">
        <v>5</v>
      </c>
      <c r="C12" s="24">
        <v>3</v>
      </c>
      <c r="D12" s="24">
        <v>2</v>
      </c>
      <c r="E12" s="24">
        <v>1</v>
      </c>
    </row>
    <row r="13" spans="1:5" x14ac:dyDescent="0.2">
      <c r="A13" s="23">
        <v>43921</v>
      </c>
      <c r="B13" s="24">
        <v>5</v>
      </c>
      <c r="C13" s="24">
        <v>6</v>
      </c>
      <c r="D13" s="24">
        <v>3</v>
      </c>
      <c r="E13" s="24">
        <v>1</v>
      </c>
    </row>
    <row r="14" spans="1:5" x14ac:dyDescent="0.2">
      <c r="A14" s="23">
        <v>43922</v>
      </c>
      <c r="B14" s="24">
        <v>5</v>
      </c>
      <c r="C14" s="24">
        <v>8</v>
      </c>
      <c r="D14" s="24">
        <v>4</v>
      </c>
      <c r="E14" s="24">
        <v>1</v>
      </c>
    </row>
    <row r="15" spans="1:5" x14ac:dyDescent="0.2">
      <c r="A15" s="23">
        <v>43923</v>
      </c>
      <c r="B15" s="24">
        <v>5</v>
      </c>
      <c r="C15" s="24">
        <v>10</v>
      </c>
      <c r="D15" s="24">
        <v>5</v>
      </c>
      <c r="E15" s="24">
        <v>1</v>
      </c>
    </row>
    <row r="16" spans="1:5" x14ac:dyDescent="0.2">
      <c r="A16" s="23">
        <v>43924</v>
      </c>
      <c r="B16" s="24">
        <v>5</v>
      </c>
      <c r="C16" s="24">
        <v>11</v>
      </c>
      <c r="D16" s="24">
        <v>5</v>
      </c>
      <c r="E16" s="24">
        <v>1</v>
      </c>
    </row>
    <row r="17" spans="1:5" x14ac:dyDescent="0.2">
      <c r="A17" s="23">
        <v>43925</v>
      </c>
      <c r="B17" s="24">
        <v>5</v>
      </c>
      <c r="C17" s="24">
        <v>14</v>
      </c>
      <c r="D17" s="24">
        <v>5</v>
      </c>
      <c r="E17" s="24">
        <v>1</v>
      </c>
    </row>
    <row r="18" spans="1:5" x14ac:dyDescent="0.2">
      <c r="A18" s="23">
        <v>43926</v>
      </c>
      <c r="B18" s="24">
        <v>5</v>
      </c>
      <c r="C18" s="24">
        <v>15</v>
      </c>
      <c r="D18" s="24">
        <v>6</v>
      </c>
      <c r="E18" s="24">
        <v>1</v>
      </c>
    </row>
    <row r="19" spans="1:5" x14ac:dyDescent="0.2">
      <c r="A19" s="23">
        <v>43927</v>
      </c>
      <c r="B19" s="24">
        <v>5</v>
      </c>
      <c r="C19" s="24">
        <v>15</v>
      </c>
      <c r="D19" s="24">
        <v>6</v>
      </c>
      <c r="E19" s="24">
        <v>1</v>
      </c>
    </row>
    <row r="20" spans="1:5" x14ac:dyDescent="0.2">
      <c r="A20" s="23">
        <v>43928</v>
      </c>
      <c r="B20" s="24">
        <v>5</v>
      </c>
      <c r="C20" s="24">
        <v>17</v>
      </c>
      <c r="D20" s="24">
        <v>6</v>
      </c>
      <c r="E20" s="24">
        <v>1</v>
      </c>
    </row>
    <row r="21" spans="1:5" x14ac:dyDescent="0.2">
      <c r="A21" s="23">
        <v>43929</v>
      </c>
      <c r="B21" s="24">
        <v>5</v>
      </c>
      <c r="C21" s="24">
        <v>17</v>
      </c>
      <c r="D21" s="24">
        <v>6</v>
      </c>
      <c r="E21" s="24">
        <v>1</v>
      </c>
    </row>
    <row r="22" spans="1:5" x14ac:dyDescent="0.2">
      <c r="A22" s="23">
        <v>43930</v>
      </c>
      <c r="B22" s="24">
        <v>5</v>
      </c>
      <c r="C22" s="24">
        <v>17</v>
      </c>
      <c r="D22" s="24">
        <v>6</v>
      </c>
      <c r="E22" s="24">
        <v>1</v>
      </c>
    </row>
    <row r="23" spans="1:5" x14ac:dyDescent="0.2">
      <c r="A23" s="23">
        <v>43931</v>
      </c>
      <c r="B23" s="24">
        <v>5</v>
      </c>
      <c r="C23" s="24">
        <v>18</v>
      </c>
      <c r="D23" s="24">
        <v>7</v>
      </c>
      <c r="E23" s="24">
        <v>1</v>
      </c>
    </row>
    <row r="24" spans="1:5" x14ac:dyDescent="0.2">
      <c r="A24" s="23">
        <v>43932</v>
      </c>
      <c r="B24" s="24">
        <v>5</v>
      </c>
      <c r="C24" s="24">
        <v>19</v>
      </c>
      <c r="D24" s="24">
        <v>7</v>
      </c>
      <c r="E24" s="24">
        <v>1</v>
      </c>
    </row>
    <row r="25" spans="1:5" x14ac:dyDescent="0.2">
      <c r="A25" s="23">
        <v>43933</v>
      </c>
      <c r="B25" s="24">
        <v>5</v>
      </c>
      <c r="C25" s="24">
        <v>22</v>
      </c>
      <c r="D25" s="24">
        <v>7</v>
      </c>
      <c r="E25" s="24">
        <v>1</v>
      </c>
    </row>
    <row r="26" spans="1:5" x14ac:dyDescent="0.2">
      <c r="A26" s="23">
        <v>43934</v>
      </c>
      <c r="B26" s="24">
        <v>5</v>
      </c>
      <c r="C26" s="24">
        <v>22</v>
      </c>
      <c r="D26" s="24">
        <v>7</v>
      </c>
      <c r="E26" s="24">
        <v>1</v>
      </c>
    </row>
    <row r="27" spans="1:5" x14ac:dyDescent="0.2">
      <c r="A27" s="23">
        <v>43935</v>
      </c>
      <c r="B27" s="24">
        <v>5</v>
      </c>
      <c r="C27" s="24">
        <v>22</v>
      </c>
      <c r="D27" s="24">
        <v>7</v>
      </c>
      <c r="E27" s="24">
        <v>1</v>
      </c>
    </row>
    <row r="28" spans="1:5" x14ac:dyDescent="0.2">
      <c r="A28" s="23">
        <v>43936</v>
      </c>
      <c r="B28" s="24">
        <v>5</v>
      </c>
      <c r="C28" s="24">
        <v>22</v>
      </c>
      <c r="D28" s="24">
        <v>7</v>
      </c>
      <c r="E28" s="24">
        <v>1</v>
      </c>
    </row>
    <row r="29" spans="1:5" x14ac:dyDescent="0.2">
      <c r="A29" s="23">
        <v>43937</v>
      </c>
      <c r="B29" s="24">
        <v>5</v>
      </c>
      <c r="C29" s="24">
        <v>26</v>
      </c>
      <c r="D29" s="24">
        <v>7</v>
      </c>
      <c r="E29" s="24">
        <v>1</v>
      </c>
    </row>
    <row r="30" spans="1:5" x14ac:dyDescent="0.2">
      <c r="A30" s="23">
        <v>43938</v>
      </c>
      <c r="B30" s="21">
        <v>5</v>
      </c>
      <c r="C30" s="21">
        <v>27</v>
      </c>
      <c r="D30" s="21">
        <v>8</v>
      </c>
      <c r="E30" s="21">
        <v>1</v>
      </c>
    </row>
    <row r="31" spans="1:5" x14ac:dyDescent="0.2">
      <c r="A31" s="23">
        <v>43939</v>
      </c>
      <c r="B31" s="21">
        <v>5</v>
      </c>
      <c r="C31" s="21">
        <v>29</v>
      </c>
      <c r="D31" s="21">
        <v>8</v>
      </c>
      <c r="E31" s="21">
        <v>1</v>
      </c>
    </row>
    <row r="32" spans="1:5" x14ac:dyDescent="0.2">
      <c r="A32" s="23">
        <v>43940</v>
      </c>
      <c r="B32" s="21">
        <v>5</v>
      </c>
      <c r="C32" s="21">
        <v>30</v>
      </c>
      <c r="D32" s="21">
        <v>8</v>
      </c>
      <c r="E32" s="21">
        <v>1</v>
      </c>
    </row>
    <row r="33" spans="1:5" x14ac:dyDescent="0.2">
      <c r="A33" s="23">
        <v>43941</v>
      </c>
      <c r="B33" s="21">
        <v>5</v>
      </c>
      <c r="C33" s="21">
        <v>31</v>
      </c>
      <c r="D33" s="21">
        <v>8</v>
      </c>
      <c r="E33" s="21">
        <v>1</v>
      </c>
    </row>
    <row r="34" spans="1:5" x14ac:dyDescent="0.2">
      <c r="A34" s="23">
        <v>43942</v>
      </c>
      <c r="B34" s="21">
        <v>5</v>
      </c>
      <c r="C34" s="21">
        <v>31</v>
      </c>
      <c r="D34" s="21">
        <v>8</v>
      </c>
      <c r="E34" s="21">
        <v>1</v>
      </c>
    </row>
    <row r="35" spans="1:5" x14ac:dyDescent="0.2">
      <c r="A35" s="23">
        <v>43943</v>
      </c>
      <c r="B35" s="21">
        <v>5</v>
      </c>
      <c r="C35" s="21">
        <v>32</v>
      </c>
      <c r="D35" s="21">
        <v>8</v>
      </c>
      <c r="E35" s="21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P31"/>
  <sheetViews>
    <sheetView tabSelected="1" zoomScale="130" zoomScaleNormal="13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6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  <c r="P1" s="25" t="s">
        <v>187</v>
      </c>
    </row>
    <row r="2" spans="1:16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6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6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6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6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6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6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6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6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6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6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6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6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6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6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6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6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6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6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6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6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6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6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6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  <row r="26" spans="1:16" x14ac:dyDescent="0.25">
      <c r="A26" s="13">
        <v>43938</v>
      </c>
      <c r="C26" s="16">
        <v>363</v>
      </c>
      <c r="D26" s="16">
        <v>167</v>
      </c>
      <c r="E26" s="16">
        <v>196</v>
      </c>
      <c r="F26" s="16">
        <v>316</v>
      </c>
      <c r="G26" s="16">
        <v>47</v>
      </c>
      <c r="H26" s="16">
        <v>362</v>
      </c>
      <c r="I26" s="16">
        <v>1</v>
      </c>
      <c r="J26" s="16">
        <v>23</v>
      </c>
      <c r="K26" s="16">
        <v>99</v>
      </c>
      <c r="L26" s="16">
        <v>281</v>
      </c>
      <c r="M26" s="16">
        <v>70</v>
      </c>
      <c r="N26" s="16">
        <v>11</v>
      </c>
      <c r="O26" s="16">
        <v>1</v>
      </c>
    </row>
    <row r="27" spans="1:16" x14ac:dyDescent="0.25">
      <c r="A27" s="13">
        <v>43939</v>
      </c>
      <c r="C27" s="16">
        <v>405</v>
      </c>
      <c r="D27" s="16">
        <v>190</v>
      </c>
      <c r="E27" s="16">
        <v>215</v>
      </c>
      <c r="F27" s="16">
        <v>353</v>
      </c>
      <c r="G27" s="16">
        <v>52</v>
      </c>
      <c r="H27" s="16">
        <v>404</v>
      </c>
      <c r="I27" s="16">
        <v>1</v>
      </c>
      <c r="J27" s="16">
        <v>57</v>
      </c>
      <c r="K27" s="16">
        <v>15</v>
      </c>
      <c r="L27" s="16">
        <v>313</v>
      </c>
      <c r="M27" s="16">
        <v>82</v>
      </c>
      <c r="N27" s="16">
        <v>9</v>
      </c>
      <c r="O27" s="16">
        <v>1</v>
      </c>
    </row>
    <row r="28" spans="1:16" x14ac:dyDescent="0.25">
      <c r="A28" s="13">
        <v>43940</v>
      </c>
      <c r="C28" s="16">
        <v>417</v>
      </c>
      <c r="D28" s="16">
        <v>189</v>
      </c>
      <c r="E28" s="16">
        <v>228</v>
      </c>
      <c r="F28" s="16">
        <v>363</v>
      </c>
      <c r="G28" s="16">
        <v>54</v>
      </c>
      <c r="H28" s="16">
        <v>416</v>
      </c>
      <c r="I28" s="16">
        <v>1</v>
      </c>
      <c r="J28" s="16">
        <v>44</v>
      </c>
      <c r="K28" s="16">
        <v>32</v>
      </c>
      <c r="L28" s="16">
        <v>326</v>
      </c>
      <c r="M28" s="16">
        <v>83</v>
      </c>
      <c r="N28" s="16">
        <v>7</v>
      </c>
      <c r="O28" s="16">
        <v>1</v>
      </c>
    </row>
    <row r="29" spans="1:16" x14ac:dyDescent="0.25">
      <c r="A29" s="13">
        <v>43941</v>
      </c>
      <c r="C29" s="16">
        <v>646</v>
      </c>
      <c r="D29" s="16">
        <v>305</v>
      </c>
      <c r="E29" s="16">
        <v>341</v>
      </c>
      <c r="F29" s="16">
        <v>558</v>
      </c>
      <c r="G29" s="16">
        <v>88</v>
      </c>
      <c r="H29" s="16">
        <v>645</v>
      </c>
      <c r="I29" s="16">
        <v>1</v>
      </c>
      <c r="J29" s="16">
        <v>276</v>
      </c>
      <c r="K29" s="16">
        <v>59</v>
      </c>
      <c r="L29" s="16">
        <v>345</v>
      </c>
      <c r="M29" s="16">
        <v>72</v>
      </c>
      <c r="N29" s="16">
        <v>5</v>
      </c>
      <c r="O29" s="16">
        <v>1</v>
      </c>
      <c r="P29" s="25">
        <v>223</v>
      </c>
    </row>
    <row r="30" spans="1:16" x14ac:dyDescent="0.25">
      <c r="A30" s="13">
        <v>43942</v>
      </c>
      <c r="C30" s="16">
        <v>572</v>
      </c>
      <c r="D30" s="16">
        <v>277</v>
      </c>
      <c r="E30" s="16">
        <v>295</v>
      </c>
      <c r="F30" s="16">
        <v>503</v>
      </c>
      <c r="G30" s="16">
        <v>69</v>
      </c>
      <c r="H30" s="16">
        <v>572</v>
      </c>
      <c r="I30" s="16">
        <v>0</v>
      </c>
      <c r="J30" s="16">
        <v>31</v>
      </c>
      <c r="K30" s="16">
        <v>105</v>
      </c>
      <c r="L30" s="16">
        <v>280</v>
      </c>
      <c r="M30" s="16">
        <v>69</v>
      </c>
      <c r="N30" s="16">
        <v>0</v>
      </c>
      <c r="O30" s="16">
        <v>0</v>
      </c>
      <c r="P30" s="25">
        <v>223</v>
      </c>
    </row>
    <row r="31" spans="1:16" x14ac:dyDescent="0.25">
      <c r="A31" s="13">
        <v>43943</v>
      </c>
      <c r="C31" s="16">
        <v>493</v>
      </c>
      <c r="D31" s="16">
        <v>242</v>
      </c>
      <c r="E31" s="16">
        <v>251</v>
      </c>
      <c r="F31" s="16">
        <v>422</v>
      </c>
      <c r="G31" s="16">
        <v>71</v>
      </c>
      <c r="H31" s="16">
        <v>492</v>
      </c>
      <c r="I31" s="16">
        <v>1</v>
      </c>
      <c r="J31" s="16">
        <v>112</v>
      </c>
      <c r="K31" s="16">
        <v>28</v>
      </c>
      <c r="L31" s="16">
        <v>306</v>
      </c>
      <c r="M31" s="16">
        <v>67</v>
      </c>
      <c r="N31" s="16">
        <v>0</v>
      </c>
      <c r="O31" s="16">
        <v>1</v>
      </c>
      <c r="P31" s="27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8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M39" sqref="M39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9"/>
      <c r="B1" s="29"/>
      <c r="C1" s="28" t="s">
        <v>103</v>
      </c>
      <c r="D1" s="28"/>
      <c r="E1" s="28"/>
      <c r="F1" s="28"/>
      <c r="G1" s="28"/>
      <c r="H1" s="12"/>
      <c r="I1" s="12"/>
      <c r="J1" s="28" t="s">
        <v>104</v>
      </c>
      <c r="K1" s="28"/>
      <c r="L1" s="28"/>
      <c r="M1" s="28"/>
      <c r="N1" s="28"/>
    </row>
    <row r="2" spans="1:19" ht="19.5" customHeight="1" x14ac:dyDescent="0.25">
      <c r="A2" s="5" t="s">
        <v>0</v>
      </c>
      <c r="B2" s="11" t="s">
        <v>85</v>
      </c>
      <c r="C2" s="11" t="s">
        <v>140</v>
      </c>
      <c r="D2" s="11" t="s">
        <v>142</v>
      </c>
      <c r="E2" s="11" t="s">
        <v>141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60</v>
      </c>
      <c r="E32" s="7">
        <f t="shared" si="9"/>
        <v>10</v>
      </c>
      <c r="F32" s="7">
        <f t="shared" si="10"/>
        <v>39</v>
      </c>
      <c r="G32" s="7">
        <f t="shared" si="11"/>
        <v>13</v>
      </c>
      <c r="H32" s="10"/>
      <c r="I32" s="10"/>
      <c r="J32" s="7">
        <v>2</v>
      </c>
      <c r="K32" s="7">
        <v>1</v>
      </c>
      <c r="L32" s="7">
        <v>0</v>
      </c>
      <c r="M32" s="7">
        <v>4</v>
      </c>
      <c r="N32" s="7">
        <v>2</v>
      </c>
    </row>
    <row r="33" spans="1:14" x14ac:dyDescent="0.25">
      <c r="A33" s="13">
        <v>43938</v>
      </c>
      <c r="B33" s="7" t="s">
        <v>102</v>
      </c>
      <c r="C33" s="7">
        <f t="shared" ref="C33" si="12">IF(EXACT(J33,""),"",SUM(C32+J33))</f>
        <v>9</v>
      </c>
      <c r="D33" s="7">
        <f t="shared" ref="D33" si="13">IF(EXACT(K33,""),"",SUM(D32+K33))</f>
        <v>61</v>
      </c>
      <c r="E33" s="7">
        <f t="shared" ref="E33" si="14">IF(EXACT(L33,""),"",SUM(E32+L33))</f>
        <v>10</v>
      </c>
      <c r="F33" s="7">
        <f t="shared" ref="F33" si="15">IF(EXACT(M33,""),"",SUM(F32+M33))</f>
        <v>41</v>
      </c>
      <c r="G33" s="7">
        <f t="shared" ref="G33" si="16">IF(EXACT(N33,""),"",SUM(G32+N33))</f>
        <v>13</v>
      </c>
      <c r="H33" s="10"/>
      <c r="I33" s="10"/>
      <c r="J33" s="7">
        <v>0</v>
      </c>
      <c r="K33" s="7">
        <v>1</v>
      </c>
      <c r="L33" s="7">
        <v>0</v>
      </c>
      <c r="M33" s="7">
        <v>2</v>
      </c>
      <c r="N33" s="7">
        <v>0</v>
      </c>
    </row>
    <row r="34" spans="1:14" x14ac:dyDescent="0.25">
      <c r="A34" s="13">
        <v>43939</v>
      </c>
      <c r="B34" s="7" t="s">
        <v>161</v>
      </c>
      <c r="C34" s="7">
        <f t="shared" ref="C34" si="17">IF(EXACT(J34,""),"",SUM(C33+J34))</f>
        <v>9</v>
      </c>
      <c r="D34" s="7">
        <f t="shared" ref="D34" si="18">IF(EXACT(K34,""),"",SUM(D33+K34))</f>
        <v>73</v>
      </c>
      <c r="E34" s="7">
        <f t="shared" ref="E34" si="19">IF(EXACT(L34,""),"",SUM(E33+L34))</f>
        <v>10</v>
      </c>
      <c r="F34" s="7">
        <f t="shared" ref="F34" si="20">IF(EXACT(M34,""),"",SUM(F33+M34))</f>
        <v>43</v>
      </c>
      <c r="G34" s="7">
        <f t="shared" ref="G34" si="21">IF(EXACT(N34,""),"",SUM(G33+N34))</f>
        <v>13</v>
      </c>
      <c r="H34" s="10"/>
      <c r="I34" s="10"/>
      <c r="J34" s="7">
        <v>0</v>
      </c>
      <c r="K34" s="7">
        <v>12</v>
      </c>
      <c r="L34" s="7">
        <v>0</v>
      </c>
      <c r="M34" s="7">
        <v>2</v>
      </c>
      <c r="N34" s="7">
        <v>0</v>
      </c>
    </row>
    <row r="35" spans="1:14" x14ac:dyDescent="0.25">
      <c r="A35" s="13">
        <v>43940</v>
      </c>
      <c r="B35" s="7" t="s">
        <v>162</v>
      </c>
      <c r="C35" s="7">
        <f t="shared" ref="C35" si="22">IF(EXACT(J35,""),"",SUM(C34+J35))</f>
        <v>9</v>
      </c>
      <c r="D35" s="7">
        <f t="shared" ref="D35" si="23">IF(EXACT(K35,""),"",SUM(D34+K35))</f>
        <v>78</v>
      </c>
      <c r="E35" s="7">
        <f t="shared" ref="E35" si="24">IF(EXACT(L35,""),"",SUM(E34+L35))</f>
        <v>10</v>
      </c>
      <c r="F35" s="7">
        <f t="shared" ref="F35" si="25">IF(EXACT(M35,""),"",SUM(F34+M35))</f>
        <v>44</v>
      </c>
      <c r="G35" s="7">
        <f t="shared" ref="G35" si="26">IF(EXACT(N35,""),"",SUM(G34+N35))</f>
        <v>13</v>
      </c>
      <c r="J35" s="7">
        <v>0</v>
      </c>
      <c r="K35" s="7">
        <v>5</v>
      </c>
      <c r="L35" s="7">
        <v>0</v>
      </c>
      <c r="M35" s="7">
        <v>1</v>
      </c>
      <c r="N35" s="7">
        <v>0</v>
      </c>
    </row>
    <row r="36" spans="1:14" x14ac:dyDescent="0.25">
      <c r="A36" s="13">
        <v>43941</v>
      </c>
      <c r="B36" s="7" t="s">
        <v>163</v>
      </c>
      <c r="C36" s="7">
        <f t="shared" ref="C36" si="27">IF(EXACT(J36,""),"",SUM(C35+J36))</f>
        <v>11</v>
      </c>
      <c r="D36" s="7">
        <f t="shared" ref="D36" si="28">IF(EXACT(K36,""),"",SUM(D35+K36))</f>
        <v>78</v>
      </c>
      <c r="E36" s="7">
        <f t="shared" ref="E36" si="29">IF(EXACT(L36,""),"",SUM(E35+L36))</f>
        <v>10</v>
      </c>
      <c r="F36" s="7">
        <f t="shared" ref="F36" si="30">IF(EXACT(M36,""),"",SUM(F35+M36))</f>
        <v>45</v>
      </c>
      <c r="G36" s="7">
        <f t="shared" ref="G36" si="31">IF(EXACT(N36,""),"",SUM(G35+N36))</f>
        <v>13</v>
      </c>
      <c r="H36" s="20"/>
      <c r="I36" s="20"/>
      <c r="J36" s="7">
        <v>2</v>
      </c>
      <c r="K36" s="7">
        <v>0</v>
      </c>
      <c r="L36" s="7">
        <v>0</v>
      </c>
      <c r="M36" s="7">
        <v>1</v>
      </c>
      <c r="N36" s="7">
        <v>0</v>
      </c>
    </row>
    <row r="37" spans="1:14" x14ac:dyDescent="0.25">
      <c r="A37" s="13">
        <v>43942</v>
      </c>
      <c r="B37" s="7" t="s">
        <v>164</v>
      </c>
      <c r="C37" s="7">
        <f t="shared" ref="C37" si="32">IF(EXACT(J37,""),"",SUM(C36+J37))</f>
        <v>12</v>
      </c>
      <c r="D37" s="7">
        <f t="shared" ref="D37" si="33">IF(EXACT(K37,""),"",SUM(D36+K37))</f>
        <v>79</v>
      </c>
      <c r="E37" s="7">
        <f t="shared" ref="E37" si="34">IF(EXACT(L37,""),"",SUM(E36+L37))</f>
        <v>10</v>
      </c>
      <c r="F37" s="7">
        <f t="shared" ref="F37" si="35">IF(EXACT(M37,""),"",SUM(F36+M37))</f>
        <v>45</v>
      </c>
      <c r="G37" s="7">
        <f t="shared" ref="G37" si="36">IF(EXACT(N37,""),"",SUM(G36+N37))</f>
        <v>14</v>
      </c>
      <c r="H37" s="20"/>
      <c r="I37" s="20"/>
      <c r="J37" s="7">
        <v>1</v>
      </c>
      <c r="K37" s="7">
        <v>1</v>
      </c>
      <c r="L37" s="7">
        <v>0</v>
      </c>
      <c r="M37" s="7">
        <v>0</v>
      </c>
      <c r="N37" s="7">
        <v>1</v>
      </c>
    </row>
    <row r="38" spans="1:14" x14ac:dyDescent="0.25">
      <c r="A38" s="13">
        <v>43943</v>
      </c>
      <c r="B38" s="7" t="s">
        <v>165</v>
      </c>
      <c r="C38" s="7">
        <f t="shared" ref="C38" si="37">IF(EXACT(J38,""),"",SUM(C37+J38))</f>
        <v>12</v>
      </c>
      <c r="D38" s="7">
        <f t="shared" ref="D38" si="38">IF(EXACT(K38,""),"",SUM(D37+K38))</f>
        <v>80</v>
      </c>
      <c r="E38" s="7">
        <f t="shared" ref="E38" si="39">IF(EXACT(L38,""),"",SUM(E37+L38))</f>
        <v>10</v>
      </c>
      <c r="F38" s="7">
        <f t="shared" ref="F38" si="40">IF(EXACT(M38,""),"",SUM(F37+M38))</f>
        <v>46</v>
      </c>
      <c r="G38" s="7">
        <f t="shared" ref="G38" si="41">IF(EXACT(N38,""),"",SUM(G37+N38))</f>
        <v>15</v>
      </c>
      <c r="H38" s="20"/>
      <c r="I38" s="20"/>
      <c r="J38" s="7">
        <v>0</v>
      </c>
      <c r="K38" s="7">
        <v>1</v>
      </c>
      <c r="L38" s="7">
        <v>0</v>
      </c>
      <c r="M38" s="7">
        <v>1</v>
      </c>
      <c r="N38" s="7">
        <v>1</v>
      </c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S20"/>
  <sheetViews>
    <sheetView workbookViewId="0">
      <pane xSplit="1" topLeftCell="AP1" activePane="topRight" state="frozen"/>
      <selection pane="topRight" activeCell="AS12" sqref="AS12:AS16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45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s="20" t="s">
        <v>177</v>
      </c>
      <c r="AO1" s="20" t="s">
        <v>180</v>
      </c>
      <c r="AP1" s="20" t="s">
        <v>183</v>
      </c>
      <c r="AQ1" s="20" t="s">
        <v>184</v>
      </c>
      <c r="AR1" s="20" t="s">
        <v>192</v>
      </c>
      <c r="AS1" s="20" t="s">
        <v>193</v>
      </c>
    </row>
    <row r="2" spans="1:45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  <c r="AO2" s="20">
        <v>0</v>
      </c>
      <c r="AP2">
        <v>0</v>
      </c>
      <c r="AQ2">
        <v>1</v>
      </c>
      <c r="AR2">
        <v>0</v>
      </c>
      <c r="AS2">
        <v>0</v>
      </c>
    </row>
    <row r="3" spans="1:45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 s="20">
        <v>0</v>
      </c>
      <c r="AP3">
        <v>0</v>
      </c>
      <c r="AQ3">
        <v>0</v>
      </c>
      <c r="AR3">
        <v>0</v>
      </c>
      <c r="AS3" s="20">
        <v>0</v>
      </c>
    </row>
    <row r="4" spans="1:45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  <c r="AN4">
        <v>15</v>
      </c>
      <c r="AO4" s="20">
        <v>23</v>
      </c>
      <c r="AP4">
        <v>18</v>
      </c>
      <c r="AQ4">
        <v>30</v>
      </c>
      <c r="AR4">
        <v>20</v>
      </c>
      <c r="AS4" s="20">
        <v>44</v>
      </c>
    </row>
    <row r="5" spans="1:45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  <c r="AN5">
        <v>1</v>
      </c>
      <c r="AO5" s="20">
        <v>10</v>
      </c>
      <c r="AP5">
        <v>0</v>
      </c>
      <c r="AQ5">
        <v>0</v>
      </c>
      <c r="AR5">
        <v>4</v>
      </c>
      <c r="AS5" s="20">
        <v>1</v>
      </c>
    </row>
    <row r="6" spans="1:45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  <c r="AN6">
        <v>0</v>
      </c>
      <c r="AO6" s="20">
        <v>9</v>
      </c>
      <c r="AP6">
        <v>0</v>
      </c>
      <c r="AQ6">
        <v>10</v>
      </c>
      <c r="AR6">
        <v>3</v>
      </c>
      <c r="AS6" s="20">
        <v>1</v>
      </c>
    </row>
    <row r="7" spans="1:45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  <c r="AN7">
        <v>33</v>
      </c>
      <c r="AO7" s="20">
        <v>14</v>
      </c>
      <c r="AP7">
        <v>8</v>
      </c>
      <c r="AQ7">
        <v>2</v>
      </c>
      <c r="AR7">
        <v>6</v>
      </c>
      <c r="AS7" s="20">
        <v>1</v>
      </c>
    </row>
    <row r="8" spans="1:45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20">
        <v>1</v>
      </c>
      <c r="AP8">
        <v>0</v>
      </c>
      <c r="AQ8">
        <v>1</v>
      </c>
      <c r="AR8">
        <v>0</v>
      </c>
      <c r="AS8" s="20">
        <v>1</v>
      </c>
    </row>
    <row r="9" spans="1:45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  <c r="AN9">
        <v>0</v>
      </c>
      <c r="AO9" s="20">
        <v>2</v>
      </c>
      <c r="AP9">
        <v>2</v>
      </c>
      <c r="AQ9">
        <v>0</v>
      </c>
      <c r="AR9">
        <v>0</v>
      </c>
      <c r="AS9" s="20">
        <v>0</v>
      </c>
    </row>
    <row r="10" spans="1:45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  <c r="AN10">
        <v>0</v>
      </c>
      <c r="AO10" s="20">
        <v>0</v>
      </c>
      <c r="AP10">
        <v>4</v>
      </c>
      <c r="AQ10">
        <v>1</v>
      </c>
      <c r="AR10">
        <v>5</v>
      </c>
      <c r="AS10" s="20">
        <v>0</v>
      </c>
    </row>
    <row r="11" spans="1:45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  <c r="AN11">
        <v>0</v>
      </c>
      <c r="AO11" s="20">
        <v>1</v>
      </c>
      <c r="AP11">
        <v>0</v>
      </c>
      <c r="AQ11">
        <v>1</v>
      </c>
      <c r="AR11">
        <v>0</v>
      </c>
      <c r="AS11" s="20">
        <v>0</v>
      </c>
    </row>
    <row r="12" spans="1:45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2</v>
      </c>
      <c r="AO12" s="20">
        <v>0</v>
      </c>
      <c r="AP12">
        <v>0</v>
      </c>
      <c r="AQ12">
        <v>0</v>
      </c>
      <c r="AR12">
        <v>2</v>
      </c>
      <c r="AS12" s="20">
        <v>1</v>
      </c>
    </row>
    <row r="13" spans="1:45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  <c r="AN13">
        <v>1</v>
      </c>
      <c r="AO13" s="20">
        <v>1</v>
      </c>
      <c r="AP13">
        <v>12</v>
      </c>
      <c r="AQ13">
        <v>5</v>
      </c>
      <c r="AR13">
        <v>0</v>
      </c>
      <c r="AS13" s="20">
        <v>1</v>
      </c>
    </row>
    <row r="14" spans="1:45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0">
        <v>0</v>
      </c>
      <c r="AP14">
        <v>0</v>
      </c>
      <c r="AQ14">
        <v>0</v>
      </c>
      <c r="AR14">
        <v>0</v>
      </c>
      <c r="AS14" s="20">
        <v>0</v>
      </c>
    </row>
    <row r="15" spans="1:45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  <c r="AN15">
        <v>2</v>
      </c>
      <c r="AO15" s="20">
        <v>2</v>
      </c>
      <c r="AP15">
        <v>3</v>
      </c>
      <c r="AQ15">
        <v>1</v>
      </c>
      <c r="AR15">
        <v>0</v>
      </c>
      <c r="AS15" s="20">
        <v>1</v>
      </c>
    </row>
    <row r="16" spans="1:45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  <c r="AN16">
        <v>2</v>
      </c>
      <c r="AO16" s="20">
        <v>0</v>
      </c>
      <c r="AP16">
        <v>0</v>
      </c>
      <c r="AQ16">
        <v>0</v>
      </c>
      <c r="AR16">
        <v>0</v>
      </c>
      <c r="AS16" s="20">
        <v>1</v>
      </c>
    </row>
    <row r="17" spans="1:45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  <c r="AN17">
        <v>3</v>
      </c>
      <c r="AO17" s="20">
        <v>0</v>
      </c>
      <c r="AP17">
        <v>2</v>
      </c>
      <c r="AQ17">
        <v>0</v>
      </c>
      <c r="AR17">
        <v>10</v>
      </c>
      <c r="AS17" s="20">
        <v>0</v>
      </c>
    </row>
    <row r="18" spans="1:45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N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  <c r="AN18" s="20">
        <f t="shared" si="13"/>
        <v>61</v>
      </c>
      <c r="AO18" s="20">
        <f t="shared" ref="AO18:AQ18" si="14">SUM(AO2:AO17)</f>
        <v>63</v>
      </c>
      <c r="AP18" s="20">
        <f t="shared" si="14"/>
        <v>49</v>
      </c>
      <c r="AQ18" s="20">
        <f t="shared" si="14"/>
        <v>52</v>
      </c>
      <c r="AR18" s="20">
        <f t="shared" ref="AR18:AS18" si="15">SUM(AR2:AR17)</f>
        <v>50</v>
      </c>
      <c r="AS18" s="20">
        <f t="shared" si="15"/>
        <v>52</v>
      </c>
    </row>
    <row r="19" spans="1:45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>
        <v>43937</v>
      </c>
      <c r="AO19" s="2">
        <v>43938</v>
      </c>
      <c r="AP19" s="2">
        <v>43939</v>
      </c>
      <c r="AQ19" s="2">
        <v>43940</v>
      </c>
      <c r="AR19" s="2">
        <v>43941</v>
      </c>
      <c r="AS19" s="2">
        <v>43942</v>
      </c>
    </row>
    <row r="20" spans="1:45" x14ac:dyDescent="0.25">
      <c r="A20" t="s">
        <v>143</v>
      </c>
      <c r="C20">
        <f>SUM(C2:C17)</f>
        <v>350</v>
      </c>
      <c r="D20">
        <v>3</v>
      </c>
      <c r="E20">
        <f>SUM(D20,E18)</f>
        <v>4</v>
      </c>
      <c r="F20">
        <f t="shared" ref="F20:AC20" si="16">SUM(E20,F18)</f>
        <v>4</v>
      </c>
      <c r="G20">
        <f t="shared" si="16"/>
        <v>4</v>
      </c>
      <c r="H20">
        <f t="shared" si="16"/>
        <v>4</v>
      </c>
      <c r="I20">
        <f t="shared" si="16"/>
        <v>5</v>
      </c>
      <c r="J20">
        <f t="shared" si="16"/>
        <v>10</v>
      </c>
      <c r="K20">
        <f t="shared" si="16"/>
        <v>11</v>
      </c>
      <c r="L20">
        <f t="shared" si="16"/>
        <v>16</v>
      </c>
      <c r="M20">
        <f t="shared" si="16"/>
        <v>25</v>
      </c>
      <c r="N20">
        <f t="shared" si="16"/>
        <v>35</v>
      </c>
      <c r="O20">
        <f t="shared" si="16"/>
        <v>40</v>
      </c>
      <c r="P20">
        <f t="shared" si="16"/>
        <v>48</v>
      </c>
      <c r="Q20">
        <f t="shared" si="16"/>
        <v>57</v>
      </c>
      <c r="R20">
        <f t="shared" si="16"/>
        <v>67</v>
      </c>
      <c r="S20">
        <f t="shared" si="16"/>
        <v>80</v>
      </c>
      <c r="T20">
        <f t="shared" si="16"/>
        <v>119</v>
      </c>
      <c r="U20">
        <f t="shared" si="16"/>
        <v>139</v>
      </c>
      <c r="V20">
        <f t="shared" si="16"/>
        <v>170</v>
      </c>
      <c r="W20">
        <f t="shared" si="16"/>
        <v>186</v>
      </c>
      <c r="X20">
        <f t="shared" si="16"/>
        <v>212</v>
      </c>
      <c r="Y20">
        <f t="shared" si="16"/>
        <v>233</v>
      </c>
      <c r="Z20">
        <f t="shared" si="16"/>
        <v>269</v>
      </c>
      <c r="AA20">
        <f t="shared" si="16"/>
        <v>288</v>
      </c>
      <c r="AB20">
        <f t="shared" si="16"/>
        <v>320</v>
      </c>
      <c r="AC20">
        <f t="shared" si="16"/>
        <v>350</v>
      </c>
      <c r="AD20">
        <f t="shared" ref="AD20" si="17">SUM(AC20,AD18)</f>
        <v>396</v>
      </c>
      <c r="AE20">
        <f t="shared" ref="AE20" si="18">SUM(AD20,AE18)</f>
        <v>457</v>
      </c>
      <c r="AF20">
        <f t="shared" ref="AF20:AG20" si="19">SUM(AE20,AF18)</f>
        <v>515</v>
      </c>
      <c r="AG20">
        <f t="shared" si="19"/>
        <v>564</v>
      </c>
      <c r="AH20">
        <f t="shared" ref="AH20" si="20">SUM(AG20,AH18)</f>
        <v>620</v>
      </c>
      <c r="AI20">
        <f t="shared" ref="AI20" si="21">SUM(AH20,AI18)</f>
        <v>669</v>
      </c>
      <c r="AJ20">
        <f t="shared" ref="AJ20" si="22">SUM(AI20,AJ18)</f>
        <v>726</v>
      </c>
      <c r="AK20">
        <f t="shared" ref="AK20" si="23">SUM(AJ20,AK18)</f>
        <v>766</v>
      </c>
      <c r="AL20">
        <f t="shared" ref="AL20" si="24">SUM(AK20,AL18)</f>
        <v>814</v>
      </c>
      <c r="AM20">
        <f t="shared" ref="AM20:AS20" si="25">SUM(AL20,AM18)</f>
        <v>862</v>
      </c>
      <c r="AN20" s="20">
        <f t="shared" si="25"/>
        <v>923</v>
      </c>
      <c r="AO20" s="20">
        <f t="shared" si="25"/>
        <v>986</v>
      </c>
      <c r="AP20" s="20">
        <f t="shared" si="25"/>
        <v>1035</v>
      </c>
      <c r="AQ20" s="20">
        <f t="shared" si="25"/>
        <v>1087</v>
      </c>
      <c r="AR20" s="20">
        <f t="shared" si="25"/>
        <v>1137</v>
      </c>
      <c r="AS20" s="20">
        <f t="shared" si="25"/>
        <v>1189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Survey</vt:lpstr>
      <vt:lpstr>Relacion de Fechas SCU</vt:lpstr>
      <vt:lpstr>Casos SCU</vt:lpstr>
      <vt:lpstr>Muestras IPK</vt:lpstr>
      <vt:lpstr>Relacion de muestras</vt:lpstr>
      <vt:lpstr>CasosMunicipios</vt:lpstr>
      <vt:lpstr>Ingresos SCU</vt:lpstr>
      <vt:lpstr>Oriente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2020-04-23T04:18:52Z</dcterms:modified>
</cp:coreProperties>
</file>