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F296F868-4ADA-40B5-AD2F-A90F698AF9ED}" xr6:coauthVersionLast="45" xr6:coauthVersionMax="45" xr10:uidLastSave="{00000000-0000-0000-0000-000000000000}"/>
  <bookViews>
    <workbookView xWindow="-19320" yWindow="-120" windowWidth="19440" windowHeight="10440" tabRatio="749" firstSheet="2" activeTab="5" xr2:uid="{F2F8A79C-4094-4CDC-8A22-3CBB06EFC674}"/>
  </bookViews>
  <sheets>
    <sheet name="Survey" sheetId="14" r:id="rId1"/>
    <sheet name="Relacion de Fechas SCU" sheetId="3" r:id="rId2"/>
    <sheet name="Casos SCU" sheetId="11" r:id="rId3"/>
    <sheet name="Muestras IPK" sheetId="17" r:id="rId4"/>
    <sheet name="Relacion de muestras" sheetId="10" r:id="rId5"/>
    <sheet name="CasosMunicipios" sheetId="16" r:id="rId6"/>
    <sheet name="Ingresos SCU" sheetId="12" r:id="rId7"/>
    <sheet name="Oriente" sheetId="8" r:id="rId8"/>
    <sheet name="Por Provincias" sheetId="5" r:id="rId9"/>
    <sheet name="Evolucion" sheetId="7" r:id="rId10"/>
    <sheet name="Recuperados" sheetId="15" r:id="rId11"/>
    <sheet name="Sintomas" sheetId="19" r:id="rId12"/>
    <sheet name="APP" sheetId="20" r:id="rId13"/>
  </sheets>
  <definedNames>
    <definedName name="_xlnm._FilterDatabase" localSheetId="1" hidden="1">'Relacion de Fechas SCU'!$A$1:$G$143</definedName>
    <definedName name="_xlnm._FilterDatabase" localSheetId="0" hidden="1">Survey!$A$1:$I$47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15" l="1"/>
  <c r="AU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V18" i="5"/>
  <c r="AV20" i="5" s="1"/>
  <c r="F38" i="11"/>
  <c r="D38" i="11"/>
  <c r="C41" i="8"/>
  <c r="D41" i="8"/>
  <c r="E41" i="8"/>
  <c r="F41" i="8"/>
  <c r="G41" i="8"/>
  <c r="D40" i="10"/>
  <c r="AU18" i="7" l="1"/>
  <c r="AU20" i="7"/>
  <c r="F37" i="11"/>
  <c r="D37" i="11"/>
  <c r="D40" i="8"/>
  <c r="E40" i="8"/>
  <c r="F40" i="8"/>
  <c r="G40" i="8"/>
  <c r="D39" i="10"/>
  <c r="AR3" i="15"/>
  <c r="AT2" i="7"/>
  <c r="AT3" i="7"/>
  <c r="AT20" i="7" s="1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U18" i="5"/>
  <c r="AU20" i="5" s="1"/>
  <c r="C39" i="8" l="1"/>
  <c r="C40" i="8" s="1"/>
  <c r="D39" i="8"/>
  <c r="E39" i="8"/>
  <c r="F39" i="8"/>
  <c r="G39" i="8"/>
  <c r="D38" i="10"/>
  <c r="AS2" i="7"/>
  <c r="AS3" i="7"/>
  <c r="AS20" i="7" s="1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T18" i="5"/>
  <c r="AT20" i="5" s="1"/>
  <c r="AQ3" i="15"/>
  <c r="AP3" i="15" l="1"/>
  <c r="AR2" i="7"/>
  <c r="AR3" i="7"/>
  <c r="AR4" i="7"/>
  <c r="AR5" i="7"/>
  <c r="AR20" i="7" s="1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S20" i="5"/>
  <c r="AS18" i="5"/>
  <c r="D38" i="8"/>
  <c r="E38" i="8"/>
  <c r="F38" i="8"/>
  <c r="G38" i="8"/>
  <c r="D37" i="10"/>
  <c r="C37" i="8" l="1"/>
  <c r="C38" i="8" s="1"/>
  <c r="D37" i="8"/>
  <c r="E37" i="8"/>
  <c r="F37" i="8"/>
  <c r="G37" i="8"/>
  <c r="D36" i="10"/>
  <c r="AO3" i="15"/>
  <c r="AQ2" i="7"/>
  <c r="AQ20" i="7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R18" i="5"/>
  <c r="AR20" i="5" s="1"/>
  <c r="C36" i="8"/>
  <c r="E36" i="8"/>
  <c r="F36" i="8"/>
  <c r="G36" i="8"/>
  <c r="B2" i="17"/>
  <c r="D35" i="10"/>
  <c r="AM3" i="15"/>
  <c r="AN3" i="15" s="1"/>
  <c r="AP2" i="7"/>
  <c r="AP20" i="7" s="1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Q20" i="5"/>
  <c r="AQ18" i="5"/>
  <c r="AO2" i="7" l="1"/>
  <c r="AO20" i="7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8" i="5"/>
  <c r="AP20" i="5"/>
  <c r="C35" i="8"/>
  <c r="E35" i="8"/>
  <c r="F35" i="8"/>
  <c r="G35" i="8"/>
  <c r="D34" i="10"/>
  <c r="C34" i="8" l="1"/>
  <c r="E34" i="8"/>
  <c r="F34" i="8"/>
  <c r="G34" i="8"/>
  <c r="D33" i="10"/>
  <c r="AN2" i="7" l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O18" i="5"/>
  <c r="AN18" i="7" s="1"/>
  <c r="AL3" i="15"/>
  <c r="AO20" i="5" l="1"/>
  <c r="AN20" i="7"/>
  <c r="C33" i="8"/>
  <c r="E33" i="8"/>
  <c r="F33" i="8"/>
  <c r="G33" i="8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30" i="10" l="1"/>
  <c r="D31" i="10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7" i="10" l="1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7" i="8" l="1"/>
  <c r="F28" i="8"/>
  <c r="F29" i="8"/>
  <c r="C30" i="8"/>
  <c r="E30" i="8"/>
  <c r="F30" i="8"/>
  <c r="G30" i="8"/>
  <c r="C31" i="8"/>
  <c r="E31" i="8"/>
  <c r="F31" i="8"/>
  <c r="G31" i="8"/>
  <c r="C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4" i="10" l="1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S3" i="7"/>
  <c r="R20" i="7"/>
  <c r="T2" i="7"/>
  <c r="F19" i="11" l="1"/>
  <c r="D20" i="11"/>
  <c r="T3" i="7"/>
  <c r="S20" i="7"/>
  <c r="U2" i="7"/>
  <c r="D21" i="11" l="1"/>
  <c r="F20" i="11"/>
  <c r="U3" i="7"/>
  <c r="T20" i="7"/>
  <c r="V2" i="7"/>
  <c r="D22" i="11" l="1"/>
  <c r="F21" i="11"/>
  <c r="V3" i="7"/>
  <c r="U20" i="7"/>
  <c r="W2" i="7"/>
  <c r="D23" i="11" l="1"/>
  <c r="F22" i="11"/>
  <c r="W3" i="7"/>
  <c r="V20" i="7"/>
  <c r="X2" i="7"/>
  <c r="F23" i="11" l="1"/>
  <c r="D24" i="11"/>
  <c r="X3" i="7"/>
  <c r="W20" i="7"/>
  <c r="Y2" i="7"/>
  <c r="D25" i="11" l="1"/>
  <c r="F24" i="11"/>
  <c r="Y3" i="7"/>
  <c r="Y20" i="7" s="1"/>
  <c r="X20" i="7"/>
  <c r="F25" i="11" l="1"/>
  <c r="D26" i="11"/>
  <c r="D27" i="11" l="1"/>
  <c r="F26" i="11"/>
  <c r="D28" i="11" l="1"/>
  <c r="F27" i="11"/>
  <c r="D29" i="11" l="1"/>
  <c r="F28" i="11"/>
  <c r="F29" i="11" l="1"/>
  <c r="D30" i="11"/>
  <c r="F30" i="11" l="1"/>
  <c r="D31" i="11"/>
  <c r="D32" i="11" l="1"/>
  <c r="F31" i="11"/>
  <c r="D33" i="11" l="1"/>
  <c r="F32" i="11"/>
  <c r="F33" i="11" l="1"/>
  <c r="D34" i="11"/>
  <c r="D35" i="11" l="1"/>
  <c r="F34" i="11"/>
  <c r="F35" i="11" l="1"/>
  <c r="D36" i="11"/>
  <c r="F36" i="11" s="1"/>
</calcChain>
</file>

<file path=xl/sharedStrings.xml><?xml version="1.0" encoding="utf-8"?>
<sst xmlns="http://schemas.openxmlformats.org/spreadsheetml/2006/main" count="1291" uniqueCount="229">
  <si>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</si>
  <si>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</si>
  <si>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</si>
  <si>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</si>
  <si>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</si>
  <si>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</si>
  <si>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</si>
  <si>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</si>
  <si>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</si>
  <si>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</si>
  <si>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</si>
  <si>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Sexo</t>
  </si>
  <si>
    <t>Edad</t>
  </si>
  <si>
    <t>Municipio</t>
  </si>
  <si>
    <t>Llegada</t>
  </si>
  <si>
    <t>M</t>
  </si>
  <si>
    <t>Palma Soriano</t>
  </si>
  <si>
    <t>Síntomas</t>
  </si>
  <si>
    <t>Ingreso</t>
  </si>
  <si>
    <t>Confirmado</t>
  </si>
  <si>
    <t>Santiago de Cuba</t>
  </si>
  <si>
    <t>Contramaestre</t>
  </si>
  <si>
    <t>F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</si>
  <si>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</si>
  <si>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</si>
  <si>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</si>
  <si>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</si>
  <si>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</si>
  <si>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</si>
  <si>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</si>
  <si>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</si>
  <si>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</si>
  <si>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</si>
  <si>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</si>
  <si>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</si>
  <si>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</si>
  <si>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</si>
  <si>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</si>
  <si>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</si>
  <si>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</si>
  <si>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</si>
  <si>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</si>
  <si>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</si>
  <si>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</si>
  <si>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</si>
  <si>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</si>
  <si>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</si>
  <si>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</si>
  <si>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</si>
  <si>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</si>
  <si>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</si>
  <si>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</si>
  <si>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</si>
  <si>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</si>
  <si>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</si>
  <si>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</si>
  <si>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</si>
  <si>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</si>
  <si>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</si>
  <si>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</si>
  <si>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</si>
  <si>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</si>
  <si>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</si>
  <si>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</si>
  <si>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</si>
  <si>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</si>
  <si>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</si>
  <si>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</si>
  <si>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</si>
  <si>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</si>
  <si>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</si>
  <si>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</si>
  <si>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</si>
  <si>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</si>
  <si>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</si>
  <si>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</si>
  <si>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</si>
  <si>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</si>
  <si>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</si>
  <si>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</si>
  <si>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</si>
  <si>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</si>
  <si>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</si>
  <si>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</si>
  <si>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</si>
  <si>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</si>
  <si>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</si>
  <si>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</si>
  <si>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</si>
  <si>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</si>
  <si>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</si>
  <si>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</si>
  <si>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</si>
  <si>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</si>
  <si>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</si>
  <si>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</si>
  <si>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</si>
  <si>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</si>
  <si>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</si>
  <si>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</si>
  <si>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</si>
  <si>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</si>
  <si>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</si>
  <si>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</si>
  <si>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</si>
  <si>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</si>
  <si>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</si>
  <si>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</si>
  <si>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</si>
  <si>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</si>
  <si>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</si>
  <si>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</si>
  <si>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</si>
  <si>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</si>
  <si>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</si>
  <si>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</si>
  <si>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</si>
  <si>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</si>
  <si>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</si>
  <si>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</si>
  <si>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</si>
  <si>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</si>
  <si>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</si>
  <si>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</si>
  <si>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</si>
  <si>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</si>
  <si>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</si>
  <si>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</si>
  <si>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</si>
  <si>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</si>
  <si>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</si>
  <si>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</si>
  <si>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</si>
  <si>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</si>
  <si>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</si>
  <si>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</si>
  <si>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</si>
  <si>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</si>
  <si>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</si>
  <si>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Palma Sur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</si>
  <si>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</si>
  <si>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</si>
  <si>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</si>
  <si>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</si>
  <si>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</si>
  <si>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</si>
  <si>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</si>
  <si>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</si>
  <si>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</si>
  <si>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Boniato</t>
  </si>
  <si>
    <t>Sintomas</t>
  </si>
  <si>
    <t>Asintomática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</si>
  <si>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</si>
  <si>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</si>
  <si>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</si>
  <si>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</si>
  <si>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</si>
  <si>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</si>
  <si>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</si>
  <si>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</si>
  <si>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</si>
  <si>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</si>
  <si>
    <t>Día 38</t>
  </si>
  <si>
    <t>60-64</t>
  </si>
  <si>
    <t>6-9</t>
  </si>
  <si>
    <t>Día 39</t>
  </si>
  <si>
    <t>Día 40</t>
  </si>
  <si>
    <t>Muestras Inhibidas</t>
  </si>
  <si>
    <t>Distrito José Martí</t>
  </si>
  <si>
    <t>Escuela Preparatoria Idiomas</t>
  </si>
  <si>
    <t>Fallece</t>
  </si>
  <si>
    <t>Estado Actual</t>
  </si>
  <si>
    <t>Fallecido</t>
  </si>
  <si>
    <t>Activo</t>
  </si>
  <si>
    <t>Día 41</t>
  </si>
  <si>
    <t>Día 42</t>
  </si>
  <si>
    <t>Día 43</t>
  </si>
  <si>
    <t>Fiebre</t>
  </si>
  <si>
    <t xml:space="preserve">Tos seca </t>
  </si>
  <si>
    <t>Tos húmeda productiva</t>
  </si>
  <si>
    <t>Dolor de garganta</t>
  </si>
  <si>
    <t>Congestión nasal</t>
  </si>
  <si>
    <t>Cosquilleo nasal</t>
  </si>
  <si>
    <t>Cosquilleo laríngeo</t>
  </si>
  <si>
    <t>Obstrucción nasal</t>
  </si>
  <si>
    <t>Secreción nasal</t>
  </si>
  <si>
    <t xml:space="preserve">Falta de aire </t>
  </si>
  <si>
    <t>Malestar general, decaimiento</t>
  </si>
  <si>
    <t>Dolores musculares</t>
  </si>
  <si>
    <t>Dolor lumbar</t>
  </si>
  <si>
    <t xml:space="preserve">Escalofríos </t>
  </si>
  <si>
    <t>Diarreas liquidas amarillentas, fétidas</t>
  </si>
  <si>
    <t>Cefalea</t>
  </si>
  <si>
    <t>No refieren síntomas</t>
  </si>
  <si>
    <t xml:space="preserve">No </t>
  </si>
  <si>
    <t>Alergia bronquial</t>
  </si>
  <si>
    <t>Asma Bronquial   *</t>
  </si>
  <si>
    <t>Cardiopatía isquémica e Hipertensiva</t>
  </si>
  <si>
    <t>Colitis Ulcerativa</t>
  </si>
  <si>
    <t xml:space="preserve">Neumotórax </t>
  </si>
  <si>
    <t>Enfisema Pulmonar</t>
  </si>
  <si>
    <t>HTA   *</t>
  </si>
  <si>
    <t>Diabetes mellitus   *</t>
  </si>
  <si>
    <t>Retinopatía Diabética</t>
  </si>
  <si>
    <t>EPOC</t>
  </si>
  <si>
    <t>Perdida visión Ceguera</t>
  </si>
  <si>
    <t xml:space="preserve">Nefropatía </t>
  </si>
  <si>
    <t>Insuficiencia Renal   *</t>
  </si>
  <si>
    <t>Esclerosis Múltiple  *</t>
  </si>
  <si>
    <t>Colitis Ulcerativa*</t>
  </si>
  <si>
    <t>Leucemia Mieloide refractaria *</t>
  </si>
  <si>
    <t>Fibromialgia *</t>
  </si>
  <si>
    <t xml:space="preserve">Diverticulosis </t>
  </si>
  <si>
    <t>Afección neurológica</t>
  </si>
  <si>
    <t>Enf. Alzheimer *</t>
  </si>
  <si>
    <t>Postrado</t>
  </si>
  <si>
    <t xml:space="preserve">No refieren </t>
  </si>
  <si>
    <t>Nombre corto</t>
  </si>
  <si>
    <t>Tos húmeda</t>
  </si>
  <si>
    <t>Malestar general</t>
  </si>
  <si>
    <t>Diarreas liquidas</t>
  </si>
  <si>
    <t>PC</t>
  </si>
  <si>
    <t>Estornudos frecuentes</t>
  </si>
  <si>
    <t>APP</t>
  </si>
  <si>
    <t>Cardiopatía</t>
  </si>
  <si>
    <t>Leucemia*</t>
  </si>
  <si>
    <t>Día 44</t>
  </si>
  <si>
    <t>*</t>
  </si>
  <si>
    <t>Día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</si>
</sst>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J48"/>
  <sheetViews>
    <sheetView topLeftCell="A40" zoomScaleNormal="100" workbookViewId="0">
      <selection activeCell="I49" sqref="I49"/>
    </sheetView>
  </sheetViews>
  <sheetFormatPr baseColWidth="10" defaultRowHeight="15" x14ac:dyDescent="0.25"/>
  <cols>
    <col min="2" max="2" width="11.42578125" style="6"/>
    <col min="5" max="5" width="21.28515625" customWidth="1"/>
    <col min="6" max="6" width="19.7109375" customWidth="1"/>
    <col min="7" max="7" width="11.42578125" style="14"/>
    <col min="8" max="8" width="29" customWidth="1"/>
    <col min="9" max="9" width="15.42578125" bestFit="1" customWidth="1"/>
    <col min="10" max="10" width="42" customWidth="1"/>
  </cols>
  <sheetData>
    <row r="1" spans="1:9" ht="30" x14ac:dyDescent="0.25">
      <c r="A1" s="1" t="s">
        <v>111</v>
      </c>
      <c r="B1" s="7" t="s">
        <v>9</v>
      </c>
      <c r="C1" s="1" t="s">
        <v>12</v>
      </c>
      <c r="D1" s="1" t="s">
        <v>13</v>
      </c>
      <c r="E1" s="1" t="s">
        <v>76</v>
      </c>
      <c r="F1" s="1" t="s">
        <v>112</v>
      </c>
      <c r="G1" s="13" t="s">
        <v>126</v>
      </c>
      <c r="H1" s="1" t="s">
        <v>150</v>
      </c>
      <c r="I1" s="1" t="s">
        <v>171</v>
      </c>
    </row>
    <row r="2" spans="1:9" ht="30" x14ac:dyDescent="0.25">
      <c r="A2" s="1" t="s">
        <v>15</v>
      </c>
      <c r="B2" s="7">
        <v>1</v>
      </c>
      <c r="C2" s="7">
        <v>35</v>
      </c>
      <c r="D2" s="1" t="s">
        <v>16</v>
      </c>
      <c r="E2" s="1" t="s">
        <v>108</v>
      </c>
      <c r="F2" s="3">
        <v>43910</v>
      </c>
      <c r="G2" s="14" t="s">
        <v>116</v>
      </c>
      <c r="H2" s="1" t="s">
        <v>152</v>
      </c>
      <c r="I2" s="1" t="s">
        <v>107</v>
      </c>
    </row>
    <row r="3" spans="1:9" ht="30" x14ac:dyDescent="0.25">
      <c r="A3" s="1" t="s">
        <v>15</v>
      </c>
      <c r="B3" s="7">
        <v>2</v>
      </c>
      <c r="C3" s="7">
        <v>36</v>
      </c>
      <c r="D3" s="1" t="s">
        <v>16</v>
      </c>
      <c r="E3" s="1" t="s">
        <v>77</v>
      </c>
      <c r="F3" s="3">
        <v>43914</v>
      </c>
      <c r="G3" s="14" t="s">
        <v>116</v>
      </c>
      <c r="H3" s="1" t="s">
        <v>152</v>
      </c>
      <c r="I3" s="1" t="s">
        <v>107</v>
      </c>
    </row>
    <row r="4" spans="1:9" ht="30" x14ac:dyDescent="0.25">
      <c r="A4" s="1" t="s">
        <v>15</v>
      </c>
      <c r="B4" s="7">
        <v>3</v>
      </c>
      <c r="C4" s="7">
        <v>45</v>
      </c>
      <c r="D4" s="1" t="s">
        <v>20</v>
      </c>
      <c r="E4" s="1" t="s">
        <v>83</v>
      </c>
      <c r="F4" s="3">
        <v>43917</v>
      </c>
      <c r="G4" s="14" t="s">
        <v>115</v>
      </c>
      <c r="H4" s="1" t="s">
        <v>152</v>
      </c>
      <c r="I4" s="1" t="s">
        <v>107</v>
      </c>
    </row>
    <row r="5" spans="1:9" ht="30" x14ac:dyDescent="0.25">
      <c r="A5" s="1" t="s">
        <v>15</v>
      </c>
      <c r="B5" s="7">
        <v>4</v>
      </c>
      <c r="C5" s="7">
        <v>77</v>
      </c>
      <c r="D5" s="1" t="s">
        <v>21</v>
      </c>
      <c r="E5" s="1" t="s">
        <v>78</v>
      </c>
      <c r="F5" s="3">
        <v>43917</v>
      </c>
      <c r="G5" s="14" t="s">
        <v>114</v>
      </c>
      <c r="H5" s="1" t="s">
        <v>152</v>
      </c>
      <c r="I5" s="1" t="s">
        <v>107</v>
      </c>
    </row>
    <row r="6" spans="1:9" ht="30" x14ac:dyDescent="0.25">
      <c r="A6" s="1" t="s">
        <v>15</v>
      </c>
      <c r="B6" s="7">
        <v>5</v>
      </c>
      <c r="C6" s="7">
        <v>53</v>
      </c>
      <c r="D6" s="1" t="s">
        <v>153</v>
      </c>
      <c r="E6" s="1" t="s">
        <v>86</v>
      </c>
      <c r="F6" s="3">
        <v>43917</v>
      </c>
      <c r="G6" s="14" t="s">
        <v>117</v>
      </c>
      <c r="H6" s="1" t="s">
        <v>152</v>
      </c>
      <c r="I6" s="1" t="s">
        <v>173</v>
      </c>
    </row>
    <row r="7" spans="1:9" ht="30" x14ac:dyDescent="0.25">
      <c r="A7" s="1" t="s">
        <v>22</v>
      </c>
      <c r="B7" s="7">
        <v>6</v>
      </c>
      <c r="C7" s="7">
        <v>43</v>
      </c>
      <c r="D7" s="1" t="s">
        <v>20</v>
      </c>
      <c r="E7" s="1" t="s">
        <v>83</v>
      </c>
      <c r="F7" s="3">
        <v>43918</v>
      </c>
      <c r="G7" s="14" t="s">
        <v>119</v>
      </c>
      <c r="H7" t="s">
        <v>151</v>
      </c>
      <c r="I7" s="1" t="s">
        <v>107</v>
      </c>
    </row>
    <row r="8" spans="1:9" ht="30" x14ac:dyDescent="0.25">
      <c r="A8" s="1" t="s">
        <v>15</v>
      </c>
      <c r="B8" s="7">
        <v>7</v>
      </c>
      <c r="C8" s="7">
        <v>28</v>
      </c>
      <c r="D8" s="1" t="s">
        <v>20</v>
      </c>
      <c r="E8" s="1" t="s">
        <v>79</v>
      </c>
      <c r="F8" s="3">
        <v>43918</v>
      </c>
      <c r="G8" s="14" t="s">
        <v>113</v>
      </c>
      <c r="H8" s="1" t="s">
        <v>152</v>
      </c>
      <c r="I8" s="1" t="s">
        <v>173</v>
      </c>
    </row>
    <row r="9" spans="1:9" ht="30" x14ac:dyDescent="0.25">
      <c r="A9" s="1" t="s">
        <v>15</v>
      </c>
      <c r="B9" s="7">
        <v>8</v>
      </c>
      <c r="C9" s="7">
        <v>16</v>
      </c>
      <c r="D9" s="1" t="s">
        <v>16</v>
      </c>
      <c r="E9" s="1" t="s">
        <v>139</v>
      </c>
      <c r="F9" s="3">
        <v>43920</v>
      </c>
      <c r="G9" s="14" t="s">
        <v>121</v>
      </c>
      <c r="H9" s="1" t="s">
        <v>152</v>
      </c>
      <c r="I9" s="1" t="s">
        <v>107</v>
      </c>
    </row>
    <row r="10" spans="1:9" ht="30" x14ac:dyDescent="0.25">
      <c r="A10" s="1" t="s">
        <v>15</v>
      </c>
      <c r="B10" s="7">
        <v>9</v>
      </c>
      <c r="C10" s="7">
        <v>8</v>
      </c>
      <c r="D10" s="1" t="s">
        <v>16</v>
      </c>
      <c r="E10" s="1" t="s">
        <v>139</v>
      </c>
      <c r="F10" s="3">
        <v>43920</v>
      </c>
      <c r="G10" s="14" t="s">
        <v>122</v>
      </c>
      <c r="H10" s="1" t="s">
        <v>152</v>
      </c>
      <c r="I10" s="1" t="s">
        <v>107</v>
      </c>
    </row>
    <row r="11" spans="1:9" ht="30" x14ac:dyDescent="0.25">
      <c r="A11" s="1" t="s">
        <v>15</v>
      </c>
      <c r="B11" s="7">
        <v>10</v>
      </c>
      <c r="C11" s="7">
        <v>7</v>
      </c>
      <c r="D11" s="1" t="s">
        <v>16</v>
      </c>
      <c r="E11" s="1" t="s">
        <v>139</v>
      </c>
      <c r="F11" s="3">
        <v>43920</v>
      </c>
      <c r="G11" s="14" t="s">
        <v>122</v>
      </c>
      <c r="H11" s="1" t="s">
        <v>152</v>
      </c>
      <c r="I11" s="1" t="s">
        <v>107</v>
      </c>
    </row>
    <row r="12" spans="1:9" ht="30" x14ac:dyDescent="0.25">
      <c r="A12" s="1" t="s">
        <v>15</v>
      </c>
      <c r="B12" s="7">
        <v>11</v>
      </c>
      <c r="C12" s="7">
        <v>27</v>
      </c>
      <c r="D12" s="1" t="s">
        <v>21</v>
      </c>
      <c r="E12" s="1" t="s">
        <v>80</v>
      </c>
      <c r="F12" s="3">
        <v>43920</v>
      </c>
      <c r="G12" s="14" t="s">
        <v>113</v>
      </c>
      <c r="H12" s="1" t="s">
        <v>152</v>
      </c>
      <c r="I12" s="1" t="s">
        <v>107</v>
      </c>
    </row>
    <row r="13" spans="1:9" ht="30" x14ac:dyDescent="0.25">
      <c r="A13" s="1" t="s">
        <v>22</v>
      </c>
      <c r="B13" s="7">
        <v>12</v>
      </c>
      <c r="C13" s="7">
        <v>33</v>
      </c>
      <c r="D13" s="1" t="s">
        <v>20</v>
      </c>
      <c r="E13" s="1" t="s">
        <v>79</v>
      </c>
      <c r="F13" s="3">
        <v>43921</v>
      </c>
      <c r="G13" s="14" t="s">
        <v>120</v>
      </c>
      <c r="H13" s="1" t="s">
        <v>152</v>
      </c>
      <c r="I13" s="1" t="s">
        <v>107</v>
      </c>
    </row>
    <row r="14" spans="1:9" ht="30" x14ac:dyDescent="0.25">
      <c r="A14" s="1" t="s">
        <v>22</v>
      </c>
      <c r="B14" s="7">
        <v>13</v>
      </c>
      <c r="C14" s="7">
        <v>29</v>
      </c>
      <c r="D14" s="1" t="s">
        <v>20</v>
      </c>
      <c r="E14" s="1" t="s">
        <v>81</v>
      </c>
      <c r="F14" s="3">
        <v>43921</v>
      </c>
      <c r="G14" s="14" t="s">
        <v>113</v>
      </c>
      <c r="H14" s="1" t="s">
        <v>152</v>
      </c>
      <c r="I14" s="1" t="s">
        <v>107</v>
      </c>
    </row>
    <row r="15" spans="1:9" ht="30" x14ac:dyDescent="0.25">
      <c r="A15" s="1" t="s">
        <v>15</v>
      </c>
      <c r="B15" s="7">
        <v>14</v>
      </c>
      <c r="C15" s="7">
        <v>30</v>
      </c>
      <c r="D15" s="1" t="s">
        <v>21</v>
      </c>
      <c r="E15" s="1" t="s">
        <v>80</v>
      </c>
      <c r="F15" s="3">
        <v>43921</v>
      </c>
      <c r="G15" s="14" t="s">
        <v>120</v>
      </c>
      <c r="H15" s="1" t="s">
        <v>152</v>
      </c>
      <c r="I15" s="1" t="s">
        <v>173</v>
      </c>
    </row>
    <row r="16" spans="1:9" ht="30" x14ac:dyDescent="0.25">
      <c r="A16" s="1" t="s">
        <v>15</v>
      </c>
      <c r="B16" s="7">
        <v>15</v>
      </c>
      <c r="C16" s="7">
        <v>0</v>
      </c>
      <c r="D16" s="1" t="s">
        <v>20</v>
      </c>
      <c r="E16" s="1" t="s">
        <v>82</v>
      </c>
      <c r="F16" s="3">
        <v>43921</v>
      </c>
      <c r="G16" s="14" t="s">
        <v>123</v>
      </c>
      <c r="H16" s="1" t="s">
        <v>152</v>
      </c>
      <c r="I16" s="1" t="s">
        <v>107</v>
      </c>
    </row>
    <row r="17" spans="1:10" ht="30" x14ac:dyDescent="0.25">
      <c r="A17" s="1" t="s">
        <v>15</v>
      </c>
      <c r="B17" s="7">
        <v>16</v>
      </c>
      <c r="C17" s="7">
        <v>31</v>
      </c>
      <c r="D17" s="1" t="s">
        <v>20</v>
      </c>
      <c r="E17" s="1" t="s">
        <v>85</v>
      </c>
      <c r="F17" s="3">
        <v>43922</v>
      </c>
      <c r="G17" s="14" t="s">
        <v>120</v>
      </c>
      <c r="H17" s="1" t="s">
        <v>152</v>
      </c>
      <c r="I17" s="1" t="s">
        <v>107</v>
      </c>
    </row>
    <row r="18" spans="1:10" ht="30" x14ac:dyDescent="0.25">
      <c r="A18" s="1" t="s">
        <v>22</v>
      </c>
      <c r="B18" s="7">
        <v>17</v>
      </c>
      <c r="C18" s="7">
        <v>79</v>
      </c>
      <c r="D18" s="1" t="s">
        <v>21</v>
      </c>
      <c r="E18" s="1" t="s">
        <v>80</v>
      </c>
      <c r="F18" s="3">
        <v>43922</v>
      </c>
      <c r="G18" s="14" t="s">
        <v>114</v>
      </c>
      <c r="H18" t="s">
        <v>151</v>
      </c>
      <c r="I18" s="1" t="s">
        <v>107</v>
      </c>
    </row>
    <row r="19" spans="1:10" ht="30" x14ac:dyDescent="0.25">
      <c r="A19" s="1" t="s">
        <v>22</v>
      </c>
      <c r="B19" s="7">
        <v>18</v>
      </c>
      <c r="C19" s="7">
        <v>49</v>
      </c>
      <c r="D19" s="1" t="s">
        <v>20</v>
      </c>
      <c r="E19" s="1" t="s">
        <v>83</v>
      </c>
      <c r="F19" s="3">
        <v>43922</v>
      </c>
      <c r="G19" s="14" t="s">
        <v>115</v>
      </c>
      <c r="H19" s="1" t="s">
        <v>152</v>
      </c>
      <c r="I19" s="1" t="s">
        <v>107</v>
      </c>
    </row>
    <row r="20" spans="1:10" ht="30" x14ac:dyDescent="0.25">
      <c r="A20" s="1" t="s">
        <v>15</v>
      </c>
      <c r="B20" s="7">
        <v>19</v>
      </c>
      <c r="C20" s="7">
        <v>39</v>
      </c>
      <c r="D20" s="1" t="s">
        <v>20</v>
      </c>
      <c r="E20" s="1" t="s">
        <v>83</v>
      </c>
      <c r="F20" s="3">
        <v>43923</v>
      </c>
      <c r="G20" s="14" t="s">
        <v>116</v>
      </c>
      <c r="H20" t="s">
        <v>151</v>
      </c>
      <c r="I20" s="1" t="s">
        <v>107</v>
      </c>
    </row>
    <row r="21" spans="1:10" ht="30" x14ac:dyDescent="0.25">
      <c r="A21" s="1" t="s">
        <v>22</v>
      </c>
      <c r="B21" s="7">
        <v>20</v>
      </c>
      <c r="C21" s="7">
        <v>80</v>
      </c>
      <c r="D21" s="1" t="s">
        <v>21</v>
      </c>
      <c r="E21" s="1" t="s">
        <v>78</v>
      </c>
      <c r="F21" s="3">
        <v>43923</v>
      </c>
      <c r="G21" s="14" t="s">
        <v>118</v>
      </c>
      <c r="H21" s="19" t="s">
        <v>151</v>
      </c>
      <c r="I21" s="1" t="s">
        <v>107</v>
      </c>
    </row>
    <row r="22" spans="1:10" ht="30" x14ac:dyDescent="0.25">
      <c r="A22" s="1" t="s">
        <v>22</v>
      </c>
      <c r="B22" s="7">
        <v>21</v>
      </c>
      <c r="C22" s="7">
        <v>18</v>
      </c>
      <c r="D22" s="1" t="s">
        <v>20</v>
      </c>
      <c r="E22" s="1" t="s">
        <v>84</v>
      </c>
      <c r="F22" s="3">
        <v>43923</v>
      </c>
      <c r="G22" s="14" t="s">
        <v>121</v>
      </c>
      <c r="H22" s="1" t="s">
        <v>152</v>
      </c>
      <c r="I22" s="1" t="s">
        <v>107</v>
      </c>
    </row>
    <row r="23" spans="1:10" ht="30" x14ac:dyDescent="0.25">
      <c r="A23" s="1" t="s">
        <v>15</v>
      </c>
      <c r="B23" s="7">
        <v>22</v>
      </c>
      <c r="C23" s="7">
        <v>29</v>
      </c>
      <c r="D23" s="1" t="s">
        <v>20</v>
      </c>
      <c r="E23" s="1" t="s">
        <v>79</v>
      </c>
      <c r="F23" s="3">
        <v>43924</v>
      </c>
      <c r="G23" s="14" t="s">
        <v>113</v>
      </c>
      <c r="H23" s="1" t="s">
        <v>152</v>
      </c>
      <c r="I23" s="1" t="s">
        <v>107</v>
      </c>
    </row>
    <row r="24" spans="1:10" ht="30" x14ac:dyDescent="0.25">
      <c r="A24" s="1" t="s">
        <v>22</v>
      </c>
      <c r="B24" s="6">
        <v>23</v>
      </c>
      <c r="C24" s="6">
        <v>22</v>
      </c>
      <c r="D24" s="1" t="s">
        <v>20</v>
      </c>
      <c r="E24" s="1" t="s">
        <v>124</v>
      </c>
      <c r="F24" s="2">
        <v>43925</v>
      </c>
      <c r="G24" s="14" t="s">
        <v>125</v>
      </c>
      <c r="H24" s="1" t="s">
        <v>152</v>
      </c>
      <c r="I24" s="1" t="s">
        <v>173</v>
      </c>
    </row>
    <row r="25" spans="1:10" ht="30" x14ac:dyDescent="0.25">
      <c r="A25" s="1" t="s">
        <v>15</v>
      </c>
      <c r="B25" s="6">
        <v>24</v>
      </c>
      <c r="C25" s="6">
        <v>77</v>
      </c>
      <c r="D25" s="1" t="s">
        <v>20</v>
      </c>
      <c r="E25" s="1" t="s">
        <v>84</v>
      </c>
      <c r="F25" s="2">
        <v>43925</v>
      </c>
      <c r="G25" s="14" t="s">
        <v>114</v>
      </c>
      <c r="H25" s="1" t="s">
        <v>152</v>
      </c>
      <c r="I25" s="1" t="s">
        <v>107</v>
      </c>
    </row>
    <row r="26" spans="1:10" ht="30" x14ac:dyDescent="0.25">
      <c r="A26" s="1" t="s">
        <v>15</v>
      </c>
      <c r="B26" s="6">
        <v>25</v>
      </c>
      <c r="C26" s="6">
        <v>51</v>
      </c>
      <c r="D26" s="1" t="s">
        <v>20</v>
      </c>
      <c r="E26" s="1" t="s">
        <v>84</v>
      </c>
      <c r="F26" s="2">
        <v>43925</v>
      </c>
      <c r="G26" s="14" t="s">
        <v>117</v>
      </c>
      <c r="H26" s="1" t="s">
        <v>152</v>
      </c>
      <c r="I26" s="1" t="s">
        <v>173</v>
      </c>
      <c r="J26" s="1" t="s">
        <v>227</v>
      </c>
    </row>
    <row r="27" spans="1:10" ht="30" x14ac:dyDescent="0.25">
      <c r="A27" s="1" t="s">
        <v>22</v>
      </c>
      <c r="B27" s="6">
        <v>26</v>
      </c>
      <c r="C27" s="6">
        <v>0</v>
      </c>
      <c r="D27" s="1" t="s">
        <v>20</v>
      </c>
      <c r="E27" s="1" t="s">
        <v>127</v>
      </c>
      <c r="F27" s="2">
        <v>43926</v>
      </c>
      <c r="G27" s="14" t="s">
        <v>123</v>
      </c>
      <c r="H27" t="s">
        <v>151</v>
      </c>
      <c r="I27" s="1" t="s">
        <v>107</v>
      </c>
    </row>
    <row r="28" spans="1:10" ht="30" x14ac:dyDescent="0.25">
      <c r="A28" s="1" t="s">
        <v>22</v>
      </c>
      <c r="B28" s="6">
        <v>27</v>
      </c>
      <c r="C28" s="6">
        <v>41</v>
      </c>
      <c r="D28" s="1" t="s">
        <v>21</v>
      </c>
      <c r="E28" s="1" t="s">
        <v>78</v>
      </c>
      <c r="F28" s="2">
        <v>43926</v>
      </c>
      <c r="G28" s="14" t="s">
        <v>119</v>
      </c>
      <c r="H28" t="s">
        <v>151</v>
      </c>
      <c r="I28" s="1" t="s">
        <v>173</v>
      </c>
    </row>
    <row r="29" spans="1:10" ht="30" x14ac:dyDescent="0.25">
      <c r="A29" s="1" t="s">
        <v>22</v>
      </c>
      <c r="B29" s="6">
        <v>28</v>
      </c>
      <c r="C29" s="6">
        <v>36</v>
      </c>
      <c r="D29" s="1" t="s">
        <v>20</v>
      </c>
      <c r="E29" s="1" t="s">
        <v>79</v>
      </c>
      <c r="F29" s="2">
        <v>43928</v>
      </c>
      <c r="G29" s="14" t="s">
        <v>116</v>
      </c>
      <c r="H29" t="s">
        <v>151</v>
      </c>
      <c r="I29" s="1" t="s">
        <v>173</v>
      </c>
    </row>
    <row r="30" spans="1:10" ht="30" x14ac:dyDescent="0.25">
      <c r="A30" s="1" t="s">
        <v>22</v>
      </c>
      <c r="B30" s="6">
        <v>29</v>
      </c>
      <c r="C30" s="6">
        <v>20</v>
      </c>
      <c r="D30" s="1" t="s">
        <v>20</v>
      </c>
      <c r="E30" s="1" t="s">
        <v>140</v>
      </c>
      <c r="F30" s="2">
        <v>43928</v>
      </c>
      <c r="G30" s="14" t="s">
        <v>125</v>
      </c>
      <c r="H30" t="s">
        <v>151</v>
      </c>
      <c r="I30" s="1" t="s">
        <v>173</v>
      </c>
    </row>
    <row r="31" spans="1:10" ht="30" x14ac:dyDescent="0.25">
      <c r="A31" s="1" t="s">
        <v>22</v>
      </c>
      <c r="B31" s="6">
        <v>30</v>
      </c>
      <c r="C31" s="6">
        <v>70</v>
      </c>
      <c r="D31" s="1" t="s">
        <v>21</v>
      </c>
      <c r="E31" s="1" t="s">
        <v>78</v>
      </c>
      <c r="F31" s="2">
        <v>43931</v>
      </c>
      <c r="G31" s="14" t="s">
        <v>141</v>
      </c>
      <c r="H31" t="s">
        <v>151</v>
      </c>
      <c r="I31" s="1" t="s">
        <v>173</v>
      </c>
    </row>
    <row r="32" spans="1:10" ht="30" x14ac:dyDescent="0.25">
      <c r="A32" s="1" t="s">
        <v>22</v>
      </c>
      <c r="B32" s="6">
        <v>31</v>
      </c>
      <c r="C32" s="6">
        <v>55</v>
      </c>
      <c r="D32" s="1" t="s">
        <v>20</v>
      </c>
      <c r="E32" s="1" t="s">
        <v>82</v>
      </c>
      <c r="F32" s="2">
        <v>43931</v>
      </c>
      <c r="G32" s="14" t="s">
        <v>142</v>
      </c>
      <c r="H32" s="1" t="s">
        <v>152</v>
      </c>
      <c r="I32" s="1" t="s">
        <v>173</v>
      </c>
    </row>
    <row r="33" spans="1:9" ht="30" x14ac:dyDescent="0.25">
      <c r="A33" s="1" t="s">
        <v>15</v>
      </c>
      <c r="B33" s="6">
        <v>32</v>
      </c>
      <c r="C33" s="6">
        <v>49</v>
      </c>
      <c r="D33" s="1" t="s">
        <v>20</v>
      </c>
      <c r="E33" s="1" t="s">
        <v>143</v>
      </c>
      <c r="F33" s="2">
        <v>43932</v>
      </c>
      <c r="G33" s="14" t="s">
        <v>115</v>
      </c>
      <c r="H33" s="1" t="s">
        <v>152</v>
      </c>
      <c r="I33" s="1" t="s">
        <v>173</v>
      </c>
    </row>
    <row r="34" spans="1:9" ht="30" x14ac:dyDescent="0.25">
      <c r="A34" s="1" t="s">
        <v>15</v>
      </c>
      <c r="B34" s="6">
        <v>33</v>
      </c>
      <c r="C34" s="6">
        <v>44</v>
      </c>
      <c r="D34" s="1" t="s">
        <v>20</v>
      </c>
      <c r="E34" s="1" t="s">
        <v>149</v>
      </c>
      <c r="F34" s="2">
        <v>43933</v>
      </c>
      <c r="G34" s="14" t="s">
        <v>115</v>
      </c>
      <c r="H34" s="1" t="s">
        <v>152</v>
      </c>
      <c r="I34" s="1" t="s">
        <v>172</v>
      </c>
    </row>
    <row r="35" spans="1:9" ht="30" x14ac:dyDescent="0.25">
      <c r="A35" s="1" t="s">
        <v>22</v>
      </c>
      <c r="B35" s="6">
        <v>34</v>
      </c>
      <c r="C35" s="6">
        <v>47</v>
      </c>
      <c r="D35" s="1" t="s">
        <v>20</v>
      </c>
      <c r="E35" s="1" t="s">
        <v>143</v>
      </c>
      <c r="F35" s="2">
        <v>43933</v>
      </c>
      <c r="G35" s="14" t="s">
        <v>115</v>
      </c>
      <c r="H35" s="1" t="s">
        <v>152</v>
      </c>
      <c r="I35" s="1" t="s">
        <v>173</v>
      </c>
    </row>
    <row r="36" spans="1:9" ht="30" x14ac:dyDescent="0.25">
      <c r="A36" s="1" t="s">
        <v>22</v>
      </c>
      <c r="B36" s="6">
        <v>35</v>
      </c>
      <c r="C36" s="6">
        <v>25</v>
      </c>
      <c r="D36" s="1" t="s">
        <v>20</v>
      </c>
      <c r="E36" s="1" t="s">
        <v>84</v>
      </c>
      <c r="F36" s="2">
        <v>43933</v>
      </c>
      <c r="G36" s="14" t="s">
        <v>113</v>
      </c>
      <c r="H36" s="1" t="s">
        <v>152</v>
      </c>
      <c r="I36" s="1" t="s">
        <v>173</v>
      </c>
    </row>
    <row r="37" spans="1:9" ht="30" x14ac:dyDescent="0.25">
      <c r="A37" s="1" t="s">
        <v>15</v>
      </c>
      <c r="B37" s="6">
        <v>36</v>
      </c>
      <c r="C37" s="6">
        <v>7</v>
      </c>
      <c r="D37" s="1" t="s">
        <v>20</v>
      </c>
      <c r="E37" s="1" t="s">
        <v>149</v>
      </c>
      <c r="F37" s="2">
        <v>43937</v>
      </c>
      <c r="G37" s="14" t="s">
        <v>122</v>
      </c>
      <c r="H37" s="1" t="s">
        <v>152</v>
      </c>
      <c r="I37" s="1" t="s">
        <v>173</v>
      </c>
    </row>
    <row r="38" spans="1:9" ht="30" x14ac:dyDescent="0.25">
      <c r="A38" s="1" t="s">
        <v>22</v>
      </c>
      <c r="B38" s="6">
        <v>37</v>
      </c>
      <c r="C38" s="6">
        <v>46</v>
      </c>
      <c r="D38" s="1" t="s">
        <v>20</v>
      </c>
      <c r="E38" s="1" t="s">
        <v>149</v>
      </c>
      <c r="F38" s="2">
        <v>43937</v>
      </c>
      <c r="G38" s="14" t="s">
        <v>115</v>
      </c>
      <c r="H38" s="1" t="s">
        <v>151</v>
      </c>
      <c r="I38" s="1" t="s">
        <v>173</v>
      </c>
    </row>
    <row r="39" spans="1:9" ht="30" x14ac:dyDescent="0.25">
      <c r="A39" s="1" t="s">
        <v>22</v>
      </c>
      <c r="B39" s="6">
        <v>38</v>
      </c>
      <c r="C39" s="6">
        <v>66</v>
      </c>
      <c r="D39" s="1" t="s">
        <v>20</v>
      </c>
      <c r="E39" s="1" t="s">
        <v>149</v>
      </c>
      <c r="F39" s="2">
        <v>43937</v>
      </c>
      <c r="G39" s="14" t="s">
        <v>160</v>
      </c>
      <c r="H39" s="1" t="s">
        <v>151</v>
      </c>
      <c r="I39" s="1" t="s">
        <v>173</v>
      </c>
    </row>
    <row r="40" spans="1:9" ht="30" x14ac:dyDescent="0.25">
      <c r="A40" s="1" t="s">
        <v>22</v>
      </c>
      <c r="B40" s="6">
        <v>39</v>
      </c>
      <c r="C40" s="6">
        <v>56</v>
      </c>
      <c r="D40" s="1" t="s">
        <v>20</v>
      </c>
      <c r="E40" s="1" t="s">
        <v>84</v>
      </c>
      <c r="F40" s="2">
        <v>43937</v>
      </c>
      <c r="G40" s="14" t="s">
        <v>142</v>
      </c>
      <c r="H40" s="1" t="s">
        <v>152</v>
      </c>
      <c r="I40" s="1" t="s">
        <v>173</v>
      </c>
    </row>
    <row r="41" spans="1:9" ht="30" x14ac:dyDescent="0.25">
      <c r="A41" s="1" t="s">
        <v>22</v>
      </c>
      <c r="B41" s="6">
        <v>40</v>
      </c>
      <c r="C41" s="6">
        <v>23</v>
      </c>
      <c r="D41" s="1" t="s">
        <v>20</v>
      </c>
      <c r="E41" s="1" t="s">
        <v>149</v>
      </c>
      <c r="F41" s="2">
        <v>43938</v>
      </c>
      <c r="G41" s="14" t="s">
        <v>125</v>
      </c>
      <c r="H41" s="1" t="s">
        <v>151</v>
      </c>
      <c r="I41" s="1" t="s">
        <v>173</v>
      </c>
    </row>
    <row r="42" spans="1:9" ht="30" x14ac:dyDescent="0.25">
      <c r="A42" s="1" t="s">
        <v>15</v>
      </c>
      <c r="B42" s="6">
        <v>41</v>
      </c>
      <c r="C42" s="6">
        <v>78</v>
      </c>
      <c r="D42" s="1" t="s">
        <v>21</v>
      </c>
      <c r="E42" s="1" t="s">
        <v>161</v>
      </c>
      <c r="F42" s="2">
        <v>43938</v>
      </c>
      <c r="G42" s="14" t="s">
        <v>114</v>
      </c>
      <c r="H42" s="1" t="s">
        <v>152</v>
      </c>
      <c r="I42" s="1" t="s">
        <v>172</v>
      </c>
    </row>
    <row r="43" spans="1:9" ht="30" x14ac:dyDescent="0.25">
      <c r="A43" s="1" t="s">
        <v>22</v>
      </c>
      <c r="B43" s="6">
        <v>42</v>
      </c>
      <c r="C43" s="6">
        <v>0</v>
      </c>
      <c r="D43" s="1" t="s">
        <v>20</v>
      </c>
      <c r="E43" s="1" t="s">
        <v>82</v>
      </c>
      <c r="F43" s="2">
        <v>43939</v>
      </c>
      <c r="G43" s="14" t="s">
        <v>123</v>
      </c>
      <c r="H43" s="1" t="s">
        <v>152</v>
      </c>
      <c r="I43" s="1" t="s">
        <v>173</v>
      </c>
    </row>
    <row r="44" spans="1:9" ht="30" x14ac:dyDescent="0.25">
      <c r="A44" s="1" t="s">
        <v>22</v>
      </c>
      <c r="B44" s="6">
        <v>43</v>
      </c>
      <c r="C44" s="6">
        <v>61</v>
      </c>
      <c r="D44" s="1" t="s">
        <v>20</v>
      </c>
      <c r="E44" s="1" t="s">
        <v>84</v>
      </c>
      <c r="F44" s="2">
        <v>43939</v>
      </c>
      <c r="G44" s="14" t="s">
        <v>163</v>
      </c>
      <c r="H44" s="1" t="s">
        <v>152</v>
      </c>
      <c r="I44" s="1" t="s">
        <v>173</v>
      </c>
    </row>
    <row r="45" spans="1:9" ht="30" x14ac:dyDescent="0.25">
      <c r="A45" s="1" t="s">
        <v>22</v>
      </c>
      <c r="B45" s="6">
        <v>44</v>
      </c>
      <c r="C45" s="6">
        <v>7</v>
      </c>
      <c r="D45" s="1" t="s">
        <v>20</v>
      </c>
      <c r="E45" s="1" t="s">
        <v>143</v>
      </c>
      <c r="F45" s="2">
        <v>43940</v>
      </c>
      <c r="G45" s="14" t="s">
        <v>164</v>
      </c>
      <c r="H45" s="1" t="s">
        <v>152</v>
      </c>
      <c r="I45" s="1" t="s">
        <v>173</v>
      </c>
    </row>
    <row r="46" spans="1:9" ht="30" x14ac:dyDescent="0.25">
      <c r="A46" s="1" t="s">
        <v>15</v>
      </c>
      <c r="B46" s="6">
        <v>45</v>
      </c>
      <c r="C46" s="6">
        <v>30</v>
      </c>
      <c r="D46" s="1" t="s">
        <v>20</v>
      </c>
      <c r="E46" s="1" t="s">
        <v>168</v>
      </c>
      <c r="F46" s="2">
        <v>43941</v>
      </c>
      <c r="G46" s="14" t="s">
        <v>120</v>
      </c>
      <c r="H46" s="1" t="s">
        <v>152</v>
      </c>
      <c r="I46" s="1" t="s">
        <v>173</v>
      </c>
    </row>
    <row r="47" spans="1:9" ht="30" x14ac:dyDescent="0.25">
      <c r="A47" s="1" t="s">
        <v>22</v>
      </c>
      <c r="B47" s="6">
        <v>46</v>
      </c>
      <c r="C47" s="6">
        <v>24</v>
      </c>
      <c r="D47" s="1" t="s">
        <v>20</v>
      </c>
      <c r="E47" s="1" t="s">
        <v>143</v>
      </c>
      <c r="F47" s="2">
        <v>43943</v>
      </c>
      <c r="G47" s="14" t="s">
        <v>125</v>
      </c>
      <c r="H47" s="1" t="s">
        <v>151</v>
      </c>
      <c r="I47" s="1" t="s">
        <v>173</v>
      </c>
    </row>
    <row r="48" spans="1:9" ht="30" x14ac:dyDescent="0.25">
      <c r="A48" s="1" t="s">
        <v>22</v>
      </c>
      <c r="B48" s="6">
        <v>47</v>
      </c>
      <c r="C48" s="6">
        <v>25</v>
      </c>
      <c r="D48" s="1" t="s">
        <v>20</v>
      </c>
      <c r="E48" s="1" t="s">
        <v>149</v>
      </c>
      <c r="F48" s="2">
        <v>43946</v>
      </c>
      <c r="G48" s="14" t="s">
        <v>113</v>
      </c>
      <c r="H48" s="1" t="s">
        <v>152</v>
      </c>
      <c r="I48" s="1" t="s">
        <v>173</v>
      </c>
    </row>
  </sheetData>
  <autoFilter ref="A1:I47" xr:uid="{73BB16D3-953E-4EE9-BEAA-23AA9FA3A55C}">
    <sortState xmlns:xlrd2="http://schemas.microsoft.com/office/spreadsheetml/2017/richdata2" ref="A2:I47">
      <sortCondition ref="B1:B47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U20"/>
  <sheetViews>
    <sheetView workbookViewId="0">
      <pane xSplit="1" topLeftCell="AR1" activePane="topRight" state="frozen"/>
      <selection pane="topRight" activeCell="AT1" sqref="AT1:AU20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4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144</v>
      </c>
      <c r="AI1" t="s">
        <v>145</v>
      </c>
      <c r="AJ1" t="s">
        <v>146</v>
      </c>
      <c r="AK1" t="s">
        <v>147</v>
      </c>
      <c r="AL1" s="19" t="s">
        <v>148</v>
      </c>
      <c r="AM1" s="19" t="s">
        <v>159</v>
      </c>
      <c r="AN1" s="19" t="s">
        <v>162</v>
      </c>
      <c r="AO1" s="19" t="s">
        <v>165</v>
      </c>
      <c r="AP1" s="19" t="s">
        <v>166</v>
      </c>
      <c r="AQ1" s="19" t="s">
        <v>174</v>
      </c>
      <c r="AR1" s="19" t="s">
        <v>175</v>
      </c>
      <c r="AS1" s="19" t="s">
        <v>176</v>
      </c>
      <c r="AT1" s="19" t="s">
        <v>226</v>
      </c>
      <c r="AU1" s="19" t="s">
        <v>228</v>
      </c>
    </row>
    <row r="2" spans="1:47" x14ac:dyDescent="0.25">
      <c r="A2" t="s">
        <v>51</v>
      </c>
      <c r="B2" t="s">
        <v>68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19">
        <f>IF(EXACT('Por Provincias'!AM2,""),"",SUM('Por Provincias'!AM2,Evolucion!AK2))</f>
        <v>26</v>
      </c>
      <c r="AM2" s="19">
        <f>IF(EXACT('Por Provincias'!AN2,""),"",SUM('Por Provincias'!AN2,Evolucion!AL2))</f>
        <v>28</v>
      </c>
      <c r="AN2" s="19">
        <f>IF(EXACT('Por Provincias'!AO2,""),"",SUM('Por Provincias'!AO2,Evolucion!AM2))</f>
        <v>28</v>
      </c>
      <c r="AO2" s="19">
        <f>IF(EXACT('Por Provincias'!AP2,""),"",SUM('Por Provincias'!AP2,Evolucion!AN2))</f>
        <v>28</v>
      </c>
      <c r="AP2" s="19">
        <f>IF(EXACT('Por Provincias'!AQ2,""),"",SUM('Por Provincias'!AQ2,Evolucion!AO2))</f>
        <v>29</v>
      </c>
      <c r="AQ2" s="19">
        <f>IF(EXACT('Por Provincias'!AR2,""),"",SUM('Por Provincias'!AR2,Evolucion!AP2))</f>
        <v>29</v>
      </c>
      <c r="AR2" s="19">
        <f>IF(EXACT('Por Provincias'!AS2,""),"",SUM('Por Provincias'!AS2,Evolucion!AQ2))</f>
        <v>29</v>
      </c>
      <c r="AS2" s="19">
        <f>IF(EXACT('Por Provincias'!AT2,""),"",SUM('Por Provincias'!AT2,Evolucion!AR2))</f>
        <v>44</v>
      </c>
      <c r="AT2" s="19">
        <f>IF(EXACT('Por Provincias'!AU2,""),"",SUM('Por Provincias'!AU2,Evolucion!AS2))</f>
        <v>46</v>
      </c>
      <c r="AU2" s="19">
        <f>IF(EXACT('Por Provincias'!AV2,""),"",SUM('Por Provincias'!AV2,Evolucion!AT2))</f>
        <v>46</v>
      </c>
    </row>
    <row r="3" spans="1:47" x14ac:dyDescent="0.25">
      <c r="A3" t="s">
        <v>133</v>
      </c>
      <c r="B3" t="s">
        <v>68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19">
        <f>IF(EXACT('Por Provincias'!AM3,""),"",SUM('Por Provincias'!AM3,Evolucion!AK3))</f>
        <v>27</v>
      </c>
      <c r="AM3" s="19">
        <f>IF(EXACT('Por Provincias'!AN3,""),"",SUM('Por Provincias'!AN3,Evolucion!AL3))</f>
        <v>27</v>
      </c>
      <c r="AN3" s="19">
        <f>IF(EXACT('Por Provincias'!AO3,""),"",SUM('Por Provincias'!AO3,Evolucion!AM3))</f>
        <v>27</v>
      </c>
      <c r="AO3" s="19">
        <f>IF(EXACT('Por Provincias'!AP3,""),"",SUM('Por Provincias'!AP3,Evolucion!AN3))</f>
        <v>27</v>
      </c>
      <c r="AP3" s="19">
        <f>IF(EXACT('Por Provincias'!AQ3,""),"",SUM('Por Provincias'!AQ3,Evolucion!AO3))</f>
        <v>27</v>
      </c>
      <c r="AQ3" s="19">
        <f>IF(EXACT('Por Provincias'!AR3,""),"",SUM('Por Provincias'!AR3,Evolucion!AP3))</f>
        <v>27</v>
      </c>
      <c r="AR3" s="19">
        <f>IF(EXACT('Por Provincias'!AS3,""),"",SUM('Por Provincias'!AS3,Evolucion!AQ3))</f>
        <v>27</v>
      </c>
      <c r="AS3" s="19">
        <f>IF(EXACT('Por Provincias'!AT3,""),"",SUM('Por Provincias'!AT3,Evolucion!AR3))</f>
        <v>27</v>
      </c>
      <c r="AT3" s="19">
        <f>IF(EXACT('Por Provincias'!AU3,""),"",SUM('Por Provincias'!AU3,Evolucion!AS3))</f>
        <v>27</v>
      </c>
      <c r="AU3" s="19">
        <f>IF(EXACT('Por Provincias'!AV3,""),"",SUM('Por Provincias'!AV3,Evolucion!AT3))</f>
        <v>27</v>
      </c>
    </row>
    <row r="4" spans="1:47" x14ac:dyDescent="0.25">
      <c r="A4" t="s">
        <v>134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19">
        <f>IF(EXACT('Por Provincias'!AM4,""),"",SUM('Por Provincias'!AM4,Evolucion!AK4))</f>
        <v>321</v>
      </c>
      <c r="AM4" s="19">
        <f>IF(EXACT('Por Provincias'!AN4,""),"",SUM('Por Provincias'!AN4,Evolucion!AL4))</f>
        <v>336</v>
      </c>
      <c r="AN4" s="19">
        <f>IF(EXACT('Por Provincias'!AO4,""),"",SUM('Por Provincias'!AO4,Evolucion!AM4))</f>
        <v>359</v>
      </c>
      <c r="AO4" s="19">
        <f>IF(EXACT('Por Provincias'!AP4,""),"",SUM('Por Provincias'!AP4,Evolucion!AN4))</f>
        <v>377</v>
      </c>
      <c r="AP4" s="19">
        <f>IF(EXACT('Por Provincias'!AQ4,""),"",SUM('Por Provincias'!AQ4,Evolucion!AO4))</f>
        <v>407</v>
      </c>
      <c r="AQ4" s="19">
        <f>IF(EXACT('Por Provincias'!AR4,""),"",SUM('Por Provincias'!AR4,Evolucion!AP4))</f>
        <v>427</v>
      </c>
      <c r="AR4" s="19">
        <f>IF(EXACT('Por Provincias'!AS4,""),"",SUM('Por Provincias'!AS4,Evolucion!AQ4))</f>
        <v>471</v>
      </c>
      <c r="AS4" s="19">
        <f>IF(EXACT('Por Provincias'!AT4,""),"",SUM('Por Provincias'!AT4,Evolucion!AR4))</f>
        <v>488</v>
      </c>
      <c r="AT4" s="19">
        <f>IF(EXACT('Por Provincias'!AU4,""),"",SUM('Por Provincias'!AU4,Evolucion!AS4))</f>
        <v>518</v>
      </c>
      <c r="AU4" s="19">
        <f>IF(EXACT('Por Provincias'!AV4,""),"",SUM('Por Provincias'!AV4,Evolucion!AT4))</f>
        <v>547</v>
      </c>
    </row>
    <row r="5" spans="1:47" x14ac:dyDescent="0.25">
      <c r="A5" t="s">
        <v>135</v>
      </c>
      <c r="B5" t="s">
        <v>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19">
        <f>IF(EXACT('Por Provincias'!AM5,""),"",SUM('Por Provincias'!AM5,Evolucion!AK5))</f>
        <v>14</v>
      </c>
      <c r="AM5" s="19">
        <f>IF(EXACT('Por Provincias'!AN5,""),"",SUM('Por Provincias'!AN5,Evolucion!AL5))</f>
        <v>15</v>
      </c>
      <c r="AN5" s="19">
        <f>IF(EXACT('Por Provincias'!AO5,""),"",SUM('Por Provincias'!AO5,Evolucion!AM5))</f>
        <v>25</v>
      </c>
      <c r="AO5" s="19">
        <f>IF(EXACT('Por Provincias'!AP5,""),"",SUM('Por Provincias'!AP5,Evolucion!AN5))</f>
        <v>25</v>
      </c>
      <c r="AP5" s="19">
        <f>IF(EXACT('Por Provincias'!AQ5,""),"",SUM('Por Provincias'!AQ5,Evolucion!AO5))</f>
        <v>25</v>
      </c>
      <c r="AQ5" s="19">
        <f>IF(EXACT('Por Provincias'!AR5,""),"",SUM('Por Provincias'!AR5,Evolucion!AP5))</f>
        <v>29</v>
      </c>
      <c r="AR5" s="19">
        <f>IF(EXACT('Por Provincias'!AS5,""),"",SUM('Por Provincias'!AS5,Evolucion!AQ5))</f>
        <v>30</v>
      </c>
      <c r="AS5" s="19">
        <f>IF(EXACT('Por Provincias'!AT5,""),"",SUM('Por Provincias'!AT5,Evolucion!AR5))</f>
        <v>30</v>
      </c>
      <c r="AT5" s="19">
        <f>IF(EXACT('Por Provincias'!AU5,""),"",SUM('Por Provincias'!AU5,Evolucion!AS5))</f>
        <v>33</v>
      </c>
      <c r="AU5" s="19">
        <f>IF(EXACT('Por Provincias'!AV5,""),"",SUM('Por Provincias'!AV5,Evolucion!AT5))</f>
        <v>44</v>
      </c>
    </row>
    <row r="6" spans="1:47" x14ac:dyDescent="0.25">
      <c r="A6" t="s">
        <v>136</v>
      </c>
      <c r="B6" t="s">
        <v>68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19">
        <f>IF(EXACT('Por Provincias'!AM6,""),"",SUM('Por Provincias'!AM6,Evolucion!AK6))</f>
        <v>53</v>
      </c>
      <c r="AM6" s="19">
        <f>IF(EXACT('Por Provincias'!AN6,""),"",SUM('Por Provincias'!AN6,Evolucion!AL6))</f>
        <v>53</v>
      </c>
      <c r="AN6" s="19">
        <f>IF(EXACT('Por Provincias'!AO6,""),"",SUM('Por Provincias'!AO6,Evolucion!AM6))</f>
        <v>62</v>
      </c>
      <c r="AO6" s="19">
        <f>IF(EXACT('Por Provincias'!AP6,""),"",SUM('Por Provincias'!AP6,Evolucion!AN6))</f>
        <v>62</v>
      </c>
      <c r="AP6" s="19">
        <f>IF(EXACT('Por Provincias'!AQ6,""),"",SUM('Por Provincias'!AQ6,Evolucion!AO6))</f>
        <v>72</v>
      </c>
      <c r="AQ6" s="19">
        <f>IF(EXACT('Por Provincias'!AR6,""),"",SUM('Por Provincias'!AR6,Evolucion!AP6))</f>
        <v>75</v>
      </c>
      <c r="AR6" s="19">
        <f>IF(EXACT('Por Provincias'!AS6,""),"",SUM('Por Provincias'!AS6,Evolucion!AQ6))</f>
        <v>76</v>
      </c>
      <c r="AS6" s="19">
        <f>IF(EXACT('Por Provincias'!AT6,""),"",SUM('Por Provincias'!AT6,Evolucion!AR6))</f>
        <v>80</v>
      </c>
      <c r="AT6" s="19">
        <f>IF(EXACT('Por Provincias'!AU6,""),"",SUM('Por Provincias'!AU6,Evolucion!AS6))</f>
        <v>83</v>
      </c>
      <c r="AU6" s="19">
        <f>IF(EXACT('Por Provincias'!AV6,""),"",SUM('Por Provincias'!AV6,Evolucion!AT6))</f>
        <v>87</v>
      </c>
    </row>
    <row r="7" spans="1:47" x14ac:dyDescent="0.25">
      <c r="A7" t="s">
        <v>137</v>
      </c>
      <c r="B7" t="s">
        <v>69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19">
        <f>IF(EXACT('Por Provincias'!AM7,""),"",SUM('Por Provincias'!AM7,Evolucion!AK7))</f>
        <v>112</v>
      </c>
      <c r="AM7" s="19">
        <f>IF(EXACT('Por Provincias'!AN7,""),"",SUM('Por Provincias'!AN7,Evolucion!AL7))</f>
        <v>145</v>
      </c>
      <c r="AN7" s="19">
        <f>IF(EXACT('Por Provincias'!AO7,""),"",SUM('Por Provincias'!AO7,Evolucion!AM7))</f>
        <v>159</v>
      </c>
      <c r="AO7" s="19">
        <f>IF(EXACT('Por Provincias'!AP7,""),"",SUM('Por Provincias'!AP7,Evolucion!AN7))</f>
        <v>167</v>
      </c>
      <c r="AP7" s="19">
        <f>IF(EXACT('Por Provincias'!AQ7,""),"",SUM('Por Provincias'!AQ7,Evolucion!AO7))</f>
        <v>169</v>
      </c>
      <c r="AQ7" s="19">
        <f>IF(EXACT('Por Provincias'!AR7,""),"",SUM('Por Provincias'!AR7,Evolucion!AP7))</f>
        <v>175</v>
      </c>
      <c r="AR7" s="19">
        <f>IF(EXACT('Por Provincias'!AS7,""),"",SUM('Por Provincias'!AS7,Evolucion!AQ7))</f>
        <v>176</v>
      </c>
      <c r="AS7" s="19">
        <f>IF(EXACT('Por Provincias'!AT7,""),"",SUM('Por Provincias'!AT7,Evolucion!AR7))</f>
        <v>183</v>
      </c>
      <c r="AT7" s="19">
        <f>IF(EXACT('Por Provincias'!AU7,""),"",SUM('Por Provincias'!AU7,Evolucion!AS7))</f>
        <v>187</v>
      </c>
      <c r="AU7" s="19">
        <f>IF(EXACT('Por Provincias'!AV7,""),"",SUM('Por Provincias'!AV7,Evolucion!AT7))</f>
        <v>189</v>
      </c>
    </row>
    <row r="8" spans="1:47" x14ac:dyDescent="0.25">
      <c r="A8" t="s">
        <v>138</v>
      </c>
      <c r="B8" t="s">
        <v>69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19">
        <f>IF(EXACT('Por Provincias'!AM8,""),"",SUM('Por Provincias'!AM8,Evolucion!AK8))</f>
        <v>11</v>
      </c>
      <c r="AM8" s="19">
        <f>IF(EXACT('Por Provincias'!AN8,""),"",SUM('Por Provincias'!AN8,Evolucion!AL8))</f>
        <v>11</v>
      </c>
      <c r="AN8" s="19">
        <f>IF(EXACT('Por Provincias'!AO8,""),"",SUM('Por Provincias'!AO8,Evolucion!AM8))</f>
        <v>12</v>
      </c>
      <c r="AO8" s="19">
        <f>IF(EXACT('Por Provincias'!AP8,""),"",SUM('Por Provincias'!AP8,Evolucion!AN8))</f>
        <v>12</v>
      </c>
      <c r="AP8" s="19">
        <f>IF(EXACT('Por Provincias'!AQ8,""),"",SUM('Por Provincias'!AQ8,Evolucion!AO8))</f>
        <v>13</v>
      </c>
      <c r="AQ8" s="19">
        <f>IF(EXACT('Por Provincias'!AR8,""),"",SUM('Por Provincias'!AR8,Evolucion!AP8))</f>
        <v>13</v>
      </c>
      <c r="AR8" s="19">
        <f>IF(EXACT('Por Provincias'!AS8,""),"",SUM('Por Provincias'!AS8,Evolucion!AQ8))</f>
        <v>14</v>
      </c>
      <c r="AS8" s="19">
        <f>IF(EXACT('Por Provincias'!AT8,""),"",SUM('Por Provincias'!AT8,Evolucion!AR8))</f>
        <v>14</v>
      </c>
      <c r="AT8" s="19">
        <f>IF(EXACT('Por Provincias'!AU8,""),"",SUM('Por Provincias'!AU8,Evolucion!AS8))</f>
        <v>18</v>
      </c>
      <c r="AU8" s="19">
        <f>IF(EXACT('Por Provincias'!AV8,""),"",SUM('Por Provincias'!AV8,Evolucion!AT8))</f>
        <v>19</v>
      </c>
    </row>
    <row r="9" spans="1:47" x14ac:dyDescent="0.25">
      <c r="A9" t="s">
        <v>154</v>
      </c>
      <c r="B9" t="s">
        <v>69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19">
        <f>IF(EXACT('Por Provincias'!AM9,""),"",SUM('Por Provincias'!AM9,Evolucion!AK9))</f>
        <v>56</v>
      </c>
      <c r="AM9" s="19">
        <f>IF(EXACT('Por Provincias'!AN9,""),"",SUM('Por Provincias'!AN9,Evolucion!AL9))</f>
        <v>56</v>
      </c>
      <c r="AN9" s="19">
        <f>IF(EXACT('Por Provincias'!AO9,""),"",SUM('Por Provincias'!AO9,Evolucion!AM9))</f>
        <v>58</v>
      </c>
      <c r="AO9" s="19">
        <f>IF(EXACT('Por Provincias'!AP9,""),"",SUM('Por Provincias'!AP9,Evolucion!AN9))</f>
        <v>60</v>
      </c>
      <c r="AP9" s="19">
        <f>IF(EXACT('Por Provincias'!AQ9,""),"",SUM('Por Provincias'!AQ9,Evolucion!AO9))</f>
        <v>60</v>
      </c>
      <c r="AQ9" s="19">
        <f>IF(EXACT('Por Provincias'!AR9,""),"",SUM('Por Provincias'!AR9,Evolucion!AP9))</f>
        <v>60</v>
      </c>
      <c r="AR9" s="19">
        <f>IF(EXACT('Por Provincias'!AS9,""),"",SUM('Por Provincias'!AS9,Evolucion!AQ9))</f>
        <v>60</v>
      </c>
      <c r="AS9" s="19">
        <f>IF(EXACT('Por Provincias'!AT9,""),"",SUM('Por Provincias'!AT9,Evolucion!AR9))</f>
        <v>60</v>
      </c>
      <c r="AT9" s="19">
        <f>IF(EXACT('Por Provincias'!AU9,""),"",SUM('Por Provincias'!AU9,Evolucion!AS9))</f>
        <v>60</v>
      </c>
      <c r="AU9" s="19">
        <f>IF(EXACT('Por Provincias'!AV9,""),"",SUM('Por Provincias'!AV9,Evolucion!AT9))</f>
        <v>60</v>
      </c>
    </row>
    <row r="10" spans="1:47" x14ac:dyDescent="0.25">
      <c r="A10" t="s">
        <v>155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19">
        <f>IF(EXACT('Por Provincias'!AM10,""),"",SUM('Por Provincias'!AM10,Evolucion!AK10))</f>
        <v>72</v>
      </c>
      <c r="AM10" s="19">
        <f>IF(EXACT('Por Provincias'!AN10,""),"",SUM('Por Provincias'!AN10,Evolucion!AL10))</f>
        <v>72</v>
      </c>
      <c r="AN10" s="19">
        <f>IF(EXACT('Por Provincias'!AO10,""),"",SUM('Por Provincias'!AO10,Evolucion!AM10))</f>
        <v>72</v>
      </c>
      <c r="AO10" s="19">
        <f>IF(EXACT('Por Provincias'!AP10,""),"",SUM('Por Provincias'!AP10,Evolucion!AN10))</f>
        <v>76</v>
      </c>
      <c r="AP10" s="19">
        <f>IF(EXACT('Por Provincias'!AQ10,""),"",SUM('Por Provincias'!AQ10,Evolucion!AO10))</f>
        <v>77</v>
      </c>
      <c r="AQ10" s="19">
        <f>IF(EXACT('Por Provincias'!AR10,""),"",SUM('Por Provincias'!AR10,Evolucion!AP10))</f>
        <v>82</v>
      </c>
      <c r="AR10" s="19">
        <f>IF(EXACT('Por Provincias'!AS10,""),"",SUM('Por Provincias'!AS10,Evolucion!AQ10))</f>
        <v>82</v>
      </c>
      <c r="AS10" s="19">
        <f>IF(EXACT('Por Provincias'!AT10,""),"",SUM('Por Provincias'!AT10,Evolucion!AR10))</f>
        <v>82</v>
      </c>
      <c r="AT10" s="19">
        <f>IF(EXACT('Por Provincias'!AU10,""),"",SUM('Por Provincias'!AU10,Evolucion!AS10))</f>
        <v>82</v>
      </c>
      <c r="AU10" s="19">
        <f>IF(EXACT('Por Provincias'!AV10,""),"",SUM('Por Provincias'!AV10,Evolucion!AT10))</f>
        <v>82</v>
      </c>
    </row>
    <row r="11" spans="1:47" x14ac:dyDescent="0.25">
      <c r="A11" t="s">
        <v>156</v>
      </c>
      <c r="B11" t="s">
        <v>69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19">
        <f>IF(EXACT('Por Provincias'!AM11,""),"",SUM('Por Provincias'!AM11,Evolucion!AK11))</f>
        <v>32</v>
      </c>
      <c r="AM11" s="19">
        <f>IF(EXACT('Por Provincias'!AN11,""),"",SUM('Por Provincias'!AN11,Evolucion!AL11))</f>
        <v>32</v>
      </c>
      <c r="AN11" s="19">
        <f>IF(EXACT('Por Provincias'!AO11,""),"",SUM('Por Provincias'!AO11,Evolucion!AM11))</f>
        <v>33</v>
      </c>
      <c r="AO11" s="19">
        <f>IF(EXACT('Por Provincias'!AP11,""),"",SUM('Por Provincias'!AP11,Evolucion!AN11))</f>
        <v>33</v>
      </c>
      <c r="AP11" s="19">
        <f>IF(EXACT('Por Provincias'!AQ11,""),"",SUM('Por Provincias'!AQ11,Evolucion!AO11))</f>
        <v>34</v>
      </c>
      <c r="AQ11" s="19">
        <f>IF(EXACT('Por Provincias'!AR11,""),"",SUM('Por Provincias'!AR11,Evolucion!AP11))</f>
        <v>34</v>
      </c>
      <c r="AR11" s="19">
        <f>IF(EXACT('Por Provincias'!AS11,""),"",SUM('Por Provincias'!AS11,Evolucion!AQ11))</f>
        <v>34</v>
      </c>
      <c r="AS11" s="19">
        <f>IF(EXACT('Por Provincias'!AT11,""),"",SUM('Por Provincias'!AT11,Evolucion!AR11))</f>
        <v>34</v>
      </c>
      <c r="AT11" s="19">
        <f>IF(EXACT('Por Provincias'!AU11,""),"",SUM('Por Provincias'!AU11,Evolucion!AS11))</f>
        <v>35</v>
      </c>
      <c r="AU11" s="19">
        <f>IF(EXACT('Por Provincias'!AV11,""),"",SUM('Por Provincias'!AV11,Evolucion!AT11))</f>
        <v>36</v>
      </c>
    </row>
    <row r="12" spans="1:47" x14ac:dyDescent="0.25">
      <c r="A12" t="s">
        <v>129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19">
        <f>IF(EXACT('Por Provincias'!AM12,""),"",SUM('Por Provincias'!AM12,Evolucion!AK12))</f>
        <v>7</v>
      </c>
      <c r="AM12" s="19">
        <f>IF(EXACT('Por Provincias'!AN12,""),"",SUM('Por Provincias'!AN12,Evolucion!AL12))</f>
        <v>9</v>
      </c>
      <c r="AN12" s="19">
        <f>IF(EXACT('Por Provincias'!AO12,""),"",SUM('Por Provincias'!AO12,Evolucion!AM12))</f>
        <v>9</v>
      </c>
      <c r="AO12" s="19">
        <f>IF(EXACT('Por Provincias'!AP12,""),"",SUM('Por Provincias'!AP12,Evolucion!AN12))</f>
        <v>9</v>
      </c>
      <c r="AP12" s="19">
        <f>IF(EXACT('Por Provincias'!AQ12,""),"",SUM('Por Provincias'!AQ12,Evolucion!AO12))</f>
        <v>9</v>
      </c>
      <c r="AQ12" s="19">
        <f>IF(EXACT('Por Provincias'!AR12,""),"",SUM('Por Provincias'!AR12,Evolucion!AP12))</f>
        <v>11</v>
      </c>
      <c r="AR12" s="19">
        <f>IF(EXACT('Por Provincias'!AS12,""),"",SUM('Por Provincias'!AS12,Evolucion!AQ12))</f>
        <v>12</v>
      </c>
      <c r="AS12" s="19">
        <f>IF(EXACT('Por Provincias'!AT12,""),"",SUM('Por Provincias'!AT12,Evolucion!AR12))</f>
        <v>12</v>
      </c>
      <c r="AT12" s="19">
        <f>IF(EXACT('Por Provincias'!AU12,""),"",SUM('Por Provincias'!AU12,Evolucion!AS12))</f>
        <v>13</v>
      </c>
      <c r="AU12" s="19">
        <f>IF(EXACT('Por Provincias'!AV12,""),"",SUM('Por Provincias'!AV12,Evolucion!AT12))</f>
        <v>13</v>
      </c>
    </row>
    <row r="13" spans="1:47" x14ac:dyDescent="0.25">
      <c r="A13" t="s">
        <v>131</v>
      </c>
      <c r="B13" t="s">
        <v>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19">
        <f>IF(EXACT('Por Provincias'!AM13,""),"",SUM('Por Provincias'!AM13,Evolucion!AK13))</f>
        <v>59</v>
      </c>
      <c r="AM13" s="19">
        <f>IF(EXACT('Por Provincias'!AN13,""),"",SUM('Por Provincias'!AN13,Evolucion!AL13))</f>
        <v>60</v>
      </c>
      <c r="AN13" s="19">
        <f>IF(EXACT('Por Provincias'!AO13,""),"",SUM('Por Provincias'!AO13,Evolucion!AM13))</f>
        <v>61</v>
      </c>
      <c r="AO13" s="19">
        <f>IF(EXACT('Por Provincias'!AP13,""),"",SUM('Por Provincias'!AP13,Evolucion!AN13))</f>
        <v>73</v>
      </c>
      <c r="AP13" s="19">
        <f>IF(EXACT('Por Provincias'!AQ13,""),"",SUM('Por Provincias'!AQ13,Evolucion!AO13))</f>
        <v>78</v>
      </c>
      <c r="AQ13" s="19">
        <f>IF(EXACT('Por Provincias'!AR13,""),"",SUM('Por Provincias'!AR13,Evolucion!AP13))</f>
        <v>78</v>
      </c>
      <c r="AR13" s="19">
        <f>IF(EXACT('Por Provincias'!AS13,""),"",SUM('Por Provincias'!AS13,Evolucion!AQ13))</f>
        <v>79</v>
      </c>
      <c r="AS13" s="19">
        <f>IF(EXACT('Por Provincias'!AT13,""),"",SUM('Por Provincias'!AT13,Evolucion!AR13))</f>
        <v>79</v>
      </c>
      <c r="AT13" s="19">
        <f>IF(EXACT('Por Provincias'!AU13,""),"",SUM('Por Provincias'!AU13,Evolucion!AS13))</f>
        <v>79</v>
      </c>
      <c r="AU13" s="19">
        <f>IF(EXACT('Por Provincias'!AV13,""),"",SUM('Por Provincias'!AV13,Evolucion!AT13))</f>
        <v>79</v>
      </c>
    </row>
    <row r="14" spans="1:47" x14ac:dyDescent="0.25">
      <c r="A14" t="s">
        <v>130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19">
        <f>IF(EXACT('Por Provincias'!AM14,""),"",SUM('Por Provincias'!AM14,Evolucion!AK14))</f>
        <v>10</v>
      </c>
      <c r="AM14" s="19">
        <f>IF(EXACT('Por Provincias'!AN14,""),"",SUM('Por Provincias'!AN14,Evolucion!AL14))</f>
        <v>10</v>
      </c>
      <c r="AN14" s="19">
        <f>IF(EXACT('Por Provincias'!AO14,""),"",SUM('Por Provincias'!AO14,Evolucion!AM14))</f>
        <v>10</v>
      </c>
      <c r="AO14" s="19">
        <f>IF(EXACT('Por Provincias'!AP14,""),"",SUM('Por Provincias'!AP14,Evolucion!AN14))</f>
        <v>10</v>
      </c>
      <c r="AP14" s="19">
        <f>IF(EXACT('Por Provincias'!AQ14,""),"",SUM('Por Provincias'!AQ14,Evolucion!AO14))</f>
        <v>10</v>
      </c>
      <c r="AQ14" s="19">
        <f>IF(EXACT('Por Provincias'!AR14,""),"",SUM('Por Provincias'!AR14,Evolucion!AP14))</f>
        <v>10</v>
      </c>
      <c r="AR14" s="19">
        <f>IF(EXACT('Por Provincias'!AS14,""),"",SUM('Por Provincias'!AS14,Evolucion!AQ14))</f>
        <v>10</v>
      </c>
      <c r="AS14" s="19">
        <f>IF(EXACT('Por Provincias'!AT14,""),"",SUM('Por Provincias'!AT14,Evolucion!AR14))</f>
        <v>10</v>
      </c>
      <c r="AT14" s="19">
        <f>IF(EXACT('Por Provincias'!AU14,""),"",SUM('Por Provincias'!AU14,Evolucion!AS14))</f>
        <v>10</v>
      </c>
      <c r="AU14" s="19">
        <f>IF(EXACT('Por Provincias'!AV14,""),"",SUM('Por Provincias'!AV14,Evolucion!AT14))</f>
        <v>10</v>
      </c>
    </row>
    <row r="15" spans="1:47" x14ac:dyDescent="0.25">
      <c r="A15" t="s">
        <v>20</v>
      </c>
      <c r="B15" t="s">
        <v>70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19">
        <f>IF(EXACT('Por Provincias'!AM15,""),"",SUM('Por Provincias'!AM15,Evolucion!AK15))</f>
        <v>34</v>
      </c>
      <c r="AM15" s="19">
        <f>IF(EXACT('Por Provincias'!AN15,""),"",SUM('Por Provincias'!AN15,Evolucion!AL15))</f>
        <v>36</v>
      </c>
      <c r="AN15" s="19">
        <f>IF(EXACT('Por Provincias'!AO15,""),"",SUM('Por Provincias'!AO15,Evolucion!AM15))</f>
        <v>38</v>
      </c>
      <c r="AO15" s="19">
        <f>IF(EXACT('Por Provincias'!AP15,""),"",SUM('Por Provincias'!AP15,Evolucion!AN15))</f>
        <v>41</v>
      </c>
      <c r="AP15" s="19">
        <f>IF(EXACT('Por Provincias'!AQ15,""),"",SUM('Por Provincias'!AQ15,Evolucion!AO15))</f>
        <v>42</v>
      </c>
      <c r="AQ15" s="19">
        <f>IF(EXACT('Por Provincias'!AR15,""),"",SUM('Por Provincias'!AR15,Evolucion!AP15))</f>
        <v>42</v>
      </c>
      <c r="AR15" s="19">
        <f>IF(EXACT('Por Provincias'!AS15,""),"",SUM('Por Provincias'!AS15,Evolucion!AQ15))</f>
        <v>43</v>
      </c>
      <c r="AS15" s="19">
        <f>IF(EXACT('Por Provincias'!AT15,""),"",SUM('Por Provincias'!AT15,Evolucion!AR15))</f>
        <v>44</v>
      </c>
      <c r="AT15" s="19">
        <f>IF(EXACT('Por Provincias'!AU15,""),"",SUM('Por Provincias'!AU15,Evolucion!AS15))</f>
        <v>44</v>
      </c>
      <c r="AU15" s="19">
        <f>IF(EXACT('Por Provincias'!AV15,""),"",SUM('Por Provincias'!AV15,Evolucion!AT15))</f>
        <v>44</v>
      </c>
    </row>
    <row r="16" spans="1:47" x14ac:dyDescent="0.25">
      <c r="A16" t="s">
        <v>64</v>
      </c>
      <c r="B16" t="s">
        <v>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19">
        <f>IF(EXACT('Por Provincias'!AM16,""),"",SUM('Por Provincias'!AM16,Evolucion!AK16))</f>
        <v>11</v>
      </c>
      <c r="AM16" s="19">
        <f>IF(EXACT('Por Provincias'!AN16,""),"",SUM('Por Provincias'!AN16,Evolucion!AL16))</f>
        <v>13</v>
      </c>
      <c r="AN16" s="19">
        <f>IF(EXACT('Por Provincias'!AO16,""),"",SUM('Por Provincias'!AO16,Evolucion!AM16))</f>
        <v>13</v>
      </c>
      <c r="AO16" s="19">
        <f>IF(EXACT('Por Provincias'!AP16,""),"",SUM('Por Provincias'!AP16,Evolucion!AN16))</f>
        <v>13</v>
      </c>
      <c r="AP16" s="19">
        <f>IF(EXACT('Por Provincias'!AQ16,""),"",SUM('Por Provincias'!AQ16,Evolucion!AO16))</f>
        <v>13</v>
      </c>
      <c r="AQ16" s="19">
        <f>IF(EXACT('Por Provincias'!AR16,""),"",SUM('Por Provincias'!AR16,Evolucion!AP16))</f>
        <v>13</v>
      </c>
      <c r="AR16" s="19">
        <f>IF(EXACT('Por Provincias'!AS16,""),"",SUM('Por Provincias'!AS16,Evolucion!AQ16))</f>
        <v>14</v>
      </c>
      <c r="AS16" s="19">
        <f>IF(EXACT('Por Provincias'!AT16,""),"",SUM('Por Provincias'!AT16,Evolucion!AR16))</f>
        <v>15</v>
      </c>
      <c r="AT16" s="19">
        <f>IF(EXACT('Por Provincias'!AU16,""),"",SUM('Por Provincias'!AU16,Evolucion!AS16))</f>
        <v>15</v>
      </c>
      <c r="AU16" s="19">
        <f>IF(EXACT('Por Provincias'!AV16,""),"",SUM('Por Provincias'!AV16,Evolucion!AT16))</f>
        <v>15</v>
      </c>
    </row>
    <row r="17" spans="1:47" x14ac:dyDescent="0.25">
      <c r="A17" t="s">
        <v>66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19">
        <f>IF(EXACT('Por Provincias'!AM17,""),"",SUM('Por Provincias'!AM17,Evolucion!AK17))</f>
        <v>17</v>
      </c>
      <c r="AM17" s="19">
        <f>IF(EXACT('Por Provincias'!AN17,""),"",SUM('Por Provincias'!AN17,Evolucion!AL17))</f>
        <v>20</v>
      </c>
      <c r="AN17" s="19">
        <f>IF(EXACT('Por Provincias'!AO17,""),"",SUM('Por Provincias'!AO17,Evolucion!AM17))</f>
        <v>20</v>
      </c>
      <c r="AO17" s="19">
        <f>IF(EXACT('Por Provincias'!AP17,""),"",SUM('Por Provincias'!AP17,Evolucion!AN17))</f>
        <v>22</v>
      </c>
      <c r="AP17" s="19">
        <f>IF(EXACT('Por Provincias'!AQ17,""),"",SUM('Por Provincias'!AQ17,Evolucion!AO17))</f>
        <v>22</v>
      </c>
      <c r="AQ17" s="19">
        <f>IF(EXACT('Por Provincias'!AR17,""),"",SUM('Por Provincias'!AR17,Evolucion!AP17))</f>
        <v>32</v>
      </c>
      <c r="AR17" s="19">
        <f>IF(EXACT('Por Provincias'!AS17,""),"",SUM('Por Provincias'!AS17,Evolucion!AQ17))</f>
        <v>32</v>
      </c>
      <c r="AS17" s="19">
        <f>IF(EXACT('Por Provincias'!AT17,""),"",SUM('Por Provincias'!AT17,Evolucion!AR17))</f>
        <v>33</v>
      </c>
      <c r="AT17" s="19">
        <f>IF(EXACT('Por Provincias'!AU17,""),"",SUM('Por Provincias'!AU17,Evolucion!AS17))</f>
        <v>35</v>
      </c>
      <c r="AU17" s="19">
        <f>IF(EXACT('Por Provincias'!AV17,""),"",SUM('Por Provincias'!AV17,Evolucion!AT17))</f>
        <v>39</v>
      </c>
    </row>
    <row r="18" spans="1:47" x14ac:dyDescent="0.25">
      <c r="A18" t="s">
        <v>67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19">
        <f>IF(EXACT('Por Provincias'!AM18,""),"",SUM('Por Provincias'!AM18,Evolucion!AK18))</f>
        <v>862</v>
      </c>
      <c r="AM18" s="19">
        <f>IF(EXACT('Por Provincias'!AN18,""),"",SUM('Por Provincias'!AN18,Evolucion!AL18))</f>
        <v>923</v>
      </c>
      <c r="AN18" s="19">
        <f>IF(EXACT('Por Provincias'!AO18,""),"",SUM('Por Provincias'!AO18,Evolucion!AM18))</f>
        <v>986</v>
      </c>
      <c r="AO18" s="19">
        <f>IF(EXACT('Por Provincias'!AP18,""),"",SUM('Por Provincias'!AP18,Evolucion!AN18))</f>
        <v>1035</v>
      </c>
      <c r="AP18" s="19">
        <f>IF(EXACT('Por Provincias'!AQ18,""),"",SUM('Por Provincias'!AQ18,Evolucion!AO18))</f>
        <v>1087</v>
      </c>
      <c r="AQ18" s="19">
        <f>IF(EXACT('Por Provincias'!AR18,""),"",SUM('Por Provincias'!AR18,Evolucion!AP18))</f>
        <v>1137</v>
      </c>
      <c r="AR18" s="19">
        <f>IF(EXACT('Por Provincias'!AS18,""),"",SUM('Por Provincias'!AS18,Evolucion!AQ18))</f>
        <v>1189</v>
      </c>
      <c r="AS18" s="19">
        <f>IF(EXACT('Por Provincias'!AT18,""),"",SUM('Por Provincias'!AT18,Evolucion!AR18))</f>
        <v>1235</v>
      </c>
      <c r="AT18" s="19">
        <f>IF(EXACT('Por Provincias'!AU18,""),"",SUM('Por Provincias'!AU18,Evolucion!AS18))</f>
        <v>1285</v>
      </c>
      <c r="AU18" s="19">
        <f>IF(EXACT('Por Provincias'!AV18,""),"",SUM('Por Provincias'!AV18,Evolucion!AT18))</f>
        <v>1337</v>
      </c>
    </row>
    <row r="19" spans="1:47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>
        <v>43938</v>
      </c>
      <c r="AO19" s="2">
        <v>43939</v>
      </c>
      <c r="AP19" s="2">
        <v>43940</v>
      </c>
      <c r="AQ19" s="2">
        <v>43941</v>
      </c>
      <c r="AR19" s="2">
        <v>43942</v>
      </c>
      <c r="AS19" s="2">
        <v>43943</v>
      </c>
      <c r="AT19" s="2">
        <v>43944</v>
      </c>
      <c r="AU19" s="2">
        <v>43945</v>
      </c>
    </row>
    <row r="20" spans="1:47" x14ac:dyDescent="0.25">
      <c r="A20" t="s">
        <v>132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19">
        <f t="shared" si="7"/>
        <v>862</v>
      </c>
      <c r="AM20" s="19">
        <f t="shared" ref="AM20:AN20" si="8">SUM(AM2:AM17)</f>
        <v>923</v>
      </c>
      <c r="AN20" s="19">
        <f t="shared" si="8"/>
        <v>986</v>
      </c>
      <c r="AO20" s="19">
        <f t="shared" ref="AO20:AP20" si="9">SUM(AO2:AO17)</f>
        <v>1035</v>
      </c>
      <c r="AP20" s="19">
        <f t="shared" si="9"/>
        <v>1087</v>
      </c>
      <c r="AQ20" s="19">
        <f t="shared" ref="AQ20" si="10">SUM(AQ2:AQ17)</f>
        <v>1137</v>
      </c>
      <c r="AR20" s="19">
        <f t="shared" ref="AR20:AS20" si="11">SUM(AR2:AR17)</f>
        <v>1189</v>
      </c>
      <c r="AS20" s="19">
        <f t="shared" si="11"/>
        <v>1235</v>
      </c>
      <c r="AT20" s="19">
        <f t="shared" ref="AT20:AU20" si="12">SUM(AT2:AT17)</f>
        <v>1285</v>
      </c>
      <c r="AU20" s="19">
        <f t="shared" si="12"/>
        <v>1337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S4"/>
  <sheetViews>
    <sheetView workbookViewId="0">
      <selection activeCell="AS3" sqref="AS3"/>
    </sheetView>
  </sheetViews>
  <sheetFormatPr baseColWidth="10" defaultRowHeight="15" x14ac:dyDescent="0.25"/>
  <sheetData>
    <row r="1" spans="1:4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159</v>
      </c>
      <c r="AL1" s="19" t="s">
        <v>162</v>
      </c>
      <c r="AM1" s="19" t="s">
        <v>165</v>
      </c>
      <c r="AN1" s="19" t="s">
        <v>166</v>
      </c>
      <c r="AO1" s="19" t="s">
        <v>174</v>
      </c>
      <c r="AP1" s="19" t="s">
        <v>175</v>
      </c>
      <c r="AQ1" s="19" t="s">
        <v>176</v>
      </c>
      <c r="AR1" s="19" t="s">
        <v>226</v>
      </c>
      <c r="AS1" s="19" t="s">
        <v>228</v>
      </c>
    </row>
    <row r="2" spans="1:4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  <c r="AL2">
        <v>35</v>
      </c>
      <c r="AM2">
        <v>28</v>
      </c>
      <c r="AN2">
        <v>30</v>
      </c>
      <c r="AO2" s="19">
        <v>24</v>
      </c>
      <c r="AP2" s="19">
        <v>32</v>
      </c>
      <c r="AQ2" s="19">
        <v>24</v>
      </c>
      <c r="AR2" s="19">
        <v>51</v>
      </c>
      <c r="AS2">
        <v>21</v>
      </c>
    </row>
    <row r="3" spans="1:45" x14ac:dyDescent="0.25">
      <c r="A3">
        <v>0</v>
      </c>
      <c r="B3">
        <f t="shared" ref="B3:AL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  <c r="AL3" s="19">
        <f t="shared" si="0"/>
        <v>227</v>
      </c>
      <c r="AM3" s="19">
        <f t="shared" ref="AM3" si="1">SUM(AL3,AM2)</f>
        <v>255</v>
      </c>
      <c r="AN3" s="19">
        <f t="shared" ref="AN3:AS3" si="2">SUM(AM3,AN2)</f>
        <v>285</v>
      </c>
      <c r="AO3" s="19">
        <f t="shared" si="2"/>
        <v>309</v>
      </c>
      <c r="AP3" s="19">
        <f t="shared" si="2"/>
        <v>341</v>
      </c>
      <c r="AQ3" s="19">
        <f t="shared" si="2"/>
        <v>365</v>
      </c>
      <c r="AR3" s="19">
        <f t="shared" si="2"/>
        <v>416</v>
      </c>
      <c r="AS3" s="19">
        <f t="shared" si="2"/>
        <v>437</v>
      </c>
    </row>
    <row r="4" spans="1:45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  <c r="AL4" s="2">
        <v>43938</v>
      </c>
      <c r="AM4" s="2">
        <v>43939</v>
      </c>
      <c r="AN4" s="2">
        <v>43940</v>
      </c>
      <c r="AO4" s="2">
        <v>43941</v>
      </c>
      <c r="AP4" s="2">
        <v>43942</v>
      </c>
      <c r="AQ4" s="2">
        <v>43943</v>
      </c>
      <c r="AR4" s="2">
        <v>43944</v>
      </c>
      <c r="AS4" s="2">
        <v>43945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5AAD-5E2A-403E-B9F9-5E37D73D5EAC}">
  <dimension ref="A1:D19"/>
  <sheetViews>
    <sheetView workbookViewId="0">
      <selection activeCell="D12" sqref="D12"/>
    </sheetView>
  </sheetViews>
  <sheetFormatPr baseColWidth="10" defaultRowHeight="15" x14ac:dyDescent="0.25"/>
  <cols>
    <col min="1" max="1" width="31.5703125" customWidth="1"/>
    <col min="3" max="3" width="6.7109375" bestFit="1" customWidth="1"/>
    <col min="4" max="4" width="26.5703125" customWidth="1"/>
  </cols>
  <sheetData>
    <row r="1" spans="1:4" s="27" customFormat="1" ht="15.75" x14ac:dyDescent="0.25">
      <c r="A1" s="29" t="s">
        <v>150</v>
      </c>
      <c r="B1" s="29" t="s">
        <v>194</v>
      </c>
      <c r="C1" s="29" t="s">
        <v>221</v>
      </c>
      <c r="D1" s="29" t="s">
        <v>217</v>
      </c>
    </row>
    <row r="2" spans="1:4" s="27" customFormat="1" ht="15.75" x14ac:dyDescent="0.25">
      <c r="A2" s="28" t="s">
        <v>177</v>
      </c>
      <c r="B2" s="28">
        <v>10</v>
      </c>
      <c r="C2" s="28">
        <v>30.3</v>
      </c>
      <c r="D2" s="28" t="s">
        <v>177</v>
      </c>
    </row>
    <row r="3" spans="1:4" s="27" customFormat="1" ht="15.75" x14ac:dyDescent="0.25">
      <c r="A3" s="28" t="s">
        <v>178</v>
      </c>
      <c r="B3" s="28">
        <v>20</v>
      </c>
      <c r="C3" s="28">
        <v>60.6</v>
      </c>
      <c r="D3" s="28" t="s">
        <v>178</v>
      </c>
    </row>
    <row r="4" spans="1:4" s="27" customFormat="1" ht="15.75" x14ac:dyDescent="0.25">
      <c r="A4" s="28" t="s">
        <v>179</v>
      </c>
      <c r="B4" s="28">
        <v>3</v>
      </c>
      <c r="C4" s="28">
        <v>9</v>
      </c>
      <c r="D4" s="28" t="s">
        <v>218</v>
      </c>
    </row>
    <row r="5" spans="1:4" s="27" customFormat="1" ht="15.75" x14ac:dyDescent="0.25">
      <c r="A5" s="28" t="s">
        <v>180</v>
      </c>
      <c r="B5" s="28">
        <v>5</v>
      </c>
      <c r="C5" s="28">
        <v>15.1</v>
      </c>
      <c r="D5" s="28" t="s">
        <v>180</v>
      </c>
    </row>
    <row r="6" spans="1:4" s="27" customFormat="1" ht="15.75" x14ac:dyDescent="0.25">
      <c r="A6" s="28" t="s">
        <v>181</v>
      </c>
      <c r="B6" s="28">
        <v>3</v>
      </c>
      <c r="C6" s="28">
        <v>9</v>
      </c>
      <c r="D6" s="28" t="s">
        <v>181</v>
      </c>
    </row>
    <row r="7" spans="1:4" s="27" customFormat="1" ht="15.75" x14ac:dyDescent="0.25">
      <c r="A7" s="28" t="s">
        <v>182</v>
      </c>
      <c r="B7" s="28">
        <v>2</v>
      </c>
      <c r="C7" s="28">
        <v>6</v>
      </c>
      <c r="D7" s="28" t="s">
        <v>182</v>
      </c>
    </row>
    <row r="8" spans="1:4" s="27" customFormat="1" ht="15.75" x14ac:dyDescent="0.25">
      <c r="A8" s="28" t="s">
        <v>183</v>
      </c>
      <c r="B8" s="28">
        <v>1</v>
      </c>
      <c r="C8" s="28">
        <v>3</v>
      </c>
      <c r="D8" s="28" t="s">
        <v>183</v>
      </c>
    </row>
    <row r="9" spans="1:4" s="27" customFormat="1" ht="15.75" x14ac:dyDescent="0.25">
      <c r="A9" s="28" t="s">
        <v>184</v>
      </c>
      <c r="B9" s="28">
        <v>2</v>
      </c>
      <c r="C9" s="28">
        <v>6</v>
      </c>
      <c r="D9" s="28" t="s">
        <v>184</v>
      </c>
    </row>
    <row r="10" spans="1:4" s="27" customFormat="1" ht="15.75" x14ac:dyDescent="0.25">
      <c r="A10" s="28" t="s">
        <v>185</v>
      </c>
      <c r="B10" s="28">
        <v>3</v>
      </c>
      <c r="C10" s="28">
        <v>9</v>
      </c>
      <c r="D10" s="28" t="s">
        <v>185</v>
      </c>
    </row>
    <row r="11" spans="1:4" s="27" customFormat="1" ht="15.75" x14ac:dyDescent="0.25">
      <c r="A11" s="28" t="s">
        <v>186</v>
      </c>
      <c r="B11" s="28">
        <v>3</v>
      </c>
      <c r="C11" s="28">
        <v>9</v>
      </c>
      <c r="D11" s="28" t="s">
        <v>186</v>
      </c>
    </row>
    <row r="12" spans="1:4" s="27" customFormat="1" ht="15.75" x14ac:dyDescent="0.25">
      <c r="A12" s="28" t="s">
        <v>222</v>
      </c>
      <c r="B12" s="28">
        <v>2</v>
      </c>
      <c r="C12" s="28">
        <v>6</v>
      </c>
      <c r="D12" s="28" t="s">
        <v>222</v>
      </c>
    </row>
    <row r="13" spans="1:4" s="27" customFormat="1" ht="30" x14ac:dyDescent="0.25">
      <c r="A13" s="28" t="s">
        <v>187</v>
      </c>
      <c r="B13" s="28">
        <v>7</v>
      </c>
      <c r="C13" s="28">
        <v>21.2</v>
      </c>
      <c r="D13" s="28" t="s">
        <v>219</v>
      </c>
    </row>
    <row r="14" spans="1:4" s="27" customFormat="1" ht="15.75" x14ac:dyDescent="0.25">
      <c r="A14" s="28" t="s">
        <v>188</v>
      </c>
      <c r="B14" s="28">
        <v>1</v>
      </c>
      <c r="C14" s="28">
        <v>3</v>
      </c>
      <c r="D14" s="28" t="s">
        <v>188</v>
      </c>
    </row>
    <row r="15" spans="1:4" s="27" customFormat="1" ht="15.75" x14ac:dyDescent="0.25">
      <c r="A15" s="28" t="s">
        <v>189</v>
      </c>
      <c r="B15" s="28">
        <v>1</v>
      </c>
      <c r="C15" s="28">
        <v>3</v>
      </c>
      <c r="D15" s="28" t="s">
        <v>189</v>
      </c>
    </row>
    <row r="16" spans="1:4" s="27" customFormat="1" ht="15.75" x14ac:dyDescent="0.25">
      <c r="A16" s="28" t="s">
        <v>190</v>
      </c>
      <c r="B16" s="28">
        <v>1</v>
      </c>
      <c r="C16" s="28">
        <v>3</v>
      </c>
      <c r="D16" s="28" t="s">
        <v>190</v>
      </c>
    </row>
    <row r="17" spans="1:4" s="27" customFormat="1" ht="30" x14ac:dyDescent="0.25">
      <c r="A17" s="28" t="s">
        <v>191</v>
      </c>
      <c r="B17" s="28">
        <v>4</v>
      </c>
      <c r="C17" s="28">
        <v>12.1</v>
      </c>
      <c r="D17" s="28" t="s">
        <v>220</v>
      </c>
    </row>
    <row r="18" spans="1:4" s="27" customFormat="1" ht="15.75" x14ac:dyDescent="0.25">
      <c r="A18" s="28" t="s">
        <v>192</v>
      </c>
      <c r="B18" s="28">
        <v>2</v>
      </c>
      <c r="C18" s="28">
        <v>6</v>
      </c>
      <c r="D18" s="28" t="s">
        <v>192</v>
      </c>
    </row>
    <row r="19" spans="1:4" s="27" customFormat="1" ht="15.75" x14ac:dyDescent="0.25">
      <c r="A19" s="28" t="s">
        <v>193</v>
      </c>
      <c r="B19" s="28">
        <v>13</v>
      </c>
      <c r="C19" s="28">
        <v>28.2</v>
      </c>
      <c r="D19" s="28" t="s">
        <v>193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F157-9B47-460B-BB44-B8A558CF77EA}">
  <dimension ref="A1:D23"/>
  <sheetViews>
    <sheetView workbookViewId="0">
      <selection activeCell="D4" sqref="D4"/>
    </sheetView>
  </sheetViews>
  <sheetFormatPr baseColWidth="10" defaultRowHeight="15" x14ac:dyDescent="0.25"/>
  <cols>
    <col min="1" max="1" width="31.28515625" customWidth="1"/>
    <col min="4" max="4" width="19.5703125" customWidth="1"/>
  </cols>
  <sheetData>
    <row r="1" spans="1:4" s="31" customFormat="1" ht="15.75" x14ac:dyDescent="0.25">
      <c r="A1" s="29" t="s">
        <v>223</v>
      </c>
      <c r="B1" s="29" t="s">
        <v>194</v>
      </c>
      <c r="C1" s="29" t="s">
        <v>221</v>
      </c>
      <c r="D1" s="31" t="s">
        <v>217</v>
      </c>
    </row>
    <row r="2" spans="1:4" s="30" customFormat="1" ht="15.75" x14ac:dyDescent="0.25">
      <c r="A2" s="28" t="s">
        <v>195</v>
      </c>
      <c r="B2" s="28">
        <v>4</v>
      </c>
      <c r="C2" s="28">
        <v>8.8000000000000007</v>
      </c>
      <c r="D2" s="28" t="s">
        <v>195</v>
      </c>
    </row>
    <row r="3" spans="1:4" s="30" customFormat="1" ht="30" x14ac:dyDescent="0.25">
      <c r="A3" s="28" t="s">
        <v>196</v>
      </c>
      <c r="B3" s="28">
        <v>2</v>
      </c>
      <c r="C3" s="28">
        <v>4.4000000000000004</v>
      </c>
      <c r="D3" s="28" t="s">
        <v>196</v>
      </c>
    </row>
    <row r="4" spans="1:4" s="30" customFormat="1" ht="30" x14ac:dyDescent="0.25">
      <c r="A4" s="28" t="s">
        <v>197</v>
      </c>
      <c r="B4" s="28">
        <v>3</v>
      </c>
      <c r="C4" s="28">
        <v>6.6</v>
      </c>
      <c r="D4" s="28" t="s">
        <v>224</v>
      </c>
    </row>
    <row r="5" spans="1:4" s="30" customFormat="1" ht="15.75" x14ac:dyDescent="0.25">
      <c r="A5" s="28" t="s">
        <v>198</v>
      </c>
      <c r="B5" s="28">
        <v>1</v>
      </c>
      <c r="C5" s="28">
        <v>2.2000000000000002</v>
      </c>
      <c r="D5" s="28" t="s">
        <v>198</v>
      </c>
    </row>
    <row r="6" spans="1:4" s="30" customFormat="1" ht="15.75" x14ac:dyDescent="0.25">
      <c r="A6" s="28" t="s">
        <v>199</v>
      </c>
      <c r="B6" s="28">
        <v>1</v>
      </c>
      <c r="C6" s="28">
        <v>2.2000000000000002</v>
      </c>
      <c r="D6" s="28" t="s">
        <v>199</v>
      </c>
    </row>
    <row r="7" spans="1:4" s="30" customFormat="1" ht="30" x14ac:dyDescent="0.25">
      <c r="A7" s="28" t="s">
        <v>200</v>
      </c>
      <c r="B7" s="28">
        <v>1</v>
      </c>
      <c r="C7" s="28">
        <v>2.2000000000000002</v>
      </c>
      <c r="D7" s="28" t="s">
        <v>200</v>
      </c>
    </row>
    <row r="8" spans="1:4" s="30" customFormat="1" ht="15.75" x14ac:dyDescent="0.25">
      <c r="A8" s="28" t="s">
        <v>201</v>
      </c>
      <c r="B8" s="28">
        <v>10</v>
      </c>
      <c r="C8" s="28">
        <v>22.2</v>
      </c>
      <c r="D8" s="28" t="s">
        <v>201</v>
      </c>
    </row>
    <row r="9" spans="1:4" s="30" customFormat="1" ht="30" x14ac:dyDescent="0.25">
      <c r="A9" s="28" t="s">
        <v>202</v>
      </c>
      <c r="B9" s="28">
        <v>2</v>
      </c>
      <c r="C9" s="28">
        <v>4.4000000000000004</v>
      </c>
      <c r="D9" s="28" t="s">
        <v>202</v>
      </c>
    </row>
    <row r="10" spans="1:4" s="30" customFormat="1" ht="30" x14ac:dyDescent="0.25">
      <c r="A10" s="28" t="s">
        <v>203</v>
      </c>
      <c r="B10" s="28">
        <v>1</v>
      </c>
      <c r="C10" s="28">
        <v>2.2000000000000002</v>
      </c>
      <c r="D10" s="28" t="s">
        <v>203</v>
      </c>
    </row>
    <row r="11" spans="1:4" s="30" customFormat="1" ht="15.75" x14ac:dyDescent="0.25">
      <c r="A11" s="28" t="s">
        <v>204</v>
      </c>
      <c r="B11" s="28">
        <v>1</v>
      </c>
      <c r="C11" s="28">
        <v>2.2000000000000002</v>
      </c>
      <c r="D11" s="28" t="s">
        <v>204</v>
      </c>
    </row>
    <row r="12" spans="1:4" s="30" customFormat="1" ht="30" x14ac:dyDescent="0.25">
      <c r="A12" s="28" t="s">
        <v>205</v>
      </c>
      <c r="B12" s="28">
        <v>1</v>
      </c>
      <c r="C12" s="28">
        <v>2.2000000000000002</v>
      </c>
      <c r="D12" s="28" t="s">
        <v>205</v>
      </c>
    </row>
    <row r="13" spans="1:4" s="30" customFormat="1" ht="15.75" x14ac:dyDescent="0.25">
      <c r="A13" s="28" t="s">
        <v>206</v>
      </c>
      <c r="B13" s="28">
        <v>1</v>
      </c>
      <c r="C13" s="28">
        <v>2.2000000000000002</v>
      </c>
      <c r="D13" s="28" t="s">
        <v>206</v>
      </c>
    </row>
    <row r="14" spans="1:4" s="30" customFormat="1" ht="30" x14ac:dyDescent="0.25">
      <c r="A14" s="28" t="s">
        <v>207</v>
      </c>
      <c r="B14" s="28">
        <v>1</v>
      </c>
      <c r="C14" s="28">
        <v>2.2000000000000002</v>
      </c>
      <c r="D14" s="28" t="s">
        <v>207</v>
      </c>
    </row>
    <row r="15" spans="1:4" s="30" customFormat="1" ht="30" x14ac:dyDescent="0.25">
      <c r="A15" s="28" t="s">
        <v>208</v>
      </c>
      <c r="B15" s="28">
        <v>1</v>
      </c>
      <c r="C15" s="28">
        <v>2.2000000000000002</v>
      </c>
      <c r="D15" s="28" t="s">
        <v>208</v>
      </c>
    </row>
    <row r="16" spans="1:4" s="30" customFormat="1" ht="15.75" x14ac:dyDescent="0.25">
      <c r="A16" s="28" t="s">
        <v>209</v>
      </c>
      <c r="B16" s="28">
        <v>1</v>
      </c>
      <c r="C16" s="28">
        <v>2.2000000000000002</v>
      </c>
      <c r="D16" s="28" t="s">
        <v>209</v>
      </c>
    </row>
    <row r="17" spans="1:4" s="30" customFormat="1" ht="30" x14ac:dyDescent="0.25">
      <c r="A17" s="28" t="s">
        <v>210</v>
      </c>
      <c r="B17" s="28">
        <v>1</v>
      </c>
      <c r="C17" s="28">
        <v>2.2000000000000002</v>
      </c>
      <c r="D17" s="28" t="s">
        <v>225</v>
      </c>
    </row>
    <row r="18" spans="1:4" s="30" customFormat="1" ht="15.75" x14ac:dyDescent="0.25">
      <c r="A18" s="28" t="s">
        <v>211</v>
      </c>
      <c r="B18" s="28">
        <v>1</v>
      </c>
      <c r="C18" s="28">
        <v>2.2000000000000002</v>
      </c>
      <c r="D18" s="28" t="s">
        <v>211</v>
      </c>
    </row>
    <row r="19" spans="1:4" s="30" customFormat="1" ht="15.75" x14ac:dyDescent="0.25">
      <c r="A19" s="28" t="s">
        <v>212</v>
      </c>
      <c r="B19" s="28">
        <v>1</v>
      </c>
      <c r="C19" s="28">
        <v>2.2000000000000002</v>
      </c>
      <c r="D19" s="28" t="s">
        <v>212</v>
      </c>
    </row>
    <row r="20" spans="1:4" s="30" customFormat="1" ht="30" x14ac:dyDescent="0.25">
      <c r="A20" s="28" t="s">
        <v>213</v>
      </c>
      <c r="B20" s="28">
        <v>1</v>
      </c>
      <c r="C20" s="28">
        <v>2.2000000000000002</v>
      </c>
      <c r="D20" s="28" t="s">
        <v>213</v>
      </c>
    </row>
    <row r="21" spans="1:4" s="30" customFormat="1" ht="15.75" x14ac:dyDescent="0.25">
      <c r="A21" s="28" t="s">
        <v>214</v>
      </c>
      <c r="B21" s="28">
        <v>1</v>
      </c>
      <c r="C21" s="28">
        <v>2.2000000000000002</v>
      </c>
      <c r="D21" s="28" t="s">
        <v>214</v>
      </c>
    </row>
    <row r="22" spans="1:4" s="30" customFormat="1" ht="15.75" x14ac:dyDescent="0.25">
      <c r="A22" s="28" t="s">
        <v>215</v>
      </c>
      <c r="B22" s="28">
        <v>2</v>
      </c>
      <c r="C22" s="28">
        <v>4.4000000000000004</v>
      </c>
      <c r="D22" s="28" t="s">
        <v>215</v>
      </c>
    </row>
    <row r="23" spans="1:4" s="30" customFormat="1" ht="15.75" x14ac:dyDescent="0.25">
      <c r="A23" s="28" t="s">
        <v>216</v>
      </c>
      <c r="B23" s="28">
        <v>21</v>
      </c>
      <c r="C23" s="28">
        <v>45.7</v>
      </c>
      <c r="D23" s="28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G145"/>
  <sheetViews>
    <sheetView zoomScaleNormal="100"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G146" sqref="G146"/>
    </sheetView>
  </sheetViews>
  <sheetFormatPr baseColWidth="10" defaultRowHeight="15" x14ac:dyDescent="0.25"/>
  <cols>
    <col min="1" max="1" width="13.140625" style="6" customWidth="1"/>
    <col min="2" max="2" width="10.7109375" bestFit="1" customWidth="1"/>
    <col min="3" max="3" width="15" customWidth="1"/>
    <col min="4" max="4" width="8" bestFit="1" customWidth="1"/>
    <col min="5" max="5" width="10.7109375" style="6" customWidth="1"/>
    <col min="6" max="6" width="19.28515625" customWidth="1"/>
    <col min="7" max="7" width="17.42578125" customWidth="1"/>
  </cols>
  <sheetData>
    <row r="1" spans="1:7" ht="20.100000000000001" customHeight="1" x14ac:dyDescent="0.25">
      <c r="A1" s="5" t="s">
        <v>9</v>
      </c>
      <c r="B1" s="4" t="s">
        <v>10</v>
      </c>
      <c r="C1" s="4"/>
      <c r="D1" s="4" t="s">
        <v>11</v>
      </c>
      <c r="E1" s="5" t="s">
        <v>12</v>
      </c>
      <c r="F1" s="4" t="s">
        <v>13</v>
      </c>
      <c r="G1" s="4" t="s">
        <v>76</v>
      </c>
    </row>
    <row r="2" spans="1:7" ht="20.100000000000001" customHeight="1" x14ac:dyDescent="0.25">
      <c r="A2" s="7">
        <v>1</v>
      </c>
      <c r="B2" s="3">
        <v>43900</v>
      </c>
      <c r="C2" s="1" t="s">
        <v>14</v>
      </c>
      <c r="D2" s="1" t="s">
        <v>15</v>
      </c>
      <c r="E2" s="7">
        <v>35</v>
      </c>
      <c r="F2" s="1" t="s">
        <v>16</v>
      </c>
      <c r="G2" t="s">
        <v>108</v>
      </c>
    </row>
    <row r="3" spans="1:7" ht="20.100000000000001" customHeight="1" x14ac:dyDescent="0.25">
      <c r="A3" s="7">
        <v>1</v>
      </c>
      <c r="B3" s="3">
        <v>43906</v>
      </c>
      <c r="C3" s="1" t="s">
        <v>17</v>
      </c>
      <c r="D3" s="1" t="s">
        <v>15</v>
      </c>
      <c r="E3" s="7">
        <v>35</v>
      </c>
      <c r="F3" s="1" t="s">
        <v>16</v>
      </c>
      <c r="G3" t="s">
        <v>108</v>
      </c>
    </row>
    <row r="4" spans="1:7" ht="20.100000000000001" customHeight="1" x14ac:dyDescent="0.25">
      <c r="A4" s="7">
        <v>1</v>
      </c>
      <c r="B4" s="3">
        <v>43907</v>
      </c>
      <c r="C4" s="1" t="s">
        <v>18</v>
      </c>
      <c r="D4" s="1" t="s">
        <v>15</v>
      </c>
      <c r="E4" s="7">
        <v>35</v>
      </c>
      <c r="F4" s="1" t="s">
        <v>16</v>
      </c>
      <c r="G4" t="s">
        <v>108</v>
      </c>
    </row>
    <row r="5" spans="1:7" ht="20.100000000000001" customHeight="1" x14ac:dyDescent="0.25">
      <c r="A5" s="7">
        <v>1</v>
      </c>
      <c r="B5" s="3">
        <v>43910</v>
      </c>
      <c r="C5" s="1" t="s">
        <v>19</v>
      </c>
      <c r="D5" s="1" t="s">
        <v>15</v>
      </c>
      <c r="E5" s="7">
        <v>35</v>
      </c>
      <c r="F5" s="1" t="s">
        <v>16</v>
      </c>
      <c r="G5" t="s">
        <v>108</v>
      </c>
    </row>
    <row r="6" spans="1:7" ht="20.100000000000001" customHeight="1" x14ac:dyDescent="0.25">
      <c r="A6" s="7">
        <v>1</v>
      </c>
      <c r="B6" s="3">
        <v>43923</v>
      </c>
      <c r="C6" s="1" t="s">
        <v>107</v>
      </c>
      <c r="D6" s="1" t="s">
        <v>15</v>
      </c>
      <c r="E6" s="7">
        <v>35</v>
      </c>
      <c r="F6" s="1" t="s">
        <v>16</v>
      </c>
      <c r="G6" t="s">
        <v>108</v>
      </c>
    </row>
    <row r="7" spans="1:7" ht="20.100000000000001" customHeight="1" x14ac:dyDescent="0.25">
      <c r="A7" s="7">
        <v>2</v>
      </c>
      <c r="B7" s="3">
        <v>43930</v>
      </c>
      <c r="C7" s="1" t="s">
        <v>107</v>
      </c>
      <c r="D7" s="1" t="s">
        <v>15</v>
      </c>
      <c r="E7" s="7">
        <v>36</v>
      </c>
      <c r="F7" s="1" t="s">
        <v>16</v>
      </c>
      <c r="G7" s="1" t="s">
        <v>77</v>
      </c>
    </row>
    <row r="8" spans="1:7" ht="20.100000000000001" customHeight="1" x14ac:dyDescent="0.25">
      <c r="A8" s="7">
        <v>2</v>
      </c>
      <c r="B8" s="3">
        <v>43914</v>
      </c>
      <c r="C8" s="1" t="s">
        <v>19</v>
      </c>
      <c r="D8" s="1" t="s">
        <v>15</v>
      </c>
      <c r="E8" s="7">
        <v>36</v>
      </c>
      <c r="F8" s="1" t="s">
        <v>16</v>
      </c>
      <c r="G8" s="1" t="s">
        <v>77</v>
      </c>
    </row>
    <row r="9" spans="1:7" x14ac:dyDescent="0.25">
      <c r="A9" s="7">
        <v>3</v>
      </c>
      <c r="B9" s="3">
        <v>43930</v>
      </c>
      <c r="C9" s="1" t="s">
        <v>107</v>
      </c>
      <c r="D9" s="1" t="s">
        <v>15</v>
      </c>
      <c r="E9" s="7">
        <v>45</v>
      </c>
      <c r="F9" s="1" t="s">
        <v>20</v>
      </c>
      <c r="G9" s="1" t="s">
        <v>83</v>
      </c>
    </row>
    <row r="10" spans="1:7" ht="20.100000000000001" customHeight="1" x14ac:dyDescent="0.25">
      <c r="A10" s="7">
        <v>3</v>
      </c>
      <c r="B10" s="3">
        <v>43905</v>
      </c>
      <c r="C10" s="1" t="s">
        <v>14</v>
      </c>
      <c r="D10" s="1" t="s">
        <v>15</v>
      </c>
      <c r="E10" s="7">
        <v>45</v>
      </c>
      <c r="F10" s="1" t="s">
        <v>20</v>
      </c>
      <c r="G10" s="1" t="s">
        <v>83</v>
      </c>
    </row>
    <row r="11" spans="1:7" ht="20.100000000000001" customHeight="1" x14ac:dyDescent="0.25">
      <c r="A11" s="7">
        <v>3</v>
      </c>
      <c r="B11" s="3">
        <v>43906</v>
      </c>
      <c r="C11" s="1" t="s">
        <v>17</v>
      </c>
      <c r="D11" s="1" t="s">
        <v>15</v>
      </c>
      <c r="E11" s="7">
        <v>45</v>
      </c>
      <c r="F11" s="1" t="s">
        <v>20</v>
      </c>
      <c r="G11" s="1" t="s">
        <v>83</v>
      </c>
    </row>
    <row r="12" spans="1:7" ht="20.100000000000001" customHeight="1" x14ac:dyDescent="0.25">
      <c r="A12" s="7">
        <v>3</v>
      </c>
      <c r="B12" s="3">
        <v>43914</v>
      </c>
      <c r="C12" s="1" t="s">
        <v>18</v>
      </c>
      <c r="D12" s="1" t="s">
        <v>15</v>
      </c>
      <c r="E12" s="7">
        <v>45</v>
      </c>
      <c r="F12" s="1" t="s">
        <v>20</v>
      </c>
      <c r="G12" s="1" t="s">
        <v>83</v>
      </c>
    </row>
    <row r="13" spans="1:7" ht="20.100000000000001" customHeight="1" x14ac:dyDescent="0.25">
      <c r="A13" s="7">
        <v>3</v>
      </c>
      <c r="B13" s="3">
        <v>43917</v>
      </c>
      <c r="C13" s="1" t="s">
        <v>19</v>
      </c>
      <c r="D13" s="1" t="s">
        <v>15</v>
      </c>
      <c r="E13" s="7">
        <v>45</v>
      </c>
      <c r="F13" s="1" t="s">
        <v>20</v>
      </c>
      <c r="G13" s="1" t="s">
        <v>83</v>
      </c>
    </row>
    <row r="14" spans="1:7" ht="20.100000000000001" customHeight="1" x14ac:dyDescent="0.25">
      <c r="A14" s="7">
        <v>4</v>
      </c>
      <c r="B14" s="3">
        <v>43909</v>
      </c>
      <c r="C14" s="1" t="s">
        <v>17</v>
      </c>
      <c r="D14" s="1" t="s">
        <v>15</v>
      </c>
      <c r="E14" s="7">
        <v>77</v>
      </c>
      <c r="F14" s="1" t="s">
        <v>21</v>
      </c>
      <c r="G14" s="1" t="s">
        <v>78</v>
      </c>
    </row>
    <row r="15" spans="1:7" ht="20.100000000000001" customHeight="1" x14ac:dyDescent="0.25">
      <c r="A15" s="7">
        <v>4</v>
      </c>
      <c r="B15" s="3">
        <v>43914</v>
      </c>
      <c r="C15" s="1" t="s">
        <v>18</v>
      </c>
      <c r="D15" s="1" t="s">
        <v>15</v>
      </c>
      <c r="E15" s="7">
        <v>77</v>
      </c>
      <c r="F15" s="1" t="s">
        <v>21</v>
      </c>
      <c r="G15" s="1" t="s">
        <v>78</v>
      </c>
    </row>
    <row r="16" spans="1:7" ht="20.100000000000001" customHeight="1" x14ac:dyDescent="0.25">
      <c r="A16" s="7">
        <v>4</v>
      </c>
      <c r="B16" s="3">
        <v>43917</v>
      </c>
      <c r="C16" s="1" t="s">
        <v>19</v>
      </c>
      <c r="D16" s="1" t="s">
        <v>15</v>
      </c>
      <c r="E16" s="7">
        <v>77</v>
      </c>
      <c r="F16" s="1" t="s">
        <v>21</v>
      </c>
      <c r="G16" s="1" t="s">
        <v>78</v>
      </c>
    </row>
    <row r="17" spans="1:7" ht="20.100000000000001" customHeight="1" x14ac:dyDescent="0.25">
      <c r="A17" s="7">
        <v>5</v>
      </c>
      <c r="B17" s="3">
        <v>43910</v>
      </c>
      <c r="C17" s="1" t="s">
        <v>17</v>
      </c>
      <c r="D17" s="1" t="s">
        <v>15</v>
      </c>
      <c r="E17" s="7">
        <v>53</v>
      </c>
      <c r="F17" s="1" t="s">
        <v>153</v>
      </c>
      <c r="G17" s="1" t="s">
        <v>86</v>
      </c>
    </row>
    <row r="18" spans="1:7" ht="20.100000000000001" customHeight="1" x14ac:dyDescent="0.25">
      <c r="A18" s="7">
        <v>5</v>
      </c>
      <c r="B18" s="3">
        <v>43910</v>
      </c>
      <c r="C18" s="1" t="s">
        <v>14</v>
      </c>
      <c r="D18" s="1" t="s">
        <v>15</v>
      </c>
      <c r="E18" s="7">
        <v>53</v>
      </c>
      <c r="F18" s="1" t="s">
        <v>153</v>
      </c>
      <c r="G18" s="1" t="s">
        <v>86</v>
      </c>
    </row>
    <row r="19" spans="1:7" ht="20.100000000000001" customHeight="1" x14ac:dyDescent="0.25">
      <c r="A19" s="7">
        <v>5</v>
      </c>
      <c r="B19" s="3">
        <v>43910</v>
      </c>
      <c r="C19" s="1" t="s">
        <v>18</v>
      </c>
      <c r="D19" s="1" t="s">
        <v>15</v>
      </c>
      <c r="E19" s="7">
        <v>53</v>
      </c>
      <c r="F19" s="1" t="s">
        <v>153</v>
      </c>
      <c r="G19" s="1" t="s">
        <v>86</v>
      </c>
    </row>
    <row r="20" spans="1:7" ht="20.100000000000001" customHeight="1" x14ac:dyDescent="0.25">
      <c r="A20" s="7">
        <v>5</v>
      </c>
      <c r="B20" s="3">
        <v>43917</v>
      </c>
      <c r="C20" s="1" t="s">
        <v>19</v>
      </c>
      <c r="D20" s="1" t="s">
        <v>15</v>
      </c>
      <c r="E20" s="7">
        <v>53</v>
      </c>
      <c r="F20" s="1" t="s">
        <v>153</v>
      </c>
      <c r="G20" s="1" t="s">
        <v>86</v>
      </c>
    </row>
    <row r="21" spans="1:7" ht="20.100000000000001" customHeight="1" x14ac:dyDescent="0.25">
      <c r="A21" s="7">
        <v>6</v>
      </c>
      <c r="B21" s="3">
        <v>43914</v>
      </c>
      <c r="C21" s="1" t="s">
        <v>18</v>
      </c>
      <c r="D21" s="1" t="s">
        <v>22</v>
      </c>
      <c r="E21" s="7">
        <v>43</v>
      </c>
      <c r="F21" s="1" t="s">
        <v>20</v>
      </c>
      <c r="G21" s="1" t="s">
        <v>83</v>
      </c>
    </row>
    <row r="22" spans="1:7" s="19" customFormat="1" ht="20.100000000000001" customHeight="1" x14ac:dyDescent="0.25">
      <c r="A22" s="7">
        <v>6</v>
      </c>
      <c r="B22" s="3">
        <v>43939</v>
      </c>
      <c r="C22" s="1" t="s">
        <v>107</v>
      </c>
      <c r="D22" s="1" t="s">
        <v>22</v>
      </c>
      <c r="E22" s="7">
        <v>43</v>
      </c>
      <c r="F22" s="1" t="s">
        <v>20</v>
      </c>
      <c r="G22" s="1" t="s">
        <v>83</v>
      </c>
    </row>
    <row r="23" spans="1:7" ht="20.100000000000001" customHeight="1" x14ac:dyDescent="0.25">
      <c r="A23" s="7">
        <v>6</v>
      </c>
      <c r="B23" s="3">
        <v>43918</v>
      </c>
      <c r="C23" s="1" t="s">
        <v>19</v>
      </c>
      <c r="D23" s="1" t="s">
        <v>22</v>
      </c>
      <c r="E23" s="7">
        <v>43</v>
      </c>
      <c r="F23" s="1" t="s">
        <v>20</v>
      </c>
      <c r="G23" s="1" t="s">
        <v>83</v>
      </c>
    </row>
    <row r="24" spans="1:7" ht="20.100000000000001" customHeight="1" x14ac:dyDescent="0.25">
      <c r="A24" s="7">
        <v>7</v>
      </c>
      <c r="B24" s="3">
        <v>43917</v>
      </c>
      <c r="C24" s="1" t="s">
        <v>17</v>
      </c>
      <c r="D24" s="1" t="s">
        <v>15</v>
      </c>
      <c r="E24" s="7">
        <v>28</v>
      </c>
      <c r="F24" s="1" t="s">
        <v>20</v>
      </c>
      <c r="G24" s="1" t="s">
        <v>79</v>
      </c>
    </row>
    <row r="25" spans="1:7" ht="20.100000000000001" customHeight="1" x14ac:dyDescent="0.25">
      <c r="A25" s="7">
        <v>7</v>
      </c>
      <c r="B25" s="3">
        <v>43914</v>
      </c>
      <c r="C25" s="1" t="s">
        <v>14</v>
      </c>
      <c r="D25" s="1" t="s">
        <v>15</v>
      </c>
      <c r="E25" s="7">
        <v>28</v>
      </c>
      <c r="F25" s="1" t="s">
        <v>20</v>
      </c>
      <c r="G25" s="1" t="s">
        <v>79</v>
      </c>
    </row>
    <row r="26" spans="1:7" ht="20.100000000000001" customHeight="1" x14ac:dyDescent="0.25">
      <c r="A26" s="7">
        <v>7</v>
      </c>
      <c r="B26" s="3">
        <v>43917</v>
      </c>
      <c r="C26" s="1" t="s">
        <v>18</v>
      </c>
      <c r="D26" s="1" t="s">
        <v>15</v>
      </c>
      <c r="E26" s="7">
        <v>28</v>
      </c>
      <c r="F26" s="1" t="s">
        <v>20</v>
      </c>
      <c r="G26" s="1" t="s">
        <v>79</v>
      </c>
    </row>
    <row r="27" spans="1:7" ht="20.100000000000001" customHeight="1" x14ac:dyDescent="0.25">
      <c r="A27" s="7">
        <v>7</v>
      </c>
      <c r="B27" s="3">
        <v>43918</v>
      </c>
      <c r="C27" s="1" t="s">
        <v>19</v>
      </c>
      <c r="D27" s="1" t="s">
        <v>15</v>
      </c>
      <c r="E27" s="7">
        <v>28</v>
      </c>
      <c r="F27" s="1" t="s">
        <v>20</v>
      </c>
      <c r="G27" s="1" t="s">
        <v>79</v>
      </c>
    </row>
    <row r="28" spans="1:7" ht="20.100000000000001" customHeight="1" x14ac:dyDescent="0.25">
      <c r="A28" s="7">
        <v>8</v>
      </c>
      <c r="B28" s="3">
        <v>43915</v>
      </c>
      <c r="C28" s="1" t="s">
        <v>17</v>
      </c>
      <c r="D28" s="1" t="s">
        <v>15</v>
      </c>
      <c r="E28" s="7">
        <v>16</v>
      </c>
      <c r="F28" s="1" t="s">
        <v>16</v>
      </c>
      <c r="G28" s="1" t="s">
        <v>139</v>
      </c>
    </row>
    <row r="29" spans="1:7" ht="20.100000000000001" customHeight="1" x14ac:dyDescent="0.25">
      <c r="A29" s="7">
        <v>8</v>
      </c>
      <c r="B29" s="3">
        <v>43917</v>
      </c>
      <c r="C29" s="1" t="s">
        <v>18</v>
      </c>
      <c r="D29" s="1" t="s">
        <v>15</v>
      </c>
      <c r="E29" s="7">
        <v>16</v>
      </c>
      <c r="F29" s="1" t="s">
        <v>16</v>
      </c>
      <c r="G29" s="1" t="s">
        <v>139</v>
      </c>
    </row>
    <row r="30" spans="1:7" s="19" customFormat="1" ht="20.100000000000001" customHeight="1" x14ac:dyDescent="0.25">
      <c r="A30" s="7">
        <v>8</v>
      </c>
      <c r="B30" s="3">
        <v>43944</v>
      </c>
      <c r="C30" s="1" t="s">
        <v>107</v>
      </c>
      <c r="D30" s="1" t="s">
        <v>15</v>
      </c>
      <c r="E30" s="7">
        <v>16</v>
      </c>
      <c r="F30" s="1" t="s">
        <v>16</v>
      </c>
      <c r="G30" s="1" t="s">
        <v>139</v>
      </c>
    </row>
    <row r="31" spans="1:7" ht="20.100000000000001" customHeight="1" x14ac:dyDescent="0.25">
      <c r="A31" s="7">
        <v>8</v>
      </c>
      <c r="B31" s="3">
        <v>43920</v>
      </c>
      <c r="C31" s="1" t="s">
        <v>19</v>
      </c>
      <c r="D31" s="1" t="s">
        <v>15</v>
      </c>
      <c r="E31" s="7">
        <v>16</v>
      </c>
      <c r="F31" s="1" t="s">
        <v>16</v>
      </c>
      <c r="G31" s="1" t="s">
        <v>139</v>
      </c>
    </row>
    <row r="32" spans="1:7" ht="20.100000000000001" customHeight="1" x14ac:dyDescent="0.25">
      <c r="A32" s="7">
        <v>9</v>
      </c>
      <c r="B32" s="3">
        <v>43915</v>
      </c>
      <c r="C32" s="1" t="s">
        <v>17</v>
      </c>
      <c r="D32" s="1" t="s">
        <v>15</v>
      </c>
      <c r="E32" s="7">
        <v>8</v>
      </c>
      <c r="F32" s="1" t="s">
        <v>16</v>
      </c>
      <c r="G32" s="1" t="s">
        <v>139</v>
      </c>
    </row>
    <row r="33" spans="1:7" ht="20.100000000000001" customHeight="1" x14ac:dyDescent="0.25">
      <c r="A33" s="7">
        <v>9</v>
      </c>
      <c r="B33" s="3">
        <v>43917</v>
      </c>
      <c r="C33" s="1" t="s">
        <v>18</v>
      </c>
      <c r="D33" s="1" t="s">
        <v>15</v>
      </c>
      <c r="E33" s="7">
        <v>8</v>
      </c>
      <c r="F33" s="1" t="s">
        <v>16</v>
      </c>
      <c r="G33" s="1" t="s">
        <v>139</v>
      </c>
    </row>
    <row r="34" spans="1:7" s="19" customFormat="1" ht="20.100000000000001" customHeight="1" x14ac:dyDescent="0.25">
      <c r="A34" s="7">
        <v>9</v>
      </c>
      <c r="B34" s="3">
        <v>43944</v>
      </c>
      <c r="C34" s="1" t="s">
        <v>107</v>
      </c>
      <c r="D34" s="1" t="s">
        <v>15</v>
      </c>
      <c r="E34" s="7">
        <v>8</v>
      </c>
      <c r="F34" s="1" t="s">
        <v>16</v>
      </c>
      <c r="G34" s="1" t="s">
        <v>139</v>
      </c>
    </row>
    <row r="35" spans="1:7" ht="20.100000000000001" customHeight="1" x14ac:dyDescent="0.25">
      <c r="A35" s="7">
        <v>9</v>
      </c>
      <c r="B35" s="3">
        <v>43920</v>
      </c>
      <c r="C35" s="1" t="s">
        <v>19</v>
      </c>
      <c r="D35" s="1" t="s">
        <v>15</v>
      </c>
      <c r="E35" s="7">
        <v>8</v>
      </c>
      <c r="F35" s="1" t="s">
        <v>16</v>
      </c>
      <c r="G35" s="1" t="s">
        <v>139</v>
      </c>
    </row>
    <row r="36" spans="1:7" ht="20.100000000000001" customHeight="1" x14ac:dyDescent="0.25">
      <c r="A36" s="7">
        <v>10</v>
      </c>
      <c r="B36" s="3">
        <v>43915</v>
      </c>
      <c r="C36" s="1" t="s">
        <v>17</v>
      </c>
      <c r="D36" s="1" t="s">
        <v>15</v>
      </c>
      <c r="E36" s="7">
        <v>7</v>
      </c>
      <c r="F36" s="1" t="s">
        <v>16</v>
      </c>
      <c r="G36" s="1" t="s">
        <v>139</v>
      </c>
    </row>
    <row r="37" spans="1:7" ht="20.100000000000001" customHeight="1" x14ac:dyDescent="0.25">
      <c r="A37" s="7">
        <v>10</v>
      </c>
      <c r="B37" s="3">
        <v>43917</v>
      </c>
      <c r="C37" s="1" t="s">
        <v>18</v>
      </c>
      <c r="D37" s="1" t="s">
        <v>15</v>
      </c>
      <c r="E37" s="7">
        <v>7</v>
      </c>
      <c r="F37" s="1" t="s">
        <v>16</v>
      </c>
      <c r="G37" s="1" t="s">
        <v>139</v>
      </c>
    </row>
    <row r="38" spans="1:7" s="19" customFormat="1" ht="20.100000000000001" customHeight="1" x14ac:dyDescent="0.25">
      <c r="A38" s="7">
        <v>10</v>
      </c>
      <c r="B38" s="3">
        <v>43944</v>
      </c>
      <c r="C38" s="1" t="s">
        <v>107</v>
      </c>
      <c r="D38" s="1" t="s">
        <v>15</v>
      </c>
      <c r="E38" s="7">
        <v>7</v>
      </c>
      <c r="F38" s="1" t="s">
        <v>16</v>
      </c>
      <c r="G38" s="1" t="s">
        <v>139</v>
      </c>
    </row>
    <row r="39" spans="1:7" ht="20.100000000000001" customHeight="1" x14ac:dyDescent="0.25">
      <c r="A39" s="7">
        <v>10</v>
      </c>
      <c r="B39" s="3">
        <v>43920</v>
      </c>
      <c r="C39" s="1" t="s">
        <v>19</v>
      </c>
      <c r="D39" s="1" t="s">
        <v>15</v>
      </c>
      <c r="E39" s="7">
        <v>7</v>
      </c>
      <c r="F39" s="1" t="s">
        <v>16</v>
      </c>
      <c r="G39" s="1" t="s">
        <v>139</v>
      </c>
    </row>
    <row r="40" spans="1:7" ht="20.100000000000001" customHeight="1" x14ac:dyDescent="0.25">
      <c r="A40" s="7">
        <v>11</v>
      </c>
      <c r="B40" s="3">
        <v>43916</v>
      </c>
      <c r="C40" s="1" t="s">
        <v>17</v>
      </c>
      <c r="D40" s="1" t="s">
        <v>15</v>
      </c>
      <c r="E40" s="7">
        <v>27</v>
      </c>
      <c r="F40" s="1" t="s">
        <v>21</v>
      </c>
      <c r="G40" s="1" t="s">
        <v>80</v>
      </c>
    </row>
    <row r="41" spans="1:7" ht="20.100000000000001" customHeight="1" x14ac:dyDescent="0.25">
      <c r="A41" s="7">
        <v>11</v>
      </c>
      <c r="B41" s="3">
        <v>43919</v>
      </c>
      <c r="C41" s="1" t="s">
        <v>18</v>
      </c>
      <c r="D41" s="1" t="s">
        <v>15</v>
      </c>
      <c r="E41" s="7">
        <v>27</v>
      </c>
      <c r="F41" s="1" t="s">
        <v>21</v>
      </c>
      <c r="G41" s="1" t="s">
        <v>80</v>
      </c>
    </row>
    <row r="42" spans="1:7" s="19" customFormat="1" ht="20.100000000000001" customHeight="1" x14ac:dyDescent="0.25">
      <c r="A42" s="7">
        <v>11</v>
      </c>
      <c r="B42" s="3">
        <v>43920</v>
      </c>
      <c r="C42" s="1" t="s">
        <v>19</v>
      </c>
      <c r="D42" s="1" t="s">
        <v>15</v>
      </c>
      <c r="E42" s="7">
        <v>27</v>
      </c>
      <c r="F42" s="1" t="s">
        <v>21</v>
      </c>
      <c r="G42" s="1" t="s">
        <v>80</v>
      </c>
    </row>
    <row r="43" spans="1:7" ht="20.100000000000001" customHeight="1" x14ac:dyDescent="0.25">
      <c r="A43" s="7">
        <v>11</v>
      </c>
      <c r="B43" s="3">
        <v>43941</v>
      </c>
      <c r="C43" s="1" t="s">
        <v>107</v>
      </c>
      <c r="D43" s="1" t="s">
        <v>15</v>
      </c>
      <c r="E43" s="7">
        <v>27</v>
      </c>
      <c r="F43" s="1" t="s">
        <v>21</v>
      </c>
      <c r="G43" s="1" t="s">
        <v>80</v>
      </c>
    </row>
    <row r="44" spans="1:7" ht="20.100000000000001" customHeight="1" x14ac:dyDescent="0.25">
      <c r="A44" s="7">
        <v>12</v>
      </c>
      <c r="B44" s="3">
        <v>43915</v>
      </c>
      <c r="C44" s="1" t="s">
        <v>17</v>
      </c>
      <c r="D44" s="1" t="s">
        <v>22</v>
      </c>
      <c r="E44" s="7">
        <v>33</v>
      </c>
      <c r="F44" s="1" t="s">
        <v>20</v>
      </c>
      <c r="G44" s="1" t="s">
        <v>79</v>
      </c>
    </row>
    <row r="45" spans="1:7" ht="20.100000000000001" customHeight="1" x14ac:dyDescent="0.25">
      <c r="A45" s="7">
        <v>12</v>
      </c>
      <c r="B45" s="3">
        <v>43916</v>
      </c>
      <c r="C45" s="1" t="s">
        <v>18</v>
      </c>
      <c r="D45" s="1" t="s">
        <v>22</v>
      </c>
      <c r="E45" s="7">
        <v>33</v>
      </c>
      <c r="F45" s="1" t="s">
        <v>20</v>
      </c>
      <c r="G45" s="1" t="s">
        <v>79</v>
      </c>
    </row>
    <row r="46" spans="1:7" s="19" customFormat="1" ht="20.100000000000001" customHeight="1" x14ac:dyDescent="0.25">
      <c r="A46" s="7">
        <v>12</v>
      </c>
      <c r="B46" s="3">
        <v>43921</v>
      </c>
      <c r="C46" s="1" t="s">
        <v>19</v>
      </c>
      <c r="D46" s="1" t="s">
        <v>22</v>
      </c>
      <c r="E46" s="7">
        <v>33</v>
      </c>
      <c r="F46" s="1" t="s">
        <v>20</v>
      </c>
      <c r="G46" s="1" t="s">
        <v>79</v>
      </c>
    </row>
    <row r="47" spans="1:7" ht="20.100000000000001" customHeight="1" x14ac:dyDescent="0.25">
      <c r="A47" s="7">
        <v>12</v>
      </c>
      <c r="B47" s="3">
        <v>43941</v>
      </c>
      <c r="C47" s="1" t="s">
        <v>107</v>
      </c>
      <c r="D47" s="1" t="s">
        <v>22</v>
      </c>
      <c r="E47" s="7">
        <v>33</v>
      </c>
      <c r="F47" s="1" t="s">
        <v>20</v>
      </c>
      <c r="G47" s="1" t="s">
        <v>79</v>
      </c>
    </row>
    <row r="48" spans="1:7" ht="20.100000000000001" customHeight="1" x14ac:dyDescent="0.25">
      <c r="A48" s="7">
        <v>13</v>
      </c>
      <c r="B48" s="3">
        <v>43913</v>
      </c>
      <c r="C48" s="1" t="s">
        <v>18</v>
      </c>
      <c r="D48" s="1" t="s">
        <v>22</v>
      </c>
      <c r="E48" s="7">
        <v>29</v>
      </c>
      <c r="F48" s="1" t="s">
        <v>20</v>
      </c>
      <c r="G48" s="1" t="s">
        <v>81</v>
      </c>
    </row>
    <row r="49" spans="1:7" ht="20.100000000000001" customHeight="1" x14ac:dyDescent="0.25">
      <c r="A49" s="7">
        <v>13</v>
      </c>
      <c r="B49" s="3">
        <v>43910</v>
      </c>
      <c r="C49" s="1" t="s">
        <v>17</v>
      </c>
      <c r="D49" s="1" t="s">
        <v>22</v>
      </c>
      <c r="E49" s="7">
        <v>29</v>
      </c>
      <c r="F49" s="1" t="s">
        <v>20</v>
      </c>
      <c r="G49" s="1" t="s">
        <v>81</v>
      </c>
    </row>
    <row r="50" spans="1:7" ht="20.100000000000001" customHeight="1" x14ac:dyDescent="0.25">
      <c r="A50" s="7">
        <v>13</v>
      </c>
      <c r="B50" s="3">
        <v>43921</v>
      </c>
      <c r="C50" s="1" t="s">
        <v>19</v>
      </c>
      <c r="D50" s="1" t="s">
        <v>22</v>
      </c>
      <c r="E50" s="7">
        <v>29</v>
      </c>
      <c r="F50" s="1" t="s">
        <v>20</v>
      </c>
      <c r="G50" s="1" t="s">
        <v>81</v>
      </c>
    </row>
    <row r="51" spans="1:7" ht="20.100000000000001" customHeight="1" x14ac:dyDescent="0.25">
      <c r="A51" s="7">
        <v>13</v>
      </c>
      <c r="B51" s="3">
        <v>43941</v>
      </c>
      <c r="C51" s="1" t="s">
        <v>107</v>
      </c>
      <c r="D51" s="1" t="s">
        <v>22</v>
      </c>
      <c r="E51" s="7">
        <v>29</v>
      </c>
      <c r="F51" s="1" t="s">
        <v>20</v>
      </c>
      <c r="G51" s="1" t="s">
        <v>81</v>
      </c>
    </row>
    <row r="52" spans="1:7" ht="20.100000000000001" customHeight="1" x14ac:dyDescent="0.25">
      <c r="A52" s="7">
        <v>14</v>
      </c>
      <c r="B52" s="3">
        <v>43918</v>
      </c>
      <c r="C52" s="1" t="s">
        <v>17</v>
      </c>
      <c r="D52" s="1" t="s">
        <v>15</v>
      </c>
      <c r="E52" s="7">
        <v>30</v>
      </c>
      <c r="F52" s="1" t="s">
        <v>21</v>
      </c>
      <c r="G52" s="1" t="s">
        <v>80</v>
      </c>
    </row>
    <row r="53" spans="1:7" ht="20.100000000000001" customHeight="1" x14ac:dyDescent="0.25">
      <c r="A53" s="7">
        <v>14</v>
      </c>
      <c r="B53" s="3">
        <v>43919</v>
      </c>
      <c r="C53" s="1" t="s">
        <v>18</v>
      </c>
      <c r="D53" s="1" t="s">
        <v>15</v>
      </c>
      <c r="E53" s="7">
        <v>30</v>
      </c>
      <c r="F53" s="1" t="s">
        <v>21</v>
      </c>
      <c r="G53" s="1" t="s">
        <v>80</v>
      </c>
    </row>
    <row r="54" spans="1:7" ht="20.100000000000001" customHeight="1" x14ac:dyDescent="0.25">
      <c r="A54" s="7">
        <v>14</v>
      </c>
      <c r="B54" s="3">
        <v>43921</v>
      </c>
      <c r="C54" s="1" t="s">
        <v>19</v>
      </c>
      <c r="D54" s="1" t="s">
        <v>15</v>
      </c>
      <c r="E54" s="7">
        <v>30</v>
      </c>
      <c r="F54" s="1" t="s">
        <v>21</v>
      </c>
      <c r="G54" s="1" t="s">
        <v>80</v>
      </c>
    </row>
    <row r="55" spans="1:7" ht="20.100000000000001" customHeight="1" x14ac:dyDescent="0.25">
      <c r="A55" s="7">
        <v>15</v>
      </c>
      <c r="B55" s="3">
        <v>43916</v>
      </c>
      <c r="C55" s="1" t="s">
        <v>17</v>
      </c>
      <c r="D55" s="1" t="s">
        <v>15</v>
      </c>
      <c r="E55" s="7">
        <v>0</v>
      </c>
      <c r="F55" s="1" t="s">
        <v>20</v>
      </c>
      <c r="G55" s="1" t="s">
        <v>82</v>
      </c>
    </row>
    <row r="56" spans="1:7" ht="20.100000000000001" customHeight="1" x14ac:dyDescent="0.25">
      <c r="A56" s="7">
        <v>15</v>
      </c>
      <c r="B56" s="3">
        <v>43916</v>
      </c>
      <c r="C56" s="1" t="s">
        <v>18</v>
      </c>
      <c r="D56" s="1" t="s">
        <v>15</v>
      </c>
      <c r="E56" s="7">
        <v>0</v>
      </c>
      <c r="F56" s="1" t="s">
        <v>20</v>
      </c>
      <c r="G56" s="1" t="s">
        <v>82</v>
      </c>
    </row>
    <row r="57" spans="1:7" ht="20.100000000000001" customHeight="1" x14ac:dyDescent="0.25">
      <c r="A57" s="7">
        <v>15</v>
      </c>
      <c r="B57" s="3">
        <v>43921</v>
      </c>
      <c r="C57" s="1" t="s">
        <v>19</v>
      </c>
      <c r="D57" s="1" t="s">
        <v>15</v>
      </c>
      <c r="E57" s="7">
        <v>0</v>
      </c>
      <c r="F57" s="1" t="s">
        <v>20</v>
      </c>
      <c r="G57" s="1" t="s">
        <v>82</v>
      </c>
    </row>
    <row r="58" spans="1:7" ht="20.100000000000001" customHeight="1" x14ac:dyDescent="0.25">
      <c r="A58" s="7">
        <v>16</v>
      </c>
      <c r="B58" s="3">
        <v>43915</v>
      </c>
      <c r="C58" s="1" t="s">
        <v>18</v>
      </c>
      <c r="D58" s="1" t="s">
        <v>15</v>
      </c>
      <c r="E58" s="7">
        <v>31</v>
      </c>
      <c r="F58" s="1" t="s">
        <v>20</v>
      </c>
      <c r="G58" s="1" t="s">
        <v>85</v>
      </c>
    </row>
    <row r="59" spans="1:7" ht="20.100000000000001" customHeight="1" x14ac:dyDescent="0.25">
      <c r="A59" s="7">
        <v>16</v>
      </c>
      <c r="B59" s="3">
        <v>43900</v>
      </c>
      <c r="C59" s="1" t="s">
        <v>17</v>
      </c>
      <c r="D59" s="1" t="s">
        <v>15</v>
      </c>
      <c r="E59" s="7">
        <v>31</v>
      </c>
      <c r="F59" s="1" t="s">
        <v>20</v>
      </c>
      <c r="G59" s="1" t="s">
        <v>85</v>
      </c>
    </row>
    <row r="60" spans="1:7" s="19" customFormat="1" ht="20.100000000000001" customHeight="1" x14ac:dyDescent="0.25">
      <c r="A60" s="7">
        <v>16</v>
      </c>
      <c r="B60" s="3">
        <v>43944</v>
      </c>
      <c r="C60" s="1" t="s">
        <v>107</v>
      </c>
      <c r="D60" s="1" t="s">
        <v>15</v>
      </c>
      <c r="E60" s="7">
        <v>31</v>
      </c>
      <c r="F60" s="1" t="s">
        <v>20</v>
      </c>
      <c r="G60" s="1" t="s">
        <v>85</v>
      </c>
    </row>
    <row r="61" spans="1:7" ht="20.100000000000001" customHeight="1" x14ac:dyDescent="0.25">
      <c r="A61" s="7">
        <v>16</v>
      </c>
      <c r="B61" s="3">
        <v>43922</v>
      </c>
      <c r="C61" s="1" t="s">
        <v>19</v>
      </c>
      <c r="D61" s="1" t="s">
        <v>15</v>
      </c>
      <c r="E61" s="7">
        <v>31</v>
      </c>
      <c r="F61" s="1" t="s">
        <v>20</v>
      </c>
      <c r="G61" s="1" t="s">
        <v>85</v>
      </c>
    </row>
    <row r="62" spans="1:7" ht="20.100000000000001" customHeight="1" x14ac:dyDescent="0.25">
      <c r="A62" s="7">
        <v>17</v>
      </c>
      <c r="B62" s="3">
        <v>43919</v>
      </c>
      <c r="C62" s="1" t="s">
        <v>18</v>
      </c>
      <c r="D62" s="1" t="s">
        <v>22</v>
      </c>
      <c r="E62" s="7">
        <v>79</v>
      </c>
      <c r="F62" s="1" t="s">
        <v>21</v>
      </c>
      <c r="G62" s="1" t="s">
        <v>80</v>
      </c>
    </row>
    <row r="63" spans="1:7" s="19" customFormat="1" ht="20.100000000000001" customHeight="1" x14ac:dyDescent="0.25">
      <c r="A63" s="7">
        <v>17</v>
      </c>
      <c r="B63" s="3">
        <v>43944</v>
      </c>
      <c r="C63" s="1" t="s">
        <v>107</v>
      </c>
      <c r="D63" s="1" t="s">
        <v>22</v>
      </c>
      <c r="E63" s="7">
        <v>79</v>
      </c>
      <c r="F63" s="1" t="s">
        <v>21</v>
      </c>
      <c r="G63" s="1" t="s">
        <v>80</v>
      </c>
    </row>
    <row r="64" spans="1:7" ht="20.100000000000001" customHeight="1" x14ac:dyDescent="0.25">
      <c r="A64" s="7">
        <v>17</v>
      </c>
      <c r="B64" s="3">
        <v>43922</v>
      </c>
      <c r="C64" s="1" t="s">
        <v>19</v>
      </c>
      <c r="D64" s="1" t="s">
        <v>22</v>
      </c>
      <c r="E64" s="7">
        <v>79</v>
      </c>
      <c r="F64" s="1" t="s">
        <v>21</v>
      </c>
      <c r="G64" s="1" t="s">
        <v>80</v>
      </c>
    </row>
    <row r="65" spans="1:7" ht="20.100000000000001" customHeight="1" x14ac:dyDescent="0.25">
      <c r="A65" s="7">
        <v>18</v>
      </c>
      <c r="B65" s="3">
        <v>43916</v>
      </c>
      <c r="C65" s="1" t="s">
        <v>17</v>
      </c>
      <c r="D65" s="1" t="s">
        <v>22</v>
      </c>
      <c r="E65" s="7">
        <v>49</v>
      </c>
      <c r="F65" s="1" t="s">
        <v>20</v>
      </c>
      <c r="G65" s="1" t="s">
        <v>83</v>
      </c>
    </row>
    <row r="66" spans="1:7" ht="20.100000000000001" customHeight="1" x14ac:dyDescent="0.25">
      <c r="A66" s="7">
        <v>18</v>
      </c>
      <c r="B66" s="3">
        <v>43917</v>
      </c>
      <c r="C66" s="1" t="s">
        <v>18</v>
      </c>
      <c r="D66" s="1" t="s">
        <v>22</v>
      </c>
      <c r="E66" s="7">
        <v>49</v>
      </c>
      <c r="F66" s="1" t="s">
        <v>20</v>
      </c>
      <c r="G66" s="1" t="s">
        <v>83</v>
      </c>
    </row>
    <row r="67" spans="1:7" ht="20.100000000000001" customHeight="1" x14ac:dyDescent="0.25">
      <c r="A67" s="7">
        <v>18</v>
      </c>
      <c r="B67" s="3">
        <v>43922</v>
      </c>
      <c r="C67" s="1" t="s">
        <v>19</v>
      </c>
      <c r="D67" s="1" t="s">
        <v>22</v>
      </c>
      <c r="E67" s="7">
        <v>49</v>
      </c>
      <c r="F67" s="1" t="s">
        <v>20</v>
      </c>
      <c r="G67" s="1" t="s">
        <v>83</v>
      </c>
    </row>
    <row r="68" spans="1:7" ht="20.100000000000001" customHeight="1" x14ac:dyDescent="0.25">
      <c r="A68" s="7">
        <v>19</v>
      </c>
      <c r="B68" s="2">
        <v>43920</v>
      </c>
      <c r="C68" s="1" t="s">
        <v>18</v>
      </c>
      <c r="D68" s="1" t="s">
        <v>15</v>
      </c>
      <c r="E68" s="7">
        <v>39</v>
      </c>
      <c r="F68" s="1" t="s">
        <v>20</v>
      </c>
      <c r="G68" s="1" t="s">
        <v>83</v>
      </c>
    </row>
    <row r="69" spans="1:7" s="19" customFormat="1" ht="20.100000000000001" customHeight="1" x14ac:dyDescent="0.25">
      <c r="A69" s="7">
        <v>19</v>
      </c>
      <c r="B69" s="2">
        <v>43944</v>
      </c>
      <c r="C69" s="1" t="s">
        <v>107</v>
      </c>
      <c r="D69" s="1" t="s">
        <v>15</v>
      </c>
      <c r="E69" s="7">
        <v>39</v>
      </c>
      <c r="F69" s="1" t="s">
        <v>20</v>
      </c>
      <c r="G69" s="1" t="s">
        <v>83</v>
      </c>
    </row>
    <row r="70" spans="1:7" ht="20.100000000000001" customHeight="1" x14ac:dyDescent="0.25">
      <c r="A70" s="7">
        <v>19</v>
      </c>
      <c r="B70" s="2">
        <v>43923</v>
      </c>
      <c r="C70" s="1" t="s">
        <v>19</v>
      </c>
      <c r="D70" s="1" t="s">
        <v>15</v>
      </c>
      <c r="E70" s="7">
        <v>39</v>
      </c>
      <c r="F70" s="1" t="s">
        <v>20</v>
      </c>
      <c r="G70" s="1" t="s">
        <v>83</v>
      </c>
    </row>
    <row r="71" spans="1:7" ht="20.100000000000001" customHeight="1" x14ac:dyDescent="0.25">
      <c r="A71" s="7">
        <v>20</v>
      </c>
      <c r="B71" s="2">
        <v>43920</v>
      </c>
      <c r="C71" s="1" t="s">
        <v>18</v>
      </c>
      <c r="D71" s="1" t="s">
        <v>22</v>
      </c>
      <c r="E71" s="7">
        <v>80</v>
      </c>
      <c r="F71" s="1" t="s">
        <v>21</v>
      </c>
      <c r="G71" s="1" t="s">
        <v>78</v>
      </c>
    </row>
    <row r="72" spans="1:7" ht="20.100000000000001" customHeight="1" x14ac:dyDescent="0.25">
      <c r="A72" s="7">
        <v>20</v>
      </c>
      <c r="B72" s="2">
        <v>43923</v>
      </c>
      <c r="C72" s="1" t="s">
        <v>19</v>
      </c>
      <c r="D72" s="1" t="s">
        <v>22</v>
      </c>
      <c r="E72" s="7">
        <v>80</v>
      </c>
      <c r="F72" s="1" t="s">
        <v>21</v>
      </c>
      <c r="G72" s="1" t="s">
        <v>78</v>
      </c>
    </row>
    <row r="73" spans="1:7" ht="20.100000000000001" customHeight="1" x14ac:dyDescent="0.25">
      <c r="A73" s="7">
        <v>21</v>
      </c>
      <c r="B73" s="2">
        <v>43916</v>
      </c>
      <c r="C73" s="1" t="s">
        <v>18</v>
      </c>
      <c r="D73" s="1" t="s">
        <v>22</v>
      </c>
      <c r="E73" s="7">
        <v>18</v>
      </c>
      <c r="F73" s="1" t="s">
        <v>20</v>
      </c>
      <c r="G73" s="1" t="s">
        <v>84</v>
      </c>
    </row>
    <row r="74" spans="1:7" ht="20.100000000000001" customHeight="1" x14ac:dyDescent="0.25">
      <c r="A74" s="7">
        <v>21</v>
      </c>
      <c r="B74" s="2">
        <v>43910</v>
      </c>
      <c r="C74" s="1" t="s">
        <v>17</v>
      </c>
      <c r="D74" s="1" t="s">
        <v>22</v>
      </c>
      <c r="E74" s="7">
        <v>18</v>
      </c>
      <c r="F74" s="1" t="s">
        <v>20</v>
      </c>
      <c r="G74" s="1" t="s">
        <v>84</v>
      </c>
    </row>
    <row r="75" spans="1:7" s="19" customFormat="1" ht="20.100000000000001" customHeight="1" x14ac:dyDescent="0.25">
      <c r="A75" s="7">
        <v>21</v>
      </c>
      <c r="B75" s="2">
        <v>43944</v>
      </c>
      <c r="C75" s="1" t="s">
        <v>107</v>
      </c>
      <c r="D75" s="1" t="s">
        <v>22</v>
      </c>
      <c r="E75" s="7">
        <v>18</v>
      </c>
      <c r="F75" s="1" t="s">
        <v>20</v>
      </c>
      <c r="G75" s="1" t="s">
        <v>84</v>
      </c>
    </row>
    <row r="76" spans="1:7" ht="20.100000000000001" customHeight="1" x14ac:dyDescent="0.25">
      <c r="A76" s="7">
        <v>21</v>
      </c>
      <c r="B76" s="2">
        <v>43923</v>
      </c>
      <c r="C76" s="1" t="s">
        <v>19</v>
      </c>
      <c r="D76" s="1" t="s">
        <v>22</v>
      </c>
      <c r="E76" s="7">
        <v>18</v>
      </c>
      <c r="F76" s="1" t="s">
        <v>20</v>
      </c>
      <c r="G76" s="1" t="s">
        <v>84</v>
      </c>
    </row>
    <row r="77" spans="1:7" x14ac:dyDescent="0.25">
      <c r="A77" s="7">
        <v>22</v>
      </c>
      <c r="B77" s="2">
        <v>43915</v>
      </c>
      <c r="C77" s="1" t="s">
        <v>18</v>
      </c>
      <c r="D77" s="1" t="s">
        <v>15</v>
      </c>
      <c r="E77" s="7">
        <v>29</v>
      </c>
      <c r="F77" s="1" t="s">
        <v>20</v>
      </c>
      <c r="G77" s="1" t="s">
        <v>79</v>
      </c>
    </row>
    <row r="78" spans="1:7" x14ac:dyDescent="0.25">
      <c r="A78" s="7">
        <v>22</v>
      </c>
      <c r="B78" s="2">
        <v>43913</v>
      </c>
      <c r="C78" s="1" t="s">
        <v>17</v>
      </c>
      <c r="D78" s="1" t="s">
        <v>15</v>
      </c>
      <c r="E78" s="7">
        <v>29</v>
      </c>
      <c r="F78" s="1" t="s">
        <v>20</v>
      </c>
      <c r="G78" s="1" t="s">
        <v>79</v>
      </c>
    </row>
    <row r="79" spans="1:7" s="19" customFormat="1" x14ac:dyDescent="0.25">
      <c r="A79" s="7">
        <v>22</v>
      </c>
      <c r="B79" s="2">
        <v>43944</v>
      </c>
      <c r="C79" s="1" t="s">
        <v>107</v>
      </c>
      <c r="D79" s="1" t="s">
        <v>15</v>
      </c>
      <c r="E79" s="7">
        <v>29</v>
      </c>
      <c r="F79" s="1" t="s">
        <v>20</v>
      </c>
      <c r="G79" s="1" t="s">
        <v>79</v>
      </c>
    </row>
    <row r="80" spans="1:7" x14ac:dyDescent="0.25">
      <c r="A80" s="7">
        <v>22</v>
      </c>
      <c r="B80" s="2">
        <v>43924</v>
      </c>
      <c r="C80" s="1" t="s">
        <v>19</v>
      </c>
      <c r="D80" s="1" t="s">
        <v>15</v>
      </c>
      <c r="E80" s="7">
        <v>29</v>
      </c>
      <c r="F80" s="1" t="s">
        <v>20</v>
      </c>
      <c r="G80" s="1" t="s">
        <v>79</v>
      </c>
    </row>
    <row r="81" spans="1:7" x14ac:dyDescent="0.25">
      <c r="A81" s="6">
        <v>23</v>
      </c>
      <c r="B81" s="2">
        <v>43923</v>
      </c>
      <c r="C81" s="1" t="s">
        <v>17</v>
      </c>
      <c r="D81" s="1" t="s">
        <v>22</v>
      </c>
      <c r="E81" s="6">
        <v>22</v>
      </c>
      <c r="F81" s="1" t="s">
        <v>20</v>
      </c>
      <c r="G81" s="1" t="s">
        <v>124</v>
      </c>
    </row>
    <row r="82" spans="1:7" x14ac:dyDescent="0.25">
      <c r="A82" s="6">
        <v>23</v>
      </c>
      <c r="B82" s="2">
        <v>43924</v>
      </c>
      <c r="C82" s="1" t="s">
        <v>18</v>
      </c>
      <c r="D82" s="1" t="s">
        <v>22</v>
      </c>
      <c r="E82" s="6">
        <v>22</v>
      </c>
      <c r="F82" s="1" t="s">
        <v>20</v>
      </c>
      <c r="G82" s="1" t="s">
        <v>124</v>
      </c>
    </row>
    <row r="83" spans="1:7" x14ac:dyDescent="0.25">
      <c r="A83" s="6">
        <v>23</v>
      </c>
      <c r="B83" s="2">
        <v>43926</v>
      </c>
      <c r="C83" s="1" t="s">
        <v>19</v>
      </c>
      <c r="D83" s="1" t="s">
        <v>22</v>
      </c>
      <c r="E83" s="6">
        <v>22</v>
      </c>
      <c r="F83" s="1" t="s">
        <v>20</v>
      </c>
      <c r="G83" s="1" t="s">
        <v>124</v>
      </c>
    </row>
    <row r="84" spans="1:7" x14ac:dyDescent="0.25">
      <c r="A84" s="6">
        <v>24</v>
      </c>
      <c r="B84" s="2">
        <v>43923</v>
      </c>
      <c r="C84" s="1" t="s">
        <v>17</v>
      </c>
      <c r="D84" s="1" t="s">
        <v>15</v>
      </c>
      <c r="E84" s="6">
        <v>77</v>
      </c>
      <c r="F84" s="1" t="s">
        <v>20</v>
      </c>
      <c r="G84" s="1" t="s">
        <v>84</v>
      </c>
    </row>
    <row r="85" spans="1:7" x14ac:dyDescent="0.25">
      <c r="A85" s="6">
        <v>24</v>
      </c>
      <c r="B85" s="2">
        <v>43924</v>
      </c>
      <c r="C85" s="1" t="s">
        <v>18</v>
      </c>
      <c r="D85" s="1" t="s">
        <v>15</v>
      </c>
      <c r="E85" s="6">
        <v>77</v>
      </c>
      <c r="F85" s="1" t="s">
        <v>20</v>
      </c>
      <c r="G85" s="1" t="s">
        <v>84</v>
      </c>
    </row>
    <row r="86" spans="1:7" s="19" customFormat="1" x14ac:dyDescent="0.25">
      <c r="A86" s="6">
        <v>24</v>
      </c>
      <c r="B86" s="2">
        <v>43945</v>
      </c>
      <c r="C86" s="1" t="s">
        <v>107</v>
      </c>
      <c r="D86" s="1" t="s">
        <v>15</v>
      </c>
      <c r="E86" s="6">
        <v>77</v>
      </c>
      <c r="F86" s="1" t="s">
        <v>20</v>
      </c>
      <c r="G86" s="1" t="s">
        <v>84</v>
      </c>
    </row>
    <row r="87" spans="1:7" x14ac:dyDescent="0.25">
      <c r="A87" s="6">
        <v>24</v>
      </c>
      <c r="B87" s="2">
        <v>43926</v>
      </c>
      <c r="C87" s="1" t="s">
        <v>19</v>
      </c>
      <c r="D87" s="1" t="s">
        <v>15</v>
      </c>
      <c r="E87" s="6">
        <v>77</v>
      </c>
      <c r="F87" s="1" t="s">
        <v>20</v>
      </c>
      <c r="G87" s="1" t="s">
        <v>84</v>
      </c>
    </row>
    <row r="88" spans="1:7" x14ac:dyDescent="0.25">
      <c r="A88" s="6">
        <v>25</v>
      </c>
      <c r="B88" s="2">
        <v>43924</v>
      </c>
      <c r="C88" s="1" t="s">
        <v>18</v>
      </c>
      <c r="D88" s="1" t="s">
        <v>15</v>
      </c>
      <c r="E88" s="6">
        <v>51</v>
      </c>
      <c r="F88" s="1" t="s">
        <v>20</v>
      </c>
      <c r="G88" s="1" t="s">
        <v>84</v>
      </c>
    </row>
    <row r="89" spans="1:7" x14ac:dyDescent="0.25">
      <c r="A89" s="6">
        <v>25</v>
      </c>
      <c r="B89" s="2">
        <v>43925</v>
      </c>
      <c r="C89" s="1" t="s">
        <v>19</v>
      </c>
      <c r="D89" s="1" t="s">
        <v>15</v>
      </c>
      <c r="E89" s="6">
        <v>51</v>
      </c>
      <c r="F89" s="1" t="s">
        <v>20</v>
      </c>
      <c r="G89" s="1" t="s">
        <v>84</v>
      </c>
    </row>
    <row r="90" spans="1:7" x14ac:dyDescent="0.25">
      <c r="A90" s="6">
        <v>26</v>
      </c>
      <c r="B90" s="2">
        <v>43930</v>
      </c>
      <c r="C90" s="1" t="s">
        <v>107</v>
      </c>
      <c r="D90" s="1" t="s">
        <v>22</v>
      </c>
      <c r="E90" s="6">
        <v>0</v>
      </c>
      <c r="F90" s="1" t="s">
        <v>20</v>
      </c>
      <c r="G90" s="1" t="s">
        <v>127</v>
      </c>
    </row>
    <row r="91" spans="1:7" x14ac:dyDescent="0.25">
      <c r="A91" s="6">
        <v>26</v>
      </c>
      <c r="B91" s="2">
        <v>43923</v>
      </c>
      <c r="C91" s="1" t="s">
        <v>18</v>
      </c>
      <c r="D91" s="1" t="s">
        <v>22</v>
      </c>
      <c r="E91" s="6">
        <v>0</v>
      </c>
      <c r="F91" s="1" t="s">
        <v>20</v>
      </c>
      <c r="G91" s="1" t="s">
        <v>127</v>
      </c>
    </row>
    <row r="92" spans="1:7" x14ac:dyDescent="0.25">
      <c r="A92" s="6">
        <v>26</v>
      </c>
      <c r="B92" s="2">
        <v>43927</v>
      </c>
      <c r="C92" s="1" t="s">
        <v>19</v>
      </c>
      <c r="D92" s="1" t="s">
        <v>22</v>
      </c>
      <c r="E92" s="6">
        <v>0</v>
      </c>
      <c r="F92" s="1" t="s">
        <v>20</v>
      </c>
      <c r="G92" s="1" t="s">
        <v>127</v>
      </c>
    </row>
    <row r="93" spans="1:7" x14ac:dyDescent="0.25">
      <c r="A93" s="6">
        <v>27</v>
      </c>
      <c r="B93" s="2">
        <v>43922</v>
      </c>
      <c r="C93" s="1" t="s">
        <v>18</v>
      </c>
      <c r="D93" s="1" t="s">
        <v>22</v>
      </c>
      <c r="E93" s="6">
        <v>41</v>
      </c>
      <c r="F93" s="1" t="s">
        <v>21</v>
      </c>
      <c r="G93" s="1" t="s">
        <v>78</v>
      </c>
    </row>
    <row r="94" spans="1:7" x14ac:dyDescent="0.25">
      <c r="A94" s="6">
        <v>27</v>
      </c>
      <c r="B94" s="2">
        <v>43927</v>
      </c>
      <c r="C94" s="1" t="s">
        <v>19</v>
      </c>
      <c r="D94" s="1" t="s">
        <v>22</v>
      </c>
      <c r="E94" s="6">
        <v>41</v>
      </c>
      <c r="F94" s="1" t="s">
        <v>21</v>
      </c>
      <c r="G94" s="1" t="s">
        <v>78</v>
      </c>
    </row>
    <row r="95" spans="1:7" x14ac:dyDescent="0.25">
      <c r="A95" s="6">
        <v>28</v>
      </c>
      <c r="B95" s="2">
        <v>43928</v>
      </c>
      <c r="C95" s="1" t="s">
        <v>19</v>
      </c>
      <c r="D95" s="1" t="s">
        <v>22</v>
      </c>
      <c r="E95" s="6">
        <v>36</v>
      </c>
      <c r="F95" s="1" t="s">
        <v>20</v>
      </c>
      <c r="G95" s="1" t="s">
        <v>79</v>
      </c>
    </row>
    <row r="96" spans="1:7" x14ac:dyDescent="0.25">
      <c r="A96" s="6">
        <v>29</v>
      </c>
      <c r="B96" s="2">
        <v>43925</v>
      </c>
      <c r="C96" s="1" t="s">
        <v>18</v>
      </c>
      <c r="D96" s="1" t="s">
        <v>22</v>
      </c>
      <c r="E96" s="6">
        <v>20</v>
      </c>
      <c r="F96" s="1" t="s">
        <v>20</v>
      </c>
      <c r="G96" s="1" t="s">
        <v>140</v>
      </c>
    </row>
    <row r="97" spans="1:7" x14ac:dyDescent="0.25">
      <c r="A97" s="6">
        <v>29</v>
      </c>
      <c r="B97" s="2">
        <v>43928</v>
      </c>
      <c r="C97" s="1" t="s">
        <v>19</v>
      </c>
      <c r="D97" s="1" t="s">
        <v>22</v>
      </c>
      <c r="E97" s="6">
        <v>20</v>
      </c>
      <c r="F97" s="1" t="s">
        <v>20</v>
      </c>
      <c r="G97" s="1" t="s">
        <v>140</v>
      </c>
    </row>
    <row r="98" spans="1:7" x14ac:dyDescent="0.25">
      <c r="A98" s="6">
        <v>30</v>
      </c>
      <c r="B98" s="2">
        <v>43926</v>
      </c>
      <c r="C98" s="1" t="s">
        <v>18</v>
      </c>
      <c r="D98" s="1" t="s">
        <v>22</v>
      </c>
      <c r="E98" s="6">
        <v>70</v>
      </c>
      <c r="F98" s="1" t="s">
        <v>21</v>
      </c>
      <c r="G98" s="1" t="s">
        <v>78</v>
      </c>
    </row>
    <row r="99" spans="1:7" x14ac:dyDescent="0.25">
      <c r="A99" s="6">
        <v>30</v>
      </c>
      <c r="B99" s="2">
        <v>43931</v>
      </c>
      <c r="C99" s="1" t="s">
        <v>19</v>
      </c>
      <c r="D99" s="1" t="s">
        <v>22</v>
      </c>
      <c r="E99" s="6">
        <v>70</v>
      </c>
      <c r="F99" s="1" t="s">
        <v>21</v>
      </c>
      <c r="G99" s="1" t="s">
        <v>78</v>
      </c>
    </row>
    <row r="100" spans="1:7" x14ac:dyDescent="0.25">
      <c r="A100" s="6">
        <v>31</v>
      </c>
      <c r="B100" s="2">
        <v>43927</v>
      </c>
      <c r="C100" s="1" t="s">
        <v>17</v>
      </c>
      <c r="D100" s="1" t="s">
        <v>22</v>
      </c>
      <c r="E100" s="6">
        <v>55</v>
      </c>
      <c r="F100" s="1" t="s">
        <v>20</v>
      </c>
      <c r="G100" s="1" t="s">
        <v>82</v>
      </c>
    </row>
    <row r="101" spans="1:7" x14ac:dyDescent="0.25">
      <c r="A101" s="6">
        <v>31</v>
      </c>
      <c r="B101" s="2">
        <v>43928</v>
      </c>
      <c r="C101" s="1" t="s">
        <v>18</v>
      </c>
      <c r="D101" s="1" t="s">
        <v>22</v>
      </c>
      <c r="E101" s="6">
        <v>55</v>
      </c>
      <c r="F101" s="1" t="s">
        <v>20</v>
      </c>
      <c r="G101" s="1" t="s">
        <v>82</v>
      </c>
    </row>
    <row r="102" spans="1:7" x14ac:dyDescent="0.25">
      <c r="A102" s="6">
        <v>31</v>
      </c>
      <c r="B102" s="2">
        <v>43931</v>
      </c>
      <c r="C102" s="1" t="s">
        <v>19</v>
      </c>
      <c r="D102" s="1" t="s">
        <v>22</v>
      </c>
      <c r="E102" s="6">
        <v>55</v>
      </c>
      <c r="F102" s="1" t="s">
        <v>20</v>
      </c>
      <c r="G102" s="1" t="s">
        <v>82</v>
      </c>
    </row>
    <row r="103" spans="1:7" x14ac:dyDescent="0.25">
      <c r="A103" s="6">
        <v>32</v>
      </c>
      <c r="B103" s="2">
        <v>43922</v>
      </c>
      <c r="C103" s="1" t="s">
        <v>17</v>
      </c>
      <c r="D103" s="1" t="s">
        <v>15</v>
      </c>
      <c r="E103" s="6">
        <v>49</v>
      </c>
      <c r="F103" s="1" t="s">
        <v>20</v>
      </c>
      <c r="G103" s="1" t="s">
        <v>143</v>
      </c>
    </row>
    <row r="104" spans="1:7" x14ac:dyDescent="0.25">
      <c r="A104" s="6">
        <v>32</v>
      </c>
      <c r="B104" s="2">
        <v>43931</v>
      </c>
      <c r="C104" s="1" t="s">
        <v>18</v>
      </c>
      <c r="D104" s="1" t="s">
        <v>15</v>
      </c>
      <c r="E104" s="6">
        <v>49</v>
      </c>
      <c r="F104" s="1" t="s">
        <v>20</v>
      </c>
      <c r="G104" s="1" t="s">
        <v>143</v>
      </c>
    </row>
    <row r="105" spans="1:7" x14ac:dyDescent="0.25">
      <c r="A105" s="6">
        <v>32</v>
      </c>
      <c r="B105" s="2">
        <v>43932</v>
      </c>
      <c r="C105" s="1" t="s">
        <v>19</v>
      </c>
      <c r="D105" s="1" t="s">
        <v>15</v>
      </c>
      <c r="E105" s="6">
        <v>49</v>
      </c>
      <c r="F105" s="1" t="s">
        <v>20</v>
      </c>
      <c r="G105" s="1" t="s">
        <v>143</v>
      </c>
    </row>
    <row r="106" spans="1:7" x14ac:dyDescent="0.25">
      <c r="A106" s="6">
        <v>33</v>
      </c>
      <c r="B106" s="2">
        <v>43909</v>
      </c>
      <c r="C106" s="1" t="s">
        <v>14</v>
      </c>
      <c r="D106" s="1" t="s">
        <v>15</v>
      </c>
      <c r="E106" s="6">
        <v>44</v>
      </c>
      <c r="F106" s="1" t="s">
        <v>20</v>
      </c>
      <c r="G106" s="1" t="s">
        <v>149</v>
      </c>
    </row>
    <row r="107" spans="1:7" x14ac:dyDescent="0.25">
      <c r="A107" s="6">
        <v>33</v>
      </c>
      <c r="B107" s="2">
        <v>43929</v>
      </c>
      <c r="C107" s="1" t="s">
        <v>17</v>
      </c>
      <c r="D107" s="1" t="s">
        <v>15</v>
      </c>
      <c r="E107" s="6">
        <v>44</v>
      </c>
      <c r="F107" s="1" t="s">
        <v>20</v>
      </c>
      <c r="G107" s="1" t="s">
        <v>149</v>
      </c>
    </row>
    <row r="108" spans="1:7" s="19" customFormat="1" x14ac:dyDescent="0.25">
      <c r="A108" s="6">
        <v>33</v>
      </c>
      <c r="B108" s="2">
        <v>43929</v>
      </c>
      <c r="C108" s="1" t="s">
        <v>18</v>
      </c>
      <c r="D108" s="1" t="s">
        <v>15</v>
      </c>
      <c r="E108" s="6">
        <v>44</v>
      </c>
      <c r="F108" s="1" t="s">
        <v>20</v>
      </c>
      <c r="G108" s="1" t="s">
        <v>149</v>
      </c>
    </row>
    <row r="109" spans="1:7" x14ac:dyDescent="0.25">
      <c r="A109" s="6">
        <v>33</v>
      </c>
      <c r="B109" s="2">
        <v>43938</v>
      </c>
      <c r="C109" s="1" t="s">
        <v>170</v>
      </c>
      <c r="D109" s="1" t="s">
        <v>15</v>
      </c>
      <c r="E109" s="6">
        <v>44</v>
      </c>
      <c r="F109" s="1" t="s">
        <v>20</v>
      </c>
      <c r="G109" s="1" t="s">
        <v>149</v>
      </c>
    </row>
    <row r="110" spans="1:7" x14ac:dyDescent="0.25">
      <c r="A110" s="6">
        <v>33</v>
      </c>
      <c r="B110" s="2">
        <v>43933</v>
      </c>
      <c r="C110" s="1" t="s">
        <v>19</v>
      </c>
      <c r="D110" s="1" t="s">
        <v>15</v>
      </c>
      <c r="E110" s="6">
        <v>44</v>
      </c>
      <c r="F110" s="1" t="s">
        <v>20</v>
      </c>
      <c r="G110" s="1" t="s">
        <v>149</v>
      </c>
    </row>
    <row r="111" spans="1:7" x14ac:dyDescent="0.25">
      <c r="A111" s="6">
        <v>34</v>
      </c>
      <c r="B111" s="2">
        <v>43929</v>
      </c>
      <c r="C111" s="1" t="s">
        <v>17</v>
      </c>
      <c r="D111" s="1" t="s">
        <v>22</v>
      </c>
      <c r="E111" s="6">
        <v>47</v>
      </c>
      <c r="F111" s="1" t="s">
        <v>20</v>
      </c>
      <c r="G111" s="1" t="s">
        <v>143</v>
      </c>
    </row>
    <row r="112" spans="1:7" x14ac:dyDescent="0.25">
      <c r="A112" s="6">
        <v>34</v>
      </c>
      <c r="B112" s="2">
        <v>43931</v>
      </c>
      <c r="C112" s="1" t="s">
        <v>18</v>
      </c>
      <c r="D112" s="1" t="s">
        <v>22</v>
      </c>
      <c r="E112" s="6">
        <v>47</v>
      </c>
      <c r="F112" s="1" t="s">
        <v>20</v>
      </c>
      <c r="G112" s="1" t="s">
        <v>143</v>
      </c>
    </row>
    <row r="113" spans="1:7" x14ac:dyDescent="0.25">
      <c r="A113" s="6">
        <v>34</v>
      </c>
      <c r="B113" s="2">
        <v>43933</v>
      </c>
      <c r="C113" s="1" t="s">
        <v>19</v>
      </c>
      <c r="D113" s="1" t="s">
        <v>22</v>
      </c>
      <c r="E113" s="6">
        <v>47</v>
      </c>
      <c r="F113" s="1" t="s">
        <v>20</v>
      </c>
      <c r="G113" s="1" t="s">
        <v>143</v>
      </c>
    </row>
    <row r="114" spans="1:7" x14ac:dyDescent="0.25">
      <c r="A114" s="6">
        <v>35</v>
      </c>
      <c r="B114" s="2">
        <v>43929</v>
      </c>
      <c r="C114" s="1" t="s">
        <v>17</v>
      </c>
      <c r="D114" s="1" t="s">
        <v>22</v>
      </c>
      <c r="E114" s="6">
        <v>25</v>
      </c>
      <c r="F114" s="1" t="s">
        <v>20</v>
      </c>
      <c r="G114" s="1" t="s">
        <v>84</v>
      </c>
    </row>
    <row r="115" spans="1:7" x14ac:dyDescent="0.25">
      <c r="A115" s="6">
        <v>35</v>
      </c>
      <c r="B115" s="2">
        <v>43930</v>
      </c>
      <c r="C115" s="1" t="s">
        <v>18</v>
      </c>
      <c r="D115" s="1" t="s">
        <v>22</v>
      </c>
      <c r="E115" s="6">
        <v>25</v>
      </c>
      <c r="F115" s="1" t="s">
        <v>20</v>
      </c>
      <c r="G115" s="1" t="s">
        <v>84</v>
      </c>
    </row>
    <row r="116" spans="1:7" s="19" customFormat="1" x14ac:dyDescent="0.25">
      <c r="A116" s="6">
        <v>35</v>
      </c>
      <c r="B116" s="2">
        <v>43933</v>
      </c>
      <c r="C116" s="1" t="s">
        <v>19</v>
      </c>
      <c r="D116" s="1" t="s">
        <v>22</v>
      </c>
      <c r="E116" s="6">
        <v>25</v>
      </c>
      <c r="F116" s="1" t="s">
        <v>20</v>
      </c>
      <c r="G116" s="1" t="s">
        <v>84</v>
      </c>
    </row>
    <row r="117" spans="1:7" s="19" customFormat="1" x14ac:dyDescent="0.25">
      <c r="A117" s="6">
        <v>36</v>
      </c>
      <c r="B117" s="2">
        <v>43937</v>
      </c>
      <c r="C117" s="1" t="s">
        <v>19</v>
      </c>
      <c r="D117" s="1" t="s">
        <v>15</v>
      </c>
      <c r="E117" s="6">
        <v>7</v>
      </c>
      <c r="F117" s="1" t="s">
        <v>20</v>
      </c>
      <c r="G117" s="1" t="s">
        <v>149</v>
      </c>
    </row>
    <row r="118" spans="1:7" x14ac:dyDescent="0.25">
      <c r="A118" s="6">
        <v>36</v>
      </c>
      <c r="B118" s="2">
        <v>43932</v>
      </c>
      <c r="C118" s="1" t="s">
        <v>17</v>
      </c>
      <c r="D118" s="1" t="s">
        <v>15</v>
      </c>
      <c r="E118" s="6">
        <v>7</v>
      </c>
      <c r="F118" s="1" t="s">
        <v>20</v>
      </c>
      <c r="G118" s="1" t="s">
        <v>149</v>
      </c>
    </row>
    <row r="119" spans="1:7" x14ac:dyDescent="0.25">
      <c r="A119" s="6">
        <v>36</v>
      </c>
      <c r="B119" s="2">
        <v>43936</v>
      </c>
      <c r="C119" s="1" t="s">
        <v>18</v>
      </c>
      <c r="D119" s="1" t="s">
        <v>15</v>
      </c>
      <c r="E119" s="6">
        <v>7</v>
      </c>
      <c r="F119" s="1" t="s">
        <v>20</v>
      </c>
      <c r="G119" s="1" t="s">
        <v>149</v>
      </c>
    </row>
    <row r="120" spans="1:7" x14ac:dyDescent="0.25">
      <c r="A120" s="6">
        <v>37</v>
      </c>
      <c r="B120" s="2">
        <v>43932</v>
      </c>
      <c r="C120" s="1" t="s">
        <v>18</v>
      </c>
      <c r="D120" s="1" t="s">
        <v>22</v>
      </c>
      <c r="E120" s="6">
        <v>46</v>
      </c>
      <c r="F120" s="1" t="s">
        <v>20</v>
      </c>
      <c r="G120" s="1" t="s">
        <v>149</v>
      </c>
    </row>
    <row r="121" spans="1:7" x14ac:dyDescent="0.25">
      <c r="A121" s="6">
        <v>37</v>
      </c>
      <c r="B121" s="2">
        <v>43936</v>
      </c>
      <c r="C121" s="1" t="s">
        <v>17</v>
      </c>
      <c r="D121" s="1" t="s">
        <v>22</v>
      </c>
      <c r="E121" s="6">
        <v>46</v>
      </c>
      <c r="F121" s="1" t="s">
        <v>20</v>
      </c>
      <c r="G121" s="1" t="s">
        <v>149</v>
      </c>
    </row>
    <row r="122" spans="1:7" x14ac:dyDescent="0.25">
      <c r="A122" s="6">
        <v>37</v>
      </c>
      <c r="B122" s="2">
        <v>43937</v>
      </c>
      <c r="C122" s="1" t="s">
        <v>19</v>
      </c>
      <c r="D122" s="1" t="s">
        <v>22</v>
      </c>
      <c r="E122" s="6">
        <v>46</v>
      </c>
      <c r="F122" s="1" t="s">
        <v>20</v>
      </c>
      <c r="G122" s="1" t="s">
        <v>149</v>
      </c>
    </row>
    <row r="123" spans="1:7" x14ac:dyDescent="0.25">
      <c r="A123" s="6">
        <v>38</v>
      </c>
      <c r="B123" s="2">
        <v>43937</v>
      </c>
      <c r="C123" s="1" t="s">
        <v>19</v>
      </c>
      <c r="D123" s="1" t="s">
        <v>22</v>
      </c>
      <c r="E123" s="6">
        <v>66</v>
      </c>
      <c r="F123" s="1" t="s">
        <v>20</v>
      </c>
      <c r="G123" s="1" t="s">
        <v>149</v>
      </c>
    </row>
    <row r="124" spans="1:7" x14ac:dyDescent="0.25">
      <c r="A124" s="6">
        <v>39</v>
      </c>
      <c r="B124" s="2">
        <v>43937</v>
      </c>
      <c r="C124" s="1" t="s">
        <v>19</v>
      </c>
      <c r="D124" s="1" t="s">
        <v>22</v>
      </c>
      <c r="E124" s="6">
        <v>56</v>
      </c>
      <c r="F124" s="1" t="s">
        <v>20</v>
      </c>
      <c r="G124" s="1" t="s">
        <v>84</v>
      </c>
    </row>
    <row r="125" spans="1:7" x14ac:dyDescent="0.25">
      <c r="A125" s="6">
        <v>39</v>
      </c>
      <c r="B125" s="2">
        <v>43932</v>
      </c>
      <c r="C125" s="1" t="s">
        <v>17</v>
      </c>
      <c r="D125" s="1" t="s">
        <v>22</v>
      </c>
      <c r="E125" s="6">
        <v>56</v>
      </c>
      <c r="F125" s="1" t="s">
        <v>20</v>
      </c>
      <c r="G125" s="1" t="s">
        <v>84</v>
      </c>
    </row>
    <row r="126" spans="1:7" s="19" customFormat="1" x14ac:dyDescent="0.25">
      <c r="A126" s="6">
        <v>40</v>
      </c>
      <c r="B126" s="2">
        <v>43938</v>
      </c>
      <c r="C126" s="1" t="s">
        <v>19</v>
      </c>
      <c r="D126" s="1" t="s">
        <v>22</v>
      </c>
      <c r="E126" s="6">
        <v>23</v>
      </c>
      <c r="F126" s="1" t="s">
        <v>20</v>
      </c>
      <c r="G126" s="1" t="s">
        <v>149</v>
      </c>
    </row>
    <row r="127" spans="1:7" s="19" customFormat="1" x14ac:dyDescent="0.25">
      <c r="A127" s="6">
        <v>41</v>
      </c>
      <c r="B127" s="2">
        <v>43940</v>
      </c>
      <c r="C127" s="1" t="s">
        <v>170</v>
      </c>
      <c r="D127" s="1" t="s">
        <v>15</v>
      </c>
      <c r="E127" s="6">
        <v>78</v>
      </c>
      <c r="F127" s="1" t="s">
        <v>21</v>
      </c>
      <c r="G127" s="1" t="s">
        <v>161</v>
      </c>
    </row>
    <row r="128" spans="1:7" x14ac:dyDescent="0.25">
      <c r="A128" s="6">
        <v>41</v>
      </c>
      <c r="B128" s="2">
        <v>43935</v>
      </c>
      <c r="C128" s="1" t="s">
        <v>18</v>
      </c>
      <c r="D128" s="1" t="s">
        <v>15</v>
      </c>
      <c r="E128" s="6">
        <v>78</v>
      </c>
      <c r="F128" s="1" t="s">
        <v>21</v>
      </c>
      <c r="G128" s="1" t="s">
        <v>161</v>
      </c>
    </row>
    <row r="129" spans="1:7" s="19" customFormat="1" x14ac:dyDescent="0.25">
      <c r="A129" s="6">
        <v>41</v>
      </c>
      <c r="B129" s="2">
        <v>43938</v>
      </c>
      <c r="C129" s="1" t="s">
        <v>19</v>
      </c>
      <c r="D129" s="1" t="s">
        <v>15</v>
      </c>
      <c r="E129" s="6">
        <v>78</v>
      </c>
      <c r="F129" s="1" t="s">
        <v>21</v>
      </c>
      <c r="G129" s="1" t="s">
        <v>161</v>
      </c>
    </row>
    <row r="130" spans="1:7" s="19" customFormat="1" x14ac:dyDescent="0.25">
      <c r="A130" s="6">
        <v>42</v>
      </c>
      <c r="B130" s="2">
        <v>43930</v>
      </c>
      <c r="C130" s="1" t="s">
        <v>17</v>
      </c>
      <c r="D130" s="1" t="s">
        <v>22</v>
      </c>
      <c r="E130" s="6">
        <v>0</v>
      </c>
      <c r="F130" s="1" t="s">
        <v>20</v>
      </c>
      <c r="G130" s="1" t="s">
        <v>82</v>
      </c>
    </row>
    <row r="131" spans="1:7" x14ac:dyDescent="0.25">
      <c r="A131" s="6">
        <v>42</v>
      </c>
      <c r="B131" s="2">
        <v>43933</v>
      </c>
      <c r="C131" s="1" t="s">
        <v>18</v>
      </c>
      <c r="D131" s="1" t="s">
        <v>22</v>
      </c>
      <c r="E131" s="6">
        <v>0</v>
      </c>
      <c r="F131" s="1" t="s">
        <v>20</v>
      </c>
      <c r="G131" s="1" t="s">
        <v>82</v>
      </c>
    </row>
    <row r="132" spans="1:7" s="19" customFormat="1" x14ac:dyDescent="0.25">
      <c r="A132" s="6">
        <v>42</v>
      </c>
      <c r="B132" s="2">
        <v>43939</v>
      </c>
      <c r="C132" s="1" t="s">
        <v>19</v>
      </c>
      <c r="D132" s="1" t="s">
        <v>22</v>
      </c>
      <c r="E132" s="6">
        <v>0</v>
      </c>
      <c r="F132" s="1" t="s">
        <v>20</v>
      </c>
      <c r="G132" s="1" t="s">
        <v>82</v>
      </c>
    </row>
    <row r="133" spans="1:7" s="19" customFormat="1" x14ac:dyDescent="0.25">
      <c r="A133" s="6">
        <v>43</v>
      </c>
      <c r="B133" s="2">
        <v>43936</v>
      </c>
      <c r="C133" s="1" t="s">
        <v>18</v>
      </c>
      <c r="D133" s="1" t="s">
        <v>22</v>
      </c>
      <c r="E133" s="6">
        <v>61</v>
      </c>
      <c r="F133" s="1" t="s">
        <v>20</v>
      </c>
      <c r="G133" s="1" t="s">
        <v>84</v>
      </c>
    </row>
    <row r="134" spans="1:7" x14ac:dyDescent="0.25">
      <c r="A134" s="6">
        <v>43</v>
      </c>
      <c r="B134" s="2">
        <v>43933</v>
      </c>
      <c r="C134" s="1" t="s">
        <v>17</v>
      </c>
      <c r="D134" s="1" t="s">
        <v>22</v>
      </c>
      <c r="E134" s="6">
        <v>61</v>
      </c>
      <c r="F134" s="1" t="s">
        <v>20</v>
      </c>
      <c r="G134" s="1" t="s">
        <v>84</v>
      </c>
    </row>
    <row r="135" spans="1:7" s="19" customFormat="1" x14ac:dyDescent="0.25">
      <c r="A135" s="6">
        <v>43</v>
      </c>
      <c r="B135" s="2">
        <v>43939</v>
      </c>
      <c r="C135" s="1" t="s">
        <v>19</v>
      </c>
      <c r="D135" s="1" t="s">
        <v>22</v>
      </c>
      <c r="E135" s="6">
        <v>61</v>
      </c>
      <c r="F135" s="1" t="s">
        <v>20</v>
      </c>
      <c r="G135" s="1" t="s">
        <v>84</v>
      </c>
    </row>
    <row r="136" spans="1:7" x14ac:dyDescent="0.25">
      <c r="A136" s="6">
        <v>44</v>
      </c>
      <c r="B136" s="2">
        <v>43936</v>
      </c>
      <c r="C136" s="1" t="s">
        <v>18</v>
      </c>
      <c r="D136" s="1" t="s">
        <v>22</v>
      </c>
      <c r="E136" s="6">
        <v>7</v>
      </c>
      <c r="F136" s="1" t="s">
        <v>20</v>
      </c>
      <c r="G136" s="1" t="s">
        <v>143</v>
      </c>
    </row>
    <row r="137" spans="1:7" x14ac:dyDescent="0.25">
      <c r="A137" s="6">
        <v>44</v>
      </c>
      <c r="B137" s="2">
        <v>43940</v>
      </c>
      <c r="C137" s="1" t="s">
        <v>19</v>
      </c>
      <c r="D137" s="1" t="s">
        <v>22</v>
      </c>
      <c r="E137" s="6">
        <v>7</v>
      </c>
      <c r="F137" s="1" t="s">
        <v>20</v>
      </c>
      <c r="G137" s="1" t="s">
        <v>143</v>
      </c>
    </row>
    <row r="138" spans="1:7" s="19" customFormat="1" x14ac:dyDescent="0.25">
      <c r="A138" s="6">
        <v>44</v>
      </c>
      <c r="B138" s="2">
        <v>43935</v>
      </c>
      <c r="C138" s="1" t="s">
        <v>17</v>
      </c>
      <c r="D138" s="1" t="s">
        <v>22</v>
      </c>
      <c r="E138" s="6">
        <v>7</v>
      </c>
      <c r="F138" s="1" t="s">
        <v>20</v>
      </c>
      <c r="G138" s="1" t="s">
        <v>143</v>
      </c>
    </row>
    <row r="139" spans="1:7" s="19" customFormat="1" x14ac:dyDescent="0.25">
      <c r="A139" s="6">
        <v>45</v>
      </c>
      <c r="B139" s="2">
        <v>43936</v>
      </c>
      <c r="C139" s="1" t="s">
        <v>17</v>
      </c>
      <c r="D139" s="1" t="s">
        <v>15</v>
      </c>
      <c r="E139" s="6">
        <v>30</v>
      </c>
      <c r="F139" s="1" t="s">
        <v>20</v>
      </c>
      <c r="G139" s="1" t="s">
        <v>168</v>
      </c>
    </row>
    <row r="140" spans="1:7" x14ac:dyDescent="0.25">
      <c r="A140" s="6">
        <v>45</v>
      </c>
      <c r="B140" s="2">
        <v>43936</v>
      </c>
      <c r="C140" s="1" t="s">
        <v>18</v>
      </c>
      <c r="D140" s="1" t="s">
        <v>15</v>
      </c>
      <c r="E140" s="6">
        <v>30</v>
      </c>
      <c r="F140" s="1" t="s">
        <v>20</v>
      </c>
      <c r="G140" s="1" t="s">
        <v>168</v>
      </c>
    </row>
    <row r="141" spans="1:7" x14ac:dyDescent="0.25">
      <c r="A141" s="6">
        <v>45</v>
      </c>
      <c r="B141" s="2">
        <v>43941</v>
      </c>
      <c r="C141" s="1" t="s">
        <v>19</v>
      </c>
      <c r="D141" s="1" t="s">
        <v>15</v>
      </c>
      <c r="E141" s="6">
        <v>30</v>
      </c>
      <c r="F141" s="1" t="s">
        <v>20</v>
      </c>
      <c r="G141" s="1" t="s">
        <v>168</v>
      </c>
    </row>
    <row r="142" spans="1:7" x14ac:dyDescent="0.25">
      <c r="A142" s="6">
        <v>46</v>
      </c>
      <c r="B142" s="2">
        <v>43943</v>
      </c>
      <c r="C142" s="1" t="s">
        <v>19</v>
      </c>
      <c r="D142" s="1" t="s">
        <v>22</v>
      </c>
      <c r="E142" s="6">
        <v>24</v>
      </c>
      <c r="F142" s="1" t="s">
        <v>20</v>
      </c>
      <c r="G142" s="1" t="s">
        <v>143</v>
      </c>
    </row>
    <row r="143" spans="1:7" x14ac:dyDescent="0.25">
      <c r="A143" s="6">
        <v>46</v>
      </c>
      <c r="B143" s="2">
        <v>43936</v>
      </c>
      <c r="C143" s="1" t="s">
        <v>18</v>
      </c>
      <c r="D143" s="1" t="s">
        <v>22</v>
      </c>
      <c r="E143" s="6">
        <v>24</v>
      </c>
      <c r="F143" s="1" t="s">
        <v>20</v>
      </c>
      <c r="G143" s="1" t="s">
        <v>143</v>
      </c>
    </row>
    <row r="144" spans="1:7" x14ac:dyDescent="0.25">
      <c r="A144" s="6">
        <v>47</v>
      </c>
      <c r="B144" s="2">
        <v>43938</v>
      </c>
      <c r="C144" s="1" t="s">
        <v>17</v>
      </c>
      <c r="D144" s="1" t="s">
        <v>22</v>
      </c>
      <c r="E144" s="6">
        <v>25</v>
      </c>
      <c r="F144" s="1" t="s">
        <v>20</v>
      </c>
      <c r="G144" s="1" t="s">
        <v>149</v>
      </c>
    </row>
    <row r="145" spans="1:7" x14ac:dyDescent="0.25">
      <c r="A145" s="6">
        <v>47</v>
      </c>
      <c r="B145" s="2">
        <v>43946</v>
      </c>
      <c r="C145" s="1" t="s">
        <v>19</v>
      </c>
      <c r="D145" s="1" t="s">
        <v>22</v>
      </c>
      <c r="E145" s="6">
        <v>25</v>
      </c>
      <c r="F145" s="1" t="s">
        <v>20</v>
      </c>
      <c r="G145" s="1" t="s">
        <v>149</v>
      </c>
    </row>
  </sheetData>
  <autoFilter ref="A1:G143" xr:uid="{EE19C93D-CC10-4277-8776-D07EDA3FF01D}">
    <sortState xmlns:xlrd2="http://schemas.microsoft.com/office/spreadsheetml/2017/richdata2" ref="A2:G143">
      <sortCondition ref="A1:A143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37" sqref="A37:F38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73</v>
      </c>
      <c r="D1" s="1" t="s">
        <v>74</v>
      </c>
      <c r="E1" s="1" t="s">
        <v>109</v>
      </c>
      <c r="F1" s="1" t="s">
        <v>110</v>
      </c>
      <c r="G1" s="1" t="s">
        <v>128</v>
      </c>
      <c r="H1" s="1" t="s">
        <v>157</v>
      </c>
      <c r="I1" s="1" t="s">
        <v>158</v>
      </c>
    </row>
    <row r="2" spans="1:9" x14ac:dyDescent="0.25">
      <c r="A2" s="1" t="s">
        <v>25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26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27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28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29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30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31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32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33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34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35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36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37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38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39</v>
      </c>
      <c r="B16" s="3">
        <v>43924</v>
      </c>
      <c r="C16" s="1">
        <v>1</v>
      </c>
      <c r="D16">
        <f t="shared" ref="D16:D32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40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41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42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2" si="3">D19-E19-G19</f>
        <v>26</v>
      </c>
      <c r="G19">
        <v>0</v>
      </c>
    </row>
    <row r="20" spans="1:9" x14ac:dyDescent="0.25">
      <c r="A20" s="1" t="s">
        <v>43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44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45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46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47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48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49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50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87</v>
      </c>
      <c r="B28" s="3">
        <v>43936</v>
      </c>
      <c r="C28" s="1">
        <v>0</v>
      </c>
      <c r="D28" s="19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88</v>
      </c>
      <c r="B29" s="3">
        <v>43937</v>
      </c>
      <c r="C29" s="1">
        <v>4</v>
      </c>
      <c r="D29" s="19">
        <f t="shared" si="2"/>
        <v>39</v>
      </c>
      <c r="E29" s="19">
        <v>4</v>
      </c>
      <c r="F29" s="19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89</v>
      </c>
      <c r="B30" s="3">
        <v>43938</v>
      </c>
      <c r="C30" s="1">
        <v>2</v>
      </c>
      <c r="D30" s="19">
        <f t="shared" si="2"/>
        <v>41</v>
      </c>
      <c r="E30">
        <v>4</v>
      </c>
      <c r="F30" s="19">
        <f t="shared" si="3"/>
        <v>36</v>
      </c>
      <c r="G30">
        <v>1</v>
      </c>
      <c r="H30">
        <v>0</v>
      </c>
      <c r="I30">
        <v>1</v>
      </c>
    </row>
    <row r="31" spans="1:9" x14ac:dyDescent="0.25">
      <c r="A31" s="1" t="s">
        <v>90</v>
      </c>
      <c r="B31" s="3">
        <v>43939</v>
      </c>
      <c r="C31" s="1">
        <v>2</v>
      </c>
      <c r="D31" s="19">
        <f t="shared" si="2"/>
        <v>43</v>
      </c>
      <c r="E31">
        <v>5</v>
      </c>
      <c r="F31">
        <f t="shared" si="3"/>
        <v>37</v>
      </c>
      <c r="G31">
        <v>1</v>
      </c>
      <c r="H31">
        <v>0</v>
      </c>
      <c r="I31">
        <v>1</v>
      </c>
    </row>
    <row r="32" spans="1:9" x14ac:dyDescent="0.25">
      <c r="A32" s="1" t="s">
        <v>91</v>
      </c>
      <c r="B32" s="3">
        <v>43940</v>
      </c>
      <c r="C32" s="1">
        <v>1</v>
      </c>
      <c r="D32" s="19">
        <f t="shared" si="2"/>
        <v>44</v>
      </c>
      <c r="E32">
        <v>5</v>
      </c>
      <c r="F32" s="19">
        <f t="shared" si="3"/>
        <v>37</v>
      </c>
      <c r="G32">
        <v>2</v>
      </c>
      <c r="H32">
        <v>1</v>
      </c>
      <c r="I32">
        <v>0</v>
      </c>
    </row>
    <row r="33" spans="1:9" x14ac:dyDescent="0.25">
      <c r="A33" s="1" t="s">
        <v>144</v>
      </c>
      <c r="B33" s="3">
        <v>43941</v>
      </c>
      <c r="C33" s="1">
        <v>1</v>
      </c>
      <c r="D33" s="19">
        <f t="shared" ref="D33:D35" si="4">D32+C33</f>
        <v>45</v>
      </c>
      <c r="E33" s="19">
        <v>8</v>
      </c>
      <c r="F33" s="19">
        <f t="shared" ref="F33:F35" si="5">D33-E33-G33</f>
        <v>35</v>
      </c>
      <c r="G33" s="19">
        <v>2</v>
      </c>
      <c r="H33" s="19">
        <v>1</v>
      </c>
      <c r="I33" s="19">
        <v>0</v>
      </c>
    </row>
    <row r="34" spans="1:9" x14ac:dyDescent="0.25">
      <c r="A34" s="1" t="s">
        <v>145</v>
      </c>
      <c r="B34" s="3">
        <v>43942</v>
      </c>
      <c r="C34" s="1">
        <v>0</v>
      </c>
      <c r="D34" s="19">
        <f t="shared" si="4"/>
        <v>45</v>
      </c>
      <c r="E34">
        <v>8</v>
      </c>
      <c r="F34" s="19">
        <f t="shared" si="5"/>
        <v>35</v>
      </c>
      <c r="G34">
        <v>2</v>
      </c>
      <c r="H34">
        <v>1</v>
      </c>
      <c r="I34">
        <v>0</v>
      </c>
    </row>
    <row r="35" spans="1:9" x14ac:dyDescent="0.25">
      <c r="A35" s="1" t="s">
        <v>146</v>
      </c>
      <c r="B35" s="3">
        <v>43943</v>
      </c>
      <c r="C35" s="1">
        <v>1</v>
      </c>
      <c r="D35" s="19">
        <f t="shared" si="4"/>
        <v>46</v>
      </c>
      <c r="E35">
        <v>12</v>
      </c>
      <c r="F35" s="19">
        <f t="shared" si="5"/>
        <v>32</v>
      </c>
      <c r="G35">
        <v>2</v>
      </c>
      <c r="H35">
        <v>1</v>
      </c>
      <c r="I35">
        <v>1</v>
      </c>
    </row>
    <row r="36" spans="1:9" x14ac:dyDescent="0.25">
      <c r="A36" s="1" t="s">
        <v>147</v>
      </c>
      <c r="B36" s="3">
        <v>43944</v>
      </c>
      <c r="C36" s="1">
        <v>0</v>
      </c>
      <c r="D36" s="19">
        <f t="shared" ref="D36:D38" si="6">D35+C36</f>
        <v>46</v>
      </c>
      <c r="E36" s="19">
        <v>20</v>
      </c>
      <c r="F36" s="19">
        <f t="shared" ref="F36:F38" si="7">D36-E36-G36</f>
        <v>24</v>
      </c>
      <c r="G36" s="19">
        <v>2</v>
      </c>
      <c r="H36" s="19">
        <v>1</v>
      </c>
      <c r="I36" s="19">
        <v>1</v>
      </c>
    </row>
    <row r="37" spans="1:9" x14ac:dyDescent="0.25">
      <c r="A37" s="1" t="s">
        <v>148</v>
      </c>
      <c r="B37" s="3">
        <v>43945</v>
      </c>
      <c r="C37" s="1">
        <v>0</v>
      </c>
      <c r="D37" s="19">
        <f t="shared" si="6"/>
        <v>46</v>
      </c>
      <c r="E37">
        <v>21</v>
      </c>
      <c r="F37" s="19">
        <f t="shared" si="7"/>
        <v>23</v>
      </c>
      <c r="G37">
        <v>2</v>
      </c>
      <c r="H37">
        <v>1</v>
      </c>
      <c r="I37">
        <v>0</v>
      </c>
    </row>
    <row r="38" spans="1:9" x14ac:dyDescent="0.25">
      <c r="A38" s="1" t="s">
        <v>159</v>
      </c>
      <c r="B38" s="3">
        <v>43946</v>
      </c>
      <c r="C38" s="1">
        <v>1</v>
      </c>
      <c r="D38" s="19">
        <f t="shared" si="6"/>
        <v>47</v>
      </c>
      <c r="E38">
        <v>21</v>
      </c>
      <c r="F38" s="19">
        <f t="shared" si="7"/>
        <v>24</v>
      </c>
      <c r="G38">
        <v>2</v>
      </c>
      <c r="H38">
        <v>1</v>
      </c>
      <c r="I38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3401-288B-4919-BC88-BEDD100C1EB1}">
  <dimension ref="A1:F3"/>
  <sheetViews>
    <sheetView workbookViewId="0">
      <selection activeCell="D3" sqref="D3"/>
    </sheetView>
  </sheetViews>
  <sheetFormatPr baseColWidth="10" defaultRowHeight="15" x14ac:dyDescent="0.25"/>
  <cols>
    <col min="2" max="2" width="19.28515625" customWidth="1"/>
    <col min="3" max="3" width="28.5703125" customWidth="1"/>
    <col min="4" max="4" width="23.42578125" customWidth="1"/>
    <col min="5" max="5" width="36.7109375" customWidth="1"/>
    <col min="6" max="6" width="23.2851562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71</v>
      </c>
      <c r="E1" s="1" t="s">
        <v>72</v>
      </c>
      <c r="F1" s="1" t="s">
        <v>167</v>
      </c>
    </row>
    <row r="2" spans="1:6" x14ac:dyDescent="0.25">
      <c r="A2" s="2">
        <v>43941</v>
      </c>
      <c r="B2">
        <f>C2+D2+E2+F2</f>
        <v>63</v>
      </c>
      <c r="C2">
        <v>1</v>
      </c>
      <c r="D2">
        <v>54</v>
      </c>
      <c r="E2">
        <v>0</v>
      </c>
      <c r="F2">
        <v>8</v>
      </c>
    </row>
    <row r="3" spans="1:6" x14ac:dyDescent="0.25">
      <c r="A3" s="2">
        <v>43943</v>
      </c>
      <c r="B3">
        <v>116</v>
      </c>
      <c r="C3">
        <v>1</v>
      </c>
      <c r="D3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4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0" sqref="A40:E40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71</v>
      </c>
      <c r="E1" s="1" t="s">
        <v>72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40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  <row r="33" spans="1:5" x14ac:dyDescent="0.25">
      <c r="A33" s="3">
        <v>43939</v>
      </c>
      <c r="B33" s="1">
        <v>188</v>
      </c>
      <c r="C33" s="1">
        <v>2</v>
      </c>
      <c r="D33" s="1">
        <f t="shared" si="1"/>
        <v>185</v>
      </c>
      <c r="E33" s="1">
        <v>1</v>
      </c>
    </row>
    <row r="34" spans="1:5" x14ac:dyDescent="0.25">
      <c r="A34" s="3">
        <v>43940</v>
      </c>
      <c r="B34" s="1">
        <v>282</v>
      </c>
      <c r="C34" s="1">
        <v>1</v>
      </c>
      <c r="D34" s="1">
        <f t="shared" si="1"/>
        <v>281</v>
      </c>
      <c r="E34" s="1">
        <v>0</v>
      </c>
    </row>
    <row r="35" spans="1:5" x14ac:dyDescent="0.25">
      <c r="A35" s="3">
        <v>43941</v>
      </c>
      <c r="B35" s="1">
        <v>188</v>
      </c>
      <c r="C35" s="1">
        <v>0</v>
      </c>
      <c r="D35" s="1">
        <f t="shared" si="1"/>
        <v>186</v>
      </c>
      <c r="E35" s="1">
        <v>2</v>
      </c>
    </row>
    <row r="36" spans="1:5" x14ac:dyDescent="0.25">
      <c r="A36" s="3">
        <v>43942</v>
      </c>
      <c r="B36" s="1">
        <v>282</v>
      </c>
      <c r="C36" s="1">
        <v>2</v>
      </c>
      <c r="D36" s="1">
        <f t="shared" si="1"/>
        <v>280</v>
      </c>
      <c r="E36" s="1">
        <v>0</v>
      </c>
    </row>
    <row r="37" spans="1:5" x14ac:dyDescent="0.25">
      <c r="A37" s="3">
        <v>43943</v>
      </c>
      <c r="B37" s="1">
        <v>277</v>
      </c>
      <c r="C37" s="1">
        <v>2</v>
      </c>
      <c r="D37" s="1">
        <f t="shared" si="1"/>
        <v>274</v>
      </c>
      <c r="E37" s="1">
        <v>1</v>
      </c>
    </row>
    <row r="38" spans="1:5" x14ac:dyDescent="0.25">
      <c r="A38" s="3">
        <v>43944</v>
      </c>
      <c r="B38" s="1">
        <v>119</v>
      </c>
      <c r="C38" s="1">
        <v>0</v>
      </c>
      <c r="D38" s="1">
        <f t="shared" si="1"/>
        <v>119</v>
      </c>
      <c r="E38" s="1">
        <v>0</v>
      </c>
    </row>
    <row r="39" spans="1:5" x14ac:dyDescent="0.25">
      <c r="A39" s="3">
        <v>43945</v>
      </c>
      <c r="B39" s="1">
        <v>93</v>
      </c>
      <c r="C39" s="1">
        <v>0</v>
      </c>
      <c r="D39" s="1">
        <f t="shared" si="1"/>
        <v>93</v>
      </c>
      <c r="E39" s="1">
        <v>0</v>
      </c>
    </row>
    <row r="40" spans="1:5" x14ac:dyDescent="0.25">
      <c r="A40" s="3">
        <v>43946</v>
      </c>
      <c r="B40" s="1">
        <v>283</v>
      </c>
      <c r="C40" s="1">
        <v>3</v>
      </c>
      <c r="D40" s="1">
        <f t="shared" si="1"/>
        <v>280</v>
      </c>
      <c r="E40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8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baseColWidth="10" defaultRowHeight="12.75" x14ac:dyDescent="0.2"/>
  <cols>
    <col min="1" max="1" width="18" style="20" bestFit="1" customWidth="1"/>
    <col min="2" max="256" width="11.42578125" style="20"/>
    <col min="257" max="257" width="18" style="20" bestFit="1" customWidth="1"/>
    <col min="258" max="512" width="11.42578125" style="20"/>
    <col min="513" max="513" width="18" style="20" bestFit="1" customWidth="1"/>
    <col min="514" max="768" width="11.42578125" style="20"/>
    <col min="769" max="769" width="18" style="20" bestFit="1" customWidth="1"/>
    <col min="770" max="1024" width="11.42578125" style="20"/>
    <col min="1025" max="1025" width="18" style="20" bestFit="1" customWidth="1"/>
    <col min="1026" max="1280" width="11.42578125" style="20"/>
    <col min="1281" max="1281" width="18" style="20" bestFit="1" customWidth="1"/>
    <col min="1282" max="1536" width="11.42578125" style="20"/>
    <col min="1537" max="1537" width="18" style="20" bestFit="1" customWidth="1"/>
    <col min="1538" max="1792" width="11.42578125" style="20"/>
    <col min="1793" max="1793" width="18" style="20" bestFit="1" customWidth="1"/>
    <col min="1794" max="2048" width="11.42578125" style="20"/>
    <col min="2049" max="2049" width="18" style="20" bestFit="1" customWidth="1"/>
    <col min="2050" max="2304" width="11.42578125" style="20"/>
    <col min="2305" max="2305" width="18" style="20" bestFit="1" customWidth="1"/>
    <col min="2306" max="2560" width="11.42578125" style="20"/>
    <col min="2561" max="2561" width="18" style="20" bestFit="1" customWidth="1"/>
    <col min="2562" max="2816" width="11.42578125" style="20"/>
    <col min="2817" max="2817" width="18" style="20" bestFit="1" customWidth="1"/>
    <col min="2818" max="3072" width="11.42578125" style="20"/>
    <col min="3073" max="3073" width="18" style="20" bestFit="1" customWidth="1"/>
    <col min="3074" max="3328" width="11.42578125" style="20"/>
    <col min="3329" max="3329" width="18" style="20" bestFit="1" customWidth="1"/>
    <col min="3330" max="3584" width="11.42578125" style="20"/>
    <col min="3585" max="3585" width="18" style="20" bestFit="1" customWidth="1"/>
    <col min="3586" max="3840" width="11.42578125" style="20"/>
    <col min="3841" max="3841" width="18" style="20" bestFit="1" customWidth="1"/>
    <col min="3842" max="4096" width="11.42578125" style="20"/>
    <col min="4097" max="4097" width="18" style="20" bestFit="1" customWidth="1"/>
    <col min="4098" max="4352" width="11.42578125" style="20"/>
    <col min="4353" max="4353" width="18" style="20" bestFit="1" customWidth="1"/>
    <col min="4354" max="4608" width="11.42578125" style="20"/>
    <col min="4609" max="4609" width="18" style="20" bestFit="1" customWidth="1"/>
    <col min="4610" max="4864" width="11.42578125" style="20"/>
    <col min="4865" max="4865" width="18" style="20" bestFit="1" customWidth="1"/>
    <col min="4866" max="5120" width="11.42578125" style="20"/>
    <col min="5121" max="5121" width="18" style="20" bestFit="1" customWidth="1"/>
    <col min="5122" max="5376" width="11.42578125" style="20"/>
    <col min="5377" max="5377" width="18" style="20" bestFit="1" customWidth="1"/>
    <col min="5378" max="5632" width="11.42578125" style="20"/>
    <col min="5633" max="5633" width="18" style="20" bestFit="1" customWidth="1"/>
    <col min="5634" max="5888" width="11.42578125" style="20"/>
    <col min="5889" max="5889" width="18" style="20" bestFit="1" customWidth="1"/>
    <col min="5890" max="6144" width="11.42578125" style="20"/>
    <col min="6145" max="6145" width="18" style="20" bestFit="1" customWidth="1"/>
    <col min="6146" max="6400" width="11.42578125" style="20"/>
    <col min="6401" max="6401" width="18" style="20" bestFit="1" customWidth="1"/>
    <col min="6402" max="6656" width="11.42578125" style="20"/>
    <col min="6657" max="6657" width="18" style="20" bestFit="1" customWidth="1"/>
    <col min="6658" max="6912" width="11.42578125" style="20"/>
    <col min="6913" max="6913" width="18" style="20" bestFit="1" customWidth="1"/>
    <col min="6914" max="7168" width="11.42578125" style="20"/>
    <col min="7169" max="7169" width="18" style="20" bestFit="1" customWidth="1"/>
    <col min="7170" max="7424" width="11.42578125" style="20"/>
    <col min="7425" max="7425" width="18" style="20" bestFit="1" customWidth="1"/>
    <col min="7426" max="7680" width="11.42578125" style="20"/>
    <col min="7681" max="7681" width="18" style="20" bestFit="1" customWidth="1"/>
    <col min="7682" max="7936" width="11.42578125" style="20"/>
    <col min="7937" max="7937" width="18" style="20" bestFit="1" customWidth="1"/>
    <col min="7938" max="8192" width="11.42578125" style="20"/>
    <col min="8193" max="8193" width="18" style="20" bestFit="1" customWidth="1"/>
    <col min="8194" max="8448" width="11.42578125" style="20"/>
    <col min="8449" max="8449" width="18" style="20" bestFit="1" customWidth="1"/>
    <col min="8450" max="8704" width="11.42578125" style="20"/>
    <col min="8705" max="8705" width="18" style="20" bestFit="1" customWidth="1"/>
    <col min="8706" max="8960" width="11.42578125" style="20"/>
    <col min="8961" max="8961" width="18" style="20" bestFit="1" customWidth="1"/>
    <col min="8962" max="9216" width="11.42578125" style="20"/>
    <col min="9217" max="9217" width="18" style="20" bestFit="1" customWidth="1"/>
    <col min="9218" max="9472" width="11.42578125" style="20"/>
    <col min="9473" max="9473" width="18" style="20" bestFit="1" customWidth="1"/>
    <col min="9474" max="9728" width="11.42578125" style="20"/>
    <col min="9729" max="9729" width="18" style="20" bestFit="1" customWidth="1"/>
    <col min="9730" max="9984" width="11.42578125" style="20"/>
    <col min="9985" max="9985" width="18" style="20" bestFit="1" customWidth="1"/>
    <col min="9986" max="10240" width="11.42578125" style="20"/>
    <col min="10241" max="10241" width="18" style="20" bestFit="1" customWidth="1"/>
    <col min="10242" max="10496" width="11.42578125" style="20"/>
    <col min="10497" max="10497" width="18" style="20" bestFit="1" customWidth="1"/>
    <col min="10498" max="10752" width="11.42578125" style="20"/>
    <col min="10753" max="10753" width="18" style="20" bestFit="1" customWidth="1"/>
    <col min="10754" max="11008" width="11.42578125" style="20"/>
    <col min="11009" max="11009" width="18" style="20" bestFit="1" customWidth="1"/>
    <col min="11010" max="11264" width="11.42578125" style="20"/>
    <col min="11265" max="11265" width="18" style="20" bestFit="1" customWidth="1"/>
    <col min="11266" max="11520" width="11.42578125" style="20"/>
    <col min="11521" max="11521" width="18" style="20" bestFit="1" customWidth="1"/>
    <col min="11522" max="11776" width="11.42578125" style="20"/>
    <col min="11777" max="11777" width="18" style="20" bestFit="1" customWidth="1"/>
    <col min="11778" max="12032" width="11.42578125" style="20"/>
    <col min="12033" max="12033" width="18" style="20" bestFit="1" customWidth="1"/>
    <col min="12034" max="12288" width="11.42578125" style="20"/>
    <col min="12289" max="12289" width="18" style="20" bestFit="1" customWidth="1"/>
    <col min="12290" max="12544" width="11.42578125" style="20"/>
    <col min="12545" max="12545" width="18" style="20" bestFit="1" customWidth="1"/>
    <col min="12546" max="12800" width="11.42578125" style="20"/>
    <col min="12801" max="12801" width="18" style="20" bestFit="1" customWidth="1"/>
    <col min="12802" max="13056" width="11.42578125" style="20"/>
    <col min="13057" max="13057" width="18" style="20" bestFit="1" customWidth="1"/>
    <col min="13058" max="13312" width="11.42578125" style="20"/>
    <col min="13313" max="13313" width="18" style="20" bestFit="1" customWidth="1"/>
    <col min="13314" max="13568" width="11.42578125" style="20"/>
    <col min="13569" max="13569" width="18" style="20" bestFit="1" customWidth="1"/>
    <col min="13570" max="13824" width="11.42578125" style="20"/>
    <col min="13825" max="13825" width="18" style="20" bestFit="1" customWidth="1"/>
    <col min="13826" max="14080" width="11.42578125" style="20"/>
    <col min="14081" max="14081" width="18" style="20" bestFit="1" customWidth="1"/>
    <col min="14082" max="14336" width="11.42578125" style="20"/>
    <col min="14337" max="14337" width="18" style="20" bestFit="1" customWidth="1"/>
    <col min="14338" max="14592" width="11.42578125" style="20"/>
    <col min="14593" max="14593" width="18" style="20" bestFit="1" customWidth="1"/>
    <col min="14594" max="14848" width="11.42578125" style="20"/>
    <col min="14849" max="14849" width="18" style="20" bestFit="1" customWidth="1"/>
    <col min="14850" max="15104" width="11.42578125" style="20"/>
    <col min="15105" max="15105" width="18" style="20" bestFit="1" customWidth="1"/>
    <col min="15106" max="15360" width="11.42578125" style="20"/>
    <col min="15361" max="15361" width="18" style="20" bestFit="1" customWidth="1"/>
    <col min="15362" max="15616" width="11.42578125" style="20"/>
    <col min="15617" max="15617" width="18" style="20" bestFit="1" customWidth="1"/>
    <col min="15618" max="15872" width="11.42578125" style="20"/>
    <col min="15873" max="15873" width="18" style="20" bestFit="1" customWidth="1"/>
    <col min="15874" max="16128" width="11.42578125" style="20"/>
    <col min="16129" max="16129" width="18" style="20" bestFit="1" customWidth="1"/>
    <col min="16130" max="16384" width="11.42578125" style="20"/>
  </cols>
  <sheetData>
    <row r="1" spans="1:5" x14ac:dyDescent="0.2">
      <c r="B1" s="21" t="s">
        <v>16</v>
      </c>
      <c r="C1" s="21" t="s">
        <v>20</v>
      </c>
      <c r="D1" s="21" t="s">
        <v>21</v>
      </c>
      <c r="E1" s="21" t="s">
        <v>153</v>
      </c>
    </row>
    <row r="2" spans="1:5" x14ac:dyDescent="0.2">
      <c r="A2" s="22">
        <v>43910</v>
      </c>
      <c r="B2" s="23">
        <v>1</v>
      </c>
      <c r="C2" s="23">
        <v>0</v>
      </c>
      <c r="D2" s="23">
        <v>0</v>
      </c>
      <c r="E2" s="23">
        <v>0</v>
      </c>
    </row>
    <row r="3" spans="1:5" x14ac:dyDescent="0.2">
      <c r="A3" s="22">
        <v>43911</v>
      </c>
      <c r="B3" s="23">
        <v>1</v>
      </c>
      <c r="C3" s="23">
        <v>0</v>
      </c>
      <c r="D3" s="23">
        <v>0</v>
      </c>
      <c r="E3" s="23">
        <v>0</v>
      </c>
    </row>
    <row r="4" spans="1:5" x14ac:dyDescent="0.2">
      <c r="A4" s="22">
        <v>43912</v>
      </c>
      <c r="B4" s="23">
        <v>1</v>
      </c>
      <c r="C4" s="23">
        <v>0</v>
      </c>
      <c r="D4" s="23">
        <v>0</v>
      </c>
      <c r="E4" s="23">
        <v>0</v>
      </c>
    </row>
    <row r="5" spans="1:5" x14ac:dyDescent="0.2">
      <c r="A5" s="22">
        <v>43913</v>
      </c>
      <c r="B5" s="23">
        <v>1</v>
      </c>
      <c r="C5" s="23">
        <v>0</v>
      </c>
      <c r="D5" s="23">
        <v>0</v>
      </c>
      <c r="E5" s="23">
        <v>0</v>
      </c>
    </row>
    <row r="6" spans="1:5" x14ac:dyDescent="0.2">
      <c r="A6" s="22">
        <v>43914</v>
      </c>
      <c r="B6" s="23">
        <v>2</v>
      </c>
      <c r="C6" s="23">
        <v>0</v>
      </c>
      <c r="D6" s="23">
        <v>0</v>
      </c>
      <c r="E6" s="23">
        <v>0</v>
      </c>
    </row>
    <row r="7" spans="1:5" x14ac:dyDescent="0.2">
      <c r="A7" s="22">
        <v>43915</v>
      </c>
      <c r="B7" s="23">
        <v>2</v>
      </c>
      <c r="C7" s="23">
        <v>0</v>
      </c>
      <c r="D7" s="23">
        <v>0</v>
      </c>
      <c r="E7" s="23">
        <v>0</v>
      </c>
    </row>
    <row r="8" spans="1:5" x14ac:dyDescent="0.2">
      <c r="A8" s="22">
        <v>43916</v>
      </c>
      <c r="B8" s="23">
        <v>2</v>
      </c>
      <c r="C8" s="23">
        <v>0</v>
      </c>
      <c r="D8" s="23">
        <v>0</v>
      </c>
      <c r="E8" s="23">
        <v>0</v>
      </c>
    </row>
    <row r="9" spans="1:5" x14ac:dyDescent="0.2">
      <c r="A9" s="22">
        <v>43917</v>
      </c>
      <c r="B9" s="23">
        <v>2</v>
      </c>
      <c r="C9" s="23">
        <v>1</v>
      </c>
      <c r="D9" s="23">
        <v>1</v>
      </c>
      <c r="E9" s="23">
        <v>1</v>
      </c>
    </row>
    <row r="10" spans="1:5" x14ac:dyDescent="0.2">
      <c r="A10" s="22">
        <v>43918</v>
      </c>
      <c r="B10" s="23">
        <v>2</v>
      </c>
      <c r="C10" s="23">
        <v>3</v>
      </c>
      <c r="D10" s="23">
        <v>1</v>
      </c>
      <c r="E10" s="23">
        <v>1</v>
      </c>
    </row>
    <row r="11" spans="1:5" x14ac:dyDescent="0.2">
      <c r="A11" s="22">
        <v>43919</v>
      </c>
      <c r="B11" s="23">
        <v>2</v>
      </c>
      <c r="C11" s="23">
        <v>3</v>
      </c>
      <c r="D11" s="23">
        <v>1</v>
      </c>
      <c r="E11" s="23">
        <v>1</v>
      </c>
    </row>
    <row r="12" spans="1:5" x14ac:dyDescent="0.2">
      <c r="A12" s="22">
        <v>43920</v>
      </c>
      <c r="B12" s="23">
        <v>5</v>
      </c>
      <c r="C12" s="23">
        <v>3</v>
      </c>
      <c r="D12" s="23">
        <v>2</v>
      </c>
      <c r="E12" s="23">
        <v>1</v>
      </c>
    </row>
    <row r="13" spans="1:5" x14ac:dyDescent="0.2">
      <c r="A13" s="22">
        <v>43921</v>
      </c>
      <c r="B13" s="23">
        <v>5</v>
      </c>
      <c r="C13" s="23">
        <v>6</v>
      </c>
      <c r="D13" s="23">
        <v>3</v>
      </c>
      <c r="E13" s="23">
        <v>1</v>
      </c>
    </row>
    <row r="14" spans="1:5" x14ac:dyDescent="0.2">
      <c r="A14" s="22">
        <v>43922</v>
      </c>
      <c r="B14" s="23">
        <v>5</v>
      </c>
      <c r="C14" s="23">
        <v>8</v>
      </c>
      <c r="D14" s="23">
        <v>4</v>
      </c>
      <c r="E14" s="23">
        <v>1</v>
      </c>
    </row>
    <row r="15" spans="1:5" x14ac:dyDescent="0.2">
      <c r="A15" s="22">
        <v>43923</v>
      </c>
      <c r="B15" s="23">
        <v>5</v>
      </c>
      <c r="C15" s="23">
        <v>10</v>
      </c>
      <c r="D15" s="23">
        <v>5</v>
      </c>
      <c r="E15" s="23">
        <v>1</v>
      </c>
    </row>
    <row r="16" spans="1:5" x14ac:dyDescent="0.2">
      <c r="A16" s="22">
        <v>43924</v>
      </c>
      <c r="B16" s="23">
        <v>5</v>
      </c>
      <c r="C16" s="23">
        <v>11</v>
      </c>
      <c r="D16" s="23">
        <v>5</v>
      </c>
      <c r="E16" s="23">
        <v>1</v>
      </c>
    </row>
    <row r="17" spans="1:5" x14ac:dyDescent="0.2">
      <c r="A17" s="22">
        <v>43925</v>
      </c>
      <c r="B17" s="23">
        <v>5</v>
      </c>
      <c r="C17" s="23">
        <v>14</v>
      </c>
      <c r="D17" s="23">
        <v>5</v>
      </c>
      <c r="E17" s="23">
        <v>1</v>
      </c>
    </row>
    <row r="18" spans="1:5" x14ac:dyDescent="0.2">
      <c r="A18" s="22">
        <v>43926</v>
      </c>
      <c r="B18" s="23">
        <v>5</v>
      </c>
      <c r="C18" s="23">
        <v>15</v>
      </c>
      <c r="D18" s="23">
        <v>6</v>
      </c>
      <c r="E18" s="23">
        <v>1</v>
      </c>
    </row>
    <row r="19" spans="1:5" x14ac:dyDescent="0.2">
      <c r="A19" s="22">
        <v>43927</v>
      </c>
      <c r="B19" s="23">
        <v>5</v>
      </c>
      <c r="C19" s="23">
        <v>15</v>
      </c>
      <c r="D19" s="23">
        <v>6</v>
      </c>
      <c r="E19" s="23">
        <v>1</v>
      </c>
    </row>
    <row r="20" spans="1:5" x14ac:dyDescent="0.2">
      <c r="A20" s="22">
        <v>43928</v>
      </c>
      <c r="B20" s="23">
        <v>5</v>
      </c>
      <c r="C20" s="23">
        <v>17</v>
      </c>
      <c r="D20" s="23">
        <v>6</v>
      </c>
      <c r="E20" s="23">
        <v>1</v>
      </c>
    </row>
    <row r="21" spans="1:5" x14ac:dyDescent="0.2">
      <c r="A21" s="22">
        <v>43929</v>
      </c>
      <c r="B21" s="23">
        <v>5</v>
      </c>
      <c r="C21" s="23">
        <v>17</v>
      </c>
      <c r="D21" s="23">
        <v>6</v>
      </c>
      <c r="E21" s="23">
        <v>1</v>
      </c>
    </row>
    <row r="22" spans="1:5" x14ac:dyDescent="0.2">
      <c r="A22" s="22">
        <v>43930</v>
      </c>
      <c r="B22" s="23">
        <v>5</v>
      </c>
      <c r="C22" s="23">
        <v>17</v>
      </c>
      <c r="D22" s="23">
        <v>6</v>
      </c>
      <c r="E22" s="23">
        <v>1</v>
      </c>
    </row>
    <row r="23" spans="1:5" x14ac:dyDescent="0.2">
      <c r="A23" s="22">
        <v>43931</v>
      </c>
      <c r="B23" s="23">
        <v>5</v>
      </c>
      <c r="C23" s="23">
        <v>18</v>
      </c>
      <c r="D23" s="23">
        <v>7</v>
      </c>
      <c r="E23" s="23">
        <v>1</v>
      </c>
    </row>
    <row r="24" spans="1:5" x14ac:dyDescent="0.2">
      <c r="A24" s="22">
        <v>43932</v>
      </c>
      <c r="B24" s="23">
        <v>5</v>
      </c>
      <c r="C24" s="23">
        <v>19</v>
      </c>
      <c r="D24" s="23">
        <v>7</v>
      </c>
      <c r="E24" s="23">
        <v>1</v>
      </c>
    </row>
    <row r="25" spans="1:5" x14ac:dyDescent="0.2">
      <c r="A25" s="22">
        <v>43933</v>
      </c>
      <c r="B25" s="23">
        <v>5</v>
      </c>
      <c r="C25" s="23">
        <v>22</v>
      </c>
      <c r="D25" s="23">
        <v>7</v>
      </c>
      <c r="E25" s="23">
        <v>1</v>
      </c>
    </row>
    <row r="26" spans="1:5" x14ac:dyDescent="0.2">
      <c r="A26" s="22">
        <v>43934</v>
      </c>
      <c r="B26" s="23">
        <v>5</v>
      </c>
      <c r="C26" s="23">
        <v>22</v>
      </c>
      <c r="D26" s="23">
        <v>7</v>
      </c>
      <c r="E26" s="23">
        <v>1</v>
      </c>
    </row>
    <row r="27" spans="1:5" x14ac:dyDescent="0.2">
      <c r="A27" s="22">
        <v>43935</v>
      </c>
      <c r="B27" s="23">
        <v>5</v>
      </c>
      <c r="C27" s="23">
        <v>22</v>
      </c>
      <c r="D27" s="23">
        <v>7</v>
      </c>
      <c r="E27" s="23">
        <v>1</v>
      </c>
    </row>
    <row r="28" spans="1:5" x14ac:dyDescent="0.2">
      <c r="A28" s="22">
        <v>43936</v>
      </c>
      <c r="B28" s="23">
        <v>5</v>
      </c>
      <c r="C28" s="23">
        <v>22</v>
      </c>
      <c r="D28" s="23">
        <v>7</v>
      </c>
      <c r="E28" s="23">
        <v>1</v>
      </c>
    </row>
    <row r="29" spans="1:5" x14ac:dyDescent="0.2">
      <c r="A29" s="22">
        <v>43937</v>
      </c>
      <c r="B29" s="23">
        <v>5</v>
      </c>
      <c r="C29" s="23">
        <v>26</v>
      </c>
      <c r="D29" s="23">
        <v>7</v>
      </c>
      <c r="E29" s="23">
        <v>1</v>
      </c>
    </row>
    <row r="30" spans="1:5" x14ac:dyDescent="0.2">
      <c r="A30" s="22">
        <v>43938</v>
      </c>
      <c r="B30" s="20">
        <v>5</v>
      </c>
      <c r="C30" s="20">
        <v>27</v>
      </c>
      <c r="D30" s="20">
        <v>8</v>
      </c>
      <c r="E30" s="20">
        <v>1</v>
      </c>
    </row>
    <row r="31" spans="1:5" x14ac:dyDescent="0.2">
      <c r="A31" s="22">
        <v>43939</v>
      </c>
      <c r="B31" s="20">
        <v>5</v>
      </c>
      <c r="C31" s="20">
        <v>29</v>
      </c>
      <c r="D31" s="20">
        <v>8</v>
      </c>
      <c r="E31" s="20">
        <v>1</v>
      </c>
    </row>
    <row r="32" spans="1:5" x14ac:dyDescent="0.2">
      <c r="A32" s="22">
        <v>43940</v>
      </c>
      <c r="B32" s="20">
        <v>5</v>
      </c>
      <c r="C32" s="20">
        <v>30</v>
      </c>
      <c r="D32" s="20">
        <v>8</v>
      </c>
      <c r="E32" s="20">
        <v>1</v>
      </c>
    </row>
    <row r="33" spans="1:5" x14ac:dyDescent="0.2">
      <c r="A33" s="22">
        <v>43941</v>
      </c>
      <c r="B33" s="20">
        <v>5</v>
      </c>
      <c r="C33" s="20">
        <v>31</v>
      </c>
      <c r="D33" s="20">
        <v>8</v>
      </c>
      <c r="E33" s="20">
        <v>1</v>
      </c>
    </row>
    <row r="34" spans="1:5" x14ac:dyDescent="0.2">
      <c r="A34" s="22">
        <v>43942</v>
      </c>
      <c r="B34" s="20">
        <v>5</v>
      </c>
      <c r="C34" s="20">
        <v>31</v>
      </c>
      <c r="D34" s="20">
        <v>8</v>
      </c>
      <c r="E34" s="20">
        <v>1</v>
      </c>
    </row>
    <row r="35" spans="1:5" x14ac:dyDescent="0.2">
      <c r="A35" s="22">
        <v>43943</v>
      </c>
      <c r="B35" s="20">
        <v>5</v>
      </c>
      <c r="C35" s="20">
        <v>32</v>
      </c>
      <c r="D35" s="20">
        <v>8</v>
      </c>
      <c r="E35" s="20">
        <v>1</v>
      </c>
    </row>
    <row r="36" spans="1:5" x14ac:dyDescent="0.2">
      <c r="A36" s="22">
        <v>43944</v>
      </c>
      <c r="B36" s="20">
        <v>5</v>
      </c>
      <c r="C36" s="20">
        <v>32</v>
      </c>
      <c r="D36" s="20">
        <v>8</v>
      </c>
      <c r="E36" s="20">
        <v>1</v>
      </c>
    </row>
    <row r="37" spans="1:5" x14ac:dyDescent="0.2">
      <c r="A37" s="22">
        <v>43945</v>
      </c>
      <c r="B37" s="20">
        <v>5</v>
      </c>
      <c r="C37" s="20">
        <v>32</v>
      </c>
      <c r="D37" s="20">
        <v>8</v>
      </c>
      <c r="E37" s="20">
        <v>1</v>
      </c>
    </row>
    <row r="38" spans="1:5" x14ac:dyDescent="0.2">
      <c r="A38" s="22">
        <v>43946</v>
      </c>
      <c r="B38" s="20">
        <v>5</v>
      </c>
      <c r="C38" s="20">
        <v>33</v>
      </c>
      <c r="D38" s="20">
        <v>8</v>
      </c>
      <c r="E38" s="20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P34"/>
  <sheetViews>
    <sheetView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RowHeight="15" x14ac:dyDescent="0.25"/>
  <cols>
    <col min="1" max="2" width="11.42578125" style="15"/>
    <col min="3" max="3" width="19.7109375" style="15" bestFit="1" customWidth="1"/>
    <col min="4" max="9" width="11.42578125" style="15"/>
    <col min="10" max="10" width="15.5703125" style="15" bestFit="1" customWidth="1"/>
    <col min="11" max="11" width="11.42578125" style="15"/>
    <col min="12" max="12" width="14.85546875" style="15" bestFit="1" customWidth="1"/>
    <col min="13" max="13" width="18.5703125" style="15" customWidth="1"/>
    <col min="14" max="15" width="11.42578125" style="15"/>
  </cols>
  <sheetData>
    <row r="1" spans="1:16" ht="45" x14ac:dyDescent="0.25">
      <c r="A1" s="15" t="s">
        <v>0</v>
      </c>
      <c r="B1" s="15" t="s">
        <v>1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7" t="s">
        <v>104</v>
      </c>
      <c r="N1" s="7" t="s">
        <v>105</v>
      </c>
      <c r="O1" s="15" t="s">
        <v>106</v>
      </c>
      <c r="P1" s="24" t="s">
        <v>169</v>
      </c>
    </row>
    <row r="2" spans="1:16" s="6" customFormat="1" x14ac:dyDescent="0.25">
      <c r="A2" s="12">
        <v>43914</v>
      </c>
      <c r="B2" s="15"/>
      <c r="C2" s="15">
        <v>180</v>
      </c>
      <c r="D2" s="15">
        <v>76</v>
      </c>
      <c r="E2" s="15">
        <v>104</v>
      </c>
      <c r="F2" s="15">
        <v>155</v>
      </c>
      <c r="G2" s="15">
        <v>25</v>
      </c>
      <c r="H2" s="15">
        <v>170</v>
      </c>
      <c r="I2" s="15">
        <v>10</v>
      </c>
      <c r="J2" s="15"/>
      <c r="K2" s="15">
        <v>7</v>
      </c>
      <c r="L2" s="15">
        <v>132</v>
      </c>
      <c r="M2" s="15">
        <v>44</v>
      </c>
      <c r="N2" s="15">
        <v>2</v>
      </c>
      <c r="O2" s="15">
        <v>2</v>
      </c>
    </row>
    <row r="3" spans="1:16" s="6" customFormat="1" x14ac:dyDescent="0.25">
      <c r="A3" s="12">
        <v>43915</v>
      </c>
      <c r="B3" s="15"/>
      <c r="C3" s="15">
        <v>209</v>
      </c>
      <c r="D3" s="15">
        <v>89</v>
      </c>
      <c r="E3" s="15">
        <v>120</v>
      </c>
      <c r="F3" s="15">
        <v>183</v>
      </c>
      <c r="G3" s="15">
        <v>26</v>
      </c>
      <c r="H3" s="15">
        <v>200</v>
      </c>
      <c r="I3" s="15">
        <v>9</v>
      </c>
      <c r="J3" s="15">
        <v>43</v>
      </c>
      <c r="K3" s="15">
        <v>14</v>
      </c>
      <c r="L3" s="15"/>
      <c r="M3" s="15">
        <v>50</v>
      </c>
      <c r="N3" s="15"/>
      <c r="O3" s="15">
        <v>2</v>
      </c>
    </row>
    <row r="4" spans="1:16" s="6" customFormat="1" x14ac:dyDescent="0.25">
      <c r="A4" s="12">
        <v>43916</v>
      </c>
      <c r="B4" s="15"/>
      <c r="C4" s="15">
        <v>207</v>
      </c>
      <c r="D4" s="15">
        <v>94</v>
      </c>
      <c r="E4" s="15">
        <v>113</v>
      </c>
      <c r="F4" s="15">
        <v>181</v>
      </c>
      <c r="G4" s="15">
        <v>26</v>
      </c>
      <c r="H4" s="15"/>
      <c r="I4" s="15"/>
      <c r="J4" s="15">
        <v>33</v>
      </c>
      <c r="K4" s="15">
        <v>35</v>
      </c>
      <c r="L4" s="15">
        <v>117</v>
      </c>
      <c r="M4" s="15">
        <v>79</v>
      </c>
      <c r="N4" s="15">
        <v>7</v>
      </c>
      <c r="O4" s="15">
        <v>4</v>
      </c>
    </row>
    <row r="5" spans="1:16" s="6" customFormat="1" x14ac:dyDescent="0.25">
      <c r="A5" s="12">
        <v>43917</v>
      </c>
      <c r="B5" s="15"/>
      <c r="C5" s="15">
        <v>233</v>
      </c>
      <c r="D5" s="15"/>
      <c r="E5" s="15"/>
      <c r="F5" s="15">
        <v>198</v>
      </c>
      <c r="G5" s="15">
        <v>35</v>
      </c>
      <c r="H5" s="15">
        <v>221</v>
      </c>
      <c r="I5" s="15">
        <v>12</v>
      </c>
      <c r="J5" s="15">
        <v>56</v>
      </c>
      <c r="K5" s="15">
        <v>30</v>
      </c>
      <c r="L5" s="15">
        <v>136</v>
      </c>
      <c r="M5" s="15">
        <v>77</v>
      </c>
      <c r="N5" s="15">
        <v>12</v>
      </c>
      <c r="O5" s="15">
        <v>8</v>
      </c>
    </row>
    <row r="6" spans="1:16" s="6" customFormat="1" x14ac:dyDescent="0.25">
      <c r="A6" s="12">
        <v>43918</v>
      </c>
      <c r="B6" s="15"/>
      <c r="C6" s="15">
        <v>240</v>
      </c>
      <c r="D6" s="15">
        <v>115</v>
      </c>
      <c r="E6" s="15">
        <v>125</v>
      </c>
      <c r="F6" s="15">
        <v>211</v>
      </c>
      <c r="G6" s="15">
        <v>29</v>
      </c>
      <c r="H6" s="15">
        <v>228</v>
      </c>
      <c r="I6" s="15">
        <v>12</v>
      </c>
      <c r="J6" s="15"/>
      <c r="K6" s="15"/>
      <c r="L6" s="15"/>
      <c r="M6" s="15"/>
      <c r="N6" s="15"/>
      <c r="O6" s="15"/>
    </row>
    <row r="7" spans="1:16" s="6" customFormat="1" x14ac:dyDescent="0.25">
      <c r="A7" s="12">
        <v>43919</v>
      </c>
      <c r="B7" s="15"/>
      <c r="C7" s="15">
        <v>283</v>
      </c>
      <c r="D7" s="15">
        <v>128</v>
      </c>
      <c r="E7" s="15">
        <v>155</v>
      </c>
      <c r="F7" s="15">
        <v>245</v>
      </c>
      <c r="G7" s="15">
        <v>38</v>
      </c>
      <c r="H7" s="15">
        <v>276</v>
      </c>
      <c r="I7" s="15">
        <v>7</v>
      </c>
      <c r="J7" s="15">
        <v>68</v>
      </c>
      <c r="K7" s="15">
        <v>25</v>
      </c>
      <c r="L7" s="15">
        <v>197</v>
      </c>
      <c r="M7" s="15">
        <v>80</v>
      </c>
      <c r="N7" s="15">
        <v>5</v>
      </c>
      <c r="O7" s="15">
        <v>1</v>
      </c>
    </row>
    <row r="8" spans="1:16" s="6" customFormat="1" x14ac:dyDescent="0.25">
      <c r="A8" s="12">
        <v>43920</v>
      </c>
      <c r="B8" s="15"/>
      <c r="C8" s="15">
        <v>217</v>
      </c>
      <c r="D8" s="15">
        <v>97</v>
      </c>
      <c r="E8" s="15">
        <v>120</v>
      </c>
      <c r="F8" s="15">
        <v>185</v>
      </c>
      <c r="G8" s="15">
        <v>32</v>
      </c>
      <c r="H8" s="15">
        <v>211</v>
      </c>
      <c r="I8" s="15">
        <v>6</v>
      </c>
      <c r="J8" s="15">
        <v>9</v>
      </c>
      <c r="K8" s="15">
        <v>75</v>
      </c>
      <c r="L8" s="15">
        <v>162</v>
      </c>
      <c r="M8" s="15">
        <v>55</v>
      </c>
      <c r="N8" s="15">
        <v>0</v>
      </c>
      <c r="O8" s="15">
        <v>0</v>
      </c>
    </row>
    <row r="9" spans="1:16" s="6" customFormat="1" x14ac:dyDescent="0.25">
      <c r="A9" s="12">
        <v>43921</v>
      </c>
      <c r="B9" s="15"/>
      <c r="C9" s="15">
        <v>186</v>
      </c>
      <c r="D9" s="15">
        <v>85</v>
      </c>
      <c r="E9" s="15">
        <v>101</v>
      </c>
      <c r="F9" s="15">
        <v>160</v>
      </c>
      <c r="G9" s="15">
        <v>26</v>
      </c>
      <c r="H9" s="15">
        <v>181</v>
      </c>
      <c r="I9" s="15">
        <v>5</v>
      </c>
      <c r="J9" s="15">
        <v>26</v>
      </c>
      <c r="K9" s="15">
        <v>57</v>
      </c>
      <c r="L9" s="15">
        <v>132</v>
      </c>
      <c r="M9" s="15">
        <v>48</v>
      </c>
      <c r="N9" s="15">
        <v>5</v>
      </c>
      <c r="O9" s="15">
        <v>1</v>
      </c>
    </row>
    <row r="10" spans="1:16" s="6" customFormat="1" x14ac:dyDescent="0.25">
      <c r="A10" s="16">
        <v>43922</v>
      </c>
      <c r="B10" s="15"/>
      <c r="C10" s="15">
        <v>214</v>
      </c>
      <c r="D10" s="15">
        <v>106</v>
      </c>
      <c r="E10" s="15">
        <v>108</v>
      </c>
      <c r="F10" s="15">
        <v>174</v>
      </c>
      <c r="G10" s="15">
        <v>40</v>
      </c>
      <c r="H10" s="15">
        <v>207</v>
      </c>
      <c r="I10" s="15">
        <v>7</v>
      </c>
      <c r="J10" s="15">
        <v>58</v>
      </c>
      <c r="K10" s="15">
        <v>30</v>
      </c>
      <c r="L10" s="15">
        <v>151</v>
      </c>
      <c r="M10" s="15">
        <v>49</v>
      </c>
      <c r="N10" s="15">
        <v>13</v>
      </c>
      <c r="O10" s="15">
        <v>1</v>
      </c>
    </row>
    <row r="11" spans="1:16" s="6" customFormat="1" x14ac:dyDescent="0.25">
      <c r="A11" s="12">
        <v>43923</v>
      </c>
      <c r="B11" s="15"/>
      <c r="C11" s="15">
        <v>223</v>
      </c>
      <c r="D11" s="15">
        <v>106</v>
      </c>
      <c r="E11" s="15">
        <v>117</v>
      </c>
      <c r="F11" s="15">
        <v>175</v>
      </c>
      <c r="G11" s="15">
        <v>48</v>
      </c>
      <c r="H11" s="15">
        <v>212</v>
      </c>
      <c r="I11" s="15">
        <v>11</v>
      </c>
      <c r="J11" s="15">
        <v>55</v>
      </c>
      <c r="K11" s="15">
        <v>46</v>
      </c>
      <c r="L11" s="15">
        <v>145</v>
      </c>
      <c r="M11" s="15">
        <v>61</v>
      </c>
      <c r="N11" s="15">
        <v>16</v>
      </c>
      <c r="O11" s="15">
        <v>1</v>
      </c>
    </row>
    <row r="12" spans="1:16" x14ac:dyDescent="0.25">
      <c r="A12" s="12">
        <v>43924</v>
      </c>
      <c r="C12" s="15">
        <v>227</v>
      </c>
      <c r="D12" s="15">
        <v>105</v>
      </c>
      <c r="E12" s="15">
        <v>122</v>
      </c>
      <c r="F12" s="15">
        <v>178</v>
      </c>
      <c r="G12" s="15">
        <v>49</v>
      </c>
      <c r="H12" s="15">
        <v>216</v>
      </c>
      <c r="I12" s="15">
        <v>11</v>
      </c>
      <c r="J12" s="15">
        <v>35</v>
      </c>
      <c r="K12" s="15">
        <v>31</v>
      </c>
      <c r="L12" s="15">
        <v>148</v>
      </c>
      <c r="M12" s="15">
        <v>57</v>
      </c>
      <c r="N12" s="15">
        <v>16</v>
      </c>
      <c r="O12" s="15">
        <v>6</v>
      </c>
    </row>
    <row r="13" spans="1:16" x14ac:dyDescent="0.25">
      <c r="A13" s="12">
        <v>43925</v>
      </c>
      <c r="C13" s="15">
        <v>228</v>
      </c>
      <c r="D13" s="15">
        <v>108</v>
      </c>
      <c r="E13" s="15">
        <v>120</v>
      </c>
      <c r="F13" s="15">
        <v>184</v>
      </c>
      <c r="G13" s="15">
        <v>44</v>
      </c>
      <c r="H13" s="15">
        <v>218</v>
      </c>
      <c r="I13" s="15">
        <v>10</v>
      </c>
      <c r="L13" s="15">
        <v>170</v>
      </c>
      <c r="M13" s="15">
        <v>52</v>
      </c>
      <c r="N13" s="15">
        <v>0</v>
      </c>
      <c r="O13" s="15">
        <v>6</v>
      </c>
    </row>
    <row r="14" spans="1:16" x14ac:dyDescent="0.25">
      <c r="A14" s="12">
        <v>43926</v>
      </c>
      <c r="C14" s="15">
        <v>133</v>
      </c>
      <c r="D14" s="15">
        <v>65</v>
      </c>
      <c r="E14" s="15">
        <v>68</v>
      </c>
      <c r="F14" s="15">
        <v>119</v>
      </c>
      <c r="G14" s="15">
        <v>14</v>
      </c>
      <c r="H14" s="15">
        <v>125</v>
      </c>
      <c r="I14" s="15">
        <v>8</v>
      </c>
      <c r="J14" s="15">
        <v>45</v>
      </c>
      <c r="K14" s="15">
        <v>140</v>
      </c>
      <c r="L14" s="15">
        <v>82</v>
      </c>
      <c r="M14" s="15">
        <v>48</v>
      </c>
      <c r="N14" s="15">
        <v>0</v>
      </c>
      <c r="O14" s="15">
        <v>3</v>
      </c>
    </row>
    <row r="15" spans="1:16" x14ac:dyDescent="0.25">
      <c r="A15" s="12">
        <v>43927</v>
      </c>
      <c r="C15" s="15">
        <v>127</v>
      </c>
      <c r="D15" s="15">
        <v>66</v>
      </c>
      <c r="E15" s="15">
        <v>61</v>
      </c>
      <c r="F15" s="15">
        <v>101</v>
      </c>
      <c r="G15" s="15">
        <v>26</v>
      </c>
      <c r="H15" s="15">
        <v>121</v>
      </c>
      <c r="I15" s="15">
        <v>6</v>
      </c>
      <c r="L15" s="15">
        <v>64</v>
      </c>
      <c r="M15" s="15">
        <v>56</v>
      </c>
      <c r="N15" s="15">
        <v>6</v>
      </c>
      <c r="O15" s="15">
        <v>1</v>
      </c>
    </row>
    <row r="16" spans="1:16" x14ac:dyDescent="0.25">
      <c r="A16" s="12">
        <v>43928</v>
      </c>
      <c r="C16" s="15">
        <v>105</v>
      </c>
      <c r="D16" s="15">
        <v>54</v>
      </c>
      <c r="E16" s="15">
        <v>51</v>
      </c>
      <c r="H16" s="15">
        <v>101</v>
      </c>
      <c r="I16" s="15">
        <v>4</v>
      </c>
      <c r="J16" s="15">
        <v>39</v>
      </c>
      <c r="K16" s="15">
        <v>61</v>
      </c>
      <c r="L16" s="15">
        <v>38</v>
      </c>
      <c r="M16" s="15">
        <v>60</v>
      </c>
      <c r="N16" s="15">
        <v>6</v>
      </c>
      <c r="O16" s="15">
        <v>1</v>
      </c>
    </row>
    <row r="17" spans="1:16" x14ac:dyDescent="0.25">
      <c r="A17" s="12">
        <v>43929</v>
      </c>
      <c r="C17" s="15">
        <v>140</v>
      </c>
      <c r="D17" s="15">
        <v>71</v>
      </c>
      <c r="E17" s="15">
        <v>69</v>
      </c>
      <c r="F17" s="15">
        <v>110</v>
      </c>
      <c r="G17" s="15">
        <v>30</v>
      </c>
      <c r="H17" s="15">
        <v>137</v>
      </c>
      <c r="I17" s="15">
        <v>3</v>
      </c>
      <c r="J17" s="15">
        <v>44</v>
      </c>
      <c r="K17" s="15">
        <v>8</v>
      </c>
      <c r="L17" s="15">
        <v>78</v>
      </c>
      <c r="M17" s="15">
        <v>62</v>
      </c>
      <c r="N17" s="15">
        <v>0</v>
      </c>
      <c r="O17" s="15">
        <v>0</v>
      </c>
    </row>
    <row r="18" spans="1:16" x14ac:dyDescent="0.25">
      <c r="A18" s="12">
        <v>43930</v>
      </c>
      <c r="C18" s="15">
        <v>142</v>
      </c>
      <c r="D18" s="15">
        <v>70</v>
      </c>
      <c r="E18" s="15">
        <v>72</v>
      </c>
      <c r="F18" s="15">
        <v>115</v>
      </c>
      <c r="G18" s="15">
        <v>27</v>
      </c>
      <c r="H18" s="15">
        <v>139</v>
      </c>
      <c r="I18" s="15">
        <v>3</v>
      </c>
      <c r="J18" s="15">
        <v>30</v>
      </c>
      <c r="K18" s="15">
        <v>28</v>
      </c>
      <c r="L18" s="15">
        <v>96</v>
      </c>
      <c r="M18" s="15">
        <v>46</v>
      </c>
      <c r="N18" s="15">
        <v>0</v>
      </c>
      <c r="O18" s="15">
        <v>0</v>
      </c>
    </row>
    <row r="19" spans="1:16" x14ac:dyDescent="0.25">
      <c r="A19" s="12">
        <v>43931</v>
      </c>
      <c r="C19" s="15">
        <v>163</v>
      </c>
      <c r="D19" s="15">
        <v>81</v>
      </c>
      <c r="E19" s="15">
        <v>82</v>
      </c>
      <c r="F19" s="15">
        <v>137</v>
      </c>
      <c r="G19" s="15">
        <v>26</v>
      </c>
      <c r="H19" s="15">
        <v>157</v>
      </c>
      <c r="I19" s="15">
        <v>6</v>
      </c>
      <c r="J19" s="15">
        <v>41</v>
      </c>
      <c r="K19" s="15">
        <v>23</v>
      </c>
      <c r="L19" s="15">
        <v>107</v>
      </c>
      <c r="M19" s="15">
        <v>46</v>
      </c>
      <c r="N19" s="15">
        <v>7</v>
      </c>
      <c r="O19" s="15">
        <v>3</v>
      </c>
    </row>
    <row r="20" spans="1:16" x14ac:dyDescent="0.25">
      <c r="A20" s="12">
        <v>43932</v>
      </c>
      <c r="C20" s="15">
        <v>166</v>
      </c>
      <c r="D20" s="15">
        <v>79</v>
      </c>
      <c r="E20" s="15">
        <v>87</v>
      </c>
      <c r="F20" s="15">
        <v>144</v>
      </c>
      <c r="G20" s="15">
        <v>22</v>
      </c>
      <c r="H20" s="15">
        <v>160</v>
      </c>
      <c r="I20" s="15">
        <v>6</v>
      </c>
      <c r="J20" s="15">
        <v>32</v>
      </c>
      <c r="K20" s="15">
        <v>29</v>
      </c>
      <c r="L20" s="15">
        <v>107</v>
      </c>
      <c r="M20" s="15">
        <v>49</v>
      </c>
      <c r="N20" s="15">
        <v>7</v>
      </c>
      <c r="O20" s="15">
        <v>3</v>
      </c>
    </row>
    <row r="21" spans="1:16" x14ac:dyDescent="0.25">
      <c r="A21" s="12">
        <v>43933</v>
      </c>
      <c r="C21" s="15">
        <v>152</v>
      </c>
      <c r="D21" s="15">
        <v>68</v>
      </c>
      <c r="E21" s="15">
        <v>81</v>
      </c>
      <c r="F21" s="15">
        <v>129</v>
      </c>
      <c r="G21" s="15">
        <v>20</v>
      </c>
      <c r="H21" s="15">
        <v>147</v>
      </c>
      <c r="I21" s="15">
        <v>5</v>
      </c>
      <c r="J21" s="15">
        <v>36</v>
      </c>
      <c r="K21" s="15">
        <v>50</v>
      </c>
      <c r="L21" s="15">
        <v>92</v>
      </c>
      <c r="M21" s="15">
        <v>50</v>
      </c>
      <c r="N21" s="15">
        <v>7</v>
      </c>
      <c r="O21" s="15">
        <v>3</v>
      </c>
    </row>
    <row r="22" spans="1:16" x14ac:dyDescent="0.25">
      <c r="A22" s="12">
        <v>43934</v>
      </c>
      <c r="C22" s="17">
        <v>143</v>
      </c>
      <c r="D22" s="17">
        <v>63</v>
      </c>
      <c r="E22" s="17">
        <v>80</v>
      </c>
      <c r="F22" s="17">
        <v>126</v>
      </c>
      <c r="G22" s="17">
        <v>27</v>
      </c>
      <c r="H22" s="17">
        <v>141</v>
      </c>
      <c r="I22" s="17">
        <v>2</v>
      </c>
      <c r="J22" s="17">
        <v>55</v>
      </c>
      <c r="K22" s="15">
        <v>61</v>
      </c>
      <c r="L22" s="15">
        <v>92</v>
      </c>
      <c r="M22" s="15">
        <v>49</v>
      </c>
      <c r="N22" s="15">
        <v>2</v>
      </c>
      <c r="O22" s="15">
        <v>0</v>
      </c>
    </row>
    <row r="23" spans="1:16" x14ac:dyDescent="0.25">
      <c r="A23" s="12">
        <v>43935</v>
      </c>
      <c r="C23" s="17">
        <v>210</v>
      </c>
      <c r="D23" s="17">
        <v>97</v>
      </c>
      <c r="E23" s="17">
        <v>113</v>
      </c>
      <c r="F23" s="17">
        <v>185</v>
      </c>
      <c r="G23" s="17">
        <v>25</v>
      </c>
      <c r="H23" s="17">
        <v>208</v>
      </c>
      <c r="I23" s="17">
        <v>2</v>
      </c>
      <c r="J23" s="17">
        <v>69</v>
      </c>
      <c r="K23" s="15">
        <v>2</v>
      </c>
      <c r="L23" s="17">
        <v>151</v>
      </c>
      <c r="M23" s="17">
        <v>53</v>
      </c>
      <c r="N23" s="17">
        <v>6</v>
      </c>
      <c r="O23" s="17">
        <v>0</v>
      </c>
    </row>
    <row r="24" spans="1:16" x14ac:dyDescent="0.25">
      <c r="A24" s="12">
        <v>43936</v>
      </c>
      <c r="C24" s="15">
        <v>253</v>
      </c>
      <c r="D24" s="15">
        <v>115</v>
      </c>
      <c r="E24" s="15">
        <v>138</v>
      </c>
      <c r="F24" s="15">
        <v>219</v>
      </c>
      <c r="G24" s="15">
        <v>34</v>
      </c>
      <c r="H24" s="15">
        <v>252</v>
      </c>
      <c r="I24" s="15">
        <v>1</v>
      </c>
      <c r="J24" s="15">
        <v>60</v>
      </c>
      <c r="K24" s="15">
        <v>18</v>
      </c>
      <c r="L24" s="15">
        <v>197</v>
      </c>
      <c r="M24" s="15">
        <v>50</v>
      </c>
      <c r="N24" s="15">
        <v>6</v>
      </c>
      <c r="O24" s="15">
        <v>1</v>
      </c>
    </row>
    <row r="25" spans="1:16" x14ac:dyDescent="0.25">
      <c r="A25" s="12">
        <v>43937</v>
      </c>
      <c r="C25" s="18">
        <v>287</v>
      </c>
      <c r="D25" s="18">
        <v>136</v>
      </c>
      <c r="E25" s="18">
        <v>151</v>
      </c>
      <c r="F25" s="18">
        <v>248</v>
      </c>
      <c r="G25" s="18">
        <v>39</v>
      </c>
      <c r="H25" s="15">
        <v>286</v>
      </c>
      <c r="I25" s="15">
        <v>1</v>
      </c>
      <c r="J25" s="15">
        <v>74</v>
      </c>
      <c r="K25" s="15">
        <v>41</v>
      </c>
      <c r="L25" s="15">
        <v>218</v>
      </c>
      <c r="M25" s="15">
        <v>60</v>
      </c>
      <c r="N25" s="15">
        <v>8</v>
      </c>
      <c r="O25" s="15">
        <v>1</v>
      </c>
    </row>
    <row r="26" spans="1:16" x14ac:dyDescent="0.25">
      <c r="A26" s="12">
        <v>43938</v>
      </c>
      <c r="C26" s="15">
        <v>363</v>
      </c>
      <c r="D26" s="15">
        <v>167</v>
      </c>
      <c r="E26" s="15">
        <v>196</v>
      </c>
      <c r="F26" s="15">
        <v>316</v>
      </c>
      <c r="G26" s="15">
        <v>47</v>
      </c>
      <c r="H26" s="15">
        <v>362</v>
      </c>
      <c r="I26" s="15">
        <v>1</v>
      </c>
      <c r="J26" s="15">
        <v>23</v>
      </c>
      <c r="K26" s="15">
        <v>99</v>
      </c>
      <c r="L26" s="15">
        <v>281</v>
      </c>
      <c r="M26" s="15">
        <v>70</v>
      </c>
      <c r="N26" s="15">
        <v>11</v>
      </c>
      <c r="O26" s="15">
        <v>1</v>
      </c>
    </row>
    <row r="27" spans="1:16" x14ac:dyDescent="0.25">
      <c r="A27" s="12">
        <v>43939</v>
      </c>
      <c r="C27" s="15">
        <v>405</v>
      </c>
      <c r="D27" s="15">
        <v>190</v>
      </c>
      <c r="E27" s="15">
        <v>215</v>
      </c>
      <c r="F27" s="15">
        <v>353</v>
      </c>
      <c r="G27" s="15">
        <v>52</v>
      </c>
      <c r="H27" s="15">
        <v>404</v>
      </c>
      <c r="I27" s="15">
        <v>1</v>
      </c>
      <c r="J27" s="15">
        <v>57</v>
      </c>
      <c r="K27" s="15">
        <v>15</v>
      </c>
      <c r="L27" s="15">
        <v>313</v>
      </c>
      <c r="M27" s="15">
        <v>82</v>
      </c>
      <c r="N27" s="15">
        <v>9</v>
      </c>
      <c r="O27" s="15">
        <v>1</v>
      </c>
    </row>
    <row r="28" spans="1:16" x14ac:dyDescent="0.25">
      <c r="A28" s="12">
        <v>43940</v>
      </c>
      <c r="C28" s="15">
        <v>417</v>
      </c>
      <c r="D28" s="15">
        <v>189</v>
      </c>
      <c r="E28" s="15">
        <v>228</v>
      </c>
      <c r="F28" s="15">
        <v>363</v>
      </c>
      <c r="G28" s="15">
        <v>54</v>
      </c>
      <c r="H28" s="15">
        <v>416</v>
      </c>
      <c r="I28" s="15">
        <v>1</v>
      </c>
      <c r="J28" s="15">
        <v>44</v>
      </c>
      <c r="K28" s="15">
        <v>32</v>
      </c>
      <c r="L28" s="15">
        <v>326</v>
      </c>
      <c r="M28" s="15">
        <v>83</v>
      </c>
      <c r="N28" s="15">
        <v>7</v>
      </c>
      <c r="O28" s="15">
        <v>1</v>
      </c>
    </row>
    <row r="29" spans="1:16" x14ac:dyDescent="0.25">
      <c r="A29" s="12">
        <v>43941</v>
      </c>
      <c r="C29" s="15">
        <v>646</v>
      </c>
      <c r="D29" s="15">
        <v>305</v>
      </c>
      <c r="E29" s="15">
        <v>341</v>
      </c>
      <c r="F29" s="15">
        <v>558</v>
      </c>
      <c r="G29" s="15">
        <v>88</v>
      </c>
      <c r="H29" s="15">
        <v>645</v>
      </c>
      <c r="I29" s="15">
        <v>1</v>
      </c>
      <c r="J29" s="15">
        <v>276</v>
      </c>
      <c r="K29" s="15">
        <v>59</v>
      </c>
      <c r="L29" s="15">
        <v>345</v>
      </c>
      <c r="M29" s="15">
        <v>72</v>
      </c>
      <c r="N29" s="15">
        <v>5</v>
      </c>
      <c r="O29" s="15">
        <v>1</v>
      </c>
      <c r="P29" s="24">
        <v>223</v>
      </c>
    </row>
    <row r="30" spans="1:16" x14ac:dyDescent="0.25">
      <c r="A30" s="12">
        <v>43942</v>
      </c>
      <c r="C30" s="15">
        <v>572</v>
      </c>
      <c r="D30" s="15">
        <v>277</v>
      </c>
      <c r="E30" s="15">
        <v>295</v>
      </c>
      <c r="F30" s="15">
        <v>503</v>
      </c>
      <c r="G30" s="15">
        <v>69</v>
      </c>
      <c r="H30" s="15">
        <v>572</v>
      </c>
      <c r="I30" s="15">
        <v>0</v>
      </c>
      <c r="J30" s="15">
        <v>31</v>
      </c>
      <c r="K30" s="15">
        <v>105</v>
      </c>
      <c r="L30" s="15">
        <v>280</v>
      </c>
      <c r="M30" s="15">
        <v>69</v>
      </c>
      <c r="N30" s="15">
        <v>0</v>
      </c>
      <c r="O30" s="15">
        <v>0</v>
      </c>
      <c r="P30" s="24">
        <v>223</v>
      </c>
    </row>
    <row r="31" spans="1:16" x14ac:dyDescent="0.25">
      <c r="A31" s="12">
        <v>43943</v>
      </c>
      <c r="C31" s="15">
        <v>493</v>
      </c>
      <c r="D31" s="15">
        <v>242</v>
      </c>
      <c r="E31" s="15">
        <v>251</v>
      </c>
      <c r="F31" s="15">
        <v>422</v>
      </c>
      <c r="G31" s="15">
        <v>71</v>
      </c>
      <c r="H31" s="15">
        <v>492</v>
      </c>
      <c r="I31" s="15">
        <v>1</v>
      </c>
      <c r="J31" s="15">
        <v>112</v>
      </c>
      <c r="K31" s="15">
        <v>28</v>
      </c>
      <c r="L31" s="15">
        <v>306</v>
      </c>
      <c r="M31" s="15">
        <v>67</v>
      </c>
      <c r="N31" s="15">
        <v>0</v>
      </c>
      <c r="O31" s="15">
        <v>1</v>
      </c>
      <c r="P31" s="25">
        <v>119</v>
      </c>
    </row>
    <row r="32" spans="1:16" x14ac:dyDescent="0.25">
      <c r="A32" s="12">
        <v>43944</v>
      </c>
      <c r="C32" s="15">
        <v>544</v>
      </c>
      <c r="D32" s="15">
        <v>270</v>
      </c>
      <c r="E32" s="15">
        <v>274</v>
      </c>
      <c r="F32" s="15">
        <v>495</v>
      </c>
      <c r="G32" s="15">
        <v>49</v>
      </c>
      <c r="H32" s="15">
        <v>536</v>
      </c>
      <c r="I32" s="15">
        <v>8</v>
      </c>
      <c r="J32" s="15">
        <v>99</v>
      </c>
      <c r="K32" s="15">
        <v>49</v>
      </c>
      <c r="L32" s="15">
        <v>336</v>
      </c>
      <c r="M32" s="15">
        <v>59</v>
      </c>
      <c r="N32" s="15">
        <v>0</v>
      </c>
      <c r="O32" s="15">
        <v>8</v>
      </c>
      <c r="P32" s="26">
        <v>141</v>
      </c>
    </row>
    <row r="33" spans="1:16" x14ac:dyDescent="0.25">
      <c r="A33" s="12">
        <v>43945</v>
      </c>
      <c r="C33" s="15">
        <v>509</v>
      </c>
      <c r="D33" s="15">
        <v>254</v>
      </c>
      <c r="E33" s="15">
        <v>255</v>
      </c>
      <c r="F33" s="15">
        <v>464</v>
      </c>
      <c r="G33" s="15">
        <v>45</v>
      </c>
      <c r="H33" s="15">
        <v>501</v>
      </c>
      <c r="I33" s="15">
        <v>8</v>
      </c>
      <c r="J33" s="15">
        <v>63</v>
      </c>
      <c r="K33" s="15">
        <v>98</v>
      </c>
      <c r="L33" s="15">
        <v>292</v>
      </c>
      <c r="M33" s="15">
        <v>51</v>
      </c>
      <c r="N33" s="15">
        <v>0</v>
      </c>
      <c r="O33" s="15">
        <v>8</v>
      </c>
      <c r="P33" s="32">
        <v>158</v>
      </c>
    </row>
    <row r="34" spans="1:16" x14ac:dyDescent="0.25">
      <c r="A34" s="12">
        <v>43946</v>
      </c>
      <c r="C34" s="15">
        <v>578</v>
      </c>
      <c r="D34" s="15">
        <v>279</v>
      </c>
      <c r="E34" s="15">
        <v>299</v>
      </c>
      <c r="F34" s="15">
        <v>524</v>
      </c>
      <c r="G34" s="15">
        <v>54</v>
      </c>
      <c r="H34" s="15">
        <v>569</v>
      </c>
      <c r="I34" s="15">
        <v>9</v>
      </c>
      <c r="J34" s="15">
        <v>81</v>
      </c>
      <c r="K34" s="15">
        <v>12</v>
      </c>
      <c r="L34" s="15">
        <v>332</v>
      </c>
      <c r="M34" s="15">
        <v>51</v>
      </c>
      <c r="N34" s="15">
        <v>0</v>
      </c>
      <c r="O34" s="15">
        <v>8</v>
      </c>
      <c r="P34" s="33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88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A40" sqref="A40:G41"/>
    </sheetView>
  </sheetViews>
  <sheetFormatPr baseColWidth="10" defaultRowHeight="15" x14ac:dyDescent="0.25"/>
  <cols>
    <col min="1" max="1" width="11.42578125" style="5"/>
    <col min="2" max="2" width="11.42578125" style="6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35"/>
      <c r="B1" s="35"/>
      <c r="C1" s="34" t="s">
        <v>92</v>
      </c>
      <c r="D1" s="34"/>
      <c r="E1" s="34"/>
      <c r="F1" s="34"/>
      <c r="G1" s="34"/>
      <c r="H1" s="11"/>
      <c r="I1" s="11"/>
      <c r="J1" s="34" t="s">
        <v>93</v>
      </c>
      <c r="K1" s="34"/>
      <c r="L1" s="34"/>
      <c r="M1" s="34"/>
      <c r="N1" s="34"/>
    </row>
    <row r="2" spans="1:19" ht="19.5" customHeight="1" x14ac:dyDescent="0.25">
      <c r="A2" s="5" t="s">
        <v>0</v>
      </c>
      <c r="B2" s="10" t="s">
        <v>75</v>
      </c>
      <c r="C2" s="10" t="s">
        <v>129</v>
      </c>
      <c r="D2" s="10" t="s">
        <v>131</v>
      </c>
      <c r="E2" s="10" t="s">
        <v>130</v>
      </c>
      <c r="F2" s="10" t="s">
        <v>20</v>
      </c>
      <c r="G2" s="10" t="s">
        <v>64</v>
      </c>
      <c r="H2" s="11"/>
      <c r="I2" s="11"/>
      <c r="J2" s="10" t="s">
        <v>61</v>
      </c>
      <c r="K2" s="10" t="s">
        <v>62</v>
      </c>
      <c r="L2" s="10" t="s">
        <v>63</v>
      </c>
      <c r="M2" s="10" t="s">
        <v>65</v>
      </c>
      <c r="N2" s="10" t="s">
        <v>64</v>
      </c>
      <c r="O2" s="7"/>
      <c r="P2" s="7"/>
      <c r="Q2" s="7"/>
      <c r="R2" s="7"/>
      <c r="S2" s="7"/>
    </row>
    <row r="3" spans="1:19" x14ac:dyDescent="0.25">
      <c r="A3" s="12">
        <v>43908</v>
      </c>
      <c r="B3" s="6" t="s">
        <v>25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8"/>
      <c r="I3" s="8"/>
      <c r="J3" s="6">
        <v>0</v>
      </c>
      <c r="K3" s="6">
        <v>1</v>
      </c>
      <c r="L3" s="6">
        <v>0</v>
      </c>
      <c r="M3" s="6">
        <v>0</v>
      </c>
      <c r="N3" s="6">
        <v>0</v>
      </c>
    </row>
    <row r="4" spans="1:19" x14ac:dyDescent="0.25">
      <c r="A4" s="12">
        <v>43909</v>
      </c>
      <c r="B4" s="6" t="s">
        <v>26</v>
      </c>
      <c r="C4" s="6">
        <f t="shared" ref="C4:C17" si="0">IF(EXACT(J4,""),"",SUM(C3+J4))</f>
        <v>0</v>
      </c>
      <c r="D4" s="6">
        <f t="shared" ref="D4:D17" si="1">IF(EXACT(K4,""),"",SUM(D3+K4))</f>
        <v>2</v>
      </c>
      <c r="E4" s="6">
        <f t="shared" ref="E4:E17" si="2">IF(EXACT(L4,""),"",SUM(E3+L4))</f>
        <v>2</v>
      </c>
      <c r="F4" s="6">
        <f t="shared" ref="F4:F17" si="3">IF(EXACT(M4,""),"",SUM(F3+M4))</f>
        <v>0</v>
      </c>
      <c r="G4" s="6">
        <f t="shared" ref="G4:G17" si="4">IF(EXACT(N4,""),"",SUM(G3+N4))</f>
        <v>0</v>
      </c>
      <c r="H4" s="8"/>
      <c r="I4" s="8"/>
      <c r="J4" s="6">
        <v>0</v>
      </c>
      <c r="K4" s="6">
        <v>1</v>
      </c>
      <c r="L4" s="6">
        <v>2</v>
      </c>
      <c r="M4" s="6">
        <v>0</v>
      </c>
      <c r="N4" s="6">
        <v>0</v>
      </c>
    </row>
    <row r="5" spans="1:19" x14ac:dyDescent="0.25">
      <c r="A5" s="12">
        <v>43910</v>
      </c>
      <c r="B5" s="6" t="s">
        <v>27</v>
      </c>
      <c r="C5" s="6">
        <f t="shared" si="0"/>
        <v>1</v>
      </c>
      <c r="D5" s="6">
        <f t="shared" si="1"/>
        <v>2</v>
      </c>
      <c r="E5" s="6">
        <f t="shared" si="2"/>
        <v>2</v>
      </c>
      <c r="F5" s="6">
        <f t="shared" si="3"/>
        <v>1</v>
      </c>
      <c r="G5" s="6">
        <f t="shared" si="4"/>
        <v>0</v>
      </c>
      <c r="H5" s="8"/>
      <c r="I5" s="8"/>
      <c r="J5" s="6">
        <v>1</v>
      </c>
      <c r="K5" s="6">
        <v>0</v>
      </c>
      <c r="L5" s="6">
        <v>0</v>
      </c>
      <c r="M5" s="6">
        <v>1</v>
      </c>
      <c r="N5" s="6">
        <v>0</v>
      </c>
    </row>
    <row r="6" spans="1:19" x14ac:dyDescent="0.25">
      <c r="A6" s="12">
        <v>43911</v>
      </c>
      <c r="B6" s="6" t="s">
        <v>28</v>
      </c>
      <c r="C6" s="6">
        <f t="shared" si="0"/>
        <v>1</v>
      </c>
      <c r="D6" s="6">
        <f t="shared" si="1"/>
        <v>2</v>
      </c>
      <c r="E6" s="6">
        <f t="shared" si="2"/>
        <v>4</v>
      </c>
      <c r="F6" s="6">
        <f t="shared" si="3"/>
        <v>1</v>
      </c>
      <c r="G6" s="6">
        <f t="shared" si="4"/>
        <v>0</v>
      </c>
      <c r="H6" s="8"/>
      <c r="I6" s="8"/>
      <c r="J6" s="6">
        <v>0</v>
      </c>
      <c r="K6" s="6">
        <v>0</v>
      </c>
      <c r="L6" s="6">
        <v>2</v>
      </c>
      <c r="M6" s="6">
        <v>0</v>
      </c>
      <c r="N6" s="6">
        <v>0</v>
      </c>
    </row>
    <row r="7" spans="1:19" x14ac:dyDescent="0.25">
      <c r="A7" s="12">
        <v>43912</v>
      </c>
      <c r="B7" s="6" t="s">
        <v>29</v>
      </c>
      <c r="C7" s="6">
        <f t="shared" si="0"/>
        <v>1</v>
      </c>
      <c r="D7" s="6">
        <f t="shared" si="1"/>
        <v>3</v>
      </c>
      <c r="E7" s="6">
        <f t="shared" si="2"/>
        <v>4</v>
      </c>
      <c r="F7" s="6">
        <f t="shared" si="3"/>
        <v>1</v>
      </c>
      <c r="G7" s="6">
        <f t="shared" si="4"/>
        <v>0</v>
      </c>
      <c r="H7" s="8"/>
      <c r="I7" s="8"/>
      <c r="J7" s="6">
        <v>0</v>
      </c>
      <c r="K7" s="6">
        <v>1</v>
      </c>
      <c r="L7" s="6">
        <v>0</v>
      </c>
      <c r="M7" s="6">
        <v>0</v>
      </c>
      <c r="N7" s="6">
        <v>0</v>
      </c>
    </row>
    <row r="8" spans="1:19" x14ac:dyDescent="0.25">
      <c r="A8" s="12">
        <v>43913</v>
      </c>
      <c r="B8" s="6" t="s">
        <v>30</v>
      </c>
      <c r="C8" s="6">
        <f t="shared" si="0"/>
        <v>1</v>
      </c>
      <c r="D8" s="6">
        <f t="shared" si="1"/>
        <v>3</v>
      </c>
      <c r="E8" s="6">
        <f t="shared" si="2"/>
        <v>4</v>
      </c>
      <c r="F8" s="6">
        <f t="shared" si="3"/>
        <v>2</v>
      </c>
      <c r="G8" s="6">
        <f t="shared" si="4"/>
        <v>0</v>
      </c>
      <c r="H8" s="8"/>
      <c r="I8" s="8"/>
      <c r="J8" s="6">
        <v>0</v>
      </c>
      <c r="K8" s="6">
        <v>0</v>
      </c>
      <c r="L8" s="6">
        <v>0</v>
      </c>
      <c r="M8" s="6">
        <v>1</v>
      </c>
      <c r="N8" s="6">
        <v>0</v>
      </c>
    </row>
    <row r="9" spans="1:19" x14ac:dyDescent="0.25">
      <c r="A9" s="12">
        <v>43914</v>
      </c>
      <c r="B9" s="6" t="s">
        <v>31</v>
      </c>
      <c r="C9" s="6">
        <f t="shared" si="0"/>
        <v>1</v>
      </c>
      <c r="D9" s="6">
        <f t="shared" si="1"/>
        <v>3</v>
      </c>
      <c r="E9" s="6">
        <f t="shared" si="2"/>
        <v>4</v>
      </c>
      <c r="F9" s="6">
        <f t="shared" si="3"/>
        <v>2</v>
      </c>
      <c r="G9" s="6">
        <f t="shared" si="4"/>
        <v>0</v>
      </c>
      <c r="H9" s="8"/>
      <c r="I9" s="8"/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9" x14ac:dyDescent="0.25">
      <c r="A10" s="12">
        <v>43915</v>
      </c>
      <c r="B10" s="6" t="s">
        <v>32</v>
      </c>
      <c r="C10" s="6">
        <f t="shared" si="0"/>
        <v>1</v>
      </c>
      <c r="D10" s="6">
        <f t="shared" si="1"/>
        <v>3</v>
      </c>
      <c r="E10" s="6">
        <f t="shared" si="2"/>
        <v>4</v>
      </c>
      <c r="F10" s="6">
        <f t="shared" si="3"/>
        <v>2</v>
      </c>
      <c r="G10" s="6">
        <f t="shared" si="4"/>
        <v>0</v>
      </c>
      <c r="H10" s="8"/>
      <c r="I10" s="8"/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9" x14ac:dyDescent="0.25">
      <c r="A11" s="12">
        <v>43916</v>
      </c>
      <c r="B11" s="6" t="s">
        <v>33</v>
      </c>
      <c r="C11" s="6">
        <f t="shared" si="0"/>
        <v>1</v>
      </c>
      <c r="D11" s="6">
        <f t="shared" si="1"/>
        <v>3</v>
      </c>
      <c r="E11" s="6">
        <f t="shared" si="2"/>
        <v>4</v>
      </c>
      <c r="F11" s="6">
        <f t="shared" si="3"/>
        <v>2</v>
      </c>
      <c r="G11" s="6">
        <f t="shared" si="4"/>
        <v>0</v>
      </c>
      <c r="H11" s="8"/>
      <c r="I11" s="8"/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9" x14ac:dyDescent="0.25">
      <c r="A12" s="12">
        <v>43917</v>
      </c>
      <c r="B12" s="6" t="s">
        <v>34</v>
      </c>
      <c r="C12" s="6">
        <f t="shared" si="0"/>
        <v>1</v>
      </c>
      <c r="D12" s="6">
        <f t="shared" si="1"/>
        <v>3</v>
      </c>
      <c r="E12" s="6">
        <f t="shared" si="2"/>
        <v>6</v>
      </c>
      <c r="F12" s="6">
        <f t="shared" si="3"/>
        <v>5</v>
      </c>
      <c r="G12" s="6">
        <f t="shared" si="4"/>
        <v>0</v>
      </c>
      <c r="H12" s="8"/>
      <c r="I12" s="8"/>
      <c r="J12" s="6">
        <v>0</v>
      </c>
      <c r="K12" s="6">
        <v>0</v>
      </c>
      <c r="L12" s="6">
        <v>2</v>
      </c>
      <c r="M12" s="6">
        <v>3</v>
      </c>
      <c r="N12" s="6">
        <v>0</v>
      </c>
    </row>
    <row r="13" spans="1:19" x14ac:dyDescent="0.25">
      <c r="A13" s="12">
        <v>43918</v>
      </c>
      <c r="B13" s="6" t="s">
        <v>35</v>
      </c>
      <c r="C13" s="6">
        <f t="shared" si="0"/>
        <v>1</v>
      </c>
      <c r="D13" s="6">
        <f t="shared" si="1"/>
        <v>3</v>
      </c>
      <c r="E13" s="6">
        <f t="shared" si="2"/>
        <v>6</v>
      </c>
      <c r="F13" s="6">
        <f t="shared" si="3"/>
        <v>7</v>
      </c>
      <c r="G13" s="6">
        <f t="shared" si="4"/>
        <v>0</v>
      </c>
      <c r="H13" s="8"/>
      <c r="I13" s="8"/>
      <c r="J13" s="6">
        <v>0</v>
      </c>
      <c r="K13" s="6">
        <v>0</v>
      </c>
      <c r="L13" s="6">
        <v>0</v>
      </c>
      <c r="M13" s="6">
        <v>2</v>
      </c>
      <c r="N13" s="6">
        <v>0</v>
      </c>
    </row>
    <row r="14" spans="1:19" x14ac:dyDescent="0.25">
      <c r="A14" s="12">
        <v>43919</v>
      </c>
      <c r="B14" s="6" t="s">
        <v>36</v>
      </c>
      <c r="C14" s="6">
        <f t="shared" si="0"/>
        <v>2</v>
      </c>
      <c r="D14" s="6">
        <f t="shared" si="1"/>
        <v>3</v>
      </c>
      <c r="E14" s="6">
        <f t="shared" si="2"/>
        <v>8</v>
      </c>
      <c r="F14" s="6">
        <f t="shared" si="3"/>
        <v>7</v>
      </c>
      <c r="G14" s="6">
        <f t="shared" si="4"/>
        <v>1</v>
      </c>
      <c r="H14" s="8"/>
      <c r="I14" s="8"/>
      <c r="J14" s="6">
        <v>1</v>
      </c>
      <c r="K14" s="6">
        <v>0</v>
      </c>
      <c r="L14" s="6">
        <v>2</v>
      </c>
      <c r="M14" s="6">
        <v>0</v>
      </c>
      <c r="N14" s="6">
        <v>1</v>
      </c>
    </row>
    <row r="15" spans="1:19" x14ac:dyDescent="0.25">
      <c r="A15" s="12">
        <v>43920</v>
      </c>
      <c r="B15" s="6" t="s">
        <v>37</v>
      </c>
      <c r="C15" s="6">
        <f t="shared" si="0"/>
        <v>2</v>
      </c>
      <c r="D15" s="6">
        <f t="shared" si="1"/>
        <v>3</v>
      </c>
      <c r="E15" s="6">
        <f t="shared" si="2"/>
        <v>10</v>
      </c>
      <c r="F15" s="6">
        <f t="shared" si="3"/>
        <v>11</v>
      </c>
      <c r="G15" s="6">
        <f t="shared" si="4"/>
        <v>1</v>
      </c>
      <c r="H15" s="8"/>
      <c r="I15" s="8"/>
      <c r="J15" s="6">
        <v>0</v>
      </c>
      <c r="K15" s="6">
        <v>0</v>
      </c>
      <c r="L15" s="6">
        <v>2</v>
      </c>
      <c r="M15" s="6">
        <v>4</v>
      </c>
      <c r="N15" s="6">
        <v>0</v>
      </c>
    </row>
    <row r="16" spans="1:19" x14ac:dyDescent="0.25">
      <c r="A16" s="12">
        <v>43921</v>
      </c>
      <c r="B16" s="6" t="s">
        <v>38</v>
      </c>
      <c r="C16" s="6">
        <f t="shared" si="0"/>
        <v>3</v>
      </c>
      <c r="D16" s="6">
        <f t="shared" si="1"/>
        <v>5</v>
      </c>
      <c r="E16" s="6">
        <f t="shared" si="2"/>
        <v>10</v>
      </c>
      <c r="F16" s="6">
        <f t="shared" si="3"/>
        <v>15</v>
      </c>
      <c r="G16" s="6">
        <f t="shared" si="4"/>
        <v>1</v>
      </c>
      <c r="H16" s="8"/>
      <c r="I16" s="8"/>
      <c r="J16" s="6">
        <v>1</v>
      </c>
      <c r="K16" s="6">
        <v>2</v>
      </c>
      <c r="L16" s="6">
        <v>0</v>
      </c>
      <c r="M16" s="6">
        <v>4</v>
      </c>
      <c r="N16" s="6">
        <v>0</v>
      </c>
    </row>
    <row r="17" spans="1:14" x14ac:dyDescent="0.25">
      <c r="A17" s="12">
        <v>43922</v>
      </c>
      <c r="B17" s="6" t="s">
        <v>39</v>
      </c>
      <c r="C17" s="6">
        <f t="shared" si="0"/>
        <v>3</v>
      </c>
      <c r="D17" s="6">
        <f t="shared" si="1"/>
        <v>5</v>
      </c>
      <c r="E17" s="6">
        <f t="shared" si="2"/>
        <v>10</v>
      </c>
      <c r="F17" s="6">
        <f t="shared" si="3"/>
        <v>18</v>
      </c>
      <c r="G17" s="6">
        <f t="shared" si="4"/>
        <v>1</v>
      </c>
      <c r="H17" s="8"/>
      <c r="I17" s="8"/>
      <c r="J17" s="6">
        <v>0</v>
      </c>
      <c r="K17" s="6">
        <v>0</v>
      </c>
      <c r="L17" s="6">
        <v>0</v>
      </c>
      <c r="M17" s="6">
        <v>3</v>
      </c>
      <c r="N17" s="6">
        <v>0</v>
      </c>
    </row>
    <row r="18" spans="1:14" x14ac:dyDescent="0.25">
      <c r="A18" s="12">
        <v>43923</v>
      </c>
      <c r="B18" s="6" t="s">
        <v>40</v>
      </c>
      <c r="C18" s="6">
        <f>IF(EXACT(J18,""),"",SUM(C17+J18))</f>
        <v>3</v>
      </c>
      <c r="D18" s="6">
        <f t="shared" ref="D18:G26" si="5">IF(EXACT(K18,""),"",SUM(D17+K18))</f>
        <v>9</v>
      </c>
      <c r="E18" s="6">
        <f t="shared" si="5"/>
        <v>10</v>
      </c>
      <c r="F18" s="6">
        <f t="shared" si="5"/>
        <v>21</v>
      </c>
      <c r="G18" s="6">
        <f t="shared" si="5"/>
        <v>1</v>
      </c>
      <c r="H18" s="8"/>
      <c r="I18" s="8"/>
      <c r="J18" s="6">
        <v>0</v>
      </c>
      <c r="K18" s="6">
        <v>4</v>
      </c>
      <c r="L18" s="6">
        <v>0</v>
      </c>
      <c r="M18" s="6">
        <v>3</v>
      </c>
      <c r="N18" s="6">
        <v>0</v>
      </c>
    </row>
    <row r="19" spans="1:14" x14ac:dyDescent="0.25">
      <c r="A19" s="12">
        <v>43924</v>
      </c>
      <c r="B19" s="6" t="s">
        <v>41</v>
      </c>
      <c r="C19" s="6">
        <f t="shared" ref="C19:C26" si="6">IF(EXACT(J19,""),"",SUM(C18+J19))</f>
        <v>3</v>
      </c>
      <c r="D19" s="6">
        <f t="shared" si="5"/>
        <v>9</v>
      </c>
      <c r="E19" s="6">
        <f t="shared" si="5"/>
        <v>10</v>
      </c>
      <c r="F19" s="6">
        <f t="shared" si="5"/>
        <v>22</v>
      </c>
      <c r="G19" s="6">
        <f t="shared" si="5"/>
        <v>1</v>
      </c>
      <c r="H19" s="9"/>
      <c r="I19" s="9"/>
      <c r="J19" s="6">
        <v>0</v>
      </c>
      <c r="K19" s="6">
        <v>0</v>
      </c>
      <c r="L19" s="6">
        <v>0</v>
      </c>
      <c r="M19" s="6">
        <v>1</v>
      </c>
      <c r="N19" s="6">
        <v>0</v>
      </c>
    </row>
    <row r="20" spans="1:14" x14ac:dyDescent="0.25">
      <c r="A20" s="12">
        <v>43925</v>
      </c>
      <c r="B20" s="6" t="s">
        <v>42</v>
      </c>
      <c r="C20" s="6">
        <f t="shared" si="6"/>
        <v>3</v>
      </c>
      <c r="D20" s="6">
        <f t="shared" si="5"/>
        <v>10</v>
      </c>
      <c r="E20" s="6">
        <f t="shared" si="5"/>
        <v>10</v>
      </c>
      <c r="F20" s="6">
        <f t="shared" si="5"/>
        <v>22</v>
      </c>
      <c r="G20" s="6">
        <f t="shared" si="5"/>
        <v>1</v>
      </c>
      <c r="H20" s="9"/>
      <c r="I20" s="9"/>
      <c r="J20" s="6">
        <v>0</v>
      </c>
      <c r="K20" s="6">
        <v>1</v>
      </c>
      <c r="L20" s="6">
        <v>0</v>
      </c>
      <c r="M20" s="6">
        <v>0</v>
      </c>
      <c r="N20" s="6">
        <v>0</v>
      </c>
    </row>
    <row r="21" spans="1:14" x14ac:dyDescent="0.25">
      <c r="A21" s="12">
        <v>43926</v>
      </c>
      <c r="B21" s="6" t="s">
        <v>43</v>
      </c>
      <c r="C21" s="6">
        <f t="shared" si="6"/>
        <v>3</v>
      </c>
      <c r="D21" s="6">
        <f t="shared" si="5"/>
        <v>12</v>
      </c>
      <c r="E21" s="6">
        <f t="shared" si="5"/>
        <v>10</v>
      </c>
      <c r="F21" s="6">
        <f t="shared" si="5"/>
        <v>25</v>
      </c>
      <c r="G21" s="6">
        <f t="shared" si="5"/>
        <v>1</v>
      </c>
      <c r="H21" s="9"/>
      <c r="I21" s="9"/>
      <c r="J21" s="6">
        <v>0</v>
      </c>
      <c r="K21" s="6">
        <v>2</v>
      </c>
      <c r="L21" s="6">
        <v>0</v>
      </c>
      <c r="M21" s="6">
        <v>3</v>
      </c>
      <c r="N21" s="6">
        <v>0</v>
      </c>
    </row>
    <row r="22" spans="1:14" x14ac:dyDescent="0.25">
      <c r="A22" s="12">
        <v>43927</v>
      </c>
      <c r="B22" s="6" t="s">
        <v>44</v>
      </c>
      <c r="C22" s="6">
        <f t="shared" si="6"/>
        <v>3</v>
      </c>
      <c r="D22" s="6">
        <f t="shared" si="5"/>
        <v>14</v>
      </c>
      <c r="E22" s="6">
        <f t="shared" si="5"/>
        <v>10</v>
      </c>
      <c r="F22" s="6">
        <f t="shared" si="5"/>
        <v>27</v>
      </c>
      <c r="G22" s="6">
        <f t="shared" si="5"/>
        <v>1</v>
      </c>
      <c r="H22" s="9"/>
      <c r="I22" s="9"/>
      <c r="J22" s="6">
        <v>0</v>
      </c>
      <c r="K22" s="6">
        <v>2</v>
      </c>
      <c r="L22" s="6">
        <v>0</v>
      </c>
      <c r="M22" s="6">
        <v>2</v>
      </c>
      <c r="N22" s="6">
        <v>0</v>
      </c>
    </row>
    <row r="23" spans="1:14" x14ac:dyDescent="0.25">
      <c r="A23" s="12">
        <v>43928</v>
      </c>
      <c r="B23" s="6" t="s">
        <v>45</v>
      </c>
      <c r="C23" s="6">
        <f t="shared" si="6"/>
        <v>3</v>
      </c>
      <c r="D23" s="6">
        <f t="shared" si="5"/>
        <v>20</v>
      </c>
      <c r="E23" s="6">
        <f t="shared" si="5"/>
        <v>10</v>
      </c>
      <c r="F23" s="6">
        <f t="shared" si="5"/>
        <v>29</v>
      </c>
      <c r="G23" s="6">
        <f t="shared" si="5"/>
        <v>1</v>
      </c>
      <c r="H23" s="9"/>
      <c r="I23" s="9"/>
      <c r="J23" s="6">
        <v>0</v>
      </c>
      <c r="K23" s="6">
        <v>6</v>
      </c>
      <c r="L23" s="6">
        <v>0</v>
      </c>
      <c r="M23" s="6">
        <v>2</v>
      </c>
      <c r="N23" s="6">
        <v>0</v>
      </c>
    </row>
    <row r="24" spans="1:14" x14ac:dyDescent="0.25">
      <c r="A24" s="12">
        <v>43929</v>
      </c>
      <c r="B24" s="6" t="s">
        <v>46</v>
      </c>
      <c r="C24" s="6">
        <f t="shared" si="6"/>
        <v>3</v>
      </c>
      <c r="D24" s="6">
        <f t="shared" si="5"/>
        <v>27</v>
      </c>
      <c r="E24" s="6">
        <f t="shared" si="5"/>
        <v>10</v>
      </c>
      <c r="F24" s="6">
        <f t="shared" si="5"/>
        <v>29</v>
      </c>
      <c r="G24" s="6">
        <f t="shared" si="5"/>
        <v>1</v>
      </c>
      <c r="H24" s="9"/>
      <c r="I24" s="9"/>
      <c r="J24" s="6">
        <v>0</v>
      </c>
      <c r="K24" s="6">
        <v>7</v>
      </c>
      <c r="L24" s="6">
        <v>0</v>
      </c>
      <c r="M24" s="6">
        <v>0</v>
      </c>
      <c r="N24" s="6">
        <v>0</v>
      </c>
    </row>
    <row r="25" spans="1:14" x14ac:dyDescent="0.25">
      <c r="A25" s="12">
        <v>43930</v>
      </c>
      <c r="B25" s="6" t="s">
        <v>47</v>
      </c>
      <c r="C25" s="6">
        <f>IF(EXACT(J25,""),"",SUM(C24+J25))</f>
        <v>3</v>
      </c>
      <c r="D25" s="6">
        <f t="shared" si="5"/>
        <v>37</v>
      </c>
      <c r="E25" s="6">
        <f t="shared" si="5"/>
        <v>10</v>
      </c>
      <c r="F25" s="6">
        <f t="shared" si="5"/>
        <v>29</v>
      </c>
      <c r="G25" s="6">
        <f>IF(EXACT(N25,""),"",SUM(G24+N25))</f>
        <v>2</v>
      </c>
      <c r="H25" s="9"/>
      <c r="I25" s="9"/>
      <c r="J25" s="6">
        <v>0</v>
      </c>
      <c r="K25" s="6">
        <v>10</v>
      </c>
      <c r="L25" s="6">
        <v>0</v>
      </c>
      <c r="M25" s="6">
        <v>0</v>
      </c>
      <c r="N25" s="6">
        <v>1</v>
      </c>
    </row>
    <row r="26" spans="1:14" x14ac:dyDescent="0.25">
      <c r="A26" s="12">
        <v>43931</v>
      </c>
      <c r="B26" s="6" t="s">
        <v>48</v>
      </c>
      <c r="C26" s="6">
        <f t="shared" si="6"/>
        <v>4</v>
      </c>
      <c r="D26" s="6">
        <f t="shared" si="5"/>
        <v>37</v>
      </c>
      <c r="E26" s="6">
        <f t="shared" si="5"/>
        <v>10</v>
      </c>
      <c r="F26" s="6">
        <f t="shared" si="5"/>
        <v>31</v>
      </c>
      <c r="G26" s="6">
        <f t="shared" si="5"/>
        <v>2</v>
      </c>
      <c r="H26" s="9"/>
      <c r="I26" s="9"/>
      <c r="J26" s="6">
        <v>1</v>
      </c>
      <c r="K26" s="6">
        <v>0</v>
      </c>
      <c r="L26" s="6">
        <v>0</v>
      </c>
      <c r="M26" s="6">
        <v>2</v>
      </c>
      <c r="N26" s="6">
        <v>0</v>
      </c>
    </row>
    <row r="27" spans="1:14" x14ac:dyDescent="0.25">
      <c r="A27" s="12">
        <v>43932</v>
      </c>
      <c r="B27" s="6" t="s">
        <v>49</v>
      </c>
      <c r="C27" s="6">
        <f t="shared" ref="C27:C32" si="7">IF(EXACT(J27,""),"",SUM(C26+J27))</f>
        <v>7</v>
      </c>
      <c r="D27" s="6">
        <f t="shared" ref="D27:D32" si="8">IF(EXACT(K27,""),"",SUM(D26+K27))</f>
        <v>41</v>
      </c>
      <c r="E27" s="6">
        <f t="shared" ref="E27:E32" si="9">IF(EXACT(L27,""),"",SUM(E26+L27))</f>
        <v>10</v>
      </c>
      <c r="F27" s="6">
        <f t="shared" ref="F27:F32" si="10">IF(EXACT(M27,""),"",SUM(F26+M27))</f>
        <v>32</v>
      </c>
      <c r="G27" s="6">
        <f t="shared" ref="G27:G32" si="11">IF(EXACT(N27,""),"",SUM(G26+N27))</f>
        <v>3</v>
      </c>
      <c r="H27" s="9"/>
      <c r="I27" s="9"/>
      <c r="J27" s="6">
        <v>3</v>
      </c>
      <c r="K27" s="6">
        <v>4</v>
      </c>
      <c r="L27" s="6">
        <v>0</v>
      </c>
      <c r="M27" s="6">
        <v>1</v>
      </c>
      <c r="N27" s="6">
        <v>1</v>
      </c>
    </row>
    <row r="28" spans="1:14" x14ac:dyDescent="0.25">
      <c r="A28" s="12">
        <v>43933</v>
      </c>
      <c r="B28" s="6" t="s">
        <v>50</v>
      </c>
      <c r="C28" s="6">
        <f t="shared" si="7"/>
        <v>7</v>
      </c>
      <c r="D28" s="6">
        <f t="shared" si="8"/>
        <v>58</v>
      </c>
      <c r="E28" s="6">
        <f t="shared" si="9"/>
        <v>10</v>
      </c>
      <c r="F28" s="6">
        <f t="shared" si="10"/>
        <v>35</v>
      </c>
      <c r="G28" s="6">
        <f t="shared" si="11"/>
        <v>6</v>
      </c>
      <c r="H28" s="9"/>
      <c r="I28" s="9"/>
      <c r="J28" s="6">
        <v>0</v>
      </c>
      <c r="K28" s="6">
        <v>17</v>
      </c>
      <c r="L28" s="6">
        <v>0</v>
      </c>
      <c r="M28" s="6">
        <v>3</v>
      </c>
      <c r="N28" s="6">
        <v>3</v>
      </c>
    </row>
    <row r="29" spans="1:14" x14ac:dyDescent="0.25">
      <c r="A29" s="12">
        <v>43934</v>
      </c>
      <c r="B29" s="6" t="s">
        <v>87</v>
      </c>
      <c r="C29" s="6">
        <f t="shared" si="7"/>
        <v>7</v>
      </c>
      <c r="D29" s="6">
        <f t="shared" si="8"/>
        <v>59</v>
      </c>
      <c r="E29" s="6">
        <f t="shared" si="9"/>
        <v>10</v>
      </c>
      <c r="F29" s="6">
        <f t="shared" si="10"/>
        <v>35</v>
      </c>
      <c r="G29" s="6">
        <f t="shared" si="11"/>
        <v>8</v>
      </c>
      <c r="H29" s="9"/>
      <c r="I29" s="9"/>
      <c r="J29" s="6">
        <v>0</v>
      </c>
      <c r="K29" s="6">
        <v>1</v>
      </c>
      <c r="L29" s="6">
        <v>0</v>
      </c>
      <c r="M29" s="6">
        <v>0</v>
      </c>
      <c r="N29" s="6">
        <v>2</v>
      </c>
    </row>
    <row r="30" spans="1:14" x14ac:dyDescent="0.25">
      <c r="A30" s="12">
        <v>43935</v>
      </c>
      <c r="B30" s="6" t="s">
        <v>88</v>
      </c>
      <c r="C30" s="6">
        <f t="shared" si="7"/>
        <v>7</v>
      </c>
      <c r="D30" s="6">
        <f t="shared" si="8"/>
        <v>59</v>
      </c>
      <c r="E30" s="6">
        <f t="shared" si="9"/>
        <v>10</v>
      </c>
      <c r="F30" s="6">
        <f t="shared" si="10"/>
        <v>35</v>
      </c>
      <c r="G30" s="6">
        <f t="shared" si="11"/>
        <v>10</v>
      </c>
      <c r="H30" s="9"/>
      <c r="I30" s="9"/>
      <c r="J30" s="6">
        <v>0</v>
      </c>
      <c r="K30" s="6">
        <v>0</v>
      </c>
      <c r="L30" s="6">
        <v>0</v>
      </c>
      <c r="M30" s="6">
        <v>0</v>
      </c>
      <c r="N30" s="6">
        <v>2</v>
      </c>
    </row>
    <row r="31" spans="1:14" x14ac:dyDescent="0.25">
      <c r="A31" s="12">
        <v>43936</v>
      </c>
      <c r="B31" s="6" t="s">
        <v>89</v>
      </c>
      <c r="C31" s="6">
        <f t="shared" si="7"/>
        <v>7</v>
      </c>
      <c r="D31" s="6">
        <f t="shared" si="8"/>
        <v>59</v>
      </c>
      <c r="E31" s="6">
        <f t="shared" si="9"/>
        <v>10</v>
      </c>
      <c r="F31" s="6">
        <f t="shared" si="10"/>
        <v>35</v>
      </c>
      <c r="G31" s="6">
        <f t="shared" si="11"/>
        <v>11</v>
      </c>
      <c r="H31" s="9"/>
      <c r="I31" s="9"/>
      <c r="J31" s="6">
        <v>0</v>
      </c>
      <c r="K31" s="6">
        <v>0</v>
      </c>
      <c r="L31" s="6">
        <v>0</v>
      </c>
      <c r="M31" s="6">
        <v>0</v>
      </c>
      <c r="N31" s="6">
        <v>1</v>
      </c>
    </row>
    <row r="32" spans="1:14" x14ac:dyDescent="0.25">
      <c r="A32" s="12">
        <v>43937</v>
      </c>
      <c r="B32" s="6" t="s">
        <v>90</v>
      </c>
      <c r="C32" s="6">
        <f t="shared" si="7"/>
        <v>9</v>
      </c>
      <c r="D32" s="6">
        <f t="shared" si="8"/>
        <v>60</v>
      </c>
      <c r="E32" s="6">
        <f t="shared" si="9"/>
        <v>10</v>
      </c>
      <c r="F32" s="6">
        <f t="shared" si="10"/>
        <v>39</v>
      </c>
      <c r="G32" s="6">
        <f t="shared" si="11"/>
        <v>13</v>
      </c>
      <c r="H32" s="9"/>
      <c r="I32" s="9"/>
      <c r="J32" s="6">
        <v>2</v>
      </c>
      <c r="K32" s="6">
        <v>1</v>
      </c>
      <c r="L32" s="6">
        <v>0</v>
      </c>
      <c r="M32" s="6">
        <v>4</v>
      </c>
      <c r="N32" s="6">
        <v>2</v>
      </c>
    </row>
    <row r="33" spans="1:14" x14ac:dyDescent="0.25">
      <c r="A33" s="12">
        <v>43938</v>
      </c>
      <c r="B33" s="6" t="s">
        <v>91</v>
      </c>
      <c r="C33" s="6">
        <f t="shared" ref="C33" si="12">IF(EXACT(J33,""),"",SUM(C32+J33))</f>
        <v>9</v>
      </c>
      <c r="D33" s="6">
        <f t="shared" ref="D33" si="13">IF(EXACT(K33,""),"",SUM(D32+K33))</f>
        <v>61</v>
      </c>
      <c r="E33" s="6">
        <f t="shared" ref="E33" si="14">IF(EXACT(L33,""),"",SUM(E32+L33))</f>
        <v>10</v>
      </c>
      <c r="F33" s="6">
        <f t="shared" ref="F33" si="15">IF(EXACT(M33,""),"",SUM(F32+M33))</f>
        <v>41</v>
      </c>
      <c r="G33" s="6">
        <f t="shared" ref="G33" si="16">IF(EXACT(N33,""),"",SUM(G32+N33))</f>
        <v>13</v>
      </c>
      <c r="H33" s="9"/>
      <c r="I33" s="9"/>
      <c r="J33" s="6">
        <v>0</v>
      </c>
      <c r="K33" s="6">
        <v>1</v>
      </c>
      <c r="L33" s="6">
        <v>0</v>
      </c>
      <c r="M33" s="6">
        <v>2</v>
      </c>
      <c r="N33" s="6">
        <v>0</v>
      </c>
    </row>
    <row r="34" spans="1:14" x14ac:dyDescent="0.25">
      <c r="A34" s="12">
        <v>43939</v>
      </c>
      <c r="B34" s="6" t="s">
        <v>144</v>
      </c>
      <c r="C34" s="6">
        <f t="shared" ref="C34" si="17">IF(EXACT(J34,""),"",SUM(C33+J34))</f>
        <v>9</v>
      </c>
      <c r="D34" s="6">
        <f t="shared" ref="D34" si="18">IF(EXACT(K34,""),"",SUM(D33+K34))</f>
        <v>73</v>
      </c>
      <c r="E34" s="6">
        <f t="shared" ref="E34" si="19">IF(EXACT(L34,""),"",SUM(E33+L34))</f>
        <v>10</v>
      </c>
      <c r="F34" s="6">
        <f t="shared" ref="F34" si="20">IF(EXACT(M34,""),"",SUM(F33+M34))</f>
        <v>43</v>
      </c>
      <c r="G34" s="6">
        <f t="shared" ref="G34" si="21">IF(EXACT(N34,""),"",SUM(G33+N34))</f>
        <v>13</v>
      </c>
      <c r="H34" s="9"/>
      <c r="I34" s="9"/>
      <c r="J34" s="6">
        <v>0</v>
      </c>
      <c r="K34" s="6">
        <v>12</v>
      </c>
      <c r="L34" s="6">
        <v>0</v>
      </c>
      <c r="M34" s="6">
        <v>2</v>
      </c>
      <c r="N34" s="6">
        <v>0</v>
      </c>
    </row>
    <row r="35" spans="1:14" x14ac:dyDescent="0.25">
      <c r="A35" s="12">
        <v>43940</v>
      </c>
      <c r="B35" s="6" t="s">
        <v>145</v>
      </c>
      <c r="C35" s="6">
        <f t="shared" ref="C35" si="22">IF(EXACT(J35,""),"",SUM(C34+J35))</f>
        <v>9</v>
      </c>
      <c r="D35" s="6">
        <f t="shared" ref="D35" si="23">IF(EXACT(K35,""),"",SUM(D34+K35))</f>
        <v>78</v>
      </c>
      <c r="E35" s="6">
        <f t="shared" ref="E35" si="24">IF(EXACT(L35,""),"",SUM(E34+L35))</f>
        <v>10</v>
      </c>
      <c r="F35" s="6">
        <f t="shared" ref="F35" si="25">IF(EXACT(M35,""),"",SUM(F34+M35))</f>
        <v>44</v>
      </c>
      <c r="G35" s="6">
        <f t="shared" ref="G35" si="26">IF(EXACT(N35,""),"",SUM(G34+N35))</f>
        <v>13</v>
      </c>
      <c r="H35" s="9"/>
      <c r="I35" s="9"/>
      <c r="J35" s="6">
        <v>0</v>
      </c>
      <c r="K35" s="6">
        <v>5</v>
      </c>
      <c r="L35" s="6">
        <v>0</v>
      </c>
      <c r="M35" s="6">
        <v>1</v>
      </c>
      <c r="N35" s="6">
        <v>0</v>
      </c>
    </row>
    <row r="36" spans="1:14" x14ac:dyDescent="0.25">
      <c r="A36" s="12">
        <v>43941</v>
      </c>
      <c r="B36" s="6" t="s">
        <v>146</v>
      </c>
      <c r="C36" s="6">
        <f t="shared" ref="C36" si="27">IF(EXACT(J36,""),"",SUM(C35+J36))</f>
        <v>11</v>
      </c>
      <c r="D36" s="6">
        <f t="shared" ref="D36" si="28">IF(EXACT(K36,""),"",SUM(D35+K36))</f>
        <v>78</v>
      </c>
      <c r="E36" s="6">
        <f t="shared" ref="E36" si="29">IF(EXACT(L36,""),"",SUM(E35+L36))</f>
        <v>10</v>
      </c>
      <c r="F36" s="6">
        <f t="shared" ref="F36" si="30">IF(EXACT(M36,""),"",SUM(F35+M36))</f>
        <v>45</v>
      </c>
      <c r="G36" s="6">
        <f t="shared" ref="G36" si="31">IF(EXACT(N36,""),"",SUM(G35+N36))</f>
        <v>13</v>
      </c>
      <c r="H36" s="9"/>
      <c r="I36" s="9"/>
      <c r="J36" s="6">
        <v>2</v>
      </c>
      <c r="K36" s="6">
        <v>0</v>
      </c>
      <c r="L36" s="6">
        <v>0</v>
      </c>
      <c r="M36" s="6">
        <v>1</v>
      </c>
      <c r="N36" s="6">
        <v>0</v>
      </c>
    </row>
    <row r="37" spans="1:14" x14ac:dyDescent="0.25">
      <c r="A37" s="12">
        <v>43942</v>
      </c>
      <c r="B37" s="6" t="s">
        <v>147</v>
      </c>
      <c r="C37" s="6">
        <f t="shared" ref="C37" si="32">IF(EXACT(J37,""),"",SUM(C36+J37))</f>
        <v>12</v>
      </c>
      <c r="D37" s="6">
        <f t="shared" ref="D37" si="33">IF(EXACT(K37,""),"",SUM(D36+K37))</f>
        <v>79</v>
      </c>
      <c r="E37" s="6">
        <f t="shared" ref="E37" si="34">IF(EXACT(L37,""),"",SUM(E36+L37))</f>
        <v>10</v>
      </c>
      <c r="F37" s="6">
        <f t="shared" ref="F37" si="35">IF(EXACT(M37,""),"",SUM(F36+M37))</f>
        <v>45</v>
      </c>
      <c r="G37" s="6">
        <f t="shared" ref="G37" si="36">IF(EXACT(N37,""),"",SUM(G36+N37))</f>
        <v>14</v>
      </c>
      <c r="H37" s="9"/>
      <c r="I37" s="9"/>
      <c r="J37" s="6">
        <v>1</v>
      </c>
      <c r="K37" s="6">
        <v>1</v>
      </c>
      <c r="L37" s="6">
        <v>0</v>
      </c>
      <c r="M37" s="6">
        <v>0</v>
      </c>
      <c r="N37" s="6">
        <v>1</v>
      </c>
    </row>
    <row r="38" spans="1:14" x14ac:dyDescent="0.25">
      <c r="A38" s="12">
        <v>43943</v>
      </c>
      <c r="B38" s="6" t="s">
        <v>148</v>
      </c>
      <c r="C38" s="6">
        <f t="shared" ref="C38" si="37">IF(EXACT(J38,""),"",SUM(C37+J38))</f>
        <v>12</v>
      </c>
      <c r="D38" s="6">
        <f t="shared" ref="D38" si="38">IF(EXACT(K38,""),"",SUM(D37+K38))</f>
        <v>79</v>
      </c>
      <c r="E38" s="6">
        <f t="shared" ref="E38" si="39">IF(EXACT(L38,""),"",SUM(E37+L38))</f>
        <v>10</v>
      </c>
      <c r="F38" s="6">
        <f t="shared" ref="F38" si="40">IF(EXACT(M38,""),"",SUM(F37+M38))</f>
        <v>46</v>
      </c>
      <c r="G38" s="6">
        <f t="shared" ref="G38" si="41">IF(EXACT(N38,""),"",SUM(G37+N38))</f>
        <v>15</v>
      </c>
      <c r="H38" s="9"/>
      <c r="I38" s="9"/>
      <c r="J38" s="6">
        <v>0</v>
      </c>
      <c r="K38" s="6">
        <v>0</v>
      </c>
      <c r="L38" s="6">
        <v>0</v>
      </c>
      <c r="M38" s="6">
        <v>1</v>
      </c>
      <c r="N38" s="6">
        <v>1</v>
      </c>
    </row>
    <row r="39" spans="1:14" x14ac:dyDescent="0.25">
      <c r="A39" s="12">
        <v>43944</v>
      </c>
      <c r="B39" s="6" t="s">
        <v>159</v>
      </c>
      <c r="C39" s="6">
        <f t="shared" ref="C39" si="42">IF(EXACT(J39,""),"",SUM(C38+J39))</f>
        <v>13</v>
      </c>
      <c r="D39" s="6">
        <f t="shared" ref="D39" si="43">IF(EXACT(K39,""),"",SUM(D38+K39))</f>
        <v>79</v>
      </c>
      <c r="E39" s="6">
        <f t="shared" ref="E39" si="44">IF(EXACT(L39,""),"",SUM(E38+L39))</f>
        <v>10</v>
      </c>
      <c r="F39" s="6">
        <f t="shared" ref="F39" si="45">IF(EXACT(M39,""),"",SUM(F38+M39))</f>
        <v>46</v>
      </c>
      <c r="G39" s="6">
        <f t="shared" ref="G39" si="46">IF(EXACT(N39,""),"",SUM(G38+N39))</f>
        <v>15</v>
      </c>
      <c r="H39" s="9"/>
      <c r="I39" s="9"/>
      <c r="J39" s="6">
        <v>1</v>
      </c>
      <c r="K39" s="6">
        <v>0</v>
      </c>
      <c r="L39" s="6">
        <v>0</v>
      </c>
      <c r="M39" s="6">
        <v>0</v>
      </c>
      <c r="N39" s="6">
        <v>0</v>
      </c>
    </row>
    <row r="40" spans="1:14" x14ac:dyDescent="0.25">
      <c r="A40" s="12">
        <v>43945</v>
      </c>
      <c r="B40" s="6" t="s">
        <v>162</v>
      </c>
      <c r="C40" s="6">
        <f t="shared" ref="C40" si="47">IF(EXACT(J40,""),"",SUM(C39+J40))</f>
        <v>13</v>
      </c>
      <c r="D40" s="6">
        <f t="shared" ref="D40" si="48">IF(EXACT(K40,""),"",SUM(D39+K40))</f>
        <v>79</v>
      </c>
      <c r="E40" s="6">
        <f t="shared" ref="E40" si="49">IF(EXACT(L40,""),"",SUM(E39+L40))</f>
        <v>10</v>
      </c>
      <c r="F40" s="6">
        <f t="shared" ref="F40" si="50">IF(EXACT(M40,""),"",SUM(F39+M40))</f>
        <v>46</v>
      </c>
      <c r="G40" s="6">
        <f t="shared" ref="G40" si="51">IF(EXACT(N40,""),"",SUM(G39+N40))</f>
        <v>15</v>
      </c>
      <c r="H40" s="9"/>
      <c r="I40" s="9"/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4" x14ac:dyDescent="0.25">
      <c r="A41" s="12">
        <v>43946</v>
      </c>
      <c r="B41" s="6" t="s">
        <v>165</v>
      </c>
      <c r="C41" s="6">
        <f t="shared" ref="C41" si="52">IF(EXACT(J41,""),"",SUM(C40+J41))</f>
        <v>13</v>
      </c>
      <c r="D41" s="6">
        <f t="shared" ref="D41" si="53">IF(EXACT(K41,""),"",SUM(D40+K41))</f>
        <v>81</v>
      </c>
      <c r="E41" s="6">
        <f t="shared" ref="E41" si="54">IF(EXACT(L41,""),"",SUM(E40+L41))</f>
        <v>10</v>
      </c>
      <c r="F41" s="6">
        <f t="shared" ref="F41" si="55">IF(EXACT(M41,""),"",SUM(F40+M41))</f>
        <v>47</v>
      </c>
      <c r="G41" s="6">
        <f t="shared" ref="G41" si="56">IF(EXACT(N41,""),"",SUM(G40+N41))</f>
        <v>15</v>
      </c>
      <c r="H41" s="9"/>
      <c r="I41" s="9"/>
      <c r="J41" s="6">
        <v>0</v>
      </c>
      <c r="K41" s="6">
        <v>2</v>
      </c>
      <c r="L41" s="6">
        <v>0</v>
      </c>
      <c r="M41" s="6">
        <v>1</v>
      </c>
      <c r="N41" s="6">
        <v>0</v>
      </c>
    </row>
    <row r="42" spans="1:14" x14ac:dyDescent="0.25">
      <c r="H42" s="9"/>
      <c r="I42" s="9"/>
    </row>
    <row r="43" spans="1:14" x14ac:dyDescent="0.25">
      <c r="H43" s="9"/>
      <c r="I43" s="9"/>
    </row>
    <row r="44" spans="1:14" x14ac:dyDescent="0.25">
      <c r="H44" s="9"/>
      <c r="I44" s="9"/>
    </row>
    <row r="45" spans="1:14" x14ac:dyDescent="0.25">
      <c r="H45" s="9"/>
      <c r="I45" s="9"/>
    </row>
    <row r="46" spans="1:14" x14ac:dyDescent="0.25">
      <c r="H46" s="9"/>
      <c r="I46" s="9"/>
    </row>
    <row r="47" spans="1:14" x14ac:dyDescent="0.25">
      <c r="H47" s="9"/>
      <c r="I47" s="9"/>
    </row>
    <row r="48" spans="1:14" x14ac:dyDescent="0.25">
      <c r="H48" s="9"/>
      <c r="I48" s="9"/>
    </row>
    <row r="49" spans="8:9" x14ac:dyDescent="0.25">
      <c r="H49" s="9"/>
      <c r="I49" s="9"/>
    </row>
    <row r="50" spans="8:9" x14ac:dyDescent="0.25">
      <c r="H50" s="9"/>
      <c r="I50" s="9"/>
    </row>
    <row r="51" spans="8:9" x14ac:dyDescent="0.25">
      <c r="H51" s="9"/>
      <c r="I51" s="9"/>
    </row>
    <row r="52" spans="8:9" x14ac:dyDescent="0.25">
      <c r="H52" s="9"/>
      <c r="I52" s="9"/>
    </row>
    <row r="53" spans="8:9" x14ac:dyDescent="0.25">
      <c r="H53" s="9"/>
      <c r="I53" s="9"/>
    </row>
    <row r="54" spans="8:9" x14ac:dyDescent="0.25">
      <c r="H54" s="9"/>
      <c r="I54" s="9"/>
    </row>
    <row r="55" spans="8:9" x14ac:dyDescent="0.25">
      <c r="H55" s="9"/>
      <c r="I55" s="9"/>
    </row>
    <row r="56" spans="8:9" x14ac:dyDescent="0.25">
      <c r="H56" s="9"/>
      <c r="I56" s="9"/>
    </row>
    <row r="57" spans="8:9" x14ac:dyDescent="0.25">
      <c r="H57" s="9"/>
      <c r="I57" s="9"/>
    </row>
    <row r="58" spans="8:9" x14ac:dyDescent="0.25">
      <c r="H58" s="9"/>
      <c r="I58" s="9"/>
    </row>
    <row r="59" spans="8:9" x14ac:dyDescent="0.25">
      <c r="H59" s="9"/>
      <c r="I59" s="9"/>
    </row>
    <row r="60" spans="8:9" x14ac:dyDescent="0.25">
      <c r="H60" s="9"/>
      <c r="I60" s="9"/>
    </row>
    <row r="61" spans="8:9" x14ac:dyDescent="0.25">
      <c r="H61" s="9"/>
      <c r="I61" s="9"/>
    </row>
    <row r="62" spans="8:9" x14ac:dyDescent="0.25">
      <c r="H62" s="9"/>
      <c r="I62" s="9"/>
    </row>
    <row r="63" spans="8:9" x14ac:dyDescent="0.25">
      <c r="H63" s="9"/>
      <c r="I63" s="9"/>
    </row>
    <row r="64" spans="8:9" x14ac:dyDescent="0.25">
      <c r="H64" s="9"/>
      <c r="I64" s="9"/>
    </row>
    <row r="65" spans="8:9" x14ac:dyDescent="0.25">
      <c r="H65" s="9"/>
      <c r="I65" s="9"/>
    </row>
    <row r="66" spans="8:9" x14ac:dyDescent="0.25">
      <c r="H66" s="9"/>
      <c r="I66" s="9"/>
    </row>
    <row r="67" spans="8:9" x14ac:dyDescent="0.25">
      <c r="H67" s="9"/>
      <c r="I67" s="9"/>
    </row>
    <row r="68" spans="8:9" x14ac:dyDescent="0.25">
      <c r="H68" s="9"/>
      <c r="I68" s="9"/>
    </row>
    <row r="69" spans="8:9" x14ac:dyDescent="0.25">
      <c r="H69" s="9"/>
      <c r="I69" s="9"/>
    </row>
    <row r="70" spans="8:9" x14ac:dyDescent="0.25">
      <c r="H70" s="9"/>
      <c r="I70" s="9"/>
    </row>
    <row r="71" spans="8:9" x14ac:dyDescent="0.25">
      <c r="H71" s="9"/>
      <c r="I71" s="9"/>
    </row>
    <row r="72" spans="8:9" x14ac:dyDescent="0.25">
      <c r="H72" s="9"/>
      <c r="I72" s="9"/>
    </row>
    <row r="73" spans="8:9" x14ac:dyDescent="0.25">
      <c r="H73" s="9"/>
      <c r="I73" s="9"/>
    </row>
    <row r="74" spans="8:9" x14ac:dyDescent="0.25">
      <c r="H74" s="9"/>
      <c r="I74" s="9"/>
    </row>
    <row r="75" spans="8:9" x14ac:dyDescent="0.25">
      <c r="H75" s="9"/>
      <c r="I75" s="9"/>
    </row>
    <row r="76" spans="8:9" x14ac:dyDescent="0.25">
      <c r="H76" s="9"/>
      <c r="I76" s="9"/>
    </row>
    <row r="77" spans="8:9" x14ac:dyDescent="0.25">
      <c r="H77" s="9"/>
      <c r="I77" s="9"/>
    </row>
    <row r="78" spans="8:9" x14ac:dyDescent="0.25">
      <c r="H78" s="9"/>
      <c r="I78" s="9"/>
    </row>
    <row r="79" spans="8:9" x14ac:dyDescent="0.25">
      <c r="H79" s="9"/>
      <c r="I79" s="9"/>
    </row>
    <row r="80" spans="8:9" x14ac:dyDescent="0.25">
      <c r="H80" s="9"/>
      <c r="I80" s="9"/>
    </row>
    <row r="81" spans="8:9" x14ac:dyDescent="0.25">
      <c r="H81" s="9"/>
      <c r="I81" s="9"/>
    </row>
    <row r="82" spans="8:9" x14ac:dyDescent="0.25">
      <c r="H82" s="9"/>
      <c r="I82" s="9"/>
    </row>
    <row r="83" spans="8:9" x14ac:dyDescent="0.25">
      <c r="H83" s="9"/>
      <c r="I83" s="9"/>
    </row>
    <row r="84" spans="8:9" x14ac:dyDescent="0.25">
      <c r="H84" s="9"/>
      <c r="I84" s="9"/>
    </row>
    <row r="85" spans="8:9" x14ac:dyDescent="0.25">
      <c r="H85" s="9"/>
      <c r="I85" s="9"/>
    </row>
    <row r="86" spans="8:9" x14ac:dyDescent="0.25">
      <c r="H86" s="9"/>
      <c r="I86" s="9"/>
    </row>
    <row r="87" spans="8:9" x14ac:dyDescent="0.25">
      <c r="H87" s="9"/>
      <c r="I87" s="9"/>
    </row>
    <row r="88" spans="8:9" x14ac:dyDescent="0.25">
      <c r="H88" s="9"/>
      <c r="I88" s="9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V20"/>
  <sheetViews>
    <sheetView workbookViewId="0">
      <pane xSplit="1" topLeftCell="AU1" activePane="topRight" state="frozen"/>
      <selection pane="topRight" activeCell="AZ14" sqref="AZ14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8" x14ac:dyDescent="0.25">
      <c r="A1" t="s">
        <v>23</v>
      </c>
      <c r="B1" t="s">
        <v>24</v>
      </c>
      <c r="C1" t="s">
        <v>67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s="19" t="s">
        <v>159</v>
      </c>
      <c r="AO1" s="19" t="s">
        <v>162</v>
      </c>
      <c r="AP1" s="19" t="s">
        <v>165</v>
      </c>
      <c r="AQ1" s="19" t="s">
        <v>166</v>
      </c>
      <c r="AR1" s="19" t="s">
        <v>174</v>
      </c>
      <c r="AS1" s="19" t="s">
        <v>175</v>
      </c>
      <c r="AT1" s="19" t="s">
        <v>176</v>
      </c>
      <c r="AU1" s="19" t="s">
        <v>226</v>
      </c>
      <c r="AV1" s="19" t="s">
        <v>228</v>
      </c>
    </row>
    <row r="2" spans="1:48" x14ac:dyDescent="0.25">
      <c r="A2" t="s">
        <v>51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 s="19">
        <v>0</v>
      </c>
      <c r="AP2">
        <v>0</v>
      </c>
      <c r="AQ2">
        <v>1</v>
      </c>
      <c r="AR2">
        <v>0</v>
      </c>
      <c r="AS2">
        <v>0</v>
      </c>
      <c r="AT2" s="19">
        <v>15</v>
      </c>
      <c r="AU2" s="19">
        <v>2</v>
      </c>
      <c r="AV2">
        <v>0</v>
      </c>
    </row>
    <row r="3" spans="1:48" x14ac:dyDescent="0.25">
      <c r="A3" t="s">
        <v>52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 s="19">
        <v>0</v>
      </c>
      <c r="AP3">
        <v>0</v>
      </c>
      <c r="AQ3">
        <v>0</v>
      </c>
      <c r="AR3">
        <v>0</v>
      </c>
      <c r="AS3" s="19">
        <v>0</v>
      </c>
      <c r="AT3" s="19">
        <v>0</v>
      </c>
      <c r="AU3" s="19">
        <v>0</v>
      </c>
      <c r="AV3">
        <v>0</v>
      </c>
    </row>
    <row r="4" spans="1:48" x14ac:dyDescent="0.25">
      <c r="A4" t="s">
        <v>53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  <c r="AO4" s="19">
        <v>23</v>
      </c>
      <c r="AP4">
        <v>18</v>
      </c>
      <c r="AQ4">
        <v>30</v>
      </c>
      <c r="AR4">
        <v>20</v>
      </c>
      <c r="AS4" s="19">
        <v>44</v>
      </c>
      <c r="AT4" s="19">
        <v>17</v>
      </c>
      <c r="AU4" s="19">
        <v>30</v>
      </c>
      <c r="AV4">
        <v>29</v>
      </c>
    </row>
    <row r="5" spans="1:48" x14ac:dyDescent="0.25">
      <c r="A5" t="s">
        <v>54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  <c r="AO5" s="19">
        <v>10</v>
      </c>
      <c r="AP5">
        <v>0</v>
      </c>
      <c r="AQ5">
        <v>0</v>
      </c>
      <c r="AR5">
        <v>4</v>
      </c>
      <c r="AS5" s="19">
        <v>1</v>
      </c>
      <c r="AT5" s="19">
        <v>0</v>
      </c>
      <c r="AU5" s="19">
        <v>3</v>
      </c>
      <c r="AV5">
        <v>11</v>
      </c>
    </row>
    <row r="6" spans="1:48" x14ac:dyDescent="0.25">
      <c r="A6" t="s">
        <v>55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  <c r="AO6" s="19">
        <v>9</v>
      </c>
      <c r="AP6">
        <v>0</v>
      </c>
      <c r="AQ6">
        <v>10</v>
      </c>
      <c r="AR6">
        <v>3</v>
      </c>
      <c r="AS6" s="19">
        <v>1</v>
      </c>
      <c r="AT6" s="19">
        <v>4</v>
      </c>
      <c r="AU6" s="19">
        <v>3</v>
      </c>
      <c r="AV6">
        <v>4</v>
      </c>
    </row>
    <row r="7" spans="1:48" x14ac:dyDescent="0.25">
      <c r="A7" t="s">
        <v>56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  <c r="AO7" s="19">
        <v>14</v>
      </c>
      <c r="AP7">
        <v>8</v>
      </c>
      <c r="AQ7">
        <v>2</v>
      </c>
      <c r="AR7">
        <v>6</v>
      </c>
      <c r="AS7" s="19">
        <v>1</v>
      </c>
      <c r="AT7" s="19">
        <v>7</v>
      </c>
      <c r="AU7" s="19">
        <v>4</v>
      </c>
      <c r="AV7">
        <v>2</v>
      </c>
    </row>
    <row r="8" spans="1:48" x14ac:dyDescent="0.25">
      <c r="A8" t="s">
        <v>57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19">
        <v>1</v>
      </c>
      <c r="AP8">
        <v>0</v>
      </c>
      <c r="AQ8">
        <v>1</v>
      </c>
      <c r="AR8">
        <v>0</v>
      </c>
      <c r="AS8" s="19">
        <v>1</v>
      </c>
      <c r="AT8" s="19">
        <v>0</v>
      </c>
      <c r="AU8" s="19">
        <v>4</v>
      </c>
      <c r="AV8">
        <v>1</v>
      </c>
    </row>
    <row r="9" spans="1:48" x14ac:dyDescent="0.25">
      <c r="A9" t="s">
        <v>58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  <c r="AO9" s="19">
        <v>2</v>
      </c>
      <c r="AP9">
        <v>2</v>
      </c>
      <c r="AQ9">
        <v>0</v>
      </c>
      <c r="AR9">
        <v>0</v>
      </c>
      <c r="AS9" s="19">
        <v>0</v>
      </c>
      <c r="AT9" s="19">
        <v>0</v>
      </c>
      <c r="AU9" s="19">
        <v>0</v>
      </c>
      <c r="AV9">
        <v>0</v>
      </c>
    </row>
    <row r="10" spans="1:48" x14ac:dyDescent="0.25">
      <c r="A10" t="s">
        <v>59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  <c r="AO10" s="19">
        <v>0</v>
      </c>
      <c r="AP10">
        <v>4</v>
      </c>
      <c r="AQ10">
        <v>1</v>
      </c>
      <c r="AR10">
        <v>5</v>
      </c>
      <c r="AS10" s="19">
        <v>0</v>
      </c>
      <c r="AT10" s="19">
        <v>0</v>
      </c>
      <c r="AU10" s="19">
        <v>0</v>
      </c>
      <c r="AV10">
        <v>0</v>
      </c>
    </row>
    <row r="11" spans="1:48" x14ac:dyDescent="0.25">
      <c r="A11" t="s">
        <v>60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  <c r="AO11" s="19">
        <v>1</v>
      </c>
      <c r="AP11">
        <v>0</v>
      </c>
      <c r="AQ11">
        <v>1</v>
      </c>
      <c r="AR11">
        <v>0</v>
      </c>
      <c r="AS11" s="19">
        <v>0</v>
      </c>
      <c r="AT11" s="19">
        <v>0</v>
      </c>
      <c r="AU11" s="19">
        <v>1</v>
      </c>
      <c r="AV11">
        <v>1</v>
      </c>
    </row>
    <row r="12" spans="1:48" x14ac:dyDescent="0.25">
      <c r="A12" t="s">
        <v>61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  <c r="AO12" s="19">
        <v>0</v>
      </c>
      <c r="AP12">
        <v>0</v>
      </c>
      <c r="AQ12">
        <v>0</v>
      </c>
      <c r="AR12">
        <v>2</v>
      </c>
      <c r="AS12" s="19">
        <v>1</v>
      </c>
      <c r="AT12" s="19">
        <v>0</v>
      </c>
      <c r="AU12" s="19">
        <v>1</v>
      </c>
      <c r="AV12">
        <v>0</v>
      </c>
    </row>
    <row r="13" spans="1:48" x14ac:dyDescent="0.25">
      <c r="A13" t="s">
        <v>62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  <c r="AO13" s="19">
        <v>1</v>
      </c>
      <c r="AP13">
        <v>12</v>
      </c>
      <c r="AQ13">
        <v>5</v>
      </c>
      <c r="AR13">
        <v>0</v>
      </c>
      <c r="AS13" s="19">
        <v>1</v>
      </c>
      <c r="AT13" s="19">
        <v>0</v>
      </c>
      <c r="AU13" s="19">
        <v>0</v>
      </c>
      <c r="AV13">
        <v>0</v>
      </c>
    </row>
    <row r="14" spans="1:48" x14ac:dyDescent="0.25">
      <c r="A14" t="s">
        <v>63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9">
        <v>0</v>
      </c>
      <c r="AP14">
        <v>0</v>
      </c>
      <c r="AQ14">
        <v>0</v>
      </c>
      <c r="AR14">
        <v>0</v>
      </c>
      <c r="AS14" s="19">
        <v>0</v>
      </c>
      <c r="AT14" s="19">
        <v>0</v>
      </c>
      <c r="AU14" s="19">
        <v>0</v>
      </c>
      <c r="AV14">
        <v>0</v>
      </c>
    </row>
    <row r="15" spans="1:48" x14ac:dyDescent="0.25">
      <c r="A15" t="s">
        <v>65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  <c r="AO15" s="19">
        <v>2</v>
      </c>
      <c r="AP15">
        <v>3</v>
      </c>
      <c r="AQ15">
        <v>1</v>
      </c>
      <c r="AR15">
        <v>0</v>
      </c>
      <c r="AS15" s="19">
        <v>1</v>
      </c>
      <c r="AT15" s="19">
        <v>1</v>
      </c>
      <c r="AU15" s="19">
        <v>0</v>
      </c>
      <c r="AV15">
        <v>0</v>
      </c>
    </row>
    <row r="16" spans="1:48" x14ac:dyDescent="0.25">
      <c r="A16" t="s">
        <v>64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  <c r="AO16" s="19">
        <v>0</v>
      </c>
      <c r="AP16">
        <v>0</v>
      </c>
      <c r="AQ16">
        <v>0</v>
      </c>
      <c r="AR16">
        <v>0</v>
      </c>
      <c r="AS16" s="19">
        <v>1</v>
      </c>
      <c r="AT16" s="19">
        <v>1</v>
      </c>
      <c r="AU16" s="19">
        <v>0</v>
      </c>
      <c r="AV16">
        <v>0</v>
      </c>
    </row>
    <row r="17" spans="1:48" x14ac:dyDescent="0.25">
      <c r="A17" t="s">
        <v>66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  <c r="AO17" s="19">
        <v>0</v>
      </c>
      <c r="AP17">
        <v>2</v>
      </c>
      <c r="AQ17">
        <v>0</v>
      </c>
      <c r="AR17">
        <v>10</v>
      </c>
      <c r="AS17" s="19">
        <v>0</v>
      </c>
      <c r="AT17" s="19">
        <v>1</v>
      </c>
      <c r="AU17" s="19">
        <v>2</v>
      </c>
      <c r="AV17">
        <v>4</v>
      </c>
    </row>
    <row r="18" spans="1:48" x14ac:dyDescent="0.25">
      <c r="A18" t="s">
        <v>67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19">
        <f t="shared" si="13"/>
        <v>61</v>
      </c>
      <c r="AO18" s="19">
        <f t="shared" ref="AO18:AQ18" si="14">SUM(AO2:AO17)</f>
        <v>63</v>
      </c>
      <c r="AP18" s="19">
        <f t="shared" si="14"/>
        <v>49</v>
      </c>
      <c r="AQ18" s="19">
        <f t="shared" si="14"/>
        <v>52</v>
      </c>
      <c r="AR18" s="19">
        <f t="shared" ref="AR18:AS18" si="15">SUM(AR2:AR17)</f>
        <v>50</v>
      </c>
      <c r="AS18" s="19">
        <f t="shared" si="15"/>
        <v>52</v>
      </c>
      <c r="AT18" s="19">
        <f t="shared" ref="AT18:AU18" si="16">SUM(AT2:AT17)</f>
        <v>46</v>
      </c>
      <c r="AU18" s="19">
        <f t="shared" si="16"/>
        <v>50</v>
      </c>
      <c r="AV18" s="19">
        <f t="shared" ref="AV18" si="17">SUM(AV2:AV17)</f>
        <v>52</v>
      </c>
    </row>
    <row r="19" spans="1:48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>
        <v>43938</v>
      </c>
      <c r="AP19" s="2">
        <v>43939</v>
      </c>
      <c r="AQ19" s="2">
        <v>43940</v>
      </c>
      <c r="AR19" s="2">
        <v>43941</v>
      </c>
      <c r="AS19" s="2">
        <v>43942</v>
      </c>
      <c r="AT19" s="2">
        <v>43943</v>
      </c>
      <c r="AU19" s="2">
        <v>43944</v>
      </c>
      <c r="AV19" s="2">
        <v>43945</v>
      </c>
    </row>
    <row r="20" spans="1:48" x14ac:dyDescent="0.25">
      <c r="A20" t="s">
        <v>132</v>
      </c>
      <c r="C20">
        <f>SUM(C2:C17)</f>
        <v>350</v>
      </c>
      <c r="D20">
        <v>3</v>
      </c>
      <c r="E20">
        <f>SUM(D20,E18)</f>
        <v>4</v>
      </c>
      <c r="F20">
        <f t="shared" ref="F20:AC20" si="18">SUM(E20,F18)</f>
        <v>4</v>
      </c>
      <c r="G20">
        <f t="shared" si="18"/>
        <v>4</v>
      </c>
      <c r="H20">
        <f t="shared" si="18"/>
        <v>4</v>
      </c>
      <c r="I20">
        <f t="shared" si="18"/>
        <v>5</v>
      </c>
      <c r="J20">
        <f t="shared" si="18"/>
        <v>10</v>
      </c>
      <c r="K20">
        <f t="shared" si="18"/>
        <v>11</v>
      </c>
      <c r="L20">
        <f t="shared" si="18"/>
        <v>16</v>
      </c>
      <c r="M20">
        <f t="shared" si="18"/>
        <v>25</v>
      </c>
      <c r="N20">
        <f t="shared" si="18"/>
        <v>35</v>
      </c>
      <c r="O20">
        <f t="shared" si="18"/>
        <v>40</v>
      </c>
      <c r="P20">
        <f t="shared" si="18"/>
        <v>48</v>
      </c>
      <c r="Q20">
        <f t="shared" si="18"/>
        <v>57</v>
      </c>
      <c r="R20">
        <f t="shared" si="18"/>
        <v>67</v>
      </c>
      <c r="S20">
        <f t="shared" si="18"/>
        <v>80</v>
      </c>
      <c r="T20">
        <f t="shared" si="18"/>
        <v>119</v>
      </c>
      <c r="U20">
        <f t="shared" si="18"/>
        <v>139</v>
      </c>
      <c r="V20">
        <f t="shared" si="18"/>
        <v>170</v>
      </c>
      <c r="W20">
        <f t="shared" si="18"/>
        <v>186</v>
      </c>
      <c r="X20">
        <f t="shared" si="18"/>
        <v>212</v>
      </c>
      <c r="Y20">
        <f t="shared" si="18"/>
        <v>233</v>
      </c>
      <c r="Z20">
        <f t="shared" si="18"/>
        <v>269</v>
      </c>
      <c r="AA20">
        <f t="shared" si="18"/>
        <v>288</v>
      </c>
      <c r="AB20">
        <f t="shared" si="18"/>
        <v>320</v>
      </c>
      <c r="AC20">
        <f t="shared" si="18"/>
        <v>350</v>
      </c>
      <c r="AD20">
        <f t="shared" ref="AD20" si="19">SUM(AC20,AD18)</f>
        <v>396</v>
      </c>
      <c r="AE20">
        <f t="shared" ref="AE20" si="20">SUM(AD20,AE18)</f>
        <v>457</v>
      </c>
      <c r="AF20">
        <f t="shared" ref="AF20:AG20" si="21">SUM(AE20,AF18)</f>
        <v>515</v>
      </c>
      <c r="AG20">
        <f t="shared" si="21"/>
        <v>564</v>
      </c>
      <c r="AH20">
        <f t="shared" ref="AH20" si="22">SUM(AG20,AH18)</f>
        <v>620</v>
      </c>
      <c r="AI20">
        <f t="shared" ref="AI20" si="23">SUM(AH20,AI18)</f>
        <v>669</v>
      </c>
      <c r="AJ20">
        <f t="shared" ref="AJ20" si="24">SUM(AI20,AJ18)</f>
        <v>726</v>
      </c>
      <c r="AK20">
        <f t="shared" ref="AK20" si="25">SUM(AJ20,AK18)</f>
        <v>766</v>
      </c>
      <c r="AL20">
        <f t="shared" ref="AL20" si="26">SUM(AK20,AL18)</f>
        <v>814</v>
      </c>
      <c r="AM20">
        <f t="shared" ref="AM20:AV20" si="27">SUM(AL20,AM18)</f>
        <v>862</v>
      </c>
      <c r="AN20" s="19">
        <f t="shared" si="27"/>
        <v>923</v>
      </c>
      <c r="AO20" s="19">
        <f t="shared" si="27"/>
        <v>986</v>
      </c>
      <c r="AP20" s="19">
        <f t="shared" si="27"/>
        <v>1035</v>
      </c>
      <c r="AQ20" s="19">
        <f t="shared" si="27"/>
        <v>1087</v>
      </c>
      <c r="AR20" s="19">
        <f t="shared" si="27"/>
        <v>1137</v>
      </c>
      <c r="AS20" s="19">
        <f t="shared" si="27"/>
        <v>1189</v>
      </c>
      <c r="AT20" s="19">
        <f t="shared" si="27"/>
        <v>1235</v>
      </c>
      <c r="AU20" s="19">
        <f t="shared" si="27"/>
        <v>1285</v>
      </c>
      <c r="AV20" s="19">
        <f t="shared" si="27"/>
        <v>1337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Survey</vt:lpstr>
      <vt:lpstr>Relacion de Fechas SCU</vt:lpstr>
      <vt:lpstr>Casos SCU</vt:lpstr>
      <vt:lpstr>Muestras IPK</vt:lpstr>
      <vt:lpstr>Relacion de muestras</vt:lpstr>
      <vt:lpstr>CasosMunicipios</vt:lpstr>
      <vt:lpstr>Ingresos SCU</vt:lpstr>
      <vt:lpstr>Oriente</vt:lpstr>
      <vt:lpstr>Por Provincias</vt:lpstr>
      <vt:lpstr>Evolucion</vt:lpstr>
      <vt:lpstr>Recuperados</vt:lpstr>
      <vt:lpstr>Sintomas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2020-04-26T02:27:49Z</dcterms:modified>
</cp:coreProperties>
</file>