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queryTables/queryTable2.xml" ContentType="application/vnd.openxmlformats-officedocument.spreadsheetml.queryTable+xml"/>
  <Override PartName="/xl/pivotTables/pivotTable2.xml" ContentType="application/vnd.openxmlformats-officedocument.spreadsheetml.pivotTable+xml"/>
  <Override PartName="/xl/queryTables/queryTable3.xml" ContentType="application/vnd.openxmlformats-officedocument.spreadsheetml.query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hidePivotFieldList="1" defaultThemeVersion="164011"/>
  <bookViews>
    <workbookView xWindow="0" yWindow="0" windowWidth="22260" windowHeight="12648" activeTab="5"/>
  </bookViews>
  <sheets>
    <sheet name="Zadanie_3_2" sheetId="10" r:id="rId1"/>
    <sheet name="Zadanie_3_1" sheetId="9" r:id="rId2"/>
    <sheet name="Zadanie_3_dane" sheetId="7" r:id="rId3"/>
    <sheet name="Zadanie_2" sheetId="6" r:id="rId4"/>
    <sheet name="Zadanie_2_dane" sheetId="4" r:id="rId5"/>
    <sheet name="Zadanie_1" sheetId="3" r:id="rId6"/>
    <sheet name="Zadanie_1_dane" sheetId="2" r:id="rId7"/>
    <sheet name="Dane" sheetId="1" r:id="rId8"/>
  </sheets>
  <definedNames>
    <definedName name="kraina" localSheetId="7">Dane!$A$2:$E$51</definedName>
    <definedName name="kraina" localSheetId="6">Zadanie_1_dane!$A$2:$E$51</definedName>
    <definedName name="kraina" localSheetId="4">Zadanie_2_dane!$A$2:$E$51</definedName>
    <definedName name="kraina" localSheetId="0">Zadanie_3_2!$A$2:$E$51</definedName>
    <definedName name="kraina" localSheetId="2">Zadanie_3_dane!$A$2:$E$51</definedName>
  </definedNames>
  <calcPr calcId="162913"/>
  <pivotCaches>
    <pivotCache cacheId="0" r:id="rId9"/>
    <pivotCache cacheId="1" r:id="rId10"/>
    <pivotCache cacheId="5" r:id="rId11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6" i="10" l="1"/>
  <c r="U3" i="10"/>
  <c r="U4" i="10"/>
  <c r="U5" i="10"/>
  <c r="U6" i="10"/>
  <c r="U7" i="10"/>
  <c r="U8" i="10"/>
  <c r="U9" i="10"/>
  <c r="U10" i="10"/>
  <c r="U11" i="10"/>
  <c r="U12" i="10"/>
  <c r="U13" i="10"/>
  <c r="U14" i="10"/>
  <c r="U15" i="10"/>
  <c r="U16" i="10"/>
  <c r="U17" i="10"/>
  <c r="U18" i="10"/>
  <c r="U19" i="10"/>
  <c r="U20" i="10"/>
  <c r="U21" i="10"/>
  <c r="U22" i="10"/>
  <c r="U23" i="10"/>
  <c r="U24" i="10"/>
  <c r="U25" i="10"/>
  <c r="U26" i="10"/>
  <c r="U27" i="10"/>
  <c r="U28" i="10"/>
  <c r="U29" i="10"/>
  <c r="U30" i="10"/>
  <c r="U31" i="10"/>
  <c r="U32" i="10"/>
  <c r="U33" i="10"/>
  <c r="U34" i="10"/>
  <c r="U35" i="10"/>
  <c r="U36" i="10"/>
  <c r="U37" i="10"/>
  <c r="U38" i="10"/>
  <c r="U39" i="10"/>
  <c r="U40" i="10"/>
  <c r="U41" i="10"/>
  <c r="U42" i="10"/>
  <c r="U43" i="10"/>
  <c r="U44" i="10"/>
  <c r="U45" i="10"/>
  <c r="U46" i="10"/>
  <c r="U47" i="10"/>
  <c r="U48" i="10"/>
  <c r="U49" i="10"/>
  <c r="U50" i="10"/>
  <c r="U51" i="10"/>
  <c r="U2" i="10"/>
  <c r="I51" i="10"/>
  <c r="J51" i="10" s="1"/>
  <c r="K51" i="10" s="1"/>
  <c r="L51" i="10" s="1"/>
  <c r="M51" i="10" s="1"/>
  <c r="N51" i="10" s="1"/>
  <c r="O51" i="10" s="1"/>
  <c r="P51" i="10" s="1"/>
  <c r="Q51" i="10" s="1"/>
  <c r="R51" i="10" s="1"/>
  <c r="S51" i="10" s="1"/>
  <c r="T51" i="10" s="1"/>
  <c r="H51" i="10"/>
  <c r="G51" i="10"/>
  <c r="F51" i="10"/>
  <c r="H50" i="10"/>
  <c r="G50" i="10"/>
  <c r="J50" i="10" s="1"/>
  <c r="K50" i="10" s="1"/>
  <c r="L50" i="10" s="1"/>
  <c r="M50" i="10" s="1"/>
  <c r="N50" i="10" s="1"/>
  <c r="O50" i="10" s="1"/>
  <c r="P50" i="10" s="1"/>
  <c r="Q50" i="10" s="1"/>
  <c r="R50" i="10" s="1"/>
  <c r="S50" i="10" s="1"/>
  <c r="T50" i="10" s="1"/>
  <c r="F50" i="10"/>
  <c r="J49" i="10"/>
  <c r="K49" i="10" s="1"/>
  <c r="L49" i="10" s="1"/>
  <c r="M49" i="10" s="1"/>
  <c r="N49" i="10" s="1"/>
  <c r="O49" i="10" s="1"/>
  <c r="P49" i="10" s="1"/>
  <c r="Q49" i="10" s="1"/>
  <c r="R49" i="10" s="1"/>
  <c r="S49" i="10" s="1"/>
  <c r="T49" i="10" s="1"/>
  <c r="I49" i="10"/>
  <c r="H49" i="10"/>
  <c r="G49" i="10"/>
  <c r="F49" i="10"/>
  <c r="H48" i="10"/>
  <c r="G48" i="10"/>
  <c r="J48" i="10" s="1"/>
  <c r="K48" i="10" s="1"/>
  <c r="L48" i="10" s="1"/>
  <c r="M48" i="10" s="1"/>
  <c r="N48" i="10" s="1"/>
  <c r="O48" i="10" s="1"/>
  <c r="P48" i="10" s="1"/>
  <c r="Q48" i="10" s="1"/>
  <c r="R48" i="10" s="1"/>
  <c r="S48" i="10" s="1"/>
  <c r="T48" i="10" s="1"/>
  <c r="F48" i="10"/>
  <c r="J47" i="10"/>
  <c r="K47" i="10" s="1"/>
  <c r="L47" i="10" s="1"/>
  <c r="M47" i="10" s="1"/>
  <c r="N47" i="10" s="1"/>
  <c r="O47" i="10" s="1"/>
  <c r="P47" i="10" s="1"/>
  <c r="Q47" i="10" s="1"/>
  <c r="R47" i="10" s="1"/>
  <c r="S47" i="10" s="1"/>
  <c r="T47" i="10" s="1"/>
  <c r="I47" i="10"/>
  <c r="H47" i="10"/>
  <c r="G47" i="10"/>
  <c r="F47" i="10"/>
  <c r="H46" i="10"/>
  <c r="G46" i="10"/>
  <c r="I46" i="10" s="1"/>
  <c r="F46" i="10"/>
  <c r="J45" i="10"/>
  <c r="K45" i="10" s="1"/>
  <c r="L45" i="10" s="1"/>
  <c r="M45" i="10" s="1"/>
  <c r="N45" i="10" s="1"/>
  <c r="O45" i="10" s="1"/>
  <c r="P45" i="10" s="1"/>
  <c r="Q45" i="10" s="1"/>
  <c r="R45" i="10" s="1"/>
  <c r="S45" i="10" s="1"/>
  <c r="T45" i="10" s="1"/>
  <c r="I45" i="10"/>
  <c r="H45" i="10"/>
  <c r="G45" i="10"/>
  <c r="F45" i="10"/>
  <c r="H44" i="10"/>
  <c r="G44" i="10"/>
  <c r="F44" i="10"/>
  <c r="I43" i="10"/>
  <c r="J43" i="10" s="1"/>
  <c r="K43" i="10" s="1"/>
  <c r="L43" i="10" s="1"/>
  <c r="M43" i="10" s="1"/>
  <c r="N43" i="10" s="1"/>
  <c r="O43" i="10" s="1"/>
  <c r="P43" i="10" s="1"/>
  <c r="Q43" i="10" s="1"/>
  <c r="R43" i="10" s="1"/>
  <c r="S43" i="10" s="1"/>
  <c r="T43" i="10" s="1"/>
  <c r="H43" i="10"/>
  <c r="G43" i="10"/>
  <c r="F43" i="10"/>
  <c r="H42" i="10"/>
  <c r="G42" i="10"/>
  <c r="I42" i="10" s="1"/>
  <c r="F42" i="10"/>
  <c r="J41" i="10"/>
  <c r="K41" i="10" s="1"/>
  <c r="L41" i="10" s="1"/>
  <c r="M41" i="10" s="1"/>
  <c r="N41" i="10" s="1"/>
  <c r="O41" i="10" s="1"/>
  <c r="P41" i="10" s="1"/>
  <c r="Q41" i="10" s="1"/>
  <c r="R41" i="10" s="1"/>
  <c r="S41" i="10" s="1"/>
  <c r="T41" i="10" s="1"/>
  <c r="I41" i="10"/>
  <c r="H41" i="10"/>
  <c r="G41" i="10"/>
  <c r="F41" i="10"/>
  <c r="H40" i="10"/>
  <c r="J40" i="10" s="1"/>
  <c r="K40" i="10" s="1"/>
  <c r="L40" i="10" s="1"/>
  <c r="M40" i="10" s="1"/>
  <c r="N40" i="10" s="1"/>
  <c r="O40" i="10" s="1"/>
  <c r="P40" i="10" s="1"/>
  <c r="Q40" i="10" s="1"/>
  <c r="R40" i="10" s="1"/>
  <c r="S40" i="10" s="1"/>
  <c r="T40" i="10" s="1"/>
  <c r="G40" i="10"/>
  <c r="I40" i="10" s="1"/>
  <c r="F40" i="10"/>
  <c r="I39" i="10"/>
  <c r="J39" i="10" s="1"/>
  <c r="K39" i="10" s="1"/>
  <c r="L39" i="10" s="1"/>
  <c r="M39" i="10" s="1"/>
  <c r="N39" i="10" s="1"/>
  <c r="O39" i="10" s="1"/>
  <c r="P39" i="10" s="1"/>
  <c r="Q39" i="10" s="1"/>
  <c r="R39" i="10" s="1"/>
  <c r="S39" i="10" s="1"/>
  <c r="T39" i="10" s="1"/>
  <c r="H39" i="10"/>
  <c r="G39" i="10"/>
  <c r="F39" i="10"/>
  <c r="H38" i="10"/>
  <c r="J38" i="10" s="1"/>
  <c r="K38" i="10" s="1"/>
  <c r="L38" i="10" s="1"/>
  <c r="M38" i="10" s="1"/>
  <c r="N38" i="10" s="1"/>
  <c r="O38" i="10" s="1"/>
  <c r="P38" i="10" s="1"/>
  <c r="Q38" i="10" s="1"/>
  <c r="R38" i="10" s="1"/>
  <c r="S38" i="10" s="1"/>
  <c r="T38" i="10" s="1"/>
  <c r="G38" i="10"/>
  <c r="I38" i="10" s="1"/>
  <c r="F38" i="10"/>
  <c r="J37" i="10"/>
  <c r="K37" i="10" s="1"/>
  <c r="L37" i="10" s="1"/>
  <c r="M37" i="10" s="1"/>
  <c r="N37" i="10" s="1"/>
  <c r="O37" i="10" s="1"/>
  <c r="P37" i="10" s="1"/>
  <c r="Q37" i="10" s="1"/>
  <c r="R37" i="10" s="1"/>
  <c r="S37" i="10" s="1"/>
  <c r="T37" i="10" s="1"/>
  <c r="I37" i="10"/>
  <c r="H37" i="10"/>
  <c r="G37" i="10"/>
  <c r="F37" i="10"/>
  <c r="H36" i="10"/>
  <c r="G36" i="10"/>
  <c r="I36" i="10" s="1"/>
  <c r="F36" i="10"/>
  <c r="J35" i="10"/>
  <c r="K35" i="10" s="1"/>
  <c r="L35" i="10" s="1"/>
  <c r="M35" i="10" s="1"/>
  <c r="N35" i="10" s="1"/>
  <c r="O35" i="10" s="1"/>
  <c r="P35" i="10" s="1"/>
  <c r="Q35" i="10" s="1"/>
  <c r="R35" i="10" s="1"/>
  <c r="S35" i="10" s="1"/>
  <c r="T35" i="10" s="1"/>
  <c r="I35" i="10"/>
  <c r="H35" i="10"/>
  <c r="G35" i="10"/>
  <c r="F35" i="10"/>
  <c r="H34" i="10"/>
  <c r="G34" i="10"/>
  <c r="I34" i="10" s="1"/>
  <c r="F34" i="10"/>
  <c r="J33" i="10"/>
  <c r="K33" i="10" s="1"/>
  <c r="L33" i="10" s="1"/>
  <c r="M33" i="10" s="1"/>
  <c r="N33" i="10" s="1"/>
  <c r="O33" i="10" s="1"/>
  <c r="P33" i="10" s="1"/>
  <c r="Q33" i="10" s="1"/>
  <c r="R33" i="10" s="1"/>
  <c r="S33" i="10" s="1"/>
  <c r="T33" i="10" s="1"/>
  <c r="I33" i="10"/>
  <c r="H33" i="10"/>
  <c r="G33" i="10"/>
  <c r="F33" i="10"/>
  <c r="H32" i="10"/>
  <c r="J32" i="10" s="1"/>
  <c r="K32" i="10" s="1"/>
  <c r="L32" i="10" s="1"/>
  <c r="M32" i="10" s="1"/>
  <c r="N32" i="10" s="1"/>
  <c r="O32" i="10" s="1"/>
  <c r="P32" i="10" s="1"/>
  <c r="Q32" i="10" s="1"/>
  <c r="R32" i="10" s="1"/>
  <c r="S32" i="10" s="1"/>
  <c r="T32" i="10" s="1"/>
  <c r="G32" i="10"/>
  <c r="I32" i="10" s="1"/>
  <c r="F32" i="10"/>
  <c r="I31" i="10"/>
  <c r="J31" i="10" s="1"/>
  <c r="K31" i="10" s="1"/>
  <c r="L31" i="10" s="1"/>
  <c r="M31" i="10" s="1"/>
  <c r="N31" i="10" s="1"/>
  <c r="O31" i="10" s="1"/>
  <c r="P31" i="10" s="1"/>
  <c r="Q31" i="10" s="1"/>
  <c r="R31" i="10" s="1"/>
  <c r="S31" i="10" s="1"/>
  <c r="T31" i="10" s="1"/>
  <c r="H31" i="10"/>
  <c r="G31" i="10"/>
  <c r="F31" i="10"/>
  <c r="H30" i="10"/>
  <c r="G30" i="10"/>
  <c r="I30" i="10" s="1"/>
  <c r="F30" i="10"/>
  <c r="J29" i="10"/>
  <c r="K29" i="10" s="1"/>
  <c r="L29" i="10" s="1"/>
  <c r="M29" i="10" s="1"/>
  <c r="N29" i="10" s="1"/>
  <c r="O29" i="10" s="1"/>
  <c r="P29" i="10" s="1"/>
  <c r="Q29" i="10" s="1"/>
  <c r="R29" i="10" s="1"/>
  <c r="S29" i="10" s="1"/>
  <c r="T29" i="10" s="1"/>
  <c r="I29" i="10"/>
  <c r="H29" i="10"/>
  <c r="G29" i="10"/>
  <c r="F29" i="10"/>
  <c r="H28" i="10"/>
  <c r="J28" i="10" s="1"/>
  <c r="K28" i="10" s="1"/>
  <c r="L28" i="10" s="1"/>
  <c r="M28" i="10" s="1"/>
  <c r="N28" i="10" s="1"/>
  <c r="O28" i="10" s="1"/>
  <c r="P28" i="10" s="1"/>
  <c r="Q28" i="10" s="1"/>
  <c r="R28" i="10" s="1"/>
  <c r="S28" i="10" s="1"/>
  <c r="T28" i="10" s="1"/>
  <c r="G28" i="10"/>
  <c r="I28" i="10" s="1"/>
  <c r="F28" i="10"/>
  <c r="I27" i="10"/>
  <c r="J27" i="10" s="1"/>
  <c r="K27" i="10" s="1"/>
  <c r="L27" i="10" s="1"/>
  <c r="M27" i="10" s="1"/>
  <c r="N27" i="10" s="1"/>
  <c r="O27" i="10" s="1"/>
  <c r="P27" i="10" s="1"/>
  <c r="Q27" i="10" s="1"/>
  <c r="R27" i="10" s="1"/>
  <c r="S27" i="10" s="1"/>
  <c r="T27" i="10" s="1"/>
  <c r="H27" i="10"/>
  <c r="G27" i="10"/>
  <c r="F27" i="10"/>
  <c r="H26" i="10"/>
  <c r="J26" i="10" s="1"/>
  <c r="K26" i="10" s="1"/>
  <c r="L26" i="10" s="1"/>
  <c r="M26" i="10" s="1"/>
  <c r="N26" i="10" s="1"/>
  <c r="O26" i="10" s="1"/>
  <c r="P26" i="10" s="1"/>
  <c r="Q26" i="10" s="1"/>
  <c r="R26" i="10" s="1"/>
  <c r="S26" i="10" s="1"/>
  <c r="T26" i="10" s="1"/>
  <c r="G26" i="10"/>
  <c r="I26" i="10" s="1"/>
  <c r="F26" i="10"/>
  <c r="J25" i="10"/>
  <c r="K25" i="10" s="1"/>
  <c r="L25" i="10" s="1"/>
  <c r="M25" i="10" s="1"/>
  <c r="N25" i="10" s="1"/>
  <c r="O25" i="10" s="1"/>
  <c r="P25" i="10" s="1"/>
  <c r="Q25" i="10" s="1"/>
  <c r="R25" i="10" s="1"/>
  <c r="S25" i="10" s="1"/>
  <c r="T25" i="10" s="1"/>
  <c r="I25" i="10"/>
  <c r="H25" i="10"/>
  <c r="G25" i="10"/>
  <c r="F25" i="10"/>
  <c r="H24" i="10"/>
  <c r="J24" i="10" s="1"/>
  <c r="K24" i="10" s="1"/>
  <c r="L24" i="10" s="1"/>
  <c r="M24" i="10" s="1"/>
  <c r="N24" i="10" s="1"/>
  <c r="O24" i="10" s="1"/>
  <c r="P24" i="10" s="1"/>
  <c r="Q24" i="10" s="1"/>
  <c r="R24" i="10" s="1"/>
  <c r="S24" i="10" s="1"/>
  <c r="T24" i="10" s="1"/>
  <c r="G24" i="10"/>
  <c r="I24" i="10" s="1"/>
  <c r="F24" i="10"/>
  <c r="J23" i="10"/>
  <c r="K23" i="10" s="1"/>
  <c r="L23" i="10" s="1"/>
  <c r="M23" i="10" s="1"/>
  <c r="N23" i="10" s="1"/>
  <c r="O23" i="10" s="1"/>
  <c r="P23" i="10" s="1"/>
  <c r="Q23" i="10" s="1"/>
  <c r="R23" i="10" s="1"/>
  <c r="S23" i="10" s="1"/>
  <c r="T23" i="10" s="1"/>
  <c r="I23" i="10"/>
  <c r="H23" i="10"/>
  <c r="G23" i="10"/>
  <c r="F23" i="10"/>
  <c r="H22" i="10"/>
  <c r="J22" i="10" s="1"/>
  <c r="K22" i="10" s="1"/>
  <c r="L22" i="10" s="1"/>
  <c r="M22" i="10" s="1"/>
  <c r="N22" i="10" s="1"/>
  <c r="O22" i="10" s="1"/>
  <c r="P22" i="10" s="1"/>
  <c r="Q22" i="10" s="1"/>
  <c r="R22" i="10" s="1"/>
  <c r="S22" i="10" s="1"/>
  <c r="T22" i="10" s="1"/>
  <c r="G22" i="10"/>
  <c r="I22" i="10" s="1"/>
  <c r="F22" i="10"/>
  <c r="J21" i="10"/>
  <c r="K21" i="10" s="1"/>
  <c r="L21" i="10" s="1"/>
  <c r="M21" i="10" s="1"/>
  <c r="N21" i="10" s="1"/>
  <c r="O21" i="10" s="1"/>
  <c r="P21" i="10" s="1"/>
  <c r="Q21" i="10" s="1"/>
  <c r="R21" i="10" s="1"/>
  <c r="S21" i="10" s="1"/>
  <c r="T21" i="10" s="1"/>
  <c r="I21" i="10"/>
  <c r="H21" i="10"/>
  <c r="G21" i="10"/>
  <c r="F21" i="10"/>
  <c r="H20" i="10"/>
  <c r="J20" i="10" s="1"/>
  <c r="K20" i="10" s="1"/>
  <c r="L20" i="10" s="1"/>
  <c r="M20" i="10" s="1"/>
  <c r="N20" i="10" s="1"/>
  <c r="O20" i="10" s="1"/>
  <c r="P20" i="10" s="1"/>
  <c r="Q20" i="10" s="1"/>
  <c r="R20" i="10" s="1"/>
  <c r="S20" i="10" s="1"/>
  <c r="T20" i="10" s="1"/>
  <c r="G20" i="10"/>
  <c r="I20" i="10" s="1"/>
  <c r="F20" i="10"/>
  <c r="I19" i="10"/>
  <c r="J19" i="10" s="1"/>
  <c r="K19" i="10" s="1"/>
  <c r="L19" i="10" s="1"/>
  <c r="M19" i="10" s="1"/>
  <c r="N19" i="10" s="1"/>
  <c r="O19" i="10" s="1"/>
  <c r="P19" i="10" s="1"/>
  <c r="Q19" i="10" s="1"/>
  <c r="R19" i="10" s="1"/>
  <c r="S19" i="10" s="1"/>
  <c r="T19" i="10" s="1"/>
  <c r="H19" i="10"/>
  <c r="G19" i="10"/>
  <c r="F19" i="10"/>
  <c r="H18" i="10"/>
  <c r="J18" i="10" s="1"/>
  <c r="K18" i="10" s="1"/>
  <c r="L18" i="10" s="1"/>
  <c r="M18" i="10" s="1"/>
  <c r="N18" i="10" s="1"/>
  <c r="O18" i="10" s="1"/>
  <c r="P18" i="10" s="1"/>
  <c r="Q18" i="10" s="1"/>
  <c r="R18" i="10" s="1"/>
  <c r="S18" i="10" s="1"/>
  <c r="T18" i="10" s="1"/>
  <c r="G18" i="10"/>
  <c r="I18" i="10" s="1"/>
  <c r="F18" i="10"/>
  <c r="J17" i="10"/>
  <c r="K17" i="10" s="1"/>
  <c r="L17" i="10" s="1"/>
  <c r="M17" i="10" s="1"/>
  <c r="N17" i="10" s="1"/>
  <c r="O17" i="10" s="1"/>
  <c r="P17" i="10" s="1"/>
  <c r="Q17" i="10" s="1"/>
  <c r="R17" i="10" s="1"/>
  <c r="S17" i="10" s="1"/>
  <c r="T17" i="10" s="1"/>
  <c r="I17" i="10"/>
  <c r="H17" i="10"/>
  <c r="G17" i="10"/>
  <c r="F17" i="10"/>
  <c r="H16" i="10"/>
  <c r="G16" i="10"/>
  <c r="I16" i="10" s="1"/>
  <c r="F16" i="10"/>
  <c r="I15" i="10"/>
  <c r="J15" i="10" s="1"/>
  <c r="K15" i="10" s="1"/>
  <c r="L15" i="10" s="1"/>
  <c r="M15" i="10" s="1"/>
  <c r="N15" i="10" s="1"/>
  <c r="O15" i="10" s="1"/>
  <c r="P15" i="10" s="1"/>
  <c r="Q15" i="10" s="1"/>
  <c r="R15" i="10" s="1"/>
  <c r="S15" i="10" s="1"/>
  <c r="T15" i="10" s="1"/>
  <c r="H15" i="10"/>
  <c r="G15" i="10"/>
  <c r="F15" i="10"/>
  <c r="H14" i="10"/>
  <c r="G14" i="10"/>
  <c r="I14" i="10" s="1"/>
  <c r="F14" i="10"/>
  <c r="J13" i="10"/>
  <c r="K13" i="10" s="1"/>
  <c r="L13" i="10" s="1"/>
  <c r="M13" i="10" s="1"/>
  <c r="N13" i="10" s="1"/>
  <c r="O13" i="10" s="1"/>
  <c r="P13" i="10" s="1"/>
  <c r="Q13" i="10" s="1"/>
  <c r="R13" i="10" s="1"/>
  <c r="S13" i="10" s="1"/>
  <c r="T13" i="10" s="1"/>
  <c r="I13" i="10"/>
  <c r="H13" i="10"/>
  <c r="G13" i="10"/>
  <c r="F13" i="10"/>
  <c r="H12" i="10"/>
  <c r="G12" i="10"/>
  <c r="I12" i="10" s="1"/>
  <c r="F12" i="10"/>
  <c r="I11" i="10"/>
  <c r="J11" i="10" s="1"/>
  <c r="K11" i="10" s="1"/>
  <c r="L11" i="10" s="1"/>
  <c r="M11" i="10" s="1"/>
  <c r="N11" i="10" s="1"/>
  <c r="O11" i="10" s="1"/>
  <c r="P11" i="10" s="1"/>
  <c r="Q11" i="10" s="1"/>
  <c r="R11" i="10" s="1"/>
  <c r="S11" i="10" s="1"/>
  <c r="T11" i="10" s="1"/>
  <c r="H11" i="10"/>
  <c r="G11" i="10"/>
  <c r="F11" i="10"/>
  <c r="H10" i="10"/>
  <c r="G10" i="10"/>
  <c r="I10" i="10" s="1"/>
  <c r="F10" i="10"/>
  <c r="J9" i="10"/>
  <c r="K9" i="10" s="1"/>
  <c r="L9" i="10" s="1"/>
  <c r="M9" i="10" s="1"/>
  <c r="N9" i="10" s="1"/>
  <c r="O9" i="10" s="1"/>
  <c r="P9" i="10" s="1"/>
  <c r="Q9" i="10" s="1"/>
  <c r="R9" i="10" s="1"/>
  <c r="S9" i="10" s="1"/>
  <c r="T9" i="10" s="1"/>
  <c r="I9" i="10"/>
  <c r="H9" i="10"/>
  <c r="G9" i="10"/>
  <c r="F9" i="10"/>
  <c r="H8" i="10"/>
  <c r="G8" i="10"/>
  <c r="I8" i="10" s="1"/>
  <c r="F8" i="10"/>
  <c r="I7" i="10"/>
  <c r="J7" i="10" s="1"/>
  <c r="K7" i="10" s="1"/>
  <c r="L7" i="10" s="1"/>
  <c r="M7" i="10" s="1"/>
  <c r="N7" i="10" s="1"/>
  <c r="O7" i="10" s="1"/>
  <c r="P7" i="10" s="1"/>
  <c r="Q7" i="10" s="1"/>
  <c r="R7" i="10" s="1"/>
  <c r="S7" i="10" s="1"/>
  <c r="T7" i="10" s="1"/>
  <c r="H7" i="10"/>
  <c r="G7" i="10"/>
  <c r="F7" i="10"/>
  <c r="H6" i="10"/>
  <c r="J6" i="10" s="1"/>
  <c r="K6" i="10" s="1"/>
  <c r="L6" i="10" s="1"/>
  <c r="M6" i="10" s="1"/>
  <c r="N6" i="10" s="1"/>
  <c r="O6" i="10" s="1"/>
  <c r="P6" i="10" s="1"/>
  <c r="Q6" i="10" s="1"/>
  <c r="R6" i="10" s="1"/>
  <c r="S6" i="10" s="1"/>
  <c r="T6" i="10" s="1"/>
  <c r="G6" i="10"/>
  <c r="I6" i="10" s="1"/>
  <c r="F6" i="10"/>
  <c r="J5" i="10"/>
  <c r="K5" i="10" s="1"/>
  <c r="L5" i="10" s="1"/>
  <c r="M5" i="10" s="1"/>
  <c r="N5" i="10" s="1"/>
  <c r="O5" i="10" s="1"/>
  <c r="P5" i="10" s="1"/>
  <c r="Q5" i="10" s="1"/>
  <c r="R5" i="10" s="1"/>
  <c r="S5" i="10" s="1"/>
  <c r="T5" i="10" s="1"/>
  <c r="I5" i="10"/>
  <c r="H5" i="10"/>
  <c r="G5" i="10"/>
  <c r="F5" i="10"/>
  <c r="H4" i="10"/>
  <c r="J4" i="10" s="1"/>
  <c r="K4" i="10" s="1"/>
  <c r="L4" i="10" s="1"/>
  <c r="M4" i="10" s="1"/>
  <c r="N4" i="10" s="1"/>
  <c r="O4" i="10" s="1"/>
  <c r="P4" i="10" s="1"/>
  <c r="Q4" i="10" s="1"/>
  <c r="R4" i="10" s="1"/>
  <c r="S4" i="10" s="1"/>
  <c r="T4" i="10" s="1"/>
  <c r="G4" i="10"/>
  <c r="I4" i="10" s="1"/>
  <c r="F4" i="10"/>
  <c r="I3" i="10"/>
  <c r="J3" i="10" s="1"/>
  <c r="K3" i="10" s="1"/>
  <c r="L3" i="10" s="1"/>
  <c r="M3" i="10" s="1"/>
  <c r="N3" i="10" s="1"/>
  <c r="O3" i="10" s="1"/>
  <c r="P3" i="10" s="1"/>
  <c r="Q3" i="10" s="1"/>
  <c r="R3" i="10" s="1"/>
  <c r="S3" i="10" s="1"/>
  <c r="T3" i="10" s="1"/>
  <c r="H3" i="10"/>
  <c r="G3" i="10"/>
  <c r="F3" i="10"/>
  <c r="H2" i="10"/>
  <c r="J2" i="10" s="1"/>
  <c r="K2" i="10" s="1"/>
  <c r="L2" i="10" s="1"/>
  <c r="M2" i="10" s="1"/>
  <c r="N2" i="10" s="1"/>
  <c r="O2" i="10" s="1"/>
  <c r="P2" i="10" s="1"/>
  <c r="Q2" i="10" s="1"/>
  <c r="R2" i="10" s="1"/>
  <c r="S2" i="10" s="1"/>
  <c r="T2" i="10" s="1"/>
  <c r="G2" i="10"/>
  <c r="I2" i="10" s="1"/>
  <c r="F2" i="10"/>
  <c r="J3" i="7"/>
  <c r="K3" i="7"/>
  <c r="L3" i="7"/>
  <c r="M3" i="7" s="1"/>
  <c r="N3" i="7" s="1"/>
  <c r="O3" i="7" s="1"/>
  <c r="P3" i="7" s="1"/>
  <c r="Q3" i="7" s="1"/>
  <c r="R3" i="7" s="1"/>
  <c r="S3" i="7" s="1"/>
  <c r="T3" i="7" s="1"/>
  <c r="J4" i="7"/>
  <c r="K4" i="7" s="1"/>
  <c r="L4" i="7" s="1"/>
  <c r="M4" i="7" s="1"/>
  <c r="N4" i="7" s="1"/>
  <c r="O4" i="7" s="1"/>
  <c r="P4" i="7" s="1"/>
  <c r="Q4" i="7" s="1"/>
  <c r="R4" i="7" s="1"/>
  <c r="S4" i="7" s="1"/>
  <c r="T4" i="7" s="1"/>
  <c r="J5" i="7"/>
  <c r="K5" i="7"/>
  <c r="L5" i="7" s="1"/>
  <c r="M5" i="7" s="1"/>
  <c r="N5" i="7" s="1"/>
  <c r="O5" i="7" s="1"/>
  <c r="P5" i="7" s="1"/>
  <c r="Q5" i="7" s="1"/>
  <c r="R5" i="7" s="1"/>
  <c r="S5" i="7" s="1"/>
  <c r="T5" i="7" s="1"/>
  <c r="J6" i="7"/>
  <c r="K6" i="7" s="1"/>
  <c r="L6" i="7" s="1"/>
  <c r="M6" i="7" s="1"/>
  <c r="N6" i="7" s="1"/>
  <c r="O6" i="7" s="1"/>
  <c r="P6" i="7" s="1"/>
  <c r="Q6" i="7" s="1"/>
  <c r="R6" i="7" s="1"/>
  <c r="S6" i="7" s="1"/>
  <c r="T6" i="7" s="1"/>
  <c r="J7" i="7"/>
  <c r="K7" i="7"/>
  <c r="L7" i="7" s="1"/>
  <c r="M7" i="7" s="1"/>
  <c r="N7" i="7" s="1"/>
  <c r="O7" i="7" s="1"/>
  <c r="P7" i="7" s="1"/>
  <c r="Q7" i="7" s="1"/>
  <c r="R7" i="7" s="1"/>
  <c r="S7" i="7" s="1"/>
  <c r="T7" i="7" s="1"/>
  <c r="J8" i="7"/>
  <c r="K8" i="7" s="1"/>
  <c r="L8" i="7" s="1"/>
  <c r="M8" i="7" s="1"/>
  <c r="N8" i="7" s="1"/>
  <c r="O8" i="7" s="1"/>
  <c r="P8" i="7" s="1"/>
  <c r="Q8" i="7" s="1"/>
  <c r="R8" i="7" s="1"/>
  <c r="S8" i="7" s="1"/>
  <c r="T8" i="7" s="1"/>
  <c r="J9" i="7"/>
  <c r="K9" i="7"/>
  <c r="L9" i="7" s="1"/>
  <c r="M9" i="7" s="1"/>
  <c r="N9" i="7" s="1"/>
  <c r="O9" i="7" s="1"/>
  <c r="P9" i="7" s="1"/>
  <c r="Q9" i="7" s="1"/>
  <c r="R9" i="7" s="1"/>
  <c r="S9" i="7" s="1"/>
  <c r="T9" i="7" s="1"/>
  <c r="J10" i="7"/>
  <c r="K10" i="7" s="1"/>
  <c r="L10" i="7" s="1"/>
  <c r="M10" i="7" s="1"/>
  <c r="N10" i="7" s="1"/>
  <c r="O10" i="7" s="1"/>
  <c r="P10" i="7" s="1"/>
  <c r="Q10" i="7" s="1"/>
  <c r="R10" i="7" s="1"/>
  <c r="S10" i="7"/>
  <c r="T10" i="7" s="1"/>
  <c r="J11" i="7"/>
  <c r="K11" i="7"/>
  <c r="L11" i="7" s="1"/>
  <c r="M11" i="7" s="1"/>
  <c r="N11" i="7" s="1"/>
  <c r="O11" i="7" s="1"/>
  <c r="P11" i="7" s="1"/>
  <c r="Q11" i="7" s="1"/>
  <c r="R11" i="7" s="1"/>
  <c r="S11" i="7" s="1"/>
  <c r="T11" i="7" s="1"/>
  <c r="J12" i="7"/>
  <c r="K12" i="7" s="1"/>
  <c r="L12" i="7" s="1"/>
  <c r="M12" i="7" s="1"/>
  <c r="N12" i="7" s="1"/>
  <c r="O12" i="7" s="1"/>
  <c r="P12" i="7" s="1"/>
  <c r="Q12" i="7" s="1"/>
  <c r="R12" i="7" s="1"/>
  <c r="S12" i="7" s="1"/>
  <c r="T12" i="7" s="1"/>
  <c r="J13" i="7"/>
  <c r="K13" i="7" s="1"/>
  <c r="L13" i="7" s="1"/>
  <c r="M13" i="7" s="1"/>
  <c r="N13" i="7" s="1"/>
  <c r="O13" i="7" s="1"/>
  <c r="P13" i="7" s="1"/>
  <c r="Q13" i="7" s="1"/>
  <c r="R13" i="7" s="1"/>
  <c r="S13" i="7" s="1"/>
  <c r="T13" i="7" s="1"/>
  <c r="J14" i="7"/>
  <c r="K14" i="7"/>
  <c r="L14" i="7" s="1"/>
  <c r="M14" i="7" s="1"/>
  <c r="N14" i="7" s="1"/>
  <c r="O14" i="7" s="1"/>
  <c r="P14" i="7" s="1"/>
  <c r="Q14" i="7" s="1"/>
  <c r="R14" i="7" s="1"/>
  <c r="S14" i="7" s="1"/>
  <c r="T14" i="7" s="1"/>
  <c r="J15" i="7"/>
  <c r="K15" i="7"/>
  <c r="L15" i="7"/>
  <c r="M15" i="7" s="1"/>
  <c r="N15" i="7" s="1"/>
  <c r="O15" i="7" s="1"/>
  <c r="P15" i="7" s="1"/>
  <c r="Q15" i="7" s="1"/>
  <c r="R15" i="7" s="1"/>
  <c r="S15" i="7" s="1"/>
  <c r="T15" i="7" s="1"/>
  <c r="J16" i="7"/>
  <c r="K16" i="7" s="1"/>
  <c r="L16" i="7" s="1"/>
  <c r="M16" i="7"/>
  <c r="N16" i="7" s="1"/>
  <c r="O16" i="7" s="1"/>
  <c r="P16" i="7" s="1"/>
  <c r="Q16" i="7" s="1"/>
  <c r="R16" i="7" s="1"/>
  <c r="S16" i="7" s="1"/>
  <c r="T16" i="7" s="1"/>
  <c r="J17" i="7"/>
  <c r="K17" i="7"/>
  <c r="L17" i="7" s="1"/>
  <c r="M17" i="7" s="1"/>
  <c r="N17" i="7" s="1"/>
  <c r="O17" i="7" s="1"/>
  <c r="P17" i="7" s="1"/>
  <c r="Q17" i="7" s="1"/>
  <c r="R17" i="7" s="1"/>
  <c r="S17" i="7" s="1"/>
  <c r="T17" i="7" s="1"/>
  <c r="J18" i="7"/>
  <c r="K18" i="7" s="1"/>
  <c r="L18" i="7" s="1"/>
  <c r="M18" i="7" s="1"/>
  <c r="N18" i="7" s="1"/>
  <c r="O18" i="7"/>
  <c r="P18" i="7" s="1"/>
  <c r="Q18" i="7" s="1"/>
  <c r="R18" i="7" s="1"/>
  <c r="S18" i="7" s="1"/>
  <c r="T18" i="7" s="1"/>
  <c r="J19" i="7"/>
  <c r="K19" i="7"/>
  <c r="L19" i="7" s="1"/>
  <c r="M19" i="7" s="1"/>
  <c r="N19" i="7" s="1"/>
  <c r="O19" i="7" s="1"/>
  <c r="P19" i="7"/>
  <c r="Q19" i="7" s="1"/>
  <c r="R19" i="7" s="1"/>
  <c r="S19" i="7" s="1"/>
  <c r="T19" i="7" s="1"/>
  <c r="J20" i="7"/>
  <c r="K20" i="7" s="1"/>
  <c r="L20" i="7" s="1"/>
  <c r="M20" i="7" s="1"/>
  <c r="N20" i="7" s="1"/>
  <c r="O20" i="7" s="1"/>
  <c r="P20" i="7" s="1"/>
  <c r="Q20" i="7"/>
  <c r="R20" i="7" s="1"/>
  <c r="S20" i="7" s="1"/>
  <c r="T20" i="7" s="1"/>
  <c r="J21" i="7"/>
  <c r="K21" i="7"/>
  <c r="L21" i="7" s="1"/>
  <c r="M21" i="7" s="1"/>
  <c r="N21" i="7" s="1"/>
  <c r="O21" i="7" s="1"/>
  <c r="P21" i="7" s="1"/>
  <c r="Q21" i="7" s="1"/>
  <c r="R21" i="7"/>
  <c r="S21" i="7" s="1"/>
  <c r="T21" i="7" s="1"/>
  <c r="J22" i="7"/>
  <c r="K22" i="7" s="1"/>
  <c r="L22" i="7" s="1"/>
  <c r="M22" i="7" s="1"/>
  <c r="N22" i="7" s="1"/>
  <c r="O22" i="7" s="1"/>
  <c r="P22" i="7" s="1"/>
  <c r="Q22" i="7" s="1"/>
  <c r="R22" i="7" s="1"/>
  <c r="S22" i="7" s="1"/>
  <c r="T22" i="7" s="1"/>
  <c r="J23" i="7"/>
  <c r="K23" i="7"/>
  <c r="L23" i="7" s="1"/>
  <c r="M23" i="7" s="1"/>
  <c r="N23" i="7" s="1"/>
  <c r="O23" i="7" s="1"/>
  <c r="P23" i="7" s="1"/>
  <c r="Q23" i="7" s="1"/>
  <c r="R23" i="7" s="1"/>
  <c r="S23" i="7" s="1"/>
  <c r="T23" i="7"/>
  <c r="J24" i="7"/>
  <c r="K24" i="7" s="1"/>
  <c r="L24" i="7" s="1"/>
  <c r="M24" i="7" s="1"/>
  <c r="N24" i="7" s="1"/>
  <c r="O24" i="7" s="1"/>
  <c r="P24" i="7" s="1"/>
  <c r="Q24" i="7" s="1"/>
  <c r="R24" i="7" s="1"/>
  <c r="S24" i="7" s="1"/>
  <c r="T24" i="7" s="1"/>
  <c r="J25" i="7"/>
  <c r="K25" i="7" s="1"/>
  <c r="L25" i="7" s="1"/>
  <c r="M25" i="7" s="1"/>
  <c r="N25" i="7" s="1"/>
  <c r="O25" i="7" s="1"/>
  <c r="P25" i="7" s="1"/>
  <c r="Q25" i="7" s="1"/>
  <c r="R25" i="7" s="1"/>
  <c r="S25" i="7" s="1"/>
  <c r="T25" i="7" s="1"/>
  <c r="J26" i="7"/>
  <c r="K26" i="7"/>
  <c r="L26" i="7" s="1"/>
  <c r="M26" i="7" s="1"/>
  <c r="N26" i="7" s="1"/>
  <c r="O26" i="7" s="1"/>
  <c r="P26" i="7" s="1"/>
  <c r="Q26" i="7" s="1"/>
  <c r="R26" i="7" s="1"/>
  <c r="S26" i="7" s="1"/>
  <c r="T26" i="7" s="1"/>
  <c r="J27" i="7"/>
  <c r="K27" i="7"/>
  <c r="L27" i="7"/>
  <c r="M27" i="7" s="1"/>
  <c r="N27" i="7" s="1"/>
  <c r="O27" i="7" s="1"/>
  <c r="P27" i="7" s="1"/>
  <c r="Q27" i="7" s="1"/>
  <c r="R27" i="7" s="1"/>
  <c r="S27" i="7" s="1"/>
  <c r="T27" i="7" s="1"/>
  <c r="J28" i="7"/>
  <c r="K28" i="7" s="1"/>
  <c r="L28" i="7" s="1"/>
  <c r="M28" i="7" s="1"/>
  <c r="N28" i="7" s="1"/>
  <c r="O28" i="7" s="1"/>
  <c r="P28" i="7" s="1"/>
  <c r="Q28" i="7" s="1"/>
  <c r="R28" i="7" s="1"/>
  <c r="S28" i="7" s="1"/>
  <c r="T28" i="7" s="1"/>
  <c r="J29" i="7"/>
  <c r="K29" i="7"/>
  <c r="L29" i="7" s="1"/>
  <c r="M29" i="7" s="1"/>
  <c r="N29" i="7"/>
  <c r="O29" i="7" s="1"/>
  <c r="P29" i="7" s="1"/>
  <c r="Q29" i="7" s="1"/>
  <c r="R29" i="7" s="1"/>
  <c r="S29" i="7" s="1"/>
  <c r="T29" i="7" s="1"/>
  <c r="J30" i="7"/>
  <c r="K30" i="7" s="1"/>
  <c r="L30" i="7" s="1"/>
  <c r="M30" i="7" s="1"/>
  <c r="N30" i="7" s="1"/>
  <c r="O30" i="7"/>
  <c r="P30" i="7" s="1"/>
  <c r="Q30" i="7" s="1"/>
  <c r="R30" i="7" s="1"/>
  <c r="S30" i="7" s="1"/>
  <c r="T30" i="7" s="1"/>
  <c r="J31" i="7"/>
  <c r="K31" i="7"/>
  <c r="L31" i="7" s="1"/>
  <c r="M31" i="7" s="1"/>
  <c r="N31" i="7" s="1"/>
  <c r="O31" i="7" s="1"/>
  <c r="P31" i="7" s="1"/>
  <c r="Q31" i="7" s="1"/>
  <c r="R31" i="7" s="1"/>
  <c r="S31" i="7" s="1"/>
  <c r="T31" i="7" s="1"/>
  <c r="J32" i="7"/>
  <c r="K32" i="7" s="1"/>
  <c r="L32" i="7" s="1"/>
  <c r="M32" i="7" s="1"/>
  <c r="N32" i="7" s="1"/>
  <c r="O32" i="7" s="1"/>
  <c r="P32" i="7" s="1"/>
  <c r="Q32" i="7"/>
  <c r="R32" i="7" s="1"/>
  <c r="S32" i="7" s="1"/>
  <c r="T32" i="7" s="1"/>
  <c r="J33" i="7"/>
  <c r="K33" i="7"/>
  <c r="L33" i="7" s="1"/>
  <c r="M33" i="7" s="1"/>
  <c r="N33" i="7" s="1"/>
  <c r="O33" i="7" s="1"/>
  <c r="P33" i="7" s="1"/>
  <c r="Q33" i="7" s="1"/>
  <c r="R33" i="7"/>
  <c r="S33" i="7" s="1"/>
  <c r="T33" i="7" s="1"/>
  <c r="J34" i="7"/>
  <c r="K34" i="7" s="1"/>
  <c r="L34" i="7" s="1"/>
  <c r="M34" i="7" s="1"/>
  <c r="N34" i="7" s="1"/>
  <c r="O34" i="7" s="1"/>
  <c r="P34" i="7" s="1"/>
  <c r="Q34" i="7" s="1"/>
  <c r="R34" i="7" s="1"/>
  <c r="S34" i="7"/>
  <c r="T34" i="7" s="1"/>
  <c r="J35" i="7"/>
  <c r="K35" i="7"/>
  <c r="L35" i="7" s="1"/>
  <c r="M35" i="7" s="1"/>
  <c r="N35" i="7" s="1"/>
  <c r="O35" i="7" s="1"/>
  <c r="P35" i="7" s="1"/>
  <c r="Q35" i="7" s="1"/>
  <c r="R35" i="7" s="1"/>
  <c r="S35" i="7" s="1"/>
  <c r="T35" i="7" s="1"/>
  <c r="J36" i="7"/>
  <c r="K36" i="7" s="1"/>
  <c r="L36" i="7" s="1"/>
  <c r="M36" i="7" s="1"/>
  <c r="N36" i="7" s="1"/>
  <c r="O36" i="7" s="1"/>
  <c r="P36" i="7" s="1"/>
  <c r="Q36" i="7" s="1"/>
  <c r="R36" i="7" s="1"/>
  <c r="S36" i="7" s="1"/>
  <c r="T36" i="7" s="1"/>
  <c r="J37" i="7"/>
  <c r="K37" i="7"/>
  <c r="L37" i="7" s="1"/>
  <c r="M37" i="7" s="1"/>
  <c r="N37" i="7" s="1"/>
  <c r="O37" i="7" s="1"/>
  <c r="P37" i="7" s="1"/>
  <c r="Q37" i="7" s="1"/>
  <c r="R37" i="7" s="1"/>
  <c r="S37" i="7" s="1"/>
  <c r="T37" i="7" s="1"/>
  <c r="J38" i="7"/>
  <c r="K38" i="7"/>
  <c r="L38" i="7" s="1"/>
  <c r="M38" i="7" s="1"/>
  <c r="N38" i="7" s="1"/>
  <c r="O38" i="7" s="1"/>
  <c r="P38" i="7" s="1"/>
  <c r="Q38" i="7" s="1"/>
  <c r="R38" i="7" s="1"/>
  <c r="S38" i="7" s="1"/>
  <c r="T38" i="7" s="1"/>
  <c r="J39" i="7"/>
  <c r="K39" i="7"/>
  <c r="L39" i="7"/>
  <c r="M39" i="7"/>
  <c r="N39" i="7" s="1"/>
  <c r="O39" i="7" s="1"/>
  <c r="P39" i="7" s="1"/>
  <c r="Q39" i="7" s="1"/>
  <c r="R39" i="7" s="1"/>
  <c r="S39" i="7" s="1"/>
  <c r="T39" i="7" s="1"/>
  <c r="J40" i="7"/>
  <c r="K40" i="7" s="1"/>
  <c r="L40" i="7" s="1"/>
  <c r="M40" i="7" s="1"/>
  <c r="N40" i="7" s="1"/>
  <c r="O40" i="7" s="1"/>
  <c r="P40" i="7" s="1"/>
  <c r="Q40" i="7" s="1"/>
  <c r="R40" i="7" s="1"/>
  <c r="S40" i="7" s="1"/>
  <c r="T40" i="7" s="1"/>
  <c r="J41" i="7"/>
  <c r="K41" i="7"/>
  <c r="L41" i="7" s="1"/>
  <c r="M41" i="7" s="1"/>
  <c r="N41" i="7"/>
  <c r="O41" i="7"/>
  <c r="P41" i="7" s="1"/>
  <c r="Q41" i="7" s="1"/>
  <c r="R41" i="7" s="1"/>
  <c r="S41" i="7" s="1"/>
  <c r="T41" i="7" s="1"/>
  <c r="J42" i="7"/>
  <c r="K42" i="7" s="1"/>
  <c r="L42" i="7" s="1"/>
  <c r="M42" i="7" s="1"/>
  <c r="N42" i="7" s="1"/>
  <c r="O42" i="7"/>
  <c r="P42" i="7"/>
  <c r="Q42" i="7" s="1"/>
  <c r="R42" i="7" s="1"/>
  <c r="S42" i="7" s="1"/>
  <c r="T42" i="7" s="1"/>
  <c r="J43" i="7"/>
  <c r="K43" i="7"/>
  <c r="L43" i="7" s="1"/>
  <c r="M43" i="7" s="1"/>
  <c r="N43" i="7" s="1"/>
  <c r="O43" i="7" s="1"/>
  <c r="P43" i="7"/>
  <c r="Q43" i="7" s="1"/>
  <c r="R43" i="7" s="1"/>
  <c r="S43" i="7" s="1"/>
  <c r="T43" i="7" s="1"/>
  <c r="J44" i="7"/>
  <c r="K44" i="7" s="1"/>
  <c r="L44" i="7" s="1"/>
  <c r="M44" i="7" s="1"/>
  <c r="N44" i="7" s="1"/>
  <c r="O44" i="7" s="1"/>
  <c r="P44" i="7" s="1"/>
  <c r="Q44" i="7" s="1"/>
  <c r="R44" i="7" s="1"/>
  <c r="S44" i="7" s="1"/>
  <c r="T44" i="7" s="1"/>
  <c r="J45" i="7"/>
  <c r="K45" i="7"/>
  <c r="L45" i="7" s="1"/>
  <c r="M45" i="7" s="1"/>
  <c r="N45" i="7" s="1"/>
  <c r="O45" i="7" s="1"/>
  <c r="P45" i="7" s="1"/>
  <c r="Q45" i="7" s="1"/>
  <c r="R45" i="7" s="1"/>
  <c r="S45" i="7" s="1"/>
  <c r="T45" i="7" s="1"/>
  <c r="J46" i="7"/>
  <c r="K46" i="7" s="1"/>
  <c r="L46" i="7" s="1"/>
  <c r="M46" i="7" s="1"/>
  <c r="N46" i="7" s="1"/>
  <c r="O46" i="7" s="1"/>
  <c r="P46" i="7" s="1"/>
  <c r="Q46" i="7" s="1"/>
  <c r="R46" i="7"/>
  <c r="S46" i="7"/>
  <c r="T46" i="7" s="1"/>
  <c r="J47" i="7"/>
  <c r="K47" i="7"/>
  <c r="L47" i="7" s="1"/>
  <c r="M47" i="7" s="1"/>
  <c r="N47" i="7" s="1"/>
  <c r="O47" i="7" s="1"/>
  <c r="P47" i="7" s="1"/>
  <c r="Q47" i="7" s="1"/>
  <c r="R47" i="7" s="1"/>
  <c r="S47" i="7"/>
  <c r="T47" i="7"/>
  <c r="J48" i="7"/>
  <c r="K48" i="7" s="1"/>
  <c r="L48" i="7" s="1"/>
  <c r="M48" i="7" s="1"/>
  <c r="N48" i="7" s="1"/>
  <c r="O48" i="7" s="1"/>
  <c r="P48" i="7" s="1"/>
  <c r="Q48" i="7" s="1"/>
  <c r="R48" i="7" s="1"/>
  <c r="S48" i="7" s="1"/>
  <c r="T48" i="7" s="1"/>
  <c r="J49" i="7"/>
  <c r="K49" i="7"/>
  <c r="L49" i="7" s="1"/>
  <c r="M49" i="7" s="1"/>
  <c r="N49" i="7" s="1"/>
  <c r="O49" i="7" s="1"/>
  <c r="P49" i="7" s="1"/>
  <c r="Q49" i="7" s="1"/>
  <c r="R49" i="7" s="1"/>
  <c r="S49" i="7" s="1"/>
  <c r="T49" i="7" s="1"/>
  <c r="J50" i="7"/>
  <c r="K50" i="7"/>
  <c r="L50" i="7"/>
  <c r="M50" i="7" s="1"/>
  <c r="N50" i="7" s="1"/>
  <c r="O50" i="7" s="1"/>
  <c r="P50" i="7" s="1"/>
  <c r="Q50" i="7" s="1"/>
  <c r="R50" i="7" s="1"/>
  <c r="S50" i="7" s="1"/>
  <c r="T50" i="7" s="1"/>
  <c r="J51" i="7"/>
  <c r="K51" i="7"/>
  <c r="L51" i="7" s="1"/>
  <c r="M51" i="7" s="1"/>
  <c r="N51" i="7" s="1"/>
  <c r="O51" i="7" s="1"/>
  <c r="P51" i="7" s="1"/>
  <c r="Q51" i="7" s="1"/>
  <c r="R51" i="7" s="1"/>
  <c r="S51" i="7" s="1"/>
  <c r="T51" i="7" s="1"/>
  <c r="L2" i="7"/>
  <c r="M2" i="7" s="1"/>
  <c r="N2" i="7" s="1"/>
  <c r="O2" i="7" s="1"/>
  <c r="P2" i="7" s="1"/>
  <c r="Q2" i="7" s="1"/>
  <c r="R2" i="7" s="1"/>
  <c r="S2" i="7" s="1"/>
  <c r="T2" i="7" s="1"/>
  <c r="K2" i="7"/>
  <c r="J2" i="7"/>
  <c r="J14" i="10" l="1"/>
  <c r="K14" i="10" s="1"/>
  <c r="L14" i="10" s="1"/>
  <c r="M14" i="10" s="1"/>
  <c r="N14" i="10" s="1"/>
  <c r="O14" i="10" s="1"/>
  <c r="P14" i="10" s="1"/>
  <c r="Q14" i="10" s="1"/>
  <c r="R14" i="10" s="1"/>
  <c r="S14" i="10" s="1"/>
  <c r="T14" i="10" s="1"/>
  <c r="J8" i="10"/>
  <c r="K8" i="10" s="1"/>
  <c r="L8" i="10" s="1"/>
  <c r="M8" i="10" s="1"/>
  <c r="N8" i="10" s="1"/>
  <c r="O8" i="10" s="1"/>
  <c r="P8" i="10" s="1"/>
  <c r="Q8" i="10" s="1"/>
  <c r="R8" i="10" s="1"/>
  <c r="S8" i="10" s="1"/>
  <c r="T8" i="10" s="1"/>
  <c r="J30" i="10"/>
  <c r="K30" i="10" s="1"/>
  <c r="L30" i="10" s="1"/>
  <c r="M30" i="10" s="1"/>
  <c r="N30" i="10" s="1"/>
  <c r="O30" i="10" s="1"/>
  <c r="P30" i="10" s="1"/>
  <c r="Q30" i="10" s="1"/>
  <c r="R30" i="10" s="1"/>
  <c r="S30" i="10" s="1"/>
  <c r="T30" i="10" s="1"/>
  <c r="J42" i="10"/>
  <c r="K42" i="10" s="1"/>
  <c r="L42" i="10" s="1"/>
  <c r="M42" i="10" s="1"/>
  <c r="N42" i="10" s="1"/>
  <c r="O42" i="10" s="1"/>
  <c r="P42" i="10" s="1"/>
  <c r="Q42" i="10" s="1"/>
  <c r="R42" i="10" s="1"/>
  <c r="S42" i="10" s="1"/>
  <c r="T42" i="10" s="1"/>
  <c r="J36" i="10"/>
  <c r="K36" i="10" s="1"/>
  <c r="L36" i="10" s="1"/>
  <c r="M36" i="10" s="1"/>
  <c r="N36" i="10" s="1"/>
  <c r="O36" i="10" s="1"/>
  <c r="P36" i="10" s="1"/>
  <c r="Q36" i="10" s="1"/>
  <c r="R36" i="10" s="1"/>
  <c r="S36" i="10" s="1"/>
  <c r="T36" i="10" s="1"/>
  <c r="J46" i="10"/>
  <c r="K46" i="10" s="1"/>
  <c r="L46" i="10" s="1"/>
  <c r="M46" i="10" s="1"/>
  <c r="N46" i="10" s="1"/>
  <c r="O46" i="10" s="1"/>
  <c r="P46" i="10" s="1"/>
  <c r="Q46" i="10" s="1"/>
  <c r="R46" i="10" s="1"/>
  <c r="S46" i="10" s="1"/>
  <c r="T46" i="10" s="1"/>
  <c r="J12" i="10"/>
  <c r="K12" i="10" s="1"/>
  <c r="L12" i="10" s="1"/>
  <c r="M12" i="10" s="1"/>
  <c r="N12" i="10" s="1"/>
  <c r="O12" i="10" s="1"/>
  <c r="P12" i="10" s="1"/>
  <c r="Q12" i="10" s="1"/>
  <c r="R12" i="10" s="1"/>
  <c r="S12" i="10" s="1"/>
  <c r="T12" i="10" s="1"/>
  <c r="J34" i="10"/>
  <c r="K34" i="10" s="1"/>
  <c r="L34" i="10" s="1"/>
  <c r="M34" i="10" s="1"/>
  <c r="N34" i="10" s="1"/>
  <c r="O34" i="10" s="1"/>
  <c r="P34" i="10" s="1"/>
  <c r="Q34" i="10" s="1"/>
  <c r="R34" i="10" s="1"/>
  <c r="S34" i="10" s="1"/>
  <c r="T34" i="10" s="1"/>
  <c r="J44" i="10"/>
  <c r="K44" i="10" s="1"/>
  <c r="L44" i="10" s="1"/>
  <c r="M44" i="10" s="1"/>
  <c r="N44" i="10" s="1"/>
  <c r="O44" i="10" s="1"/>
  <c r="P44" i="10" s="1"/>
  <c r="Q44" i="10" s="1"/>
  <c r="R44" i="10" s="1"/>
  <c r="S44" i="10" s="1"/>
  <c r="T44" i="10" s="1"/>
  <c r="J16" i="10"/>
  <c r="K16" i="10" s="1"/>
  <c r="L16" i="10" s="1"/>
  <c r="M16" i="10" s="1"/>
  <c r="N16" i="10" s="1"/>
  <c r="O16" i="10" s="1"/>
  <c r="P16" i="10" s="1"/>
  <c r="Q16" i="10" s="1"/>
  <c r="R16" i="10" s="1"/>
  <c r="S16" i="10" s="1"/>
  <c r="T16" i="10" s="1"/>
  <c r="J10" i="10"/>
  <c r="K10" i="10" s="1"/>
  <c r="L10" i="10" s="1"/>
  <c r="M10" i="10" s="1"/>
  <c r="N10" i="10" s="1"/>
  <c r="O10" i="10" s="1"/>
  <c r="P10" i="10" s="1"/>
  <c r="Q10" i="10" s="1"/>
  <c r="R10" i="10" s="1"/>
  <c r="S10" i="10" s="1"/>
  <c r="T10" i="10" s="1"/>
  <c r="I44" i="10"/>
  <c r="I48" i="10"/>
  <c r="I50" i="10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2" i="7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H2" i="7"/>
  <c r="G2" i="7"/>
  <c r="F51" i="7"/>
  <c r="F50" i="7"/>
  <c r="F49" i="7"/>
  <c r="F48" i="7"/>
  <c r="F47" i="7"/>
  <c r="F46" i="7"/>
  <c r="F45" i="7"/>
  <c r="F44" i="7"/>
  <c r="F43" i="7"/>
  <c r="F42" i="7"/>
  <c r="F41" i="7"/>
  <c r="F40" i="7"/>
  <c r="F39" i="7"/>
  <c r="F38" i="7"/>
  <c r="F37" i="7"/>
  <c r="F36" i="7"/>
  <c r="F35" i="7"/>
  <c r="F34" i="7"/>
  <c r="F33" i="7"/>
  <c r="F32" i="7"/>
  <c r="F31" i="7"/>
  <c r="F30" i="7"/>
  <c r="F29" i="7"/>
  <c r="F28" i="7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F13" i="7"/>
  <c r="F12" i="7"/>
  <c r="F11" i="7"/>
  <c r="F10" i="7"/>
  <c r="F9" i="7"/>
  <c r="F8" i="7"/>
  <c r="F7" i="7"/>
  <c r="F6" i="7"/>
  <c r="F5" i="7"/>
  <c r="F4" i="7"/>
  <c r="F3" i="7"/>
  <c r="F2" i="7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G2" i="4"/>
  <c r="F2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2" i="4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2" i="1"/>
</calcChain>
</file>

<file path=xl/connections.xml><?xml version="1.0" encoding="utf-8"?>
<connections xmlns="http://schemas.openxmlformats.org/spreadsheetml/2006/main">
  <connection id="1" name="kraina" type="6" refreshedVersion="6" background="1" saveData="1">
    <textPr codePage="852" sourceFile="C:\Users\igorj\Dane\Arkusze\2015_maj\kraina.txt" decimal="," thousands=" " semicolon="1">
      <textFields count="5">
        <textField/>
        <textField/>
        <textField/>
        <textField/>
        <textField/>
      </textFields>
    </textPr>
  </connection>
  <connection id="2" name="kraina1" type="6" refreshedVersion="6" background="1" saveData="1">
    <textPr codePage="852" sourceFile="C:\Users\igorj\Dane\Arkusze\2015_maj\kraina.txt" decimal="," thousands=" " semicolon="1">
      <textFields count="5">
        <textField/>
        <textField/>
        <textField/>
        <textField/>
        <textField/>
      </textFields>
    </textPr>
  </connection>
  <connection id="3" name="kraina2" type="6" refreshedVersion="6" background="1" saveData="1">
    <textPr codePage="852" sourceFile="C:\Users\igorj\Dane\Arkusze\2015_maj\kraina.txt" decimal="," thousands=" " semicolon="1">
      <textFields count="5">
        <textField/>
        <textField/>
        <textField/>
        <textField/>
        <textField/>
      </textFields>
    </textPr>
  </connection>
  <connection id="4" name="kraina3" type="6" refreshedVersion="6" background="1" saveData="1">
    <textPr codePage="852" sourceFile="C:\Users\igorj\Dane\Arkusze\2015_maj\kraina.txt" decimal="," thousands=" " semicolon="1">
      <textFields count="5">
        <textField/>
        <textField/>
        <textField/>
        <textField/>
        <textField/>
      </textFields>
    </textPr>
  </connection>
  <connection id="5" name="kraina31" type="6" refreshedVersion="6" background="1" saveData="1">
    <textPr codePage="852" sourceFile="C:\Users\igorj\Dane\Arkusze\2015_maj\kraina.txt" decimal="," thousands=" " semicolon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<sst xmlns="http://schemas.openxmlformats.org/spreadsheetml/2006/main" count="381" uniqueCount="85">
  <si>
    <t>w01D</t>
  </si>
  <si>
    <t>w02D</t>
  </si>
  <si>
    <t>w03C</t>
  </si>
  <si>
    <t>w04D</t>
  </si>
  <si>
    <t>w05A</t>
  </si>
  <si>
    <t>w06D</t>
  </si>
  <si>
    <t>w07B</t>
  </si>
  <si>
    <t>w08A</t>
  </si>
  <si>
    <t>w09C</t>
  </si>
  <si>
    <t>w10C</t>
  </si>
  <si>
    <t>w11D</t>
  </si>
  <si>
    <t>w12C</t>
  </si>
  <si>
    <t>w13A</t>
  </si>
  <si>
    <t>w14A</t>
  </si>
  <si>
    <t>w15A</t>
  </si>
  <si>
    <t>w16C</t>
  </si>
  <si>
    <t>w17A</t>
  </si>
  <si>
    <t>w18D</t>
  </si>
  <si>
    <t>w19C</t>
  </si>
  <si>
    <t>w20C</t>
  </si>
  <si>
    <t>w21A</t>
  </si>
  <si>
    <t>w22B</t>
  </si>
  <si>
    <t>w23B</t>
  </si>
  <si>
    <t>w24C</t>
  </si>
  <si>
    <t>w25B</t>
  </si>
  <si>
    <t>w26C</t>
  </si>
  <si>
    <t>w27C</t>
  </si>
  <si>
    <t>w28D</t>
  </si>
  <si>
    <t>w29A</t>
  </si>
  <si>
    <t>w30C</t>
  </si>
  <si>
    <t>w31C</t>
  </si>
  <si>
    <t>w32D</t>
  </si>
  <si>
    <t>w33B</t>
  </si>
  <si>
    <t>w34C</t>
  </si>
  <si>
    <t>w35C</t>
  </si>
  <si>
    <t>w36B</t>
  </si>
  <si>
    <t>w37A</t>
  </si>
  <si>
    <t>w38B</t>
  </si>
  <si>
    <t>w39D</t>
  </si>
  <si>
    <t>w40A</t>
  </si>
  <si>
    <t>w41D</t>
  </si>
  <si>
    <t>w42B</t>
  </si>
  <si>
    <t>w43D</t>
  </si>
  <si>
    <t>w44C</t>
  </si>
  <si>
    <t>w45B</t>
  </si>
  <si>
    <t>w46C</t>
  </si>
  <si>
    <t>w47B</t>
  </si>
  <si>
    <t>w48C</t>
  </si>
  <si>
    <t>w49C</t>
  </si>
  <si>
    <t>w50B</t>
  </si>
  <si>
    <t>województwo</t>
  </si>
  <si>
    <t>kobiety 2013</t>
  </si>
  <si>
    <t>mężczyźni 2013</t>
  </si>
  <si>
    <t>kobiety 2014</t>
  </si>
  <si>
    <t>mężczyźni 2014</t>
  </si>
  <si>
    <t>region</t>
  </si>
  <si>
    <t>suma 2013</t>
  </si>
  <si>
    <t>Row Labels</t>
  </si>
  <si>
    <t>A</t>
  </si>
  <si>
    <t>B</t>
  </si>
  <si>
    <t>C</t>
  </si>
  <si>
    <t>D</t>
  </si>
  <si>
    <t>Grand Total</t>
  </si>
  <si>
    <t>Sum of suma 2013</t>
  </si>
  <si>
    <t>kiedy było więcej kobiety</t>
  </si>
  <si>
    <t>kiedy było więcej mężczyźni</t>
  </si>
  <si>
    <t>razem</t>
  </si>
  <si>
    <t>Sum of razem</t>
  </si>
  <si>
    <t>tempo</t>
  </si>
  <si>
    <t>ludność 2013</t>
  </si>
  <si>
    <t>ludność 2014</t>
  </si>
  <si>
    <t>ludność 2015</t>
  </si>
  <si>
    <t>ludność 2016</t>
  </si>
  <si>
    <t>ludność 2017</t>
  </si>
  <si>
    <t>ludność 2018</t>
  </si>
  <si>
    <t>ludność 2019</t>
  </si>
  <si>
    <t>ludność 2020</t>
  </si>
  <si>
    <t>ludność 2021</t>
  </si>
  <si>
    <t>ludność 2022</t>
  </si>
  <si>
    <t>ludność 2023</t>
  </si>
  <si>
    <t>ludność 2024</t>
  </si>
  <si>
    <t>ludność 2025</t>
  </si>
  <si>
    <t>Sum of ludność 2025</t>
  </si>
  <si>
    <t>przeludnienie</t>
  </si>
  <si>
    <t>ilość przeludnienia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</si>
</sst>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2" borderId="0" xfId="0" applyNumberFormat="1" applyFont="1" applyFill="1"/>
    <xf numFmtId="0" fontId="1" fillId="2" borderId="0" xfId="0" applyFont="1" applyFill="1" applyAlignment="1">
      <alignment horizontal="left"/>
    </xf>
    <xf numFmtId="0" fontId="1" fillId="2" borderId="0" xfId="1"/>
  </cellXfs>
  <cellStyles count="2">
    <cellStyle name="Good" xfId="1" builtinId="26"/>
    <cellStyle name="Normal" xfId="0" builtinId="0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[Zadanie_5.xlsx]Zadanie_1!PivotTable1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baseline="0"/>
              <a:t>ludności </a:t>
            </a:r>
          </a:p>
          <a:p>
            <a:pPr>
              <a:defRPr/>
            </a:pPr>
            <a:r>
              <a:rPr lang="pl-PL" sz="1400" b="0" i="0" u="none" strike="noStrike" baseline="0"/>
              <a:t>regionów w roku 2013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Zadanie_1!$B$3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Zadanie_1!$A$4:$A$8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Zadanie_1!$B$4:$B$8</c:f>
              <c:numCache>
                <c:formatCode>General</c:formatCode>
                <c:ptCount val="4"/>
                <c:pt idx="0">
                  <c:v>33929579</c:v>
                </c:pt>
                <c:pt idx="1">
                  <c:v>41736619</c:v>
                </c:pt>
                <c:pt idx="2">
                  <c:v>57649017</c:v>
                </c:pt>
                <c:pt idx="3">
                  <c:v>36530387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21-4A47-8B24-8D79EB23D1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20383"/>
        <c:axId val="2137350543"/>
      </c:barChart>
      <c:catAx>
        <c:axId val="48920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37350543"/>
        <c:crosses val="autoZero"/>
        <c:auto val="1"/>
        <c:lblAlgn val="ctr"/>
        <c:lblOffset val="100"/>
        <c:noMultiLvlLbl val="0"/>
      </c:catAx>
      <c:valAx>
        <c:axId val="2137350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8920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68580</xdr:colOff>
      <xdr:row>5</xdr:row>
      <xdr:rowOff>49530</xdr:rowOff>
    </xdr:from>
    <xdr:to>
      <xdr:col>11</xdr:col>
      <xdr:colOff>373380</xdr:colOff>
      <xdr:row>20</xdr:row>
      <xdr:rowOff>49530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5318.553261689813" createdVersion="6" refreshedVersion="6" minRefreshableVersion="3" recordCount="50">
  <cacheSource type="worksheet">
    <worksheetSource ref="F1:G51" sheet="Zadanie_1_dane"/>
  </cacheSource>
  <cacheFields count="2">
    <cacheField name="region" numFmtId="0">
      <sharedItems count="4">
        <s v="D"/>
        <s v="C"/>
        <s v="A"/>
        <s v="B"/>
      </sharedItems>
    </cacheField>
    <cacheField name="suma 2013" numFmtId="0">
      <sharedItems containsSemiMixedTypes="0" containsString="0" containsNumber="1" containsInteger="1" minValue="158033" maxValue="768997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uthor" refreshedDate="45318.558077314818" createdVersion="6" refreshedVersion="6" minRefreshableVersion="3" recordCount="50">
  <cacheSource type="worksheet">
    <worksheetSource ref="H1:I51" sheet="Zadanie_2_dane"/>
  </cacheSource>
  <cacheFields count="2">
    <cacheField name="razem" numFmtId="0">
      <sharedItems containsSemiMixedTypes="0" containsString="0" containsNumber="1" containsInteger="1" minValue="0" maxValue="1"/>
    </cacheField>
    <cacheField name="region" numFmtId="0">
      <sharedItems count="4">
        <s v="D"/>
        <s v="C"/>
        <s v="A"/>
        <s v="B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uthor" refreshedDate="45318.740571643517" createdVersion="6" refreshedVersion="6" minRefreshableVersion="3" recordCount="50">
  <cacheSource type="worksheet">
    <worksheetSource ref="A1:T51" sheet="Zadanie_3_dane"/>
  </cacheSource>
  <cacheFields count="20">
    <cacheField name="województwo" numFmtId="0">
      <sharedItems count="50">
        <s v="w01D"/>
        <s v="w02D"/>
        <s v="w03C"/>
        <s v="w04D"/>
        <s v="w05A"/>
        <s v="w06D"/>
        <s v="w07B"/>
        <s v="w08A"/>
        <s v="w09C"/>
        <s v="w10C"/>
        <s v="w11D"/>
        <s v="w12C"/>
        <s v="w13A"/>
        <s v="w14A"/>
        <s v="w15A"/>
        <s v="w16C"/>
        <s v="w17A"/>
        <s v="w18D"/>
        <s v="w19C"/>
        <s v="w20C"/>
        <s v="w21A"/>
        <s v="w22B"/>
        <s v="w23B"/>
        <s v="w24C"/>
        <s v="w25B"/>
        <s v="w26C"/>
        <s v="w27C"/>
        <s v="w28D"/>
        <s v="w29A"/>
        <s v="w30C"/>
        <s v="w31C"/>
        <s v="w32D"/>
        <s v="w33B"/>
        <s v="w34C"/>
        <s v="w35C"/>
        <s v="w36B"/>
        <s v="w37A"/>
        <s v="w38B"/>
        <s v="w39D"/>
        <s v="w40A"/>
        <s v="w41D"/>
        <s v="w42B"/>
        <s v="w43D"/>
        <s v="w44C"/>
        <s v="w45B"/>
        <s v="w46C"/>
        <s v="w47B"/>
        <s v="w48C"/>
        <s v="w49C"/>
        <s v="w50B"/>
      </sharedItems>
    </cacheField>
    <cacheField name="kobiety 2013" numFmtId="0">
      <sharedItems containsSemiMixedTypes="0" containsString="0" containsNumber="1" containsInteger="1" minValue="76648" maxValue="3997724"/>
    </cacheField>
    <cacheField name="mężczyźni 2013" numFmtId="0">
      <sharedItems containsSemiMixedTypes="0" containsString="0" containsNumber="1" containsInteger="1" minValue="81385" maxValue="3848394"/>
    </cacheField>
    <cacheField name="kobiety 2014" numFmtId="0">
      <sharedItems containsSemiMixedTypes="0" containsString="0" containsNumber="1" containsInteger="1" minValue="15339" maxValue="4339393"/>
    </cacheField>
    <cacheField name="mężczyźni 2014" numFmtId="0">
      <sharedItems containsSemiMixedTypes="0" containsString="0" containsNumber="1" containsInteger="1" minValue="14652" maxValue="4639643"/>
    </cacheField>
    <cacheField name="region" numFmtId="0">
      <sharedItems/>
    </cacheField>
    <cacheField name="ludność 2013" numFmtId="0">
      <sharedItems containsSemiMixedTypes="0" containsString="0" containsNumber="1" containsInteger="1" minValue="158033" maxValue="7689971"/>
    </cacheField>
    <cacheField name="ludność 2014" numFmtId="0">
      <sharedItems containsSemiMixedTypes="0" containsString="0" containsNumber="1" containsInteger="1" minValue="29991" maxValue="8979036"/>
    </cacheField>
    <cacheField name="tempo" numFmtId="0">
      <sharedItems containsSemiMixedTypes="0" containsString="0" containsNumber="1" minValue="6.8999999999999999E-3" maxValue="19.212599999999998"/>
    </cacheField>
    <cacheField name="ludność 2015" numFmtId="0">
      <sharedItems containsSemiMixedTypes="0" containsString="0" containsNumber="1" containsInteger="1" minValue="206" maxValue="10485718"/>
    </cacheField>
    <cacheField name="ludność 2016" numFmtId="0">
      <sharedItems containsSemiMixedTypes="0" containsString="0" containsNumber="1" containsInteger="1" minValue="1" maxValue="12245221"/>
    </cacheField>
    <cacheField name="ludność 2017" numFmtId="0">
      <sharedItems containsSemiMixedTypes="0" containsString="0" containsNumber="1" containsInteger="1" minValue="0" maxValue="14299969"/>
    </cacheField>
    <cacheField name="ludność 2018" numFmtId="0">
      <sharedItems containsSemiMixedTypes="0" containsString="0" containsNumber="1" containsInteger="1" minValue="0" maxValue="16699503"/>
    </cacheField>
    <cacheField name="ludność 2019" numFmtId="0">
      <sharedItems containsSemiMixedTypes="0" containsString="0" containsNumber="1" containsInteger="1" minValue="0" maxValue="16699503"/>
    </cacheField>
    <cacheField name="ludność 2020" numFmtId="0">
      <sharedItems containsSemiMixedTypes="0" containsString="0" containsNumber="1" containsInteger="1" minValue="0" maxValue="16699503"/>
    </cacheField>
    <cacheField name="ludność 2021" numFmtId="0">
      <sharedItems containsSemiMixedTypes="0" containsString="0" containsNumber="1" containsInteger="1" minValue="0" maxValue="16699503"/>
    </cacheField>
    <cacheField name="ludność 2022" numFmtId="0">
      <sharedItems containsSemiMixedTypes="0" containsString="0" containsNumber="1" containsInteger="1" minValue="0" maxValue="16699503"/>
    </cacheField>
    <cacheField name="ludność 2023" numFmtId="0">
      <sharedItems containsSemiMixedTypes="0" containsString="0" containsNumber="1" containsInteger="1" minValue="0" maxValue="16699503"/>
    </cacheField>
    <cacheField name="ludność 2024" numFmtId="0">
      <sharedItems containsSemiMixedTypes="0" containsString="0" containsNumber="1" containsInteger="1" minValue="0" maxValue="16699503"/>
    </cacheField>
    <cacheField name="ludność 2025" numFmtId="0">
      <sharedItems containsSemiMixedTypes="0" containsString="0" containsNumber="1" containsInteger="1" minValue="0" maxValue="166995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">
  <r>
    <x v="0"/>
    <n v="2812202"/>
  </r>
  <r>
    <x v="0"/>
    <n v="3353163"/>
  </r>
  <r>
    <x v="1"/>
    <n v="2443837"/>
  </r>
  <r>
    <x v="0"/>
    <n v="1975115"/>
  </r>
  <r>
    <x v="2"/>
    <n v="4664729"/>
  </r>
  <r>
    <x v="0"/>
    <n v="3698361"/>
  </r>
  <r>
    <x v="3"/>
    <n v="7689971"/>
  </r>
  <r>
    <x v="2"/>
    <n v="1335057"/>
  </r>
  <r>
    <x v="1"/>
    <n v="3291343"/>
  </r>
  <r>
    <x v="1"/>
    <n v="2339967"/>
  </r>
  <r>
    <x v="0"/>
    <n v="3983255"/>
  </r>
  <r>
    <x v="1"/>
    <n v="7688480"/>
  </r>
  <r>
    <x v="2"/>
    <n v="1960392"/>
  </r>
  <r>
    <x v="2"/>
    <n v="2177470"/>
  </r>
  <r>
    <x v="2"/>
    <n v="5134027"/>
  </r>
  <r>
    <x v="1"/>
    <n v="2728601"/>
  </r>
  <r>
    <x v="2"/>
    <n v="5009321"/>
  </r>
  <r>
    <x v="0"/>
    <n v="2729291"/>
  </r>
  <r>
    <x v="1"/>
    <n v="6175874"/>
  </r>
  <r>
    <x v="1"/>
    <n v="3008890"/>
  </r>
  <r>
    <x v="2"/>
    <n v="4752576"/>
  </r>
  <r>
    <x v="3"/>
    <n v="1434562"/>
  </r>
  <r>
    <x v="3"/>
    <n v="4505451"/>
  </r>
  <r>
    <x v="1"/>
    <n v="1327364"/>
  </r>
  <r>
    <x v="3"/>
    <n v="884947"/>
  </r>
  <r>
    <x v="1"/>
    <n v="2151563"/>
  </r>
  <r>
    <x v="1"/>
    <n v="4709695"/>
  </r>
  <r>
    <x v="0"/>
    <n v="5450595"/>
  </r>
  <r>
    <x v="2"/>
    <n v="3703941"/>
  </r>
  <r>
    <x v="1"/>
    <n v="5040530"/>
  </r>
  <r>
    <x v="1"/>
    <n v="3754769"/>
  </r>
  <r>
    <x v="0"/>
    <n v="2021024"/>
  </r>
  <r>
    <x v="3"/>
    <n v="5856254"/>
  </r>
  <r>
    <x v="1"/>
    <n v="158033"/>
  </r>
  <r>
    <x v="1"/>
    <n v="4984142"/>
  </r>
  <r>
    <x v="3"/>
    <n v="3653434"/>
  </r>
  <r>
    <x v="2"/>
    <n v="2921428"/>
  </r>
  <r>
    <x v="3"/>
    <n v="3286803"/>
  </r>
  <r>
    <x v="0"/>
    <n v="1063625"/>
  </r>
  <r>
    <x v="2"/>
    <n v="2270638"/>
  </r>
  <r>
    <x v="0"/>
    <n v="4318105"/>
  </r>
  <r>
    <x v="3"/>
    <n v="4544199"/>
  </r>
  <r>
    <x v="0"/>
    <n v="5125651"/>
  </r>
  <r>
    <x v="1"/>
    <n v="1673241"/>
  </r>
  <r>
    <x v="3"/>
    <n v="2257874"/>
  </r>
  <r>
    <x v="1"/>
    <n v="286380"/>
  </r>
  <r>
    <x v="3"/>
    <n v="2503710"/>
  </r>
  <r>
    <x v="1"/>
    <n v="5369399"/>
  </r>
  <r>
    <x v="1"/>
    <n v="516909"/>
  </r>
  <r>
    <x v="3"/>
    <n v="511941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0">
  <r>
    <n v="1"/>
    <x v="0"/>
  </r>
  <r>
    <n v="0"/>
    <x v="0"/>
  </r>
  <r>
    <n v="0"/>
    <x v="1"/>
  </r>
  <r>
    <n v="0"/>
    <x v="0"/>
  </r>
  <r>
    <n v="0"/>
    <x v="2"/>
  </r>
  <r>
    <n v="1"/>
    <x v="0"/>
  </r>
  <r>
    <n v="0"/>
    <x v="3"/>
  </r>
  <r>
    <n v="1"/>
    <x v="2"/>
  </r>
  <r>
    <n v="0"/>
    <x v="1"/>
  </r>
  <r>
    <n v="0"/>
    <x v="1"/>
  </r>
  <r>
    <n v="0"/>
    <x v="0"/>
  </r>
  <r>
    <n v="1"/>
    <x v="1"/>
  </r>
  <r>
    <n v="1"/>
    <x v="2"/>
  </r>
  <r>
    <n v="0"/>
    <x v="2"/>
  </r>
  <r>
    <n v="0"/>
    <x v="2"/>
  </r>
  <r>
    <n v="1"/>
    <x v="1"/>
  </r>
  <r>
    <n v="0"/>
    <x v="2"/>
  </r>
  <r>
    <n v="0"/>
    <x v="0"/>
  </r>
  <r>
    <n v="0"/>
    <x v="1"/>
  </r>
  <r>
    <n v="0"/>
    <x v="1"/>
  </r>
  <r>
    <n v="0"/>
    <x v="2"/>
  </r>
  <r>
    <n v="1"/>
    <x v="3"/>
  </r>
  <r>
    <n v="0"/>
    <x v="3"/>
  </r>
  <r>
    <n v="1"/>
    <x v="1"/>
  </r>
  <r>
    <n v="1"/>
    <x v="3"/>
  </r>
  <r>
    <n v="0"/>
    <x v="1"/>
  </r>
  <r>
    <n v="0"/>
    <x v="1"/>
  </r>
  <r>
    <n v="0"/>
    <x v="0"/>
  </r>
  <r>
    <n v="0"/>
    <x v="2"/>
  </r>
  <r>
    <n v="0"/>
    <x v="1"/>
  </r>
  <r>
    <n v="0"/>
    <x v="1"/>
  </r>
  <r>
    <n v="1"/>
    <x v="0"/>
  </r>
  <r>
    <n v="0"/>
    <x v="3"/>
  </r>
  <r>
    <n v="1"/>
    <x v="1"/>
  </r>
  <r>
    <n v="0"/>
    <x v="1"/>
  </r>
  <r>
    <n v="0"/>
    <x v="3"/>
  </r>
  <r>
    <n v="0"/>
    <x v="2"/>
  </r>
  <r>
    <n v="0"/>
    <x v="3"/>
  </r>
  <r>
    <n v="1"/>
    <x v="0"/>
  </r>
  <r>
    <n v="1"/>
    <x v="2"/>
  </r>
  <r>
    <n v="0"/>
    <x v="0"/>
  </r>
  <r>
    <n v="0"/>
    <x v="3"/>
  </r>
  <r>
    <n v="0"/>
    <x v="0"/>
  </r>
  <r>
    <n v="1"/>
    <x v="1"/>
  </r>
  <r>
    <n v="1"/>
    <x v="3"/>
  </r>
  <r>
    <n v="1"/>
    <x v="1"/>
  </r>
  <r>
    <n v="1"/>
    <x v="3"/>
  </r>
  <r>
    <n v="1"/>
    <x v="1"/>
  </r>
  <r>
    <n v="1"/>
    <x v="1"/>
  </r>
  <r>
    <n v="0"/>
    <x v="3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50">
  <r>
    <x v="0"/>
    <n v="1415007"/>
    <n v="1397195"/>
    <n v="1499070"/>
    <n v="1481105"/>
    <s v="D"/>
    <n v="2812202"/>
    <n v="2980175"/>
    <n v="1.0597000000000001"/>
    <n v="3158091"/>
    <n v="3346629"/>
    <n v="3546422"/>
    <n v="3758143"/>
    <n v="3982504"/>
    <n v="4220259"/>
    <n v="4472208"/>
    <n v="4739198"/>
    <n v="5022128"/>
    <n v="5321949"/>
    <n v="5639669"/>
  </r>
  <r>
    <x v="1"/>
    <n v="1711390"/>
    <n v="1641773"/>
    <n v="1522030"/>
    <n v="1618733"/>
    <s v="D"/>
    <n v="3353163"/>
    <n v="3140763"/>
    <n v="0.93659999999999999"/>
    <n v="2941638"/>
    <n v="2755138"/>
    <n v="2580462"/>
    <n v="2416860"/>
    <n v="2263631"/>
    <n v="2120116"/>
    <n v="1985700"/>
    <n v="1859806"/>
    <n v="1741894"/>
    <n v="1631457"/>
    <n v="1528022"/>
  </r>
  <r>
    <x v="2"/>
    <n v="1165105"/>
    <n v="1278732"/>
    <n v="1299953"/>
    <n v="1191621"/>
    <s v="C"/>
    <n v="2443837"/>
    <n v="2491574"/>
    <n v="1.0195000000000001"/>
    <n v="2540159"/>
    <n v="2589692"/>
    <n v="2640190"/>
    <n v="2691673"/>
    <n v="2744160"/>
    <n v="2797671"/>
    <n v="2852225"/>
    <n v="2907843"/>
    <n v="2964545"/>
    <n v="3022353"/>
    <n v="3081288"/>
  </r>
  <r>
    <x v="3"/>
    <n v="949065"/>
    <n v="1026050"/>
    <n v="688027"/>
    <n v="723233"/>
    <s v="D"/>
    <n v="1975115"/>
    <n v="1411260"/>
    <n v="0.71450000000000002"/>
    <n v="1008345"/>
    <n v="720462"/>
    <n v="514770"/>
    <n v="367803"/>
    <n v="262795"/>
    <n v="187767"/>
    <n v="134159"/>
    <n v="95856"/>
    <n v="68489"/>
    <n v="48935"/>
    <n v="34964"/>
  </r>
  <r>
    <x v="4"/>
    <n v="2436107"/>
    <n v="2228622"/>
    <n v="1831600"/>
    <n v="1960624"/>
    <s v="A"/>
    <n v="4664729"/>
    <n v="3792224"/>
    <n v="0.81289999999999996"/>
    <n v="3082698"/>
    <n v="2505925"/>
    <n v="2037066"/>
    <n v="1655930"/>
    <n v="1346105"/>
    <n v="1094248"/>
    <n v="889514"/>
    <n v="723085"/>
    <n v="587795"/>
    <n v="477818"/>
    <n v="388418"/>
  </r>
  <r>
    <x v="5"/>
    <n v="1846928"/>
    <n v="1851433"/>
    <n v="2125113"/>
    <n v="2028635"/>
    <s v="D"/>
    <n v="3698361"/>
    <n v="4153748"/>
    <n v="1.1231"/>
    <n v="4665074"/>
    <n v="5239344"/>
    <n v="5884307"/>
    <n v="6608665"/>
    <n v="7422191"/>
    <n v="7422191"/>
    <n v="7422191"/>
    <n v="7422191"/>
    <n v="7422191"/>
    <n v="7422191"/>
    <n v="7422191"/>
  </r>
  <r>
    <x v="6"/>
    <n v="3841577"/>
    <n v="3848394"/>
    <n v="3595975"/>
    <n v="3123039"/>
    <s v="B"/>
    <n v="7689971"/>
    <n v="6719014"/>
    <n v="0.87370000000000003"/>
    <n v="5870402"/>
    <n v="5128970"/>
    <n v="4481181"/>
    <n v="3915207"/>
    <n v="3420716"/>
    <n v="2988679"/>
    <n v="2611208"/>
    <n v="2281412"/>
    <n v="1993269"/>
    <n v="1741519"/>
    <n v="1521565"/>
  </r>
  <r>
    <x v="7"/>
    <n v="679557"/>
    <n v="655500"/>
    <n v="1012012"/>
    <n v="1067022"/>
    <s v="A"/>
    <n v="1335057"/>
    <n v="2079034"/>
    <n v="1.5571999999999999"/>
    <n v="3237471"/>
    <n v="3237471"/>
    <n v="3237471"/>
    <n v="3237471"/>
    <n v="3237471"/>
    <n v="3237471"/>
    <n v="3237471"/>
    <n v="3237471"/>
    <n v="3237471"/>
    <n v="3237471"/>
    <n v="3237471"/>
  </r>
  <r>
    <x v="8"/>
    <n v="1660998"/>
    <n v="1630345"/>
    <n v="1130119"/>
    <n v="1080238"/>
    <s v="C"/>
    <n v="3291343"/>
    <n v="2210357"/>
    <n v="0.67149999999999999"/>
    <n v="1484254"/>
    <n v="996676"/>
    <n v="669267"/>
    <n v="449412"/>
    <n v="301780"/>
    <n v="202645"/>
    <n v="136076"/>
    <n v="91375"/>
    <n v="61358"/>
    <n v="41201"/>
    <n v="27666"/>
  </r>
  <r>
    <x v="9"/>
    <n v="1157622"/>
    <n v="1182345"/>
    <n v="830785"/>
    <n v="833779"/>
    <s v="C"/>
    <n v="2339967"/>
    <n v="1664564"/>
    <n v="0.71130000000000004"/>
    <n v="1184004"/>
    <n v="842182"/>
    <n v="599044"/>
    <n v="426099"/>
    <n v="303084"/>
    <n v="215583"/>
    <n v="153344"/>
    <n v="109073"/>
    <n v="77583"/>
    <n v="55184"/>
    <n v="39252"/>
  </r>
  <r>
    <x v="10"/>
    <n v="1987047"/>
    <n v="1996208"/>
    <n v="2053892"/>
    <n v="1697247"/>
    <s v="D"/>
    <n v="3983255"/>
    <n v="3751139"/>
    <n v="0.94169999999999998"/>
    <n v="3532447"/>
    <n v="3326505"/>
    <n v="3132569"/>
    <n v="2949940"/>
    <n v="2777958"/>
    <n v="2616003"/>
    <n v="2463490"/>
    <n v="2319868"/>
    <n v="2184619"/>
    <n v="2057255"/>
    <n v="1937317"/>
  </r>
  <r>
    <x v="11"/>
    <n v="3997724"/>
    <n v="3690756"/>
    <n v="4339393"/>
    <n v="4639643"/>
    <s v="C"/>
    <n v="7688480"/>
    <n v="8979036"/>
    <n v="1.1677999999999999"/>
    <n v="10485718"/>
    <n v="12245221"/>
    <n v="14299969"/>
    <n v="16699503"/>
    <n v="16699503"/>
    <n v="16699503"/>
    <n v="16699503"/>
    <n v="16699503"/>
    <n v="16699503"/>
    <n v="16699503"/>
    <n v="16699503"/>
  </r>
  <r>
    <x v="12"/>
    <n v="996113"/>
    <n v="964279"/>
    <n v="1012487"/>
    <n v="1128940"/>
    <s v="A"/>
    <n v="1960392"/>
    <n v="2141427"/>
    <n v="1.0923"/>
    <n v="2339080"/>
    <n v="2554977"/>
    <n v="2790801"/>
    <n v="3048391"/>
    <n v="3329757"/>
    <n v="3637093"/>
    <n v="3972796"/>
    <n v="3972796"/>
    <n v="3972796"/>
    <n v="3972796"/>
    <n v="3972796"/>
  </r>
  <r>
    <x v="13"/>
    <n v="1143634"/>
    <n v="1033836"/>
    <n v="909534"/>
    <n v="856349"/>
    <s v="A"/>
    <n v="2177470"/>
    <n v="1765883"/>
    <n v="0.81089999999999995"/>
    <n v="1431954"/>
    <n v="1161171"/>
    <n v="941593"/>
    <n v="763537"/>
    <n v="619152"/>
    <n v="502070"/>
    <n v="407128"/>
    <n v="330140"/>
    <n v="267710"/>
    <n v="217086"/>
    <n v="176035"/>
  </r>
  <r>
    <x v="14"/>
    <n v="2549276"/>
    <n v="2584751"/>
    <n v="2033079"/>
    <n v="2066918"/>
    <s v="A"/>
    <n v="5134027"/>
    <n v="4099997"/>
    <n v="0.79849999999999999"/>
    <n v="3273847"/>
    <n v="2614166"/>
    <n v="2087411"/>
    <n v="1666797"/>
    <n v="1330937"/>
    <n v="1062753"/>
    <n v="848608"/>
    <n v="677613"/>
    <n v="541073"/>
    <n v="432046"/>
    <n v="344988"/>
  </r>
  <r>
    <x v="15"/>
    <n v="1367212"/>
    <n v="1361389"/>
    <n v="1572320"/>
    <n v="1836258"/>
    <s v="C"/>
    <n v="2728601"/>
    <n v="3408578"/>
    <n v="1.2492000000000001"/>
    <n v="4257995"/>
    <n v="5319087"/>
    <n v="6644603"/>
    <n v="6644603"/>
    <n v="6644603"/>
    <n v="6644603"/>
    <n v="6644603"/>
    <n v="6644603"/>
    <n v="6644603"/>
    <n v="6644603"/>
    <n v="6644603"/>
  </r>
  <r>
    <x v="16"/>
    <n v="2567464"/>
    <n v="2441857"/>
    <n v="1524132"/>
    <n v="1496810"/>
    <s v="A"/>
    <n v="5009321"/>
    <n v="3020942"/>
    <n v="0.60299999999999998"/>
    <n v="1821628"/>
    <n v="1098441"/>
    <n v="662359"/>
    <n v="399402"/>
    <n v="240839"/>
    <n v="145225"/>
    <n v="87570"/>
    <n v="52804"/>
    <n v="31840"/>
    <n v="19199"/>
    <n v="11576"/>
  </r>
  <r>
    <x v="17"/>
    <n v="1334060"/>
    <n v="1395231"/>
    <n v="578655"/>
    <n v="677663"/>
    <s v="D"/>
    <n v="2729291"/>
    <n v="1256318"/>
    <n v="0.46029999999999999"/>
    <n v="578283"/>
    <n v="266183"/>
    <n v="122524"/>
    <n v="56397"/>
    <n v="25959"/>
    <n v="11948"/>
    <n v="5499"/>
    <n v="2531"/>
    <n v="1165"/>
    <n v="536"/>
    <n v="246"/>
  </r>
  <r>
    <x v="18"/>
    <n v="2976209"/>
    <n v="3199665"/>
    <n v="1666477"/>
    <n v="1759240"/>
    <s v="C"/>
    <n v="6175874"/>
    <n v="3425717"/>
    <n v="0.55459999999999998"/>
    <n v="1899902"/>
    <n v="1053685"/>
    <n v="584373"/>
    <n v="324093"/>
    <n v="179741"/>
    <n v="99684"/>
    <n v="55284"/>
    <n v="30660"/>
    <n v="17004"/>
    <n v="9430"/>
    <n v="5229"/>
  </r>
  <r>
    <x v="19"/>
    <n v="1443351"/>
    <n v="1565539"/>
    <n v="1355276"/>
    <n v="1423414"/>
    <s v="C"/>
    <n v="3008890"/>
    <n v="2778690"/>
    <n v="0.9234"/>
    <n v="2565842"/>
    <n v="2369298"/>
    <n v="2187809"/>
    <n v="2020222"/>
    <n v="1865472"/>
    <n v="1722576"/>
    <n v="1590626"/>
    <n v="1468784"/>
    <n v="1356275"/>
    <n v="1252384"/>
    <n v="1156451"/>
  </r>
  <r>
    <x v="20"/>
    <n v="2486640"/>
    <n v="2265936"/>
    <n v="297424"/>
    <n v="274759"/>
    <s v="A"/>
    <n v="4752576"/>
    <n v="572183"/>
    <n v="0.1203"/>
    <n v="68833"/>
    <n v="8280"/>
    <n v="996"/>
    <n v="119"/>
    <n v="14"/>
    <n v="1"/>
    <n v="0"/>
    <n v="0"/>
    <n v="0"/>
    <n v="0"/>
    <n v="0"/>
  </r>
  <r>
    <x v="21"/>
    <n v="685438"/>
    <n v="749124"/>
    <n v="2697677"/>
    <n v="2821550"/>
    <s v="B"/>
    <n v="1434562"/>
    <n v="5519227"/>
    <n v="3.8473000000000002"/>
    <n v="5519227"/>
    <n v="5519227"/>
    <n v="5519227"/>
    <n v="5519227"/>
    <n v="5519227"/>
    <n v="5519227"/>
    <n v="5519227"/>
    <n v="5519227"/>
    <n v="5519227"/>
    <n v="5519227"/>
    <n v="5519227"/>
  </r>
  <r>
    <x v="22"/>
    <n v="2166753"/>
    <n v="2338698"/>
    <n v="1681433"/>
    <n v="1592443"/>
    <s v="B"/>
    <n v="4505451"/>
    <n v="3273876"/>
    <n v="0.72660000000000002"/>
    <n v="2378798"/>
    <n v="1728434"/>
    <n v="1255880"/>
    <n v="912522"/>
    <n v="663038"/>
    <n v="481763"/>
    <n v="350048"/>
    <n v="254344"/>
    <n v="184806"/>
    <n v="134280"/>
    <n v="97567"/>
  </r>
  <r>
    <x v="23"/>
    <n v="643177"/>
    <n v="684187"/>
    <n v="796213"/>
    <n v="867904"/>
    <s v="C"/>
    <n v="1327364"/>
    <n v="1664117"/>
    <n v="1.2537"/>
    <n v="2086303"/>
    <n v="2615598"/>
    <n v="3279175"/>
    <n v="3279175"/>
    <n v="3279175"/>
    <n v="3279175"/>
    <n v="3279175"/>
    <n v="3279175"/>
    <n v="3279175"/>
    <n v="3279175"/>
    <n v="3279175"/>
  </r>
  <r>
    <x v="24"/>
    <n v="450192"/>
    <n v="434755"/>
    <n v="1656446"/>
    <n v="1691000"/>
    <s v="B"/>
    <n v="884947"/>
    <n v="3347446"/>
    <n v="3.7826"/>
    <n v="3347446"/>
    <n v="3347446"/>
    <n v="3347446"/>
    <n v="3347446"/>
    <n v="3347446"/>
    <n v="3347446"/>
    <n v="3347446"/>
    <n v="3347446"/>
    <n v="3347446"/>
    <n v="3347446"/>
    <n v="3347446"/>
  </r>
  <r>
    <x v="25"/>
    <n v="1037774"/>
    <n v="1113789"/>
    <n v="877464"/>
    <n v="990837"/>
    <s v="C"/>
    <n v="2151563"/>
    <n v="1868301"/>
    <n v="0.86829999999999996"/>
    <n v="1622245"/>
    <n v="1408595"/>
    <n v="1223083"/>
    <n v="1062002"/>
    <n v="922136"/>
    <n v="800690"/>
    <n v="695239"/>
    <n v="603676"/>
    <n v="524171"/>
    <n v="455137"/>
    <n v="395195"/>
  </r>
  <r>
    <x v="26"/>
    <n v="2351213"/>
    <n v="2358482"/>
    <n v="1098384"/>
    <n v="1121488"/>
    <s v="C"/>
    <n v="4709695"/>
    <n v="2219872"/>
    <n v="0.4713"/>
    <n v="1046225"/>
    <n v="493085"/>
    <n v="232390"/>
    <n v="109525"/>
    <n v="51619"/>
    <n v="24328"/>
    <n v="11465"/>
    <n v="5403"/>
    <n v="2546"/>
    <n v="1199"/>
    <n v="565"/>
  </r>
  <r>
    <x v="27"/>
    <n v="2613354"/>
    <n v="2837241"/>
    <n v="431144"/>
    <n v="434113"/>
    <s v="D"/>
    <n v="5450595"/>
    <n v="865257"/>
    <n v="0.15870000000000001"/>
    <n v="137316"/>
    <n v="21792"/>
    <n v="3458"/>
    <n v="548"/>
    <n v="86"/>
    <n v="13"/>
    <n v="2"/>
    <n v="0"/>
    <n v="0"/>
    <n v="0"/>
    <n v="0"/>
  </r>
  <r>
    <x v="28"/>
    <n v="1859691"/>
    <n v="1844250"/>
    <n v="1460134"/>
    <n v="1585258"/>
    <s v="A"/>
    <n v="3703941"/>
    <n v="3045392"/>
    <n v="0.82220000000000004"/>
    <n v="2503921"/>
    <n v="2058723"/>
    <n v="1692682"/>
    <n v="1391723"/>
    <n v="1144274"/>
    <n v="940822"/>
    <n v="773543"/>
    <n v="636007"/>
    <n v="522924"/>
    <n v="429948"/>
    <n v="353503"/>
  </r>
  <r>
    <x v="29"/>
    <n v="2478386"/>
    <n v="2562144"/>
    <n v="30035"/>
    <n v="29396"/>
    <s v="C"/>
    <n v="5040530"/>
    <n v="59431"/>
    <n v="1.17E-2"/>
    <n v="695"/>
    <n v="8"/>
    <n v="0"/>
    <n v="0"/>
    <n v="0"/>
    <n v="0"/>
    <n v="0"/>
    <n v="0"/>
    <n v="0"/>
    <n v="0"/>
    <n v="0"/>
  </r>
  <r>
    <x v="30"/>
    <n v="1938122"/>
    <n v="1816647"/>
    <n v="1602356"/>
    <n v="1875221"/>
    <s v="C"/>
    <n v="3754769"/>
    <n v="3477577"/>
    <n v="0.92610000000000003"/>
    <n v="3220584"/>
    <n v="2982582"/>
    <n v="2762169"/>
    <n v="2558044"/>
    <n v="2369004"/>
    <n v="2193934"/>
    <n v="2031802"/>
    <n v="1881651"/>
    <n v="1742596"/>
    <n v="1613818"/>
    <n v="1494556"/>
  </r>
  <r>
    <x v="31"/>
    <n v="992523"/>
    <n v="1028501"/>
    <n v="1995446"/>
    <n v="1860524"/>
    <s v="D"/>
    <n v="2021024"/>
    <n v="3855970"/>
    <n v="1.9078999999999999"/>
    <n v="7356805"/>
    <n v="7356805"/>
    <n v="7356805"/>
    <n v="7356805"/>
    <n v="7356805"/>
    <n v="7356805"/>
    <n v="7356805"/>
    <n v="7356805"/>
    <n v="7356805"/>
    <n v="7356805"/>
    <n v="7356805"/>
  </r>
  <r>
    <x v="32"/>
    <n v="2966291"/>
    <n v="2889963"/>
    <n v="462453"/>
    <n v="486354"/>
    <s v="B"/>
    <n v="5856254"/>
    <n v="948807"/>
    <n v="0.16200000000000001"/>
    <n v="153706"/>
    <n v="24900"/>
    <n v="4033"/>
    <n v="653"/>
    <n v="105"/>
    <n v="17"/>
    <n v="2"/>
    <n v="0"/>
    <n v="0"/>
    <n v="0"/>
    <n v="0"/>
  </r>
  <r>
    <x v="33"/>
    <n v="76648"/>
    <n v="81385"/>
    <n v="1374708"/>
    <n v="1379567"/>
    <s v="C"/>
    <n v="158033"/>
    <n v="2754275"/>
    <n v="17.4284"/>
    <n v="2754275"/>
    <n v="2754275"/>
    <n v="2754275"/>
    <n v="2754275"/>
    <n v="2754275"/>
    <n v="2754275"/>
    <n v="2754275"/>
    <n v="2754275"/>
    <n v="2754275"/>
    <n v="2754275"/>
    <n v="2754275"/>
  </r>
  <r>
    <x v="34"/>
    <n v="2574432"/>
    <n v="2409710"/>
    <n v="987486"/>
    <n v="999043"/>
    <s v="C"/>
    <n v="4984142"/>
    <n v="1986529"/>
    <n v="0.39850000000000002"/>
    <n v="791631"/>
    <n v="315464"/>
    <n v="125712"/>
    <n v="50096"/>
    <n v="19963"/>
    <n v="7955"/>
    <n v="3170"/>
    <n v="1263"/>
    <n v="503"/>
    <n v="200"/>
    <n v="79"/>
  </r>
  <r>
    <x v="35"/>
    <n v="1778590"/>
    <n v="1874844"/>
    <n v="111191"/>
    <n v="117846"/>
    <s v="B"/>
    <n v="3653434"/>
    <n v="229037"/>
    <n v="6.2600000000000003E-2"/>
    <n v="14337"/>
    <n v="897"/>
    <n v="56"/>
    <n v="3"/>
    <n v="0"/>
    <n v="0"/>
    <n v="0"/>
    <n v="0"/>
    <n v="0"/>
    <n v="0"/>
    <n v="0"/>
  </r>
  <r>
    <x v="36"/>
    <n v="1506541"/>
    <n v="1414887"/>
    <n v="1216612"/>
    <n v="1166775"/>
    <s v="A"/>
    <n v="2921428"/>
    <n v="2383387"/>
    <n v="0.81579999999999997"/>
    <n v="1944367"/>
    <n v="1586214"/>
    <n v="1294033"/>
    <n v="1055672"/>
    <n v="861217"/>
    <n v="702580"/>
    <n v="573164"/>
    <n v="467587"/>
    <n v="381457"/>
    <n v="311192"/>
    <n v="253870"/>
  </r>
  <r>
    <x v="37"/>
    <n v="1598886"/>
    <n v="1687917"/>
    <n v="449788"/>
    <n v="427615"/>
    <s v="B"/>
    <n v="3286803"/>
    <n v="877403"/>
    <n v="0.26690000000000003"/>
    <n v="234178"/>
    <n v="62502"/>
    <n v="16681"/>
    <n v="4452"/>
    <n v="1188"/>
    <n v="317"/>
    <n v="84"/>
    <n v="22"/>
    <n v="5"/>
    <n v="1"/>
    <n v="0"/>
  </r>
  <r>
    <x v="38"/>
    <n v="548989"/>
    <n v="514636"/>
    <n v="2770344"/>
    <n v="3187897"/>
    <s v="D"/>
    <n v="1063625"/>
    <n v="5958241"/>
    <n v="5.6017999999999999"/>
    <n v="5958241"/>
    <n v="5958241"/>
    <n v="5958241"/>
    <n v="5958241"/>
    <n v="5958241"/>
    <n v="5958241"/>
    <n v="5958241"/>
    <n v="5958241"/>
    <n v="5958241"/>
    <n v="5958241"/>
    <n v="5958241"/>
  </r>
  <r>
    <x v="39"/>
    <n v="1175198"/>
    <n v="1095440"/>
    <n v="2657174"/>
    <n v="2491947"/>
    <s v="A"/>
    <n v="2270638"/>
    <n v="5149121"/>
    <n v="2.2675999999999998"/>
    <n v="5149121"/>
    <n v="5149121"/>
    <n v="5149121"/>
    <n v="5149121"/>
    <n v="5149121"/>
    <n v="5149121"/>
    <n v="5149121"/>
    <n v="5149121"/>
    <n v="5149121"/>
    <n v="5149121"/>
    <n v="5149121"/>
  </r>
  <r>
    <x v="40"/>
    <n v="2115336"/>
    <n v="2202769"/>
    <n v="15339"/>
    <n v="14652"/>
    <s v="D"/>
    <n v="4318105"/>
    <n v="29991"/>
    <n v="6.8999999999999999E-3"/>
    <n v="206"/>
    <n v="1"/>
    <n v="0"/>
    <n v="0"/>
    <n v="0"/>
    <n v="0"/>
    <n v="0"/>
    <n v="0"/>
    <n v="0"/>
    <n v="0"/>
    <n v="0"/>
  </r>
  <r>
    <x v="41"/>
    <n v="2346640"/>
    <n v="2197559"/>
    <n v="373470"/>
    <n v="353365"/>
    <s v="B"/>
    <n v="4544199"/>
    <n v="726835"/>
    <n v="0.15989999999999999"/>
    <n v="116220"/>
    <n v="18583"/>
    <n v="2971"/>
    <n v="475"/>
    <n v="75"/>
    <n v="11"/>
    <n v="1"/>
    <n v="0"/>
    <n v="0"/>
    <n v="0"/>
    <n v="0"/>
  </r>
  <r>
    <x v="42"/>
    <n v="2548438"/>
    <n v="2577213"/>
    <n v="37986"/>
    <n v="37766"/>
    <s v="D"/>
    <n v="5125651"/>
    <n v="75752"/>
    <n v="1.47E-2"/>
    <n v="1113"/>
    <n v="16"/>
    <n v="0"/>
    <n v="0"/>
    <n v="0"/>
    <n v="0"/>
    <n v="0"/>
    <n v="0"/>
    <n v="0"/>
    <n v="0"/>
    <n v="0"/>
  </r>
  <r>
    <x v="43"/>
    <n v="835495"/>
    <n v="837746"/>
    <n v="1106177"/>
    <n v="917781"/>
    <s v="C"/>
    <n v="1673241"/>
    <n v="2023958"/>
    <n v="1.2096"/>
    <n v="2448179"/>
    <n v="2961317"/>
    <n v="3582009"/>
    <n v="3582009"/>
    <n v="3582009"/>
    <n v="3582009"/>
    <n v="3582009"/>
    <n v="3582009"/>
    <n v="3582009"/>
    <n v="3582009"/>
    <n v="3582009"/>
  </r>
  <r>
    <x v="44"/>
    <n v="1187448"/>
    <n v="1070426"/>
    <n v="1504608"/>
    <n v="1756990"/>
    <s v="B"/>
    <n v="2257874"/>
    <n v="3261598"/>
    <n v="1.4444999999999999"/>
    <n v="4711378"/>
    <n v="4711378"/>
    <n v="4711378"/>
    <n v="4711378"/>
    <n v="4711378"/>
    <n v="4711378"/>
    <n v="4711378"/>
    <n v="4711378"/>
    <n v="4711378"/>
    <n v="4711378"/>
    <n v="4711378"/>
  </r>
  <r>
    <x v="45"/>
    <n v="140026"/>
    <n v="146354"/>
    <n v="2759991"/>
    <n v="2742120"/>
    <s v="C"/>
    <n v="286380"/>
    <n v="5502111"/>
    <n v="19.212599999999998"/>
    <n v="5502111"/>
    <n v="5502111"/>
    <n v="5502111"/>
    <n v="5502111"/>
    <n v="5502111"/>
    <n v="5502111"/>
    <n v="5502111"/>
    <n v="5502111"/>
    <n v="5502111"/>
    <n v="5502111"/>
    <n v="5502111"/>
  </r>
  <r>
    <x v="46"/>
    <n v="1198765"/>
    <n v="1304945"/>
    <n v="2786493"/>
    <n v="2602643"/>
    <s v="B"/>
    <n v="2503710"/>
    <n v="5389136"/>
    <n v="2.1524000000000001"/>
    <n v="5389136"/>
    <n v="5389136"/>
    <n v="5389136"/>
    <n v="5389136"/>
    <n v="5389136"/>
    <n v="5389136"/>
    <n v="5389136"/>
    <n v="5389136"/>
    <n v="5389136"/>
    <n v="5389136"/>
    <n v="5389136"/>
  </r>
  <r>
    <x v="47"/>
    <n v="2619776"/>
    <n v="2749623"/>
    <n v="2888215"/>
    <n v="2800174"/>
    <s v="C"/>
    <n v="5369399"/>
    <n v="5688389"/>
    <n v="1.0593999999999999"/>
    <n v="6026279"/>
    <n v="6384239"/>
    <n v="6763462"/>
    <n v="7165211"/>
    <n v="7590824"/>
    <n v="8041718"/>
    <n v="8519396"/>
    <n v="9025448"/>
    <n v="9561559"/>
    <n v="10129515"/>
    <n v="10731208"/>
  </r>
  <r>
    <x v="48"/>
    <n v="248398"/>
    <n v="268511"/>
    <n v="3110853"/>
    <n v="2986411"/>
    <s v="C"/>
    <n v="516909"/>
    <n v="6097264"/>
    <n v="11.7956"/>
    <n v="6097264"/>
    <n v="6097264"/>
    <n v="6097264"/>
    <n v="6097264"/>
    <n v="6097264"/>
    <n v="6097264"/>
    <n v="6097264"/>
    <n v="6097264"/>
    <n v="6097264"/>
    <n v="6097264"/>
    <n v="6097264"/>
  </r>
  <r>
    <x v="49"/>
    <n v="2494207"/>
    <n v="2625207"/>
    <n v="1796293"/>
    <n v="1853602"/>
    <s v="B"/>
    <n v="5119414"/>
    <n v="3649895"/>
    <n v="0.71289999999999998"/>
    <n v="2602010"/>
    <n v="1854972"/>
    <n v="1322409"/>
    <n v="942745"/>
    <n v="672082"/>
    <n v="479127"/>
    <n v="341569"/>
    <n v="243504"/>
    <n v="173594"/>
    <n v="123755"/>
    <n v="882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54" firstHeaderRow="1" firstDataRow="1" firstDataCol="1"/>
  <pivotFields count="20">
    <pivotField axis="axisRow" showAll="0" sortType="descending">
      <items count="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0"/>
  </rowFields>
  <rowItems count="51">
    <i>
      <x v="11"/>
    </i>
    <i>
      <x v="47"/>
    </i>
    <i>
      <x v="5"/>
    </i>
    <i>
      <x v="31"/>
    </i>
    <i>
      <x v="15"/>
    </i>
    <i>
      <x v="48"/>
    </i>
    <i>
      <x v="38"/>
    </i>
    <i>
      <x/>
    </i>
    <i>
      <x v="21"/>
    </i>
    <i>
      <x v="45"/>
    </i>
    <i>
      <x v="46"/>
    </i>
    <i>
      <x v="39"/>
    </i>
    <i>
      <x v="44"/>
    </i>
    <i>
      <x v="12"/>
    </i>
    <i>
      <x v="43"/>
    </i>
    <i>
      <x v="24"/>
    </i>
    <i>
      <x v="23"/>
    </i>
    <i>
      <x v="7"/>
    </i>
    <i>
      <x v="2"/>
    </i>
    <i>
      <x v="33"/>
    </i>
    <i>
      <x v="10"/>
    </i>
    <i>
      <x v="1"/>
    </i>
    <i>
      <x v="6"/>
    </i>
    <i>
      <x v="30"/>
    </i>
    <i>
      <x v="19"/>
    </i>
    <i>
      <x v="25"/>
    </i>
    <i>
      <x v="4"/>
    </i>
    <i>
      <x v="28"/>
    </i>
    <i>
      <x v="14"/>
    </i>
    <i>
      <x v="36"/>
    </i>
    <i>
      <x v="13"/>
    </i>
    <i>
      <x v="22"/>
    </i>
    <i>
      <x v="49"/>
    </i>
    <i>
      <x v="9"/>
    </i>
    <i>
      <x v="3"/>
    </i>
    <i>
      <x v="8"/>
    </i>
    <i>
      <x v="16"/>
    </i>
    <i>
      <x v="18"/>
    </i>
    <i>
      <x v="26"/>
    </i>
    <i>
      <x v="17"/>
    </i>
    <i>
      <x v="34"/>
    </i>
    <i>
      <x v="20"/>
    </i>
    <i>
      <x v="29"/>
    </i>
    <i>
      <x v="27"/>
    </i>
    <i>
      <x v="40"/>
    </i>
    <i>
      <x v="35"/>
    </i>
    <i>
      <x v="41"/>
    </i>
    <i>
      <x v="37"/>
    </i>
    <i>
      <x v="42"/>
    </i>
    <i>
      <x v="32"/>
    </i>
    <i t="grand">
      <x/>
    </i>
  </rowItems>
  <colItems count="1">
    <i/>
  </colItems>
  <dataFields count="1">
    <dataField name="Sum of ludność 2025" fld="19" baseField="0" baseItem="0"/>
  </dataFields>
  <formats count="2">
    <format dxfId="1">
      <pivotArea grandRow="1" outline="0" collapsedLevelsAreSubtotals="1" fieldPosition="0"/>
    </format>
    <format dxfId="0">
      <pivotArea dataOnly="0" fieldPosition="0">
        <references count="1">
          <reference field="0" count="1">
            <x v="1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8" firstHeaderRow="1" firstDataRow="1" firstDataCol="1"/>
  <pivotFields count="2">
    <pivotField dataField="1" showAll="0"/>
    <pivotField axis="axisRow" showAll="0">
      <items count="5">
        <item x="2"/>
        <item x="3"/>
        <item x="1"/>
        <item x="0"/>
        <item t="default"/>
      </items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razem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3:B8" firstHeaderRow="1" firstDataRow="1" firstDataCol="1"/>
  <pivotFields count="2">
    <pivotField axis="axisRow" showAll="0">
      <items count="5">
        <item x="2"/>
        <item x="3"/>
        <item x="1"/>
        <item x="0"/>
        <item t="default"/>
      </items>
    </pivotField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suma 2013" fld="1" baseField="0" baseItem="0"/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kraina" connectionId="5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kraina" connectionId="4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kraina" connectionId="3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kraina" connectionId="2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kraina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W5" sqref="W5:W6"/>
    </sheetView>
  </sheetViews>
  <sheetFormatPr defaultRowHeight="14.4" x14ac:dyDescent="0.3"/>
  <cols>
    <col min="1" max="1" width="5.6640625" bestFit="1" customWidth="1"/>
    <col min="2" max="5" width="8" bestFit="1" customWidth="1"/>
  </cols>
  <sheetData>
    <row r="1" spans="1:23" x14ac:dyDescent="0.3">
      <c r="A1" t="s">
        <v>50</v>
      </c>
      <c r="B1" t="s">
        <v>51</v>
      </c>
      <c r="C1" t="s">
        <v>52</v>
      </c>
      <c r="D1" t="s">
        <v>53</v>
      </c>
      <c r="E1" t="s">
        <v>54</v>
      </c>
      <c r="F1" t="s">
        <v>55</v>
      </c>
      <c r="G1" t="s">
        <v>69</v>
      </c>
      <c r="H1" t="s">
        <v>70</v>
      </c>
      <c r="I1" t="s">
        <v>68</v>
      </c>
      <c r="J1" t="s">
        <v>71</v>
      </c>
      <c r="K1" t="s">
        <v>72</v>
      </c>
      <c r="L1" t="s">
        <v>73</v>
      </c>
      <c r="M1" t="s">
        <v>74</v>
      </c>
      <c r="N1" t="s">
        <v>75</v>
      </c>
      <c r="O1" t="s">
        <v>76</v>
      </c>
      <c r="P1" t="s">
        <v>77</v>
      </c>
      <c r="Q1" t="s">
        <v>78</v>
      </c>
      <c r="R1" t="s">
        <v>79</v>
      </c>
      <c r="S1" t="s">
        <v>80</v>
      </c>
      <c r="T1" t="s">
        <v>81</v>
      </c>
      <c r="U1" t="s">
        <v>83</v>
      </c>
    </row>
    <row r="2" spans="1:23" x14ac:dyDescent="0.3">
      <c r="A2" t="s">
        <v>0</v>
      </c>
      <c r="B2">
        <v>1415007</v>
      </c>
      <c r="C2">
        <v>1397195</v>
      </c>
      <c r="D2">
        <v>1499070</v>
      </c>
      <c r="E2">
        <v>1481105</v>
      </c>
      <c r="F2" t="str">
        <f>RIGHT(A2,1)</f>
        <v>D</v>
      </c>
      <c r="G2">
        <f>B2+C2</f>
        <v>2812202</v>
      </c>
      <c r="H2">
        <f>E2+D2</f>
        <v>2980175</v>
      </c>
      <c r="I2">
        <f>ROUNDDOWN(H2/G2,4)</f>
        <v>1.0597000000000001</v>
      </c>
      <c r="J2">
        <f>IF(H2&lt;2*$G2,ROUNDDOWN(H2*$I2,0),H2)</f>
        <v>3158091</v>
      </c>
      <c r="K2">
        <f>IF(J2&lt;2*$G2,ROUNDDOWN(J2*$I2,0),J2)</f>
        <v>3346629</v>
      </c>
      <c r="L2">
        <f t="shared" ref="L2:T2" si="0">IF(K2&lt;2*$G2,ROUNDDOWN(K2*$I2,0),K2)</f>
        <v>3546422</v>
      </c>
      <c r="M2">
        <f t="shared" si="0"/>
        <v>3758143</v>
      </c>
      <c r="N2">
        <f t="shared" si="0"/>
        <v>3982504</v>
      </c>
      <c r="O2">
        <f t="shared" si="0"/>
        <v>4220259</v>
      </c>
      <c r="P2">
        <f t="shared" si="0"/>
        <v>4472208</v>
      </c>
      <c r="Q2">
        <f t="shared" si="0"/>
        <v>4739198</v>
      </c>
      <c r="R2">
        <f t="shared" si="0"/>
        <v>5022128</v>
      </c>
      <c r="S2">
        <f t="shared" si="0"/>
        <v>5321949</v>
      </c>
      <c r="T2">
        <f t="shared" si="0"/>
        <v>5639669</v>
      </c>
      <c r="U2">
        <f>IF(AND(COUNTIF(J2:T2,T2)&gt;1, COUNTIF(J2:T2,"&gt;1")=11),1,0)</f>
        <v>0</v>
      </c>
    </row>
    <row r="3" spans="1:23" x14ac:dyDescent="0.3">
      <c r="A3" t="s">
        <v>1</v>
      </c>
      <c r="B3">
        <v>1711390</v>
      </c>
      <c r="C3">
        <v>1641773</v>
      </c>
      <c r="D3">
        <v>1522030</v>
      </c>
      <c r="E3">
        <v>1618733</v>
      </c>
      <c r="F3" t="str">
        <f t="shared" ref="F3:F51" si="1">RIGHT(A3,1)</f>
        <v>D</v>
      </c>
      <c r="G3">
        <f t="shared" ref="G3:G51" si="2">B3+C3</f>
        <v>3353163</v>
      </c>
      <c r="H3">
        <f t="shared" ref="H3:H51" si="3">E3+D3</f>
        <v>3140763</v>
      </c>
      <c r="I3">
        <f t="shared" ref="I3:I51" si="4">ROUNDDOWN(H3/G3,4)</f>
        <v>0.93659999999999999</v>
      </c>
      <c r="J3">
        <f t="shared" ref="J3:J51" si="5">IF(H3&lt;2*$G3,ROUNDDOWN(H3*$I3,0),H3)</f>
        <v>2941638</v>
      </c>
      <c r="K3">
        <f t="shared" ref="K3:T18" si="6">IF(J3&lt;2*$G3,ROUNDDOWN(J3*$I3,0),J3)</f>
        <v>2755138</v>
      </c>
      <c r="L3">
        <f t="shared" si="6"/>
        <v>2580462</v>
      </c>
      <c r="M3">
        <f t="shared" si="6"/>
        <v>2416860</v>
      </c>
      <c r="N3">
        <f t="shared" si="6"/>
        <v>2263631</v>
      </c>
      <c r="O3">
        <f t="shared" si="6"/>
        <v>2120116</v>
      </c>
      <c r="P3">
        <f t="shared" si="6"/>
        <v>1985700</v>
      </c>
      <c r="Q3">
        <f t="shared" si="6"/>
        <v>1859806</v>
      </c>
      <c r="R3">
        <f t="shared" si="6"/>
        <v>1741894</v>
      </c>
      <c r="S3">
        <f t="shared" si="6"/>
        <v>1631457</v>
      </c>
      <c r="T3">
        <f t="shared" si="6"/>
        <v>1528022</v>
      </c>
      <c r="U3">
        <f t="shared" ref="U3:U51" si="7">IF(AND(COUNTIF(J3:T3,T3)&gt;1, COUNTIF(J3:T3,"&gt;1")=11),1,0)</f>
        <v>0</v>
      </c>
    </row>
    <row r="4" spans="1:23" x14ac:dyDescent="0.3">
      <c r="A4" t="s">
        <v>2</v>
      </c>
      <c r="B4">
        <v>1165105</v>
      </c>
      <c r="C4">
        <v>1278732</v>
      </c>
      <c r="D4">
        <v>1299953</v>
      </c>
      <c r="E4">
        <v>1191621</v>
      </c>
      <c r="F4" t="str">
        <f t="shared" si="1"/>
        <v>C</v>
      </c>
      <c r="G4">
        <f t="shared" si="2"/>
        <v>2443837</v>
      </c>
      <c r="H4">
        <f t="shared" si="3"/>
        <v>2491574</v>
      </c>
      <c r="I4">
        <f t="shared" si="4"/>
        <v>1.0195000000000001</v>
      </c>
      <c r="J4">
        <f t="shared" si="5"/>
        <v>2540159</v>
      </c>
      <c r="K4">
        <f t="shared" si="6"/>
        <v>2589692</v>
      </c>
      <c r="L4">
        <f t="shared" si="6"/>
        <v>2640190</v>
      </c>
      <c r="M4">
        <f t="shared" si="6"/>
        <v>2691673</v>
      </c>
      <c r="N4">
        <f t="shared" si="6"/>
        <v>2744160</v>
      </c>
      <c r="O4">
        <f t="shared" si="6"/>
        <v>2797671</v>
      </c>
      <c r="P4">
        <f t="shared" si="6"/>
        <v>2852225</v>
      </c>
      <c r="Q4">
        <f t="shared" si="6"/>
        <v>2907843</v>
      </c>
      <c r="R4">
        <f t="shared" si="6"/>
        <v>2964545</v>
      </c>
      <c r="S4">
        <f t="shared" si="6"/>
        <v>3022353</v>
      </c>
      <c r="T4">
        <f t="shared" si="6"/>
        <v>3081288</v>
      </c>
      <c r="U4">
        <f t="shared" si="7"/>
        <v>0</v>
      </c>
    </row>
    <row r="5" spans="1:23" x14ac:dyDescent="0.3">
      <c r="A5" t="s">
        <v>3</v>
      </c>
      <c r="B5">
        <v>949065</v>
      </c>
      <c r="C5">
        <v>1026050</v>
      </c>
      <c r="D5">
        <v>688027</v>
      </c>
      <c r="E5">
        <v>723233</v>
      </c>
      <c r="F5" t="str">
        <f t="shared" si="1"/>
        <v>D</v>
      </c>
      <c r="G5">
        <f t="shared" si="2"/>
        <v>1975115</v>
      </c>
      <c r="H5">
        <f t="shared" si="3"/>
        <v>1411260</v>
      </c>
      <c r="I5">
        <f t="shared" si="4"/>
        <v>0.71450000000000002</v>
      </c>
      <c r="J5">
        <f t="shared" si="5"/>
        <v>1008345</v>
      </c>
      <c r="K5">
        <f t="shared" si="6"/>
        <v>720462</v>
      </c>
      <c r="L5">
        <f t="shared" si="6"/>
        <v>514770</v>
      </c>
      <c r="M5">
        <f t="shared" si="6"/>
        <v>367803</v>
      </c>
      <c r="N5">
        <f t="shared" si="6"/>
        <v>262795</v>
      </c>
      <c r="O5">
        <f t="shared" si="6"/>
        <v>187767</v>
      </c>
      <c r="P5">
        <f t="shared" si="6"/>
        <v>134159</v>
      </c>
      <c r="Q5">
        <f t="shared" si="6"/>
        <v>95856</v>
      </c>
      <c r="R5">
        <f t="shared" si="6"/>
        <v>68489</v>
      </c>
      <c r="S5">
        <f t="shared" si="6"/>
        <v>48935</v>
      </c>
      <c r="T5">
        <f t="shared" si="6"/>
        <v>34964</v>
      </c>
      <c r="U5">
        <f t="shared" si="7"/>
        <v>0</v>
      </c>
      <c r="W5" s="6" t="s">
        <v>84</v>
      </c>
    </row>
    <row r="6" spans="1:23" x14ac:dyDescent="0.3">
      <c r="A6" t="s">
        <v>4</v>
      </c>
      <c r="B6">
        <v>2436107</v>
      </c>
      <c r="C6">
        <v>2228622</v>
      </c>
      <c r="D6">
        <v>1831600</v>
      </c>
      <c r="E6">
        <v>1960624</v>
      </c>
      <c r="F6" t="str">
        <f t="shared" si="1"/>
        <v>A</v>
      </c>
      <c r="G6">
        <f t="shared" si="2"/>
        <v>4664729</v>
      </c>
      <c r="H6">
        <f t="shared" si="3"/>
        <v>3792224</v>
      </c>
      <c r="I6">
        <f t="shared" si="4"/>
        <v>0.81289999999999996</v>
      </c>
      <c r="J6">
        <f t="shared" si="5"/>
        <v>3082698</v>
      </c>
      <c r="K6">
        <f t="shared" si="6"/>
        <v>2505925</v>
      </c>
      <c r="L6">
        <f t="shared" si="6"/>
        <v>2037066</v>
      </c>
      <c r="M6">
        <f t="shared" si="6"/>
        <v>1655930</v>
      </c>
      <c r="N6">
        <f t="shared" si="6"/>
        <v>1346105</v>
      </c>
      <c r="O6">
        <f t="shared" si="6"/>
        <v>1094248</v>
      </c>
      <c r="P6">
        <f t="shared" si="6"/>
        <v>889514</v>
      </c>
      <c r="Q6">
        <f t="shared" si="6"/>
        <v>723085</v>
      </c>
      <c r="R6">
        <f t="shared" si="6"/>
        <v>587795</v>
      </c>
      <c r="S6">
        <f t="shared" si="6"/>
        <v>477818</v>
      </c>
      <c r="T6">
        <f t="shared" si="6"/>
        <v>388418</v>
      </c>
      <c r="U6">
        <f t="shared" si="7"/>
        <v>0</v>
      </c>
      <c r="W6" s="6">
        <f>SUM(U:U)+1</f>
        <v>18</v>
      </c>
    </row>
    <row r="7" spans="1:23" x14ac:dyDescent="0.3">
      <c r="A7" t="s">
        <v>5</v>
      </c>
      <c r="B7">
        <v>1846928</v>
      </c>
      <c r="C7">
        <v>1851433</v>
      </c>
      <c r="D7">
        <v>2125113</v>
      </c>
      <c r="E7">
        <v>2028635</v>
      </c>
      <c r="F7" t="str">
        <f t="shared" si="1"/>
        <v>D</v>
      </c>
      <c r="G7">
        <f t="shared" si="2"/>
        <v>3698361</v>
      </c>
      <c r="H7">
        <f t="shared" si="3"/>
        <v>4153748</v>
      </c>
      <c r="I7">
        <f t="shared" si="4"/>
        <v>1.1231</v>
      </c>
      <c r="J7">
        <f t="shared" si="5"/>
        <v>4665074</v>
      </c>
      <c r="K7">
        <f t="shared" si="6"/>
        <v>5239344</v>
      </c>
      <c r="L7">
        <f t="shared" si="6"/>
        <v>5884307</v>
      </c>
      <c r="M7">
        <f t="shared" si="6"/>
        <v>6608665</v>
      </c>
      <c r="N7">
        <f t="shared" si="6"/>
        <v>7422191</v>
      </c>
      <c r="O7">
        <f t="shared" si="6"/>
        <v>7422191</v>
      </c>
      <c r="P7">
        <f t="shared" si="6"/>
        <v>7422191</v>
      </c>
      <c r="Q7">
        <f t="shared" si="6"/>
        <v>7422191</v>
      </c>
      <c r="R7">
        <f t="shared" si="6"/>
        <v>7422191</v>
      </c>
      <c r="S7">
        <f t="shared" si="6"/>
        <v>7422191</v>
      </c>
      <c r="T7">
        <f t="shared" si="6"/>
        <v>7422191</v>
      </c>
      <c r="U7">
        <f t="shared" si="7"/>
        <v>1</v>
      </c>
    </row>
    <row r="8" spans="1:23" x14ac:dyDescent="0.3">
      <c r="A8" t="s">
        <v>6</v>
      </c>
      <c r="B8">
        <v>3841577</v>
      </c>
      <c r="C8">
        <v>3848394</v>
      </c>
      <c r="D8">
        <v>3595975</v>
      </c>
      <c r="E8">
        <v>3123039</v>
      </c>
      <c r="F8" t="str">
        <f t="shared" si="1"/>
        <v>B</v>
      </c>
      <c r="G8">
        <f t="shared" si="2"/>
        <v>7689971</v>
      </c>
      <c r="H8">
        <f t="shared" si="3"/>
        <v>6719014</v>
      </c>
      <c r="I8">
        <f t="shared" si="4"/>
        <v>0.87370000000000003</v>
      </c>
      <c r="J8">
        <f t="shared" si="5"/>
        <v>5870402</v>
      </c>
      <c r="K8">
        <f t="shared" si="6"/>
        <v>5128970</v>
      </c>
      <c r="L8">
        <f t="shared" si="6"/>
        <v>4481181</v>
      </c>
      <c r="M8">
        <f t="shared" si="6"/>
        <v>3915207</v>
      </c>
      <c r="N8">
        <f t="shared" si="6"/>
        <v>3420716</v>
      </c>
      <c r="O8">
        <f t="shared" si="6"/>
        <v>2988679</v>
      </c>
      <c r="P8">
        <f t="shared" si="6"/>
        <v>2611208</v>
      </c>
      <c r="Q8">
        <f t="shared" si="6"/>
        <v>2281412</v>
      </c>
      <c r="R8">
        <f t="shared" si="6"/>
        <v>1993269</v>
      </c>
      <c r="S8">
        <f t="shared" si="6"/>
        <v>1741519</v>
      </c>
      <c r="T8">
        <f t="shared" si="6"/>
        <v>1521565</v>
      </c>
      <c r="U8">
        <f t="shared" si="7"/>
        <v>0</v>
      </c>
    </row>
    <row r="9" spans="1:23" x14ac:dyDescent="0.3">
      <c r="A9" t="s">
        <v>7</v>
      </c>
      <c r="B9">
        <v>679557</v>
      </c>
      <c r="C9">
        <v>655500</v>
      </c>
      <c r="D9">
        <v>1012012</v>
      </c>
      <c r="E9">
        <v>1067022</v>
      </c>
      <c r="F9" t="str">
        <f t="shared" si="1"/>
        <v>A</v>
      </c>
      <c r="G9">
        <f t="shared" si="2"/>
        <v>1335057</v>
      </c>
      <c r="H9">
        <f t="shared" si="3"/>
        <v>2079034</v>
      </c>
      <c r="I9">
        <f t="shared" si="4"/>
        <v>1.5571999999999999</v>
      </c>
      <c r="J9">
        <f t="shared" si="5"/>
        <v>3237471</v>
      </c>
      <c r="K9">
        <f t="shared" si="6"/>
        <v>3237471</v>
      </c>
      <c r="L9">
        <f t="shared" si="6"/>
        <v>3237471</v>
      </c>
      <c r="M9">
        <f t="shared" si="6"/>
        <v>3237471</v>
      </c>
      <c r="N9">
        <f t="shared" si="6"/>
        <v>3237471</v>
      </c>
      <c r="O9">
        <f t="shared" si="6"/>
        <v>3237471</v>
      </c>
      <c r="P9">
        <f t="shared" si="6"/>
        <v>3237471</v>
      </c>
      <c r="Q9">
        <f t="shared" si="6"/>
        <v>3237471</v>
      </c>
      <c r="R9">
        <f t="shared" si="6"/>
        <v>3237471</v>
      </c>
      <c r="S9">
        <f t="shared" si="6"/>
        <v>3237471</v>
      </c>
      <c r="T9">
        <f t="shared" si="6"/>
        <v>3237471</v>
      </c>
      <c r="U9">
        <f t="shared" si="7"/>
        <v>1</v>
      </c>
    </row>
    <row r="10" spans="1:23" x14ac:dyDescent="0.3">
      <c r="A10" t="s">
        <v>8</v>
      </c>
      <c r="B10">
        <v>1660998</v>
      </c>
      <c r="C10">
        <v>1630345</v>
      </c>
      <c r="D10">
        <v>1130119</v>
      </c>
      <c r="E10">
        <v>1080238</v>
      </c>
      <c r="F10" t="str">
        <f t="shared" si="1"/>
        <v>C</v>
      </c>
      <c r="G10">
        <f t="shared" si="2"/>
        <v>3291343</v>
      </c>
      <c r="H10">
        <f t="shared" si="3"/>
        <v>2210357</v>
      </c>
      <c r="I10">
        <f t="shared" si="4"/>
        <v>0.67149999999999999</v>
      </c>
      <c r="J10">
        <f t="shared" si="5"/>
        <v>1484254</v>
      </c>
      <c r="K10">
        <f t="shared" si="6"/>
        <v>996676</v>
      </c>
      <c r="L10">
        <f t="shared" si="6"/>
        <v>669267</v>
      </c>
      <c r="M10">
        <f t="shared" si="6"/>
        <v>449412</v>
      </c>
      <c r="N10">
        <f t="shared" si="6"/>
        <v>301780</v>
      </c>
      <c r="O10">
        <f t="shared" si="6"/>
        <v>202645</v>
      </c>
      <c r="P10">
        <f t="shared" si="6"/>
        <v>136076</v>
      </c>
      <c r="Q10">
        <f t="shared" si="6"/>
        <v>91375</v>
      </c>
      <c r="R10">
        <f t="shared" si="6"/>
        <v>61358</v>
      </c>
      <c r="S10">
        <f t="shared" si="6"/>
        <v>41201</v>
      </c>
      <c r="T10">
        <f t="shared" si="6"/>
        <v>27666</v>
      </c>
      <c r="U10">
        <f t="shared" si="7"/>
        <v>0</v>
      </c>
    </row>
    <row r="11" spans="1:23" x14ac:dyDescent="0.3">
      <c r="A11" t="s">
        <v>9</v>
      </c>
      <c r="B11">
        <v>1157622</v>
      </c>
      <c r="C11">
        <v>1182345</v>
      </c>
      <c r="D11">
        <v>830785</v>
      </c>
      <c r="E11">
        <v>833779</v>
      </c>
      <c r="F11" t="str">
        <f t="shared" si="1"/>
        <v>C</v>
      </c>
      <c r="G11">
        <f t="shared" si="2"/>
        <v>2339967</v>
      </c>
      <c r="H11">
        <f t="shared" si="3"/>
        <v>1664564</v>
      </c>
      <c r="I11">
        <f t="shared" si="4"/>
        <v>0.71130000000000004</v>
      </c>
      <c r="J11">
        <f t="shared" si="5"/>
        <v>1184004</v>
      </c>
      <c r="K11">
        <f t="shared" si="6"/>
        <v>842182</v>
      </c>
      <c r="L11">
        <f t="shared" si="6"/>
        <v>599044</v>
      </c>
      <c r="M11">
        <f t="shared" si="6"/>
        <v>426099</v>
      </c>
      <c r="N11">
        <f t="shared" si="6"/>
        <v>303084</v>
      </c>
      <c r="O11">
        <f t="shared" si="6"/>
        <v>215583</v>
      </c>
      <c r="P11">
        <f t="shared" si="6"/>
        <v>153344</v>
      </c>
      <c r="Q11">
        <f t="shared" si="6"/>
        <v>109073</v>
      </c>
      <c r="R11">
        <f t="shared" si="6"/>
        <v>77583</v>
      </c>
      <c r="S11">
        <f t="shared" si="6"/>
        <v>55184</v>
      </c>
      <c r="T11">
        <f t="shared" si="6"/>
        <v>39252</v>
      </c>
      <c r="U11">
        <f t="shared" si="7"/>
        <v>0</v>
      </c>
    </row>
    <row r="12" spans="1:23" x14ac:dyDescent="0.3">
      <c r="A12" t="s">
        <v>10</v>
      </c>
      <c r="B12">
        <v>1987047</v>
      </c>
      <c r="C12">
        <v>1996208</v>
      </c>
      <c r="D12">
        <v>2053892</v>
      </c>
      <c r="E12">
        <v>1697247</v>
      </c>
      <c r="F12" t="str">
        <f t="shared" si="1"/>
        <v>D</v>
      </c>
      <c r="G12">
        <f t="shared" si="2"/>
        <v>3983255</v>
      </c>
      <c r="H12">
        <f t="shared" si="3"/>
        <v>3751139</v>
      </c>
      <c r="I12">
        <f t="shared" si="4"/>
        <v>0.94169999999999998</v>
      </c>
      <c r="J12">
        <f t="shared" si="5"/>
        <v>3532447</v>
      </c>
      <c r="K12">
        <f t="shared" si="6"/>
        <v>3326505</v>
      </c>
      <c r="L12">
        <f t="shared" si="6"/>
        <v>3132569</v>
      </c>
      <c r="M12">
        <f t="shared" si="6"/>
        <v>2949940</v>
      </c>
      <c r="N12">
        <f t="shared" si="6"/>
        <v>2777958</v>
      </c>
      <c r="O12">
        <f t="shared" si="6"/>
        <v>2616003</v>
      </c>
      <c r="P12">
        <f t="shared" si="6"/>
        <v>2463490</v>
      </c>
      <c r="Q12">
        <f t="shared" si="6"/>
        <v>2319868</v>
      </c>
      <c r="R12">
        <f t="shared" si="6"/>
        <v>2184619</v>
      </c>
      <c r="S12">
        <f t="shared" si="6"/>
        <v>2057255</v>
      </c>
      <c r="T12">
        <f t="shared" si="6"/>
        <v>1937317</v>
      </c>
      <c r="U12">
        <f t="shared" si="7"/>
        <v>0</v>
      </c>
    </row>
    <row r="13" spans="1:23" x14ac:dyDescent="0.3">
      <c r="A13" t="s">
        <v>11</v>
      </c>
      <c r="B13">
        <v>3997724</v>
      </c>
      <c r="C13">
        <v>3690756</v>
      </c>
      <c r="D13">
        <v>4339393</v>
      </c>
      <c r="E13">
        <v>4639643</v>
      </c>
      <c r="F13" t="str">
        <f t="shared" si="1"/>
        <v>C</v>
      </c>
      <c r="G13">
        <f t="shared" si="2"/>
        <v>7688480</v>
      </c>
      <c r="H13">
        <f t="shared" si="3"/>
        <v>8979036</v>
      </c>
      <c r="I13">
        <f t="shared" si="4"/>
        <v>1.1677999999999999</v>
      </c>
      <c r="J13">
        <f t="shared" si="5"/>
        <v>10485718</v>
      </c>
      <c r="K13">
        <f t="shared" si="6"/>
        <v>12245221</v>
      </c>
      <c r="L13">
        <f t="shared" si="6"/>
        <v>14299969</v>
      </c>
      <c r="M13">
        <f t="shared" si="6"/>
        <v>16699503</v>
      </c>
      <c r="N13">
        <f t="shared" si="6"/>
        <v>16699503</v>
      </c>
      <c r="O13">
        <f t="shared" si="6"/>
        <v>16699503</v>
      </c>
      <c r="P13">
        <f t="shared" si="6"/>
        <v>16699503</v>
      </c>
      <c r="Q13">
        <f t="shared" si="6"/>
        <v>16699503</v>
      </c>
      <c r="R13">
        <f t="shared" si="6"/>
        <v>16699503</v>
      </c>
      <c r="S13">
        <f t="shared" si="6"/>
        <v>16699503</v>
      </c>
      <c r="T13">
        <f t="shared" si="6"/>
        <v>16699503</v>
      </c>
      <c r="U13">
        <f t="shared" si="7"/>
        <v>1</v>
      </c>
    </row>
    <row r="14" spans="1:23" x14ac:dyDescent="0.3">
      <c r="A14" t="s">
        <v>12</v>
      </c>
      <c r="B14">
        <v>996113</v>
      </c>
      <c r="C14">
        <v>964279</v>
      </c>
      <c r="D14">
        <v>1012487</v>
      </c>
      <c r="E14">
        <v>1128940</v>
      </c>
      <c r="F14" t="str">
        <f t="shared" si="1"/>
        <v>A</v>
      </c>
      <c r="G14">
        <f t="shared" si="2"/>
        <v>1960392</v>
      </c>
      <c r="H14">
        <f t="shared" si="3"/>
        <v>2141427</v>
      </c>
      <c r="I14">
        <f t="shared" si="4"/>
        <v>1.0923</v>
      </c>
      <c r="J14">
        <f t="shared" si="5"/>
        <v>2339080</v>
      </c>
      <c r="K14">
        <f t="shared" si="6"/>
        <v>2554977</v>
      </c>
      <c r="L14">
        <f t="shared" si="6"/>
        <v>2790801</v>
      </c>
      <c r="M14">
        <f t="shared" si="6"/>
        <v>3048391</v>
      </c>
      <c r="N14">
        <f t="shared" si="6"/>
        <v>3329757</v>
      </c>
      <c r="O14">
        <f t="shared" si="6"/>
        <v>3637093</v>
      </c>
      <c r="P14">
        <f t="shared" si="6"/>
        <v>3972796</v>
      </c>
      <c r="Q14">
        <f t="shared" si="6"/>
        <v>3972796</v>
      </c>
      <c r="R14">
        <f t="shared" si="6"/>
        <v>3972796</v>
      </c>
      <c r="S14">
        <f t="shared" si="6"/>
        <v>3972796</v>
      </c>
      <c r="T14">
        <f t="shared" si="6"/>
        <v>3972796</v>
      </c>
      <c r="U14">
        <f t="shared" si="7"/>
        <v>1</v>
      </c>
    </row>
    <row r="15" spans="1:23" x14ac:dyDescent="0.3">
      <c r="A15" t="s">
        <v>13</v>
      </c>
      <c r="B15">
        <v>1143634</v>
      </c>
      <c r="C15">
        <v>1033836</v>
      </c>
      <c r="D15">
        <v>909534</v>
      </c>
      <c r="E15">
        <v>856349</v>
      </c>
      <c r="F15" t="str">
        <f t="shared" si="1"/>
        <v>A</v>
      </c>
      <c r="G15">
        <f t="shared" si="2"/>
        <v>2177470</v>
      </c>
      <c r="H15">
        <f t="shared" si="3"/>
        <v>1765883</v>
      </c>
      <c r="I15">
        <f t="shared" si="4"/>
        <v>0.81089999999999995</v>
      </c>
      <c r="J15">
        <f t="shared" si="5"/>
        <v>1431954</v>
      </c>
      <c r="K15">
        <f t="shared" si="6"/>
        <v>1161171</v>
      </c>
      <c r="L15">
        <f t="shared" si="6"/>
        <v>941593</v>
      </c>
      <c r="M15">
        <f t="shared" si="6"/>
        <v>763537</v>
      </c>
      <c r="N15">
        <f t="shared" si="6"/>
        <v>619152</v>
      </c>
      <c r="O15">
        <f t="shared" si="6"/>
        <v>502070</v>
      </c>
      <c r="P15">
        <f t="shared" si="6"/>
        <v>407128</v>
      </c>
      <c r="Q15">
        <f t="shared" si="6"/>
        <v>330140</v>
      </c>
      <c r="R15">
        <f t="shared" si="6"/>
        <v>267710</v>
      </c>
      <c r="S15">
        <f t="shared" si="6"/>
        <v>217086</v>
      </c>
      <c r="T15">
        <f t="shared" si="6"/>
        <v>176035</v>
      </c>
      <c r="U15">
        <f t="shared" si="7"/>
        <v>0</v>
      </c>
    </row>
    <row r="16" spans="1:23" x14ac:dyDescent="0.3">
      <c r="A16" t="s">
        <v>14</v>
      </c>
      <c r="B16">
        <v>2549276</v>
      </c>
      <c r="C16">
        <v>2584751</v>
      </c>
      <c r="D16">
        <v>2033079</v>
      </c>
      <c r="E16">
        <v>2066918</v>
      </c>
      <c r="F16" t="str">
        <f t="shared" si="1"/>
        <v>A</v>
      </c>
      <c r="G16">
        <f t="shared" si="2"/>
        <v>5134027</v>
      </c>
      <c r="H16">
        <f t="shared" si="3"/>
        <v>4099997</v>
      </c>
      <c r="I16">
        <f t="shared" si="4"/>
        <v>0.79849999999999999</v>
      </c>
      <c r="J16">
        <f t="shared" si="5"/>
        <v>3273847</v>
      </c>
      <c r="K16">
        <f t="shared" si="6"/>
        <v>2614166</v>
      </c>
      <c r="L16">
        <f t="shared" si="6"/>
        <v>2087411</v>
      </c>
      <c r="M16">
        <f t="shared" si="6"/>
        <v>1666797</v>
      </c>
      <c r="N16">
        <f t="shared" si="6"/>
        <v>1330937</v>
      </c>
      <c r="O16">
        <f t="shared" si="6"/>
        <v>1062753</v>
      </c>
      <c r="P16">
        <f t="shared" si="6"/>
        <v>848608</v>
      </c>
      <c r="Q16">
        <f t="shared" si="6"/>
        <v>677613</v>
      </c>
      <c r="R16">
        <f t="shared" si="6"/>
        <v>541073</v>
      </c>
      <c r="S16">
        <f t="shared" si="6"/>
        <v>432046</v>
      </c>
      <c r="T16">
        <f t="shared" si="6"/>
        <v>344988</v>
      </c>
      <c r="U16">
        <f t="shared" si="7"/>
        <v>0</v>
      </c>
    </row>
    <row r="17" spans="1:21" x14ac:dyDescent="0.3">
      <c r="A17" t="s">
        <v>15</v>
      </c>
      <c r="B17">
        <v>1367212</v>
      </c>
      <c r="C17">
        <v>1361389</v>
      </c>
      <c r="D17">
        <v>1572320</v>
      </c>
      <c r="E17">
        <v>1836258</v>
      </c>
      <c r="F17" t="str">
        <f t="shared" si="1"/>
        <v>C</v>
      </c>
      <c r="G17">
        <f t="shared" si="2"/>
        <v>2728601</v>
      </c>
      <c r="H17">
        <f t="shared" si="3"/>
        <v>3408578</v>
      </c>
      <c r="I17">
        <f t="shared" si="4"/>
        <v>1.2492000000000001</v>
      </c>
      <c r="J17">
        <f t="shared" si="5"/>
        <v>4257995</v>
      </c>
      <c r="K17">
        <f t="shared" si="6"/>
        <v>5319087</v>
      </c>
      <c r="L17">
        <f t="shared" si="6"/>
        <v>6644603</v>
      </c>
      <c r="M17">
        <f t="shared" si="6"/>
        <v>6644603</v>
      </c>
      <c r="N17">
        <f t="shared" si="6"/>
        <v>6644603</v>
      </c>
      <c r="O17">
        <f t="shared" si="6"/>
        <v>6644603</v>
      </c>
      <c r="P17">
        <f t="shared" si="6"/>
        <v>6644603</v>
      </c>
      <c r="Q17">
        <f t="shared" si="6"/>
        <v>6644603</v>
      </c>
      <c r="R17">
        <f t="shared" si="6"/>
        <v>6644603</v>
      </c>
      <c r="S17">
        <f t="shared" si="6"/>
        <v>6644603</v>
      </c>
      <c r="T17">
        <f t="shared" si="6"/>
        <v>6644603</v>
      </c>
      <c r="U17">
        <f t="shared" si="7"/>
        <v>1</v>
      </c>
    </row>
    <row r="18" spans="1:21" x14ac:dyDescent="0.3">
      <c r="A18" t="s">
        <v>16</v>
      </c>
      <c r="B18">
        <v>2567464</v>
      </c>
      <c r="C18">
        <v>2441857</v>
      </c>
      <c r="D18">
        <v>1524132</v>
      </c>
      <c r="E18">
        <v>1496810</v>
      </c>
      <c r="F18" t="str">
        <f t="shared" si="1"/>
        <v>A</v>
      </c>
      <c r="G18">
        <f t="shared" si="2"/>
        <v>5009321</v>
      </c>
      <c r="H18">
        <f t="shared" si="3"/>
        <v>3020942</v>
      </c>
      <c r="I18">
        <f t="shared" si="4"/>
        <v>0.60299999999999998</v>
      </c>
      <c r="J18">
        <f t="shared" si="5"/>
        <v>1821628</v>
      </c>
      <c r="K18">
        <f t="shared" si="6"/>
        <v>1098441</v>
      </c>
      <c r="L18">
        <f t="shared" si="6"/>
        <v>662359</v>
      </c>
      <c r="M18">
        <f t="shared" si="6"/>
        <v>399402</v>
      </c>
      <c r="N18">
        <f t="shared" si="6"/>
        <v>240839</v>
      </c>
      <c r="O18">
        <f t="shared" si="6"/>
        <v>145225</v>
      </c>
      <c r="P18">
        <f t="shared" si="6"/>
        <v>87570</v>
      </c>
      <c r="Q18">
        <f t="shared" si="6"/>
        <v>52804</v>
      </c>
      <c r="R18">
        <f t="shared" si="6"/>
        <v>31840</v>
      </c>
      <c r="S18">
        <f t="shared" si="6"/>
        <v>19199</v>
      </c>
      <c r="T18">
        <f t="shared" si="6"/>
        <v>11576</v>
      </c>
      <c r="U18">
        <f t="shared" si="7"/>
        <v>0</v>
      </c>
    </row>
    <row r="19" spans="1:21" x14ac:dyDescent="0.3">
      <c r="A19" t="s">
        <v>17</v>
      </c>
      <c r="B19">
        <v>1334060</v>
      </c>
      <c r="C19">
        <v>1395231</v>
      </c>
      <c r="D19">
        <v>578655</v>
      </c>
      <c r="E19">
        <v>677663</v>
      </c>
      <c r="F19" t="str">
        <f t="shared" si="1"/>
        <v>D</v>
      </c>
      <c r="G19">
        <f t="shared" si="2"/>
        <v>2729291</v>
      </c>
      <c r="H19">
        <f t="shared" si="3"/>
        <v>1256318</v>
      </c>
      <c r="I19">
        <f t="shared" si="4"/>
        <v>0.46029999999999999</v>
      </c>
      <c r="J19">
        <f t="shared" si="5"/>
        <v>578283</v>
      </c>
      <c r="K19">
        <f t="shared" ref="K19:T34" si="8">IF(J19&lt;2*$G19,ROUNDDOWN(J19*$I19,0),J19)</f>
        <v>266183</v>
      </c>
      <c r="L19">
        <f t="shared" si="8"/>
        <v>122524</v>
      </c>
      <c r="M19">
        <f t="shared" si="8"/>
        <v>56397</v>
      </c>
      <c r="N19">
        <f t="shared" si="8"/>
        <v>25959</v>
      </c>
      <c r="O19">
        <f t="shared" si="8"/>
        <v>11948</v>
      </c>
      <c r="P19">
        <f t="shared" si="8"/>
        <v>5499</v>
      </c>
      <c r="Q19">
        <f t="shared" si="8"/>
        <v>2531</v>
      </c>
      <c r="R19">
        <f t="shared" si="8"/>
        <v>1165</v>
      </c>
      <c r="S19">
        <f t="shared" si="8"/>
        <v>536</v>
      </c>
      <c r="T19">
        <f t="shared" si="8"/>
        <v>246</v>
      </c>
      <c r="U19">
        <f t="shared" si="7"/>
        <v>0</v>
      </c>
    </row>
    <row r="20" spans="1:21" x14ac:dyDescent="0.3">
      <c r="A20" t="s">
        <v>18</v>
      </c>
      <c r="B20">
        <v>2976209</v>
      </c>
      <c r="C20">
        <v>3199665</v>
      </c>
      <c r="D20">
        <v>1666477</v>
      </c>
      <c r="E20">
        <v>1759240</v>
      </c>
      <c r="F20" t="str">
        <f t="shared" si="1"/>
        <v>C</v>
      </c>
      <c r="G20">
        <f t="shared" si="2"/>
        <v>6175874</v>
      </c>
      <c r="H20">
        <f t="shared" si="3"/>
        <v>3425717</v>
      </c>
      <c r="I20">
        <f t="shared" si="4"/>
        <v>0.55459999999999998</v>
      </c>
      <c r="J20">
        <f t="shared" si="5"/>
        <v>1899902</v>
      </c>
      <c r="K20">
        <f t="shared" si="8"/>
        <v>1053685</v>
      </c>
      <c r="L20">
        <f t="shared" si="8"/>
        <v>584373</v>
      </c>
      <c r="M20">
        <f t="shared" si="8"/>
        <v>324093</v>
      </c>
      <c r="N20">
        <f t="shared" si="8"/>
        <v>179741</v>
      </c>
      <c r="O20">
        <f t="shared" si="8"/>
        <v>99684</v>
      </c>
      <c r="P20">
        <f t="shared" si="8"/>
        <v>55284</v>
      </c>
      <c r="Q20">
        <f t="shared" si="8"/>
        <v>30660</v>
      </c>
      <c r="R20">
        <f t="shared" si="8"/>
        <v>17004</v>
      </c>
      <c r="S20">
        <f t="shared" si="8"/>
        <v>9430</v>
      </c>
      <c r="T20">
        <f t="shared" si="8"/>
        <v>5229</v>
      </c>
      <c r="U20">
        <f t="shared" si="7"/>
        <v>0</v>
      </c>
    </row>
    <row r="21" spans="1:21" x14ac:dyDescent="0.3">
      <c r="A21" t="s">
        <v>19</v>
      </c>
      <c r="B21">
        <v>1443351</v>
      </c>
      <c r="C21">
        <v>1565539</v>
      </c>
      <c r="D21">
        <v>1355276</v>
      </c>
      <c r="E21">
        <v>1423414</v>
      </c>
      <c r="F21" t="str">
        <f t="shared" si="1"/>
        <v>C</v>
      </c>
      <c r="G21">
        <f t="shared" si="2"/>
        <v>3008890</v>
      </c>
      <c r="H21">
        <f t="shared" si="3"/>
        <v>2778690</v>
      </c>
      <c r="I21">
        <f t="shared" si="4"/>
        <v>0.9234</v>
      </c>
      <c r="J21">
        <f t="shared" si="5"/>
        <v>2565842</v>
      </c>
      <c r="K21">
        <f t="shared" si="8"/>
        <v>2369298</v>
      </c>
      <c r="L21">
        <f t="shared" si="8"/>
        <v>2187809</v>
      </c>
      <c r="M21">
        <f t="shared" si="8"/>
        <v>2020222</v>
      </c>
      <c r="N21">
        <f t="shared" si="8"/>
        <v>1865472</v>
      </c>
      <c r="O21">
        <f t="shared" si="8"/>
        <v>1722576</v>
      </c>
      <c r="P21">
        <f t="shared" si="8"/>
        <v>1590626</v>
      </c>
      <c r="Q21">
        <f t="shared" si="8"/>
        <v>1468784</v>
      </c>
      <c r="R21">
        <f t="shared" si="8"/>
        <v>1356275</v>
      </c>
      <c r="S21">
        <f t="shared" si="8"/>
        <v>1252384</v>
      </c>
      <c r="T21">
        <f t="shared" si="8"/>
        <v>1156451</v>
      </c>
      <c r="U21">
        <f t="shared" si="7"/>
        <v>0</v>
      </c>
    </row>
    <row r="22" spans="1:21" x14ac:dyDescent="0.3">
      <c r="A22" t="s">
        <v>20</v>
      </c>
      <c r="B22">
        <v>2486640</v>
      </c>
      <c r="C22">
        <v>2265936</v>
      </c>
      <c r="D22">
        <v>297424</v>
      </c>
      <c r="E22">
        <v>274759</v>
      </c>
      <c r="F22" t="str">
        <f t="shared" si="1"/>
        <v>A</v>
      </c>
      <c r="G22">
        <f t="shared" si="2"/>
        <v>4752576</v>
      </c>
      <c r="H22">
        <f t="shared" si="3"/>
        <v>572183</v>
      </c>
      <c r="I22">
        <f t="shared" si="4"/>
        <v>0.1203</v>
      </c>
      <c r="J22">
        <f t="shared" si="5"/>
        <v>68833</v>
      </c>
      <c r="K22">
        <f t="shared" si="8"/>
        <v>8280</v>
      </c>
      <c r="L22">
        <f t="shared" si="8"/>
        <v>996</v>
      </c>
      <c r="M22">
        <f t="shared" si="8"/>
        <v>119</v>
      </c>
      <c r="N22">
        <f t="shared" si="8"/>
        <v>14</v>
      </c>
      <c r="O22">
        <f t="shared" si="8"/>
        <v>1</v>
      </c>
      <c r="P22">
        <f t="shared" si="8"/>
        <v>0</v>
      </c>
      <c r="Q22">
        <f t="shared" si="8"/>
        <v>0</v>
      </c>
      <c r="R22">
        <f t="shared" si="8"/>
        <v>0</v>
      </c>
      <c r="S22">
        <f t="shared" si="8"/>
        <v>0</v>
      </c>
      <c r="T22">
        <f t="shared" si="8"/>
        <v>0</v>
      </c>
      <c r="U22">
        <f t="shared" si="7"/>
        <v>0</v>
      </c>
    </row>
    <row r="23" spans="1:21" x14ac:dyDescent="0.3">
      <c r="A23" t="s">
        <v>21</v>
      </c>
      <c r="B23">
        <v>685438</v>
      </c>
      <c r="C23">
        <v>749124</v>
      </c>
      <c r="D23">
        <v>2697677</v>
      </c>
      <c r="E23">
        <v>2821550</v>
      </c>
      <c r="F23" t="str">
        <f t="shared" si="1"/>
        <v>B</v>
      </c>
      <c r="G23">
        <f t="shared" si="2"/>
        <v>1434562</v>
      </c>
      <c r="H23">
        <f t="shared" si="3"/>
        <v>5519227</v>
      </c>
      <c r="I23">
        <f t="shared" si="4"/>
        <v>3.8473000000000002</v>
      </c>
      <c r="J23">
        <f t="shared" si="5"/>
        <v>5519227</v>
      </c>
      <c r="K23">
        <f t="shared" si="8"/>
        <v>5519227</v>
      </c>
      <c r="L23">
        <f t="shared" si="8"/>
        <v>5519227</v>
      </c>
      <c r="M23">
        <f t="shared" si="8"/>
        <v>5519227</v>
      </c>
      <c r="N23">
        <f t="shared" si="8"/>
        <v>5519227</v>
      </c>
      <c r="O23">
        <f t="shared" si="8"/>
        <v>5519227</v>
      </c>
      <c r="P23">
        <f t="shared" si="8"/>
        <v>5519227</v>
      </c>
      <c r="Q23">
        <f t="shared" si="8"/>
        <v>5519227</v>
      </c>
      <c r="R23">
        <f t="shared" si="8"/>
        <v>5519227</v>
      </c>
      <c r="S23">
        <f t="shared" si="8"/>
        <v>5519227</v>
      </c>
      <c r="T23">
        <f t="shared" si="8"/>
        <v>5519227</v>
      </c>
      <c r="U23">
        <f t="shared" si="7"/>
        <v>1</v>
      </c>
    </row>
    <row r="24" spans="1:21" x14ac:dyDescent="0.3">
      <c r="A24" t="s">
        <v>22</v>
      </c>
      <c r="B24">
        <v>2166753</v>
      </c>
      <c r="C24">
        <v>2338698</v>
      </c>
      <c r="D24">
        <v>1681433</v>
      </c>
      <c r="E24">
        <v>1592443</v>
      </c>
      <c r="F24" t="str">
        <f t="shared" si="1"/>
        <v>B</v>
      </c>
      <c r="G24">
        <f t="shared" si="2"/>
        <v>4505451</v>
      </c>
      <c r="H24">
        <f t="shared" si="3"/>
        <v>3273876</v>
      </c>
      <c r="I24">
        <f t="shared" si="4"/>
        <v>0.72660000000000002</v>
      </c>
      <c r="J24">
        <f t="shared" si="5"/>
        <v>2378798</v>
      </c>
      <c r="K24">
        <f t="shared" si="8"/>
        <v>1728434</v>
      </c>
      <c r="L24">
        <f t="shared" si="8"/>
        <v>1255880</v>
      </c>
      <c r="M24">
        <f t="shared" si="8"/>
        <v>912522</v>
      </c>
      <c r="N24">
        <f t="shared" si="8"/>
        <v>663038</v>
      </c>
      <c r="O24">
        <f t="shared" si="8"/>
        <v>481763</v>
      </c>
      <c r="P24">
        <f t="shared" si="8"/>
        <v>350048</v>
      </c>
      <c r="Q24">
        <f t="shared" si="8"/>
        <v>254344</v>
      </c>
      <c r="R24">
        <f t="shared" si="8"/>
        <v>184806</v>
      </c>
      <c r="S24">
        <f t="shared" si="8"/>
        <v>134280</v>
      </c>
      <c r="T24">
        <f t="shared" si="8"/>
        <v>97567</v>
      </c>
      <c r="U24">
        <f t="shared" si="7"/>
        <v>0</v>
      </c>
    </row>
    <row r="25" spans="1:21" x14ac:dyDescent="0.3">
      <c r="A25" t="s">
        <v>23</v>
      </c>
      <c r="B25">
        <v>643177</v>
      </c>
      <c r="C25">
        <v>684187</v>
      </c>
      <c r="D25">
        <v>796213</v>
      </c>
      <c r="E25">
        <v>867904</v>
      </c>
      <c r="F25" t="str">
        <f t="shared" si="1"/>
        <v>C</v>
      </c>
      <c r="G25">
        <f t="shared" si="2"/>
        <v>1327364</v>
      </c>
      <c r="H25">
        <f t="shared" si="3"/>
        <v>1664117</v>
      </c>
      <c r="I25">
        <f t="shared" si="4"/>
        <v>1.2537</v>
      </c>
      <c r="J25">
        <f t="shared" si="5"/>
        <v>2086303</v>
      </c>
      <c r="K25">
        <f t="shared" si="8"/>
        <v>2615598</v>
      </c>
      <c r="L25">
        <f t="shared" si="8"/>
        <v>3279175</v>
      </c>
      <c r="M25">
        <f t="shared" si="8"/>
        <v>3279175</v>
      </c>
      <c r="N25">
        <f t="shared" si="8"/>
        <v>3279175</v>
      </c>
      <c r="O25">
        <f t="shared" si="8"/>
        <v>3279175</v>
      </c>
      <c r="P25">
        <f t="shared" si="8"/>
        <v>3279175</v>
      </c>
      <c r="Q25">
        <f t="shared" si="8"/>
        <v>3279175</v>
      </c>
      <c r="R25">
        <f t="shared" si="8"/>
        <v>3279175</v>
      </c>
      <c r="S25">
        <f t="shared" si="8"/>
        <v>3279175</v>
      </c>
      <c r="T25">
        <f t="shared" si="8"/>
        <v>3279175</v>
      </c>
      <c r="U25">
        <f t="shared" si="7"/>
        <v>1</v>
      </c>
    </row>
    <row r="26" spans="1:21" x14ac:dyDescent="0.3">
      <c r="A26" t="s">
        <v>24</v>
      </c>
      <c r="B26">
        <v>450192</v>
      </c>
      <c r="C26">
        <v>434755</v>
      </c>
      <c r="D26">
        <v>1656446</v>
      </c>
      <c r="E26">
        <v>1691000</v>
      </c>
      <c r="F26" t="str">
        <f t="shared" si="1"/>
        <v>B</v>
      </c>
      <c r="G26">
        <f t="shared" si="2"/>
        <v>884947</v>
      </c>
      <c r="H26">
        <f t="shared" si="3"/>
        <v>3347446</v>
      </c>
      <c r="I26">
        <f t="shared" si="4"/>
        <v>3.7826</v>
      </c>
      <c r="J26">
        <f t="shared" si="5"/>
        <v>3347446</v>
      </c>
      <c r="K26">
        <f t="shared" si="8"/>
        <v>3347446</v>
      </c>
      <c r="L26">
        <f t="shared" si="8"/>
        <v>3347446</v>
      </c>
      <c r="M26">
        <f t="shared" si="8"/>
        <v>3347446</v>
      </c>
      <c r="N26">
        <f t="shared" si="8"/>
        <v>3347446</v>
      </c>
      <c r="O26">
        <f t="shared" si="8"/>
        <v>3347446</v>
      </c>
      <c r="P26">
        <f t="shared" si="8"/>
        <v>3347446</v>
      </c>
      <c r="Q26">
        <f t="shared" si="8"/>
        <v>3347446</v>
      </c>
      <c r="R26">
        <f t="shared" si="8"/>
        <v>3347446</v>
      </c>
      <c r="S26">
        <f t="shared" si="8"/>
        <v>3347446</v>
      </c>
      <c r="T26">
        <f t="shared" si="8"/>
        <v>3347446</v>
      </c>
      <c r="U26">
        <f t="shared" si="7"/>
        <v>1</v>
      </c>
    </row>
    <row r="27" spans="1:21" x14ac:dyDescent="0.3">
      <c r="A27" t="s">
        <v>25</v>
      </c>
      <c r="B27">
        <v>1037774</v>
      </c>
      <c r="C27">
        <v>1113789</v>
      </c>
      <c r="D27">
        <v>877464</v>
      </c>
      <c r="E27">
        <v>990837</v>
      </c>
      <c r="F27" t="str">
        <f t="shared" si="1"/>
        <v>C</v>
      </c>
      <c r="G27">
        <f t="shared" si="2"/>
        <v>2151563</v>
      </c>
      <c r="H27">
        <f t="shared" si="3"/>
        <v>1868301</v>
      </c>
      <c r="I27">
        <f t="shared" si="4"/>
        <v>0.86829999999999996</v>
      </c>
      <c r="J27">
        <f t="shared" si="5"/>
        <v>1622245</v>
      </c>
      <c r="K27">
        <f t="shared" si="8"/>
        <v>1408595</v>
      </c>
      <c r="L27">
        <f t="shared" si="8"/>
        <v>1223083</v>
      </c>
      <c r="M27">
        <f t="shared" si="8"/>
        <v>1062002</v>
      </c>
      <c r="N27">
        <f t="shared" si="8"/>
        <v>922136</v>
      </c>
      <c r="O27">
        <f t="shared" si="8"/>
        <v>800690</v>
      </c>
      <c r="P27">
        <f t="shared" si="8"/>
        <v>695239</v>
      </c>
      <c r="Q27">
        <f t="shared" si="8"/>
        <v>603676</v>
      </c>
      <c r="R27">
        <f t="shared" si="8"/>
        <v>524171</v>
      </c>
      <c r="S27">
        <f t="shared" si="8"/>
        <v>455137</v>
      </c>
      <c r="T27">
        <f t="shared" si="8"/>
        <v>395195</v>
      </c>
      <c r="U27">
        <f t="shared" si="7"/>
        <v>0</v>
      </c>
    </row>
    <row r="28" spans="1:21" x14ac:dyDescent="0.3">
      <c r="A28" t="s">
        <v>26</v>
      </c>
      <c r="B28">
        <v>2351213</v>
      </c>
      <c r="C28">
        <v>2358482</v>
      </c>
      <c r="D28">
        <v>1098384</v>
      </c>
      <c r="E28">
        <v>1121488</v>
      </c>
      <c r="F28" t="str">
        <f t="shared" si="1"/>
        <v>C</v>
      </c>
      <c r="G28">
        <f t="shared" si="2"/>
        <v>4709695</v>
      </c>
      <c r="H28">
        <f t="shared" si="3"/>
        <v>2219872</v>
      </c>
      <c r="I28">
        <f t="shared" si="4"/>
        <v>0.4713</v>
      </c>
      <c r="J28">
        <f t="shared" si="5"/>
        <v>1046225</v>
      </c>
      <c r="K28">
        <f t="shared" si="8"/>
        <v>493085</v>
      </c>
      <c r="L28">
        <f t="shared" si="8"/>
        <v>232390</v>
      </c>
      <c r="M28">
        <f t="shared" si="8"/>
        <v>109525</v>
      </c>
      <c r="N28">
        <f t="shared" si="8"/>
        <v>51619</v>
      </c>
      <c r="O28">
        <f t="shared" si="8"/>
        <v>24328</v>
      </c>
      <c r="P28">
        <f t="shared" si="8"/>
        <v>11465</v>
      </c>
      <c r="Q28">
        <f t="shared" si="8"/>
        <v>5403</v>
      </c>
      <c r="R28">
        <f t="shared" si="8"/>
        <v>2546</v>
      </c>
      <c r="S28">
        <f t="shared" si="8"/>
        <v>1199</v>
      </c>
      <c r="T28">
        <f t="shared" si="8"/>
        <v>565</v>
      </c>
      <c r="U28">
        <f t="shared" si="7"/>
        <v>0</v>
      </c>
    </row>
    <row r="29" spans="1:21" x14ac:dyDescent="0.3">
      <c r="A29" t="s">
        <v>27</v>
      </c>
      <c r="B29">
        <v>2613354</v>
      </c>
      <c r="C29">
        <v>2837241</v>
      </c>
      <c r="D29">
        <v>431144</v>
      </c>
      <c r="E29">
        <v>434113</v>
      </c>
      <c r="F29" t="str">
        <f t="shared" si="1"/>
        <v>D</v>
      </c>
      <c r="G29">
        <f t="shared" si="2"/>
        <v>5450595</v>
      </c>
      <c r="H29">
        <f t="shared" si="3"/>
        <v>865257</v>
      </c>
      <c r="I29">
        <f t="shared" si="4"/>
        <v>0.15870000000000001</v>
      </c>
      <c r="J29">
        <f t="shared" si="5"/>
        <v>137316</v>
      </c>
      <c r="K29">
        <f t="shared" si="8"/>
        <v>21792</v>
      </c>
      <c r="L29">
        <f t="shared" si="8"/>
        <v>3458</v>
      </c>
      <c r="M29">
        <f t="shared" si="8"/>
        <v>548</v>
      </c>
      <c r="N29">
        <f t="shared" si="8"/>
        <v>86</v>
      </c>
      <c r="O29">
        <f t="shared" si="8"/>
        <v>13</v>
      </c>
      <c r="P29">
        <f t="shared" si="8"/>
        <v>2</v>
      </c>
      <c r="Q29">
        <f t="shared" si="8"/>
        <v>0</v>
      </c>
      <c r="R29">
        <f t="shared" si="8"/>
        <v>0</v>
      </c>
      <c r="S29">
        <f t="shared" si="8"/>
        <v>0</v>
      </c>
      <c r="T29">
        <f t="shared" si="8"/>
        <v>0</v>
      </c>
      <c r="U29">
        <f t="shared" si="7"/>
        <v>0</v>
      </c>
    </row>
    <row r="30" spans="1:21" x14ac:dyDescent="0.3">
      <c r="A30" t="s">
        <v>28</v>
      </c>
      <c r="B30">
        <v>1859691</v>
      </c>
      <c r="C30">
        <v>1844250</v>
      </c>
      <c r="D30">
        <v>1460134</v>
      </c>
      <c r="E30">
        <v>1585258</v>
      </c>
      <c r="F30" t="str">
        <f t="shared" si="1"/>
        <v>A</v>
      </c>
      <c r="G30">
        <f t="shared" si="2"/>
        <v>3703941</v>
      </c>
      <c r="H30">
        <f t="shared" si="3"/>
        <v>3045392</v>
      </c>
      <c r="I30">
        <f t="shared" si="4"/>
        <v>0.82220000000000004</v>
      </c>
      <c r="J30">
        <f t="shared" si="5"/>
        <v>2503921</v>
      </c>
      <c r="K30">
        <f t="shared" si="8"/>
        <v>2058723</v>
      </c>
      <c r="L30">
        <f t="shared" si="8"/>
        <v>1692682</v>
      </c>
      <c r="M30">
        <f t="shared" si="8"/>
        <v>1391723</v>
      </c>
      <c r="N30">
        <f t="shared" si="8"/>
        <v>1144274</v>
      </c>
      <c r="O30">
        <f t="shared" si="8"/>
        <v>940822</v>
      </c>
      <c r="P30">
        <f t="shared" si="8"/>
        <v>773543</v>
      </c>
      <c r="Q30">
        <f t="shared" si="8"/>
        <v>636007</v>
      </c>
      <c r="R30">
        <f t="shared" si="8"/>
        <v>522924</v>
      </c>
      <c r="S30">
        <f t="shared" si="8"/>
        <v>429948</v>
      </c>
      <c r="T30">
        <f t="shared" si="8"/>
        <v>353503</v>
      </c>
      <c r="U30">
        <f t="shared" si="7"/>
        <v>0</v>
      </c>
    </row>
    <row r="31" spans="1:21" x14ac:dyDescent="0.3">
      <c r="A31" t="s">
        <v>29</v>
      </c>
      <c r="B31">
        <v>2478386</v>
      </c>
      <c r="C31">
        <v>2562144</v>
      </c>
      <c r="D31">
        <v>30035</v>
      </c>
      <c r="E31">
        <v>29396</v>
      </c>
      <c r="F31" t="str">
        <f t="shared" si="1"/>
        <v>C</v>
      </c>
      <c r="G31">
        <f t="shared" si="2"/>
        <v>5040530</v>
      </c>
      <c r="H31">
        <f t="shared" si="3"/>
        <v>59431</v>
      </c>
      <c r="I31">
        <f t="shared" si="4"/>
        <v>1.17E-2</v>
      </c>
      <c r="J31">
        <f t="shared" si="5"/>
        <v>695</v>
      </c>
      <c r="K31">
        <f t="shared" si="8"/>
        <v>8</v>
      </c>
      <c r="L31">
        <f t="shared" si="8"/>
        <v>0</v>
      </c>
      <c r="M31">
        <f t="shared" si="8"/>
        <v>0</v>
      </c>
      <c r="N31">
        <f t="shared" si="8"/>
        <v>0</v>
      </c>
      <c r="O31">
        <f t="shared" si="8"/>
        <v>0</v>
      </c>
      <c r="P31">
        <f t="shared" si="8"/>
        <v>0</v>
      </c>
      <c r="Q31">
        <f t="shared" si="8"/>
        <v>0</v>
      </c>
      <c r="R31">
        <f t="shared" si="8"/>
        <v>0</v>
      </c>
      <c r="S31">
        <f t="shared" si="8"/>
        <v>0</v>
      </c>
      <c r="T31">
        <f t="shared" si="8"/>
        <v>0</v>
      </c>
      <c r="U31">
        <f t="shared" si="7"/>
        <v>0</v>
      </c>
    </row>
    <row r="32" spans="1:21" x14ac:dyDescent="0.3">
      <c r="A32" t="s">
        <v>30</v>
      </c>
      <c r="B32">
        <v>1938122</v>
      </c>
      <c r="C32">
        <v>1816647</v>
      </c>
      <c r="D32">
        <v>1602356</v>
      </c>
      <c r="E32">
        <v>1875221</v>
      </c>
      <c r="F32" t="str">
        <f t="shared" si="1"/>
        <v>C</v>
      </c>
      <c r="G32">
        <f t="shared" si="2"/>
        <v>3754769</v>
      </c>
      <c r="H32">
        <f t="shared" si="3"/>
        <v>3477577</v>
      </c>
      <c r="I32">
        <f t="shared" si="4"/>
        <v>0.92610000000000003</v>
      </c>
      <c r="J32">
        <f t="shared" si="5"/>
        <v>3220584</v>
      </c>
      <c r="K32">
        <f t="shared" si="8"/>
        <v>2982582</v>
      </c>
      <c r="L32">
        <f t="shared" si="8"/>
        <v>2762169</v>
      </c>
      <c r="M32">
        <f t="shared" si="8"/>
        <v>2558044</v>
      </c>
      <c r="N32">
        <f t="shared" si="8"/>
        <v>2369004</v>
      </c>
      <c r="O32">
        <f t="shared" si="8"/>
        <v>2193934</v>
      </c>
      <c r="P32">
        <f t="shared" si="8"/>
        <v>2031802</v>
      </c>
      <c r="Q32">
        <f t="shared" si="8"/>
        <v>1881651</v>
      </c>
      <c r="R32">
        <f t="shared" si="8"/>
        <v>1742596</v>
      </c>
      <c r="S32">
        <f t="shared" si="8"/>
        <v>1613818</v>
      </c>
      <c r="T32">
        <f t="shared" si="8"/>
        <v>1494556</v>
      </c>
      <c r="U32">
        <f t="shared" si="7"/>
        <v>0</v>
      </c>
    </row>
    <row r="33" spans="1:21" x14ac:dyDescent="0.3">
      <c r="A33" t="s">
        <v>31</v>
      </c>
      <c r="B33">
        <v>992523</v>
      </c>
      <c r="C33">
        <v>1028501</v>
      </c>
      <c r="D33">
        <v>1995446</v>
      </c>
      <c r="E33">
        <v>1860524</v>
      </c>
      <c r="F33" t="str">
        <f t="shared" si="1"/>
        <v>D</v>
      </c>
      <c r="G33">
        <f t="shared" si="2"/>
        <v>2021024</v>
      </c>
      <c r="H33">
        <f t="shared" si="3"/>
        <v>3855970</v>
      </c>
      <c r="I33">
        <f t="shared" si="4"/>
        <v>1.9078999999999999</v>
      </c>
      <c r="J33">
        <f t="shared" si="5"/>
        <v>7356805</v>
      </c>
      <c r="K33">
        <f t="shared" si="8"/>
        <v>7356805</v>
      </c>
      <c r="L33">
        <f t="shared" si="8"/>
        <v>7356805</v>
      </c>
      <c r="M33">
        <f t="shared" si="8"/>
        <v>7356805</v>
      </c>
      <c r="N33">
        <f t="shared" si="8"/>
        <v>7356805</v>
      </c>
      <c r="O33">
        <f t="shared" si="8"/>
        <v>7356805</v>
      </c>
      <c r="P33">
        <f t="shared" si="8"/>
        <v>7356805</v>
      </c>
      <c r="Q33">
        <f t="shared" si="8"/>
        <v>7356805</v>
      </c>
      <c r="R33">
        <f t="shared" si="8"/>
        <v>7356805</v>
      </c>
      <c r="S33">
        <f t="shared" si="8"/>
        <v>7356805</v>
      </c>
      <c r="T33">
        <f t="shared" si="8"/>
        <v>7356805</v>
      </c>
      <c r="U33">
        <f t="shared" si="7"/>
        <v>1</v>
      </c>
    </row>
    <row r="34" spans="1:21" x14ac:dyDescent="0.3">
      <c r="A34" t="s">
        <v>32</v>
      </c>
      <c r="B34">
        <v>2966291</v>
      </c>
      <c r="C34">
        <v>2889963</v>
      </c>
      <c r="D34">
        <v>462453</v>
      </c>
      <c r="E34">
        <v>486354</v>
      </c>
      <c r="F34" t="str">
        <f t="shared" si="1"/>
        <v>B</v>
      </c>
      <c r="G34">
        <f t="shared" si="2"/>
        <v>5856254</v>
      </c>
      <c r="H34">
        <f t="shared" si="3"/>
        <v>948807</v>
      </c>
      <c r="I34">
        <f t="shared" si="4"/>
        <v>0.16200000000000001</v>
      </c>
      <c r="J34">
        <f t="shared" si="5"/>
        <v>153706</v>
      </c>
      <c r="K34">
        <f t="shared" si="8"/>
        <v>24900</v>
      </c>
      <c r="L34">
        <f t="shared" si="8"/>
        <v>4033</v>
      </c>
      <c r="M34">
        <f t="shared" si="8"/>
        <v>653</v>
      </c>
      <c r="N34">
        <f t="shared" si="8"/>
        <v>105</v>
      </c>
      <c r="O34">
        <f t="shared" si="8"/>
        <v>17</v>
      </c>
      <c r="P34">
        <f t="shared" si="8"/>
        <v>2</v>
      </c>
      <c r="Q34">
        <f t="shared" si="8"/>
        <v>0</v>
      </c>
      <c r="R34">
        <f t="shared" si="8"/>
        <v>0</v>
      </c>
      <c r="S34">
        <f t="shared" si="8"/>
        <v>0</v>
      </c>
      <c r="T34">
        <f t="shared" si="8"/>
        <v>0</v>
      </c>
      <c r="U34">
        <f t="shared" si="7"/>
        <v>0</v>
      </c>
    </row>
    <row r="35" spans="1:21" x14ac:dyDescent="0.3">
      <c r="A35" t="s">
        <v>33</v>
      </c>
      <c r="B35">
        <v>76648</v>
      </c>
      <c r="C35">
        <v>81385</v>
      </c>
      <c r="D35">
        <v>1374708</v>
      </c>
      <c r="E35">
        <v>1379567</v>
      </c>
      <c r="F35" t="str">
        <f t="shared" si="1"/>
        <v>C</v>
      </c>
      <c r="G35">
        <f t="shared" si="2"/>
        <v>158033</v>
      </c>
      <c r="H35">
        <f t="shared" si="3"/>
        <v>2754275</v>
      </c>
      <c r="I35">
        <f t="shared" si="4"/>
        <v>17.4284</v>
      </c>
      <c r="J35">
        <f t="shared" si="5"/>
        <v>2754275</v>
      </c>
      <c r="K35">
        <f t="shared" ref="K35:T50" si="9">IF(J35&lt;2*$G35,ROUNDDOWN(J35*$I35,0),J35)</f>
        <v>2754275</v>
      </c>
      <c r="L35">
        <f t="shared" si="9"/>
        <v>2754275</v>
      </c>
      <c r="M35">
        <f t="shared" si="9"/>
        <v>2754275</v>
      </c>
      <c r="N35">
        <f t="shared" si="9"/>
        <v>2754275</v>
      </c>
      <c r="O35">
        <f t="shared" si="9"/>
        <v>2754275</v>
      </c>
      <c r="P35">
        <f t="shared" si="9"/>
        <v>2754275</v>
      </c>
      <c r="Q35">
        <f t="shared" si="9"/>
        <v>2754275</v>
      </c>
      <c r="R35">
        <f t="shared" si="9"/>
        <v>2754275</v>
      </c>
      <c r="S35">
        <f t="shared" si="9"/>
        <v>2754275</v>
      </c>
      <c r="T35">
        <f t="shared" si="9"/>
        <v>2754275</v>
      </c>
      <c r="U35">
        <f t="shared" si="7"/>
        <v>1</v>
      </c>
    </row>
    <row r="36" spans="1:21" x14ac:dyDescent="0.3">
      <c r="A36" t="s">
        <v>34</v>
      </c>
      <c r="B36">
        <v>2574432</v>
      </c>
      <c r="C36">
        <v>2409710</v>
      </c>
      <c r="D36">
        <v>987486</v>
      </c>
      <c r="E36">
        <v>999043</v>
      </c>
      <c r="F36" t="str">
        <f t="shared" si="1"/>
        <v>C</v>
      </c>
      <c r="G36">
        <f t="shared" si="2"/>
        <v>4984142</v>
      </c>
      <c r="H36">
        <f t="shared" si="3"/>
        <v>1986529</v>
      </c>
      <c r="I36">
        <f t="shared" si="4"/>
        <v>0.39850000000000002</v>
      </c>
      <c r="J36">
        <f t="shared" si="5"/>
        <v>791631</v>
      </c>
      <c r="K36">
        <f t="shared" si="9"/>
        <v>315464</v>
      </c>
      <c r="L36">
        <f t="shared" si="9"/>
        <v>125712</v>
      </c>
      <c r="M36">
        <f t="shared" si="9"/>
        <v>50096</v>
      </c>
      <c r="N36">
        <f t="shared" si="9"/>
        <v>19963</v>
      </c>
      <c r="O36">
        <f t="shared" si="9"/>
        <v>7955</v>
      </c>
      <c r="P36">
        <f t="shared" si="9"/>
        <v>3170</v>
      </c>
      <c r="Q36">
        <f t="shared" si="9"/>
        <v>1263</v>
      </c>
      <c r="R36">
        <f t="shared" si="9"/>
        <v>503</v>
      </c>
      <c r="S36">
        <f t="shared" si="9"/>
        <v>200</v>
      </c>
      <c r="T36">
        <f t="shared" si="9"/>
        <v>79</v>
      </c>
      <c r="U36">
        <f t="shared" si="7"/>
        <v>0</v>
      </c>
    </row>
    <row r="37" spans="1:21" x14ac:dyDescent="0.3">
      <c r="A37" t="s">
        <v>35</v>
      </c>
      <c r="B37">
        <v>1778590</v>
      </c>
      <c r="C37">
        <v>1874844</v>
      </c>
      <c r="D37">
        <v>111191</v>
      </c>
      <c r="E37">
        <v>117846</v>
      </c>
      <c r="F37" t="str">
        <f t="shared" si="1"/>
        <v>B</v>
      </c>
      <c r="G37">
        <f t="shared" si="2"/>
        <v>3653434</v>
      </c>
      <c r="H37">
        <f t="shared" si="3"/>
        <v>229037</v>
      </c>
      <c r="I37">
        <f t="shared" si="4"/>
        <v>6.2600000000000003E-2</v>
      </c>
      <c r="J37">
        <f t="shared" si="5"/>
        <v>14337</v>
      </c>
      <c r="K37">
        <f t="shared" si="9"/>
        <v>897</v>
      </c>
      <c r="L37">
        <f t="shared" si="9"/>
        <v>56</v>
      </c>
      <c r="M37">
        <f t="shared" si="9"/>
        <v>3</v>
      </c>
      <c r="N37">
        <f t="shared" si="9"/>
        <v>0</v>
      </c>
      <c r="O37">
        <f t="shared" si="9"/>
        <v>0</v>
      </c>
      <c r="P37">
        <f t="shared" si="9"/>
        <v>0</v>
      </c>
      <c r="Q37">
        <f t="shared" si="9"/>
        <v>0</v>
      </c>
      <c r="R37">
        <f t="shared" si="9"/>
        <v>0</v>
      </c>
      <c r="S37">
        <f t="shared" si="9"/>
        <v>0</v>
      </c>
      <c r="T37">
        <f t="shared" si="9"/>
        <v>0</v>
      </c>
      <c r="U37">
        <f t="shared" si="7"/>
        <v>0</v>
      </c>
    </row>
    <row r="38" spans="1:21" x14ac:dyDescent="0.3">
      <c r="A38" t="s">
        <v>36</v>
      </c>
      <c r="B38">
        <v>1506541</v>
      </c>
      <c r="C38">
        <v>1414887</v>
      </c>
      <c r="D38">
        <v>1216612</v>
      </c>
      <c r="E38">
        <v>1166775</v>
      </c>
      <c r="F38" t="str">
        <f t="shared" si="1"/>
        <v>A</v>
      </c>
      <c r="G38">
        <f t="shared" si="2"/>
        <v>2921428</v>
      </c>
      <c r="H38">
        <f t="shared" si="3"/>
        <v>2383387</v>
      </c>
      <c r="I38">
        <f t="shared" si="4"/>
        <v>0.81579999999999997</v>
      </c>
      <c r="J38">
        <f t="shared" si="5"/>
        <v>1944367</v>
      </c>
      <c r="K38">
        <f t="shared" si="9"/>
        <v>1586214</v>
      </c>
      <c r="L38">
        <f t="shared" si="9"/>
        <v>1294033</v>
      </c>
      <c r="M38">
        <f t="shared" si="9"/>
        <v>1055672</v>
      </c>
      <c r="N38">
        <f t="shared" si="9"/>
        <v>861217</v>
      </c>
      <c r="O38">
        <f t="shared" si="9"/>
        <v>702580</v>
      </c>
      <c r="P38">
        <f t="shared" si="9"/>
        <v>573164</v>
      </c>
      <c r="Q38">
        <f t="shared" si="9"/>
        <v>467587</v>
      </c>
      <c r="R38">
        <f t="shared" si="9"/>
        <v>381457</v>
      </c>
      <c r="S38">
        <f t="shared" si="9"/>
        <v>311192</v>
      </c>
      <c r="T38">
        <f t="shared" si="9"/>
        <v>253870</v>
      </c>
      <c r="U38">
        <f t="shared" si="7"/>
        <v>0</v>
      </c>
    </row>
    <row r="39" spans="1:21" x14ac:dyDescent="0.3">
      <c r="A39" t="s">
        <v>37</v>
      </c>
      <c r="B39">
        <v>1598886</v>
      </c>
      <c r="C39">
        <v>1687917</v>
      </c>
      <c r="D39">
        <v>449788</v>
      </c>
      <c r="E39">
        <v>427615</v>
      </c>
      <c r="F39" t="str">
        <f t="shared" si="1"/>
        <v>B</v>
      </c>
      <c r="G39">
        <f t="shared" si="2"/>
        <v>3286803</v>
      </c>
      <c r="H39">
        <f t="shared" si="3"/>
        <v>877403</v>
      </c>
      <c r="I39">
        <f t="shared" si="4"/>
        <v>0.26690000000000003</v>
      </c>
      <c r="J39">
        <f t="shared" si="5"/>
        <v>234178</v>
      </c>
      <c r="K39">
        <f t="shared" si="9"/>
        <v>62502</v>
      </c>
      <c r="L39">
        <f t="shared" si="9"/>
        <v>16681</v>
      </c>
      <c r="M39">
        <f t="shared" si="9"/>
        <v>4452</v>
      </c>
      <c r="N39">
        <f t="shared" si="9"/>
        <v>1188</v>
      </c>
      <c r="O39">
        <f t="shared" si="9"/>
        <v>317</v>
      </c>
      <c r="P39">
        <f t="shared" si="9"/>
        <v>84</v>
      </c>
      <c r="Q39">
        <f t="shared" si="9"/>
        <v>22</v>
      </c>
      <c r="R39">
        <f t="shared" si="9"/>
        <v>5</v>
      </c>
      <c r="S39">
        <f t="shared" si="9"/>
        <v>1</v>
      </c>
      <c r="T39">
        <f t="shared" si="9"/>
        <v>0</v>
      </c>
      <c r="U39">
        <f t="shared" si="7"/>
        <v>0</v>
      </c>
    </row>
    <row r="40" spans="1:21" x14ac:dyDescent="0.3">
      <c r="A40" t="s">
        <v>38</v>
      </c>
      <c r="B40">
        <v>548989</v>
      </c>
      <c r="C40">
        <v>514636</v>
      </c>
      <c r="D40">
        <v>2770344</v>
      </c>
      <c r="E40">
        <v>3187897</v>
      </c>
      <c r="F40" t="str">
        <f t="shared" si="1"/>
        <v>D</v>
      </c>
      <c r="G40">
        <f t="shared" si="2"/>
        <v>1063625</v>
      </c>
      <c r="H40">
        <f t="shared" si="3"/>
        <v>5958241</v>
      </c>
      <c r="I40">
        <f t="shared" si="4"/>
        <v>5.6017999999999999</v>
      </c>
      <c r="J40">
        <f t="shared" si="5"/>
        <v>5958241</v>
      </c>
      <c r="K40">
        <f t="shared" si="9"/>
        <v>5958241</v>
      </c>
      <c r="L40">
        <f t="shared" si="9"/>
        <v>5958241</v>
      </c>
      <c r="M40">
        <f t="shared" si="9"/>
        <v>5958241</v>
      </c>
      <c r="N40">
        <f t="shared" si="9"/>
        <v>5958241</v>
      </c>
      <c r="O40">
        <f t="shared" si="9"/>
        <v>5958241</v>
      </c>
      <c r="P40">
        <f t="shared" si="9"/>
        <v>5958241</v>
      </c>
      <c r="Q40">
        <f t="shared" si="9"/>
        <v>5958241</v>
      </c>
      <c r="R40">
        <f t="shared" si="9"/>
        <v>5958241</v>
      </c>
      <c r="S40">
        <f t="shared" si="9"/>
        <v>5958241</v>
      </c>
      <c r="T40">
        <f t="shared" si="9"/>
        <v>5958241</v>
      </c>
      <c r="U40">
        <f t="shared" si="7"/>
        <v>1</v>
      </c>
    </row>
    <row r="41" spans="1:21" x14ac:dyDescent="0.3">
      <c r="A41" t="s">
        <v>39</v>
      </c>
      <c r="B41">
        <v>1175198</v>
      </c>
      <c r="C41">
        <v>1095440</v>
      </c>
      <c r="D41">
        <v>2657174</v>
      </c>
      <c r="E41">
        <v>2491947</v>
      </c>
      <c r="F41" t="str">
        <f t="shared" si="1"/>
        <v>A</v>
      </c>
      <c r="G41">
        <f t="shared" si="2"/>
        <v>2270638</v>
      </c>
      <c r="H41">
        <f t="shared" si="3"/>
        <v>5149121</v>
      </c>
      <c r="I41">
        <f t="shared" si="4"/>
        <v>2.2675999999999998</v>
      </c>
      <c r="J41">
        <f t="shared" si="5"/>
        <v>5149121</v>
      </c>
      <c r="K41">
        <f t="shared" si="9"/>
        <v>5149121</v>
      </c>
      <c r="L41">
        <f t="shared" si="9"/>
        <v>5149121</v>
      </c>
      <c r="M41">
        <f t="shared" si="9"/>
        <v>5149121</v>
      </c>
      <c r="N41">
        <f t="shared" si="9"/>
        <v>5149121</v>
      </c>
      <c r="O41">
        <f t="shared" si="9"/>
        <v>5149121</v>
      </c>
      <c r="P41">
        <f t="shared" si="9"/>
        <v>5149121</v>
      </c>
      <c r="Q41">
        <f t="shared" si="9"/>
        <v>5149121</v>
      </c>
      <c r="R41">
        <f t="shared" si="9"/>
        <v>5149121</v>
      </c>
      <c r="S41">
        <f t="shared" si="9"/>
        <v>5149121</v>
      </c>
      <c r="T41">
        <f t="shared" si="9"/>
        <v>5149121</v>
      </c>
      <c r="U41">
        <f t="shared" si="7"/>
        <v>1</v>
      </c>
    </row>
    <row r="42" spans="1:21" x14ac:dyDescent="0.3">
      <c r="A42" t="s">
        <v>40</v>
      </c>
      <c r="B42">
        <v>2115336</v>
      </c>
      <c r="C42">
        <v>2202769</v>
      </c>
      <c r="D42">
        <v>15339</v>
      </c>
      <c r="E42">
        <v>14652</v>
      </c>
      <c r="F42" t="str">
        <f t="shared" si="1"/>
        <v>D</v>
      </c>
      <c r="G42">
        <f t="shared" si="2"/>
        <v>4318105</v>
      </c>
      <c r="H42">
        <f t="shared" si="3"/>
        <v>29991</v>
      </c>
      <c r="I42">
        <f t="shared" si="4"/>
        <v>6.8999999999999999E-3</v>
      </c>
      <c r="J42">
        <f t="shared" si="5"/>
        <v>206</v>
      </c>
      <c r="K42">
        <f t="shared" si="9"/>
        <v>1</v>
      </c>
      <c r="L42">
        <f t="shared" si="9"/>
        <v>0</v>
      </c>
      <c r="M42">
        <f t="shared" si="9"/>
        <v>0</v>
      </c>
      <c r="N42">
        <f t="shared" si="9"/>
        <v>0</v>
      </c>
      <c r="O42">
        <f t="shared" si="9"/>
        <v>0</v>
      </c>
      <c r="P42">
        <f t="shared" si="9"/>
        <v>0</v>
      </c>
      <c r="Q42">
        <f t="shared" si="9"/>
        <v>0</v>
      </c>
      <c r="R42">
        <f t="shared" si="9"/>
        <v>0</v>
      </c>
      <c r="S42">
        <f t="shared" si="9"/>
        <v>0</v>
      </c>
      <c r="T42">
        <f t="shared" si="9"/>
        <v>0</v>
      </c>
      <c r="U42">
        <f t="shared" si="7"/>
        <v>0</v>
      </c>
    </row>
    <row r="43" spans="1:21" x14ac:dyDescent="0.3">
      <c r="A43" t="s">
        <v>41</v>
      </c>
      <c r="B43">
        <v>2346640</v>
      </c>
      <c r="C43">
        <v>2197559</v>
      </c>
      <c r="D43">
        <v>373470</v>
      </c>
      <c r="E43">
        <v>353365</v>
      </c>
      <c r="F43" t="str">
        <f t="shared" si="1"/>
        <v>B</v>
      </c>
      <c r="G43">
        <f t="shared" si="2"/>
        <v>4544199</v>
      </c>
      <c r="H43">
        <f t="shared" si="3"/>
        <v>726835</v>
      </c>
      <c r="I43">
        <f t="shared" si="4"/>
        <v>0.15989999999999999</v>
      </c>
      <c r="J43">
        <f t="shared" si="5"/>
        <v>116220</v>
      </c>
      <c r="K43">
        <f t="shared" si="9"/>
        <v>18583</v>
      </c>
      <c r="L43">
        <f t="shared" si="9"/>
        <v>2971</v>
      </c>
      <c r="M43">
        <f t="shared" si="9"/>
        <v>475</v>
      </c>
      <c r="N43">
        <f t="shared" si="9"/>
        <v>75</v>
      </c>
      <c r="O43">
        <f t="shared" si="9"/>
        <v>11</v>
      </c>
      <c r="P43">
        <f t="shared" si="9"/>
        <v>1</v>
      </c>
      <c r="Q43">
        <f t="shared" si="9"/>
        <v>0</v>
      </c>
      <c r="R43">
        <f t="shared" si="9"/>
        <v>0</v>
      </c>
      <c r="S43">
        <f t="shared" si="9"/>
        <v>0</v>
      </c>
      <c r="T43">
        <f t="shared" si="9"/>
        <v>0</v>
      </c>
      <c r="U43">
        <f t="shared" si="7"/>
        <v>0</v>
      </c>
    </row>
    <row r="44" spans="1:21" x14ac:dyDescent="0.3">
      <c r="A44" t="s">
        <v>42</v>
      </c>
      <c r="B44">
        <v>2548438</v>
      </c>
      <c r="C44">
        <v>2577213</v>
      </c>
      <c r="D44">
        <v>37986</v>
      </c>
      <c r="E44">
        <v>37766</v>
      </c>
      <c r="F44" t="str">
        <f t="shared" si="1"/>
        <v>D</v>
      </c>
      <c r="G44">
        <f t="shared" si="2"/>
        <v>5125651</v>
      </c>
      <c r="H44">
        <f t="shared" si="3"/>
        <v>75752</v>
      </c>
      <c r="I44">
        <f t="shared" si="4"/>
        <v>1.47E-2</v>
      </c>
      <c r="J44">
        <f t="shared" si="5"/>
        <v>1113</v>
      </c>
      <c r="K44">
        <f t="shared" si="9"/>
        <v>16</v>
      </c>
      <c r="L44">
        <f t="shared" si="9"/>
        <v>0</v>
      </c>
      <c r="M44">
        <f t="shared" si="9"/>
        <v>0</v>
      </c>
      <c r="N44">
        <f t="shared" si="9"/>
        <v>0</v>
      </c>
      <c r="O44">
        <f t="shared" si="9"/>
        <v>0</v>
      </c>
      <c r="P44">
        <f t="shared" si="9"/>
        <v>0</v>
      </c>
      <c r="Q44">
        <f t="shared" si="9"/>
        <v>0</v>
      </c>
      <c r="R44">
        <f t="shared" si="9"/>
        <v>0</v>
      </c>
      <c r="S44">
        <f t="shared" si="9"/>
        <v>0</v>
      </c>
      <c r="T44">
        <f t="shared" si="9"/>
        <v>0</v>
      </c>
      <c r="U44">
        <f t="shared" si="7"/>
        <v>0</v>
      </c>
    </row>
    <row r="45" spans="1:21" x14ac:dyDescent="0.3">
      <c r="A45" t="s">
        <v>43</v>
      </c>
      <c r="B45">
        <v>835495</v>
      </c>
      <c r="C45">
        <v>837746</v>
      </c>
      <c r="D45">
        <v>1106177</v>
      </c>
      <c r="E45">
        <v>917781</v>
      </c>
      <c r="F45" t="str">
        <f t="shared" si="1"/>
        <v>C</v>
      </c>
      <c r="G45">
        <f t="shared" si="2"/>
        <v>1673241</v>
      </c>
      <c r="H45">
        <f t="shared" si="3"/>
        <v>2023958</v>
      </c>
      <c r="I45">
        <f t="shared" si="4"/>
        <v>1.2096</v>
      </c>
      <c r="J45">
        <f t="shared" si="5"/>
        <v>2448179</v>
      </c>
      <c r="K45">
        <f t="shared" si="9"/>
        <v>2961317</v>
      </c>
      <c r="L45">
        <f t="shared" si="9"/>
        <v>3582009</v>
      </c>
      <c r="M45">
        <f t="shared" si="9"/>
        <v>3582009</v>
      </c>
      <c r="N45">
        <f t="shared" si="9"/>
        <v>3582009</v>
      </c>
      <c r="O45">
        <f t="shared" si="9"/>
        <v>3582009</v>
      </c>
      <c r="P45">
        <f t="shared" si="9"/>
        <v>3582009</v>
      </c>
      <c r="Q45">
        <f t="shared" si="9"/>
        <v>3582009</v>
      </c>
      <c r="R45">
        <f t="shared" si="9"/>
        <v>3582009</v>
      </c>
      <c r="S45">
        <f t="shared" si="9"/>
        <v>3582009</v>
      </c>
      <c r="T45">
        <f t="shared" si="9"/>
        <v>3582009</v>
      </c>
      <c r="U45">
        <f t="shared" si="7"/>
        <v>1</v>
      </c>
    </row>
    <row r="46" spans="1:21" x14ac:dyDescent="0.3">
      <c r="A46" t="s">
        <v>44</v>
      </c>
      <c r="B46">
        <v>1187448</v>
      </c>
      <c r="C46">
        <v>1070426</v>
      </c>
      <c r="D46">
        <v>1504608</v>
      </c>
      <c r="E46">
        <v>1756990</v>
      </c>
      <c r="F46" t="str">
        <f t="shared" si="1"/>
        <v>B</v>
      </c>
      <c r="G46">
        <f t="shared" si="2"/>
        <v>2257874</v>
      </c>
      <c r="H46">
        <f t="shared" si="3"/>
        <v>3261598</v>
      </c>
      <c r="I46">
        <f t="shared" si="4"/>
        <v>1.4444999999999999</v>
      </c>
      <c r="J46">
        <f t="shared" si="5"/>
        <v>4711378</v>
      </c>
      <c r="K46">
        <f t="shared" si="9"/>
        <v>4711378</v>
      </c>
      <c r="L46">
        <f t="shared" si="9"/>
        <v>4711378</v>
      </c>
      <c r="M46">
        <f t="shared" si="9"/>
        <v>4711378</v>
      </c>
      <c r="N46">
        <f t="shared" si="9"/>
        <v>4711378</v>
      </c>
      <c r="O46">
        <f t="shared" si="9"/>
        <v>4711378</v>
      </c>
      <c r="P46">
        <f t="shared" si="9"/>
        <v>4711378</v>
      </c>
      <c r="Q46">
        <f t="shared" si="9"/>
        <v>4711378</v>
      </c>
      <c r="R46">
        <f t="shared" si="9"/>
        <v>4711378</v>
      </c>
      <c r="S46">
        <f t="shared" si="9"/>
        <v>4711378</v>
      </c>
      <c r="T46">
        <f t="shared" si="9"/>
        <v>4711378</v>
      </c>
      <c r="U46">
        <f t="shared" si="7"/>
        <v>1</v>
      </c>
    </row>
    <row r="47" spans="1:21" x14ac:dyDescent="0.3">
      <c r="A47" t="s">
        <v>45</v>
      </c>
      <c r="B47">
        <v>140026</v>
      </c>
      <c r="C47">
        <v>146354</v>
      </c>
      <c r="D47">
        <v>2759991</v>
      </c>
      <c r="E47">
        <v>2742120</v>
      </c>
      <c r="F47" t="str">
        <f t="shared" si="1"/>
        <v>C</v>
      </c>
      <c r="G47">
        <f t="shared" si="2"/>
        <v>286380</v>
      </c>
      <c r="H47">
        <f t="shared" si="3"/>
        <v>5502111</v>
      </c>
      <c r="I47">
        <f t="shared" si="4"/>
        <v>19.212599999999998</v>
      </c>
      <c r="J47">
        <f t="shared" si="5"/>
        <v>5502111</v>
      </c>
      <c r="K47">
        <f t="shared" si="9"/>
        <v>5502111</v>
      </c>
      <c r="L47">
        <f t="shared" si="9"/>
        <v>5502111</v>
      </c>
      <c r="M47">
        <f t="shared" si="9"/>
        <v>5502111</v>
      </c>
      <c r="N47">
        <f t="shared" si="9"/>
        <v>5502111</v>
      </c>
      <c r="O47">
        <f t="shared" si="9"/>
        <v>5502111</v>
      </c>
      <c r="P47">
        <f t="shared" si="9"/>
        <v>5502111</v>
      </c>
      <c r="Q47">
        <f t="shared" si="9"/>
        <v>5502111</v>
      </c>
      <c r="R47">
        <f t="shared" si="9"/>
        <v>5502111</v>
      </c>
      <c r="S47">
        <f t="shared" si="9"/>
        <v>5502111</v>
      </c>
      <c r="T47">
        <f t="shared" si="9"/>
        <v>5502111</v>
      </c>
      <c r="U47">
        <f t="shared" si="7"/>
        <v>1</v>
      </c>
    </row>
    <row r="48" spans="1:21" x14ac:dyDescent="0.3">
      <c r="A48" t="s">
        <v>46</v>
      </c>
      <c r="B48">
        <v>1198765</v>
      </c>
      <c r="C48">
        <v>1304945</v>
      </c>
      <c r="D48">
        <v>2786493</v>
      </c>
      <c r="E48">
        <v>2602643</v>
      </c>
      <c r="F48" t="str">
        <f t="shared" si="1"/>
        <v>B</v>
      </c>
      <c r="G48">
        <f t="shared" si="2"/>
        <v>2503710</v>
      </c>
      <c r="H48">
        <f t="shared" si="3"/>
        <v>5389136</v>
      </c>
      <c r="I48">
        <f t="shared" si="4"/>
        <v>2.1524000000000001</v>
      </c>
      <c r="J48">
        <f t="shared" si="5"/>
        <v>5389136</v>
      </c>
      <c r="K48">
        <f t="shared" si="9"/>
        <v>5389136</v>
      </c>
      <c r="L48">
        <f t="shared" si="9"/>
        <v>5389136</v>
      </c>
      <c r="M48">
        <f t="shared" si="9"/>
        <v>5389136</v>
      </c>
      <c r="N48">
        <f t="shared" si="9"/>
        <v>5389136</v>
      </c>
      <c r="O48">
        <f t="shared" si="9"/>
        <v>5389136</v>
      </c>
      <c r="P48">
        <f t="shared" si="9"/>
        <v>5389136</v>
      </c>
      <c r="Q48">
        <f t="shared" si="9"/>
        <v>5389136</v>
      </c>
      <c r="R48">
        <f t="shared" si="9"/>
        <v>5389136</v>
      </c>
      <c r="S48">
        <f t="shared" si="9"/>
        <v>5389136</v>
      </c>
      <c r="T48">
        <f t="shared" si="9"/>
        <v>5389136</v>
      </c>
      <c r="U48">
        <f t="shared" si="7"/>
        <v>1</v>
      </c>
    </row>
    <row r="49" spans="1:21" x14ac:dyDescent="0.3">
      <c r="A49" t="s">
        <v>47</v>
      </c>
      <c r="B49">
        <v>2619776</v>
      </c>
      <c r="C49">
        <v>2749623</v>
      </c>
      <c r="D49">
        <v>2888215</v>
      </c>
      <c r="E49">
        <v>2800174</v>
      </c>
      <c r="F49" t="str">
        <f t="shared" si="1"/>
        <v>C</v>
      </c>
      <c r="G49">
        <f t="shared" si="2"/>
        <v>5369399</v>
      </c>
      <c r="H49">
        <f t="shared" si="3"/>
        <v>5688389</v>
      </c>
      <c r="I49">
        <f t="shared" si="4"/>
        <v>1.0593999999999999</v>
      </c>
      <c r="J49">
        <f t="shared" si="5"/>
        <v>6026279</v>
      </c>
      <c r="K49">
        <f t="shared" si="9"/>
        <v>6384239</v>
      </c>
      <c r="L49">
        <f t="shared" si="9"/>
        <v>6763462</v>
      </c>
      <c r="M49">
        <f t="shared" si="9"/>
        <v>7165211</v>
      </c>
      <c r="N49">
        <f t="shared" si="9"/>
        <v>7590824</v>
      </c>
      <c r="O49">
        <f t="shared" si="9"/>
        <v>8041718</v>
      </c>
      <c r="P49">
        <f t="shared" si="9"/>
        <v>8519396</v>
      </c>
      <c r="Q49">
        <f t="shared" si="9"/>
        <v>9025448</v>
      </c>
      <c r="R49">
        <f t="shared" si="9"/>
        <v>9561559</v>
      </c>
      <c r="S49">
        <f t="shared" si="9"/>
        <v>10129515</v>
      </c>
      <c r="T49">
        <f t="shared" si="9"/>
        <v>10731208</v>
      </c>
      <c r="U49">
        <f t="shared" si="7"/>
        <v>0</v>
      </c>
    </row>
    <row r="50" spans="1:21" x14ac:dyDescent="0.3">
      <c r="A50" t="s">
        <v>48</v>
      </c>
      <c r="B50">
        <v>248398</v>
      </c>
      <c r="C50">
        <v>268511</v>
      </c>
      <c r="D50">
        <v>3110853</v>
      </c>
      <c r="E50">
        <v>2986411</v>
      </c>
      <c r="F50" t="str">
        <f t="shared" si="1"/>
        <v>C</v>
      </c>
      <c r="G50">
        <f t="shared" si="2"/>
        <v>516909</v>
      </c>
      <c r="H50">
        <f t="shared" si="3"/>
        <v>6097264</v>
      </c>
      <c r="I50">
        <f t="shared" si="4"/>
        <v>11.7956</v>
      </c>
      <c r="J50">
        <f t="shared" si="5"/>
        <v>6097264</v>
      </c>
      <c r="K50">
        <f t="shared" si="9"/>
        <v>6097264</v>
      </c>
      <c r="L50">
        <f t="shared" si="9"/>
        <v>6097264</v>
      </c>
      <c r="M50">
        <f t="shared" si="9"/>
        <v>6097264</v>
      </c>
      <c r="N50">
        <f t="shared" si="9"/>
        <v>6097264</v>
      </c>
      <c r="O50">
        <f t="shared" si="9"/>
        <v>6097264</v>
      </c>
      <c r="P50">
        <f t="shared" si="9"/>
        <v>6097264</v>
      </c>
      <c r="Q50">
        <f t="shared" si="9"/>
        <v>6097264</v>
      </c>
      <c r="R50">
        <f t="shared" si="9"/>
        <v>6097264</v>
      </c>
      <c r="S50">
        <f t="shared" si="9"/>
        <v>6097264</v>
      </c>
      <c r="T50">
        <f t="shared" si="9"/>
        <v>6097264</v>
      </c>
      <c r="U50">
        <f t="shared" si="7"/>
        <v>1</v>
      </c>
    </row>
    <row r="51" spans="1:21" x14ac:dyDescent="0.3">
      <c r="A51" t="s">
        <v>49</v>
      </c>
      <c r="B51">
        <v>2494207</v>
      </c>
      <c r="C51">
        <v>2625207</v>
      </c>
      <c r="D51">
        <v>1796293</v>
      </c>
      <c r="E51">
        <v>1853602</v>
      </c>
      <c r="F51" t="str">
        <f t="shared" si="1"/>
        <v>B</v>
      </c>
      <c r="G51">
        <f t="shared" si="2"/>
        <v>5119414</v>
      </c>
      <c r="H51">
        <f t="shared" si="3"/>
        <v>3649895</v>
      </c>
      <c r="I51">
        <f t="shared" si="4"/>
        <v>0.71289999999999998</v>
      </c>
      <c r="J51">
        <f t="shared" si="5"/>
        <v>2602010</v>
      </c>
      <c r="K51">
        <f t="shared" ref="K51:T51" si="10">IF(J51&lt;2*$G51,ROUNDDOWN(J51*$I51,0),J51)</f>
        <v>1854972</v>
      </c>
      <c r="L51">
        <f t="shared" si="10"/>
        <v>1322409</v>
      </c>
      <c r="M51">
        <f t="shared" si="10"/>
        <v>942745</v>
      </c>
      <c r="N51">
        <f t="shared" si="10"/>
        <v>672082</v>
      </c>
      <c r="O51">
        <f t="shared" si="10"/>
        <v>479127</v>
      </c>
      <c r="P51">
        <f t="shared" si="10"/>
        <v>341569</v>
      </c>
      <c r="Q51">
        <f t="shared" si="10"/>
        <v>243504</v>
      </c>
      <c r="R51">
        <f t="shared" si="10"/>
        <v>173594</v>
      </c>
      <c r="S51">
        <f t="shared" si="10"/>
        <v>123755</v>
      </c>
      <c r="T51">
        <f t="shared" si="10"/>
        <v>88224</v>
      </c>
      <c r="U51">
        <f t="shared" si="7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54"/>
  <sheetViews>
    <sheetView topLeftCell="A43" workbookViewId="0">
      <selection activeCell="B54" sqref="B54"/>
    </sheetView>
  </sheetViews>
  <sheetFormatPr defaultRowHeight="14.4" x14ac:dyDescent="0.3"/>
  <cols>
    <col min="1" max="1" width="12.5546875" bestFit="1" customWidth="1"/>
    <col min="2" max="2" width="18.6640625" bestFit="1" customWidth="1"/>
  </cols>
  <sheetData>
    <row r="3" spans="1:2" x14ac:dyDescent="0.3">
      <c r="A3" s="1" t="s">
        <v>57</v>
      </c>
      <c r="B3" t="s">
        <v>82</v>
      </c>
    </row>
    <row r="4" spans="1:2" x14ac:dyDescent="0.3">
      <c r="A4" s="5" t="s">
        <v>11</v>
      </c>
      <c r="B4" s="4">
        <v>16699503</v>
      </c>
    </row>
    <row r="5" spans="1:2" x14ac:dyDescent="0.3">
      <c r="A5" s="2" t="s">
        <v>47</v>
      </c>
      <c r="B5" s="3">
        <v>10731208</v>
      </c>
    </row>
    <row r="6" spans="1:2" x14ac:dyDescent="0.3">
      <c r="A6" s="2" t="s">
        <v>5</v>
      </c>
      <c r="B6" s="3">
        <v>7422191</v>
      </c>
    </row>
    <row r="7" spans="1:2" x14ac:dyDescent="0.3">
      <c r="A7" s="2" t="s">
        <v>31</v>
      </c>
      <c r="B7" s="3">
        <v>7356805</v>
      </c>
    </row>
    <row r="8" spans="1:2" x14ac:dyDescent="0.3">
      <c r="A8" s="2" t="s">
        <v>15</v>
      </c>
      <c r="B8" s="3">
        <v>6644603</v>
      </c>
    </row>
    <row r="9" spans="1:2" x14ac:dyDescent="0.3">
      <c r="A9" s="2" t="s">
        <v>48</v>
      </c>
      <c r="B9" s="3">
        <v>6097264</v>
      </c>
    </row>
    <row r="10" spans="1:2" x14ac:dyDescent="0.3">
      <c r="A10" s="2" t="s">
        <v>38</v>
      </c>
      <c r="B10" s="3">
        <v>5958241</v>
      </c>
    </row>
    <row r="11" spans="1:2" x14ac:dyDescent="0.3">
      <c r="A11" s="2" t="s">
        <v>0</v>
      </c>
      <c r="B11" s="3">
        <v>5639669</v>
      </c>
    </row>
    <row r="12" spans="1:2" x14ac:dyDescent="0.3">
      <c r="A12" s="2" t="s">
        <v>21</v>
      </c>
      <c r="B12" s="3">
        <v>5519227</v>
      </c>
    </row>
    <row r="13" spans="1:2" x14ac:dyDescent="0.3">
      <c r="A13" s="2" t="s">
        <v>45</v>
      </c>
      <c r="B13" s="3">
        <v>5502111</v>
      </c>
    </row>
    <row r="14" spans="1:2" x14ac:dyDescent="0.3">
      <c r="A14" s="2" t="s">
        <v>46</v>
      </c>
      <c r="B14" s="3">
        <v>5389136</v>
      </c>
    </row>
    <row r="15" spans="1:2" x14ac:dyDescent="0.3">
      <c r="A15" s="2" t="s">
        <v>39</v>
      </c>
      <c r="B15" s="3">
        <v>5149121</v>
      </c>
    </row>
    <row r="16" spans="1:2" x14ac:dyDescent="0.3">
      <c r="A16" s="2" t="s">
        <v>44</v>
      </c>
      <c r="B16" s="3">
        <v>4711378</v>
      </c>
    </row>
    <row r="17" spans="1:2" x14ac:dyDescent="0.3">
      <c r="A17" s="2" t="s">
        <v>12</v>
      </c>
      <c r="B17" s="3">
        <v>3972796</v>
      </c>
    </row>
    <row r="18" spans="1:2" x14ac:dyDescent="0.3">
      <c r="A18" s="2" t="s">
        <v>43</v>
      </c>
      <c r="B18" s="3">
        <v>3582009</v>
      </c>
    </row>
    <row r="19" spans="1:2" x14ac:dyDescent="0.3">
      <c r="A19" s="2" t="s">
        <v>24</v>
      </c>
      <c r="B19" s="3">
        <v>3347446</v>
      </c>
    </row>
    <row r="20" spans="1:2" x14ac:dyDescent="0.3">
      <c r="A20" s="2" t="s">
        <v>23</v>
      </c>
      <c r="B20" s="3">
        <v>3279175</v>
      </c>
    </row>
    <row r="21" spans="1:2" x14ac:dyDescent="0.3">
      <c r="A21" s="2" t="s">
        <v>7</v>
      </c>
      <c r="B21" s="3">
        <v>3237471</v>
      </c>
    </row>
    <row r="22" spans="1:2" x14ac:dyDescent="0.3">
      <c r="A22" s="2" t="s">
        <v>2</v>
      </c>
      <c r="B22" s="3">
        <v>3081288</v>
      </c>
    </row>
    <row r="23" spans="1:2" x14ac:dyDescent="0.3">
      <c r="A23" s="2" t="s">
        <v>33</v>
      </c>
      <c r="B23" s="3">
        <v>2754275</v>
      </c>
    </row>
    <row r="24" spans="1:2" x14ac:dyDescent="0.3">
      <c r="A24" s="2" t="s">
        <v>10</v>
      </c>
      <c r="B24" s="3">
        <v>1937317</v>
      </c>
    </row>
    <row r="25" spans="1:2" x14ac:dyDescent="0.3">
      <c r="A25" s="2" t="s">
        <v>1</v>
      </c>
      <c r="B25" s="3">
        <v>1528022</v>
      </c>
    </row>
    <row r="26" spans="1:2" x14ac:dyDescent="0.3">
      <c r="A26" s="2" t="s">
        <v>6</v>
      </c>
      <c r="B26" s="3">
        <v>1521565</v>
      </c>
    </row>
    <row r="27" spans="1:2" x14ac:dyDescent="0.3">
      <c r="A27" s="2" t="s">
        <v>30</v>
      </c>
      <c r="B27" s="3">
        <v>1494556</v>
      </c>
    </row>
    <row r="28" spans="1:2" x14ac:dyDescent="0.3">
      <c r="A28" s="2" t="s">
        <v>19</v>
      </c>
      <c r="B28" s="3">
        <v>1156451</v>
      </c>
    </row>
    <row r="29" spans="1:2" x14ac:dyDescent="0.3">
      <c r="A29" s="2" t="s">
        <v>25</v>
      </c>
      <c r="B29" s="3">
        <v>395195</v>
      </c>
    </row>
    <row r="30" spans="1:2" x14ac:dyDescent="0.3">
      <c r="A30" s="2" t="s">
        <v>4</v>
      </c>
      <c r="B30" s="3">
        <v>388418</v>
      </c>
    </row>
    <row r="31" spans="1:2" x14ac:dyDescent="0.3">
      <c r="A31" s="2" t="s">
        <v>28</v>
      </c>
      <c r="B31" s="3">
        <v>353503</v>
      </c>
    </row>
    <row r="32" spans="1:2" x14ac:dyDescent="0.3">
      <c r="A32" s="2" t="s">
        <v>14</v>
      </c>
      <c r="B32" s="3">
        <v>344988</v>
      </c>
    </row>
    <row r="33" spans="1:2" x14ac:dyDescent="0.3">
      <c r="A33" s="2" t="s">
        <v>36</v>
      </c>
      <c r="B33" s="3">
        <v>253870</v>
      </c>
    </row>
    <row r="34" spans="1:2" x14ac:dyDescent="0.3">
      <c r="A34" s="2" t="s">
        <v>13</v>
      </c>
      <c r="B34" s="3">
        <v>176035</v>
      </c>
    </row>
    <row r="35" spans="1:2" x14ac:dyDescent="0.3">
      <c r="A35" s="2" t="s">
        <v>22</v>
      </c>
      <c r="B35" s="3">
        <v>97567</v>
      </c>
    </row>
    <row r="36" spans="1:2" x14ac:dyDescent="0.3">
      <c r="A36" s="2" t="s">
        <v>49</v>
      </c>
      <c r="B36" s="3">
        <v>88224</v>
      </c>
    </row>
    <row r="37" spans="1:2" x14ac:dyDescent="0.3">
      <c r="A37" s="2" t="s">
        <v>9</v>
      </c>
      <c r="B37" s="3">
        <v>39252</v>
      </c>
    </row>
    <row r="38" spans="1:2" x14ac:dyDescent="0.3">
      <c r="A38" s="2" t="s">
        <v>3</v>
      </c>
      <c r="B38" s="3">
        <v>34964</v>
      </c>
    </row>
    <row r="39" spans="1:2" x14ac:dyDescent="0.3">
      <c r="A39" s="2" t="s">
        <v>8</v>
      </c>
      <c r="B39" s="3">
        <v>27666</v>
      </c>
    </row>
    <row r="40" spans="1:2" x14ac:dyDescent="0.3">
      <c r="A40" s="2" t="s">
        <v>16</v>
      </c>
      <c r="B40" s="3">
        <v>11576</v>
      </c>
    </row>
    <row r="41" spans="1:2" x14ac:dyDescent="0.3">
      <c r="A41" s="2" t="s">
        <v>18</v>
      </c>
      <c r="B41" s="3">
        <v>5229</v>
      </c>
    </row>
    <row r="42" spans="1:2" x14ac:dyDescent="0.3">
      <c r="A42" s="2" t="s">
        <v>26</v>
      </c>
      <c r="B42" s="3">
        <v>565</v>
      </c>
    </row>
    <row r="43" spans="1:2" x14ac:dyDescent="0.3">
      <c r="A43" s="2" t="s">
        <v>17</v>
      </c>
      <c r="B43" s="3">
        <v>246</v>
      </c>
    </row>
    <row r="44" spans="1:2" x14ac:dyDescent="0.3">
      <c r="A44" s="2" t="s">
        <v>34</v>
      </c>
      <c r="B44" s="3">
        <v>79</v>
      </c>
    </row>
    <row r="45" spans="1:2" x14ac:dyDescent="0.3">
      <c r="A45" s="2" t="s">
        <v>20</v>
      </c>
      <c r="B45" s="3">
        <v>0</v>
      </c>
    </row>
    <row r="46" spans="1:2" x14ac:dyDescent="0.3">
      <c r="A46" s="2" t="s">
        <v>29</v>
      </c>
      <c r="B46" s="3">
        <v>0</v>
      </c>
    </row>
    <row r="47" spans="1:2" x14ac:dyDescent="0.3">
      <c r="A47" s="2" t="s">
        <v>27</v>
      </c>
      <c r="B47" s="3">
        <v>0</v>
      </c>
    </row>
    <row r="48" spans="1:2" x14ac:dyDescent="0.3">
      <c r="A48" s="2" t="s">
        <v>40</v>
      </c>
      <c r="B48" s="3">
        <v>0</v>
      </c>
    </row>
    <row r="49" spans="1:2" x14ac:dyDescent="0.3">
      <c r="A49" s="2" t="s">
        <v>35</v>
      </c>
      <c r="B49" s="3">
        <v>0</v>
      </c>
    </row>
    <row r="50" spans="1:2" x14ac:dyDescent="0.3">
      <c r="A50" s="2" t="s">
        <v>41</v>
      </c>
      <c r="B50" s="3">
        <v>0</v>
      </c>
    </row>
    <row r="51" spans="1:2" x14ac:dyDescent="0.3">
      <c r="A51" s="2" t="s">
        <v>37</v>
      </c>
      <c r="B51" s="3">
        <v>0</v>
      </c>
    </row>
    <row r="52" spans="1:2" x14ac:dyDescent="0.3">
      <c r="A52" s="2" t="s">
        <v>42</v>
      </c>
      <c r="B52" s="3">
        <v>0</v>
      </c>
    </row>
    <row r="53" spans="1:2" x14ac:dyDescent="0.3">
      <c r="A53" s="2" t="s">
        <v>32</v>
      </c>
      <c r="B53" s="3">
        <v>0</v>
      </c>
    </row>
    <row r="54" spans="1:2" x14ac:dyDescent="0.3">
      <c r="A54" s="2" t="s">
        <v>62</v>
      </c>
      <c r="B54" s="4">
        <v>125930205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1"/>
  <sheetViews>
    <sheetView workbookViewId="0">
      <selection activeCell="N3" sqref="N3"/>
    </sheetView>
  </sheetViews>
  <sheetFormatPr defaultRowHeight="14.4" x14ac:dyDescent="0.3"/>
  <cols>
    <col min="1" max="1" width="5.6640625" bestFit="1" customWidth="1"/>
    <col min="2" max="5" width="8" bestFit="1" customWidth="1"/>
  </cols>
  <sheetData>
    <row r="1" spans="1:20" x14ac:dyDescent="0.3">
      <c r="A1" t="s">
        <v>50</v>
      </c>
      <c r="B1" t="s">
        <v>51</v>
      </c>
      <c r="C1" t="s">
        <v>52</v>
      </c>
      <c r="D1" t="s">
        <v>53</v>
      </c>
      <c r="E1" t="s">
        <v>54</v>
      </c>
      <c r="F1" t="s">
        <v>55</v>
      </c>
      <c r="G1" t="s">
        <v>69</v>
      </c>
      <c r="H1" t="s">
        <v>70</v>
      </c>
      <c r="I1" t="s">
        <v>68</v>
      </c>
      <c r="J1" t="s">
        <v>71</v>
      </c>
      <c r="K1" t="s">
        <v>72</v>
      </c>
      <c r="L1" t="s">
        <v>73</v>
      </c>
      <c r="M1" t="s">
        <v>74</v>
      </c>
      <c r="N1" t="s">
        <v>75</v>
      </c>
      <c r="O1" t="s">
        <v>76</v>
      </c>
      <c r="P1" t="s">
        <v>77</v>
      </c>
      <c r="Q1" t="s">
        <v>78</v>
      </c>
      <c r="R1" t="s">
        <v>79</v>
      </c>
      <c r="S1" t="s">
        <v>80</v>
      </c>
      <c r="T1" t="s">
        <v>81</v>
      </c>
    </row>
    <row r="2" spans="1:20" x14ac:dyDescent="0.3">
      <c r="A2" t="s">
        <v>0</v>
      </c>
      <c r="B2">
        <v>1415007</v>
      </c>
      <c r="C2">
        <v>1397195</v>
      </c>
      <c r="D2">
        <v>1499070</v>
      </c>
      <c r="E2">
        <v>1481105</v>
      </c>
      <c r="F2" t="str">
        <f>RIGHT(A2,1)</f>
        <v>D</v>
      </c>
      <c r="G2">
        <f>B2+C2</f>
        <v>2812202</v>
      </c>
      <c r="H2">
        <f>E2+D2</f>
        <v>2980175</v>
      </c>
      <c r="I2">
        <f>ROUNDDOWN(H2/G2,4)</f>
        <v>1.0597000000000001</v>
      </c>
      <c r="J2">
        <f>IF(H2&lt;2*$G2,ROUNDDOWN(H2*$I2,0),H2)</f>
        <v>3158091</v>
      </c>
      <c r="K2">
        <f>IF(J2&lt;2*$G2,ROUNDDOWN(J2*$I2,0),J2)</f>
        <v>3346629</v>
      </c>
      <c r="L2">
        <f t="shared" ref="L2:T2" si="0">IF(K2&lt;2*$G2,ROUNDDOWN(K2*$I2,0),K2)</f>
        <v>3546422</v>
      </c>
      <c r="M2">
        <f t="shared" si="0"/>
        <v>3758143</v>
      </c>
      <c r="N2">
        <f t="shared" si="0"/>
        <v>3982504</v>
      </c>
      <c r="O2">
        <f t="shared" si="0"/>
        <v>4220259</v>
      </c>
      <c r="P2">
        <f t="shared" si="0"/>
        <v>4472208</v>
      </c>
      <c r="Q2">
        <f t="shared" si="0"/>
        <v>4739198</v>
      </c>
      <c r="R2">
        <f t="shared" si="0"/>
        <v>5022128</v>
      </c>
      <c r="S2">
        <f t="shared" si="0"/>
        <v>5321949</v>
      </c>
      <c r="T2">
        <f t="shared" si="0"/>
        <v>5639669</v>
      </c>
    </row>
    <row r="3" spans="1:20" x14ac:dyDescent="0.3">
      <c r="A3" t="s">
        <v>1</v>
      </c>
      <c r="B3">
        <v>1711390</v>
      </c>
      <c r="C3">
        <v>1641773</v>
      </c>
      <c r="D3">
        <v>1522030</v>
      </c>
      <c r="E3">
        <v>1618733</v>
      </c>
      <c r="F3" t="str">
        <f t="shared" ref="F3:F51" si="1">RIGHT(A3,1)</f>
        <v>D</v>
      </c>
      <c r="G3">
        <f t="shared" ref="G3:G51" si="2">B3+C3</f>
        <v>3353163</v>
      </c>
      <c r="H3">
        <f t="shared" ref="H3:H51" si="3">E3+D3</f>
        <v>3140763</v>
      </c>
      <c r="I3">
        <f t="shared" ref="I3:I51" si="4">ROUNDDOWN(H3/G3,4)</f>
        <v>0.93659999999999999</v>
      </c>
      <c r="J3">
        <f t="shared" ref="J3:J51" si="5">IF(H3&lt;2*$G3,ROUNDDOWN(H3*$I3,0),H3)</f>
        <v>2941638</v>
      </c>
      <c r="K3">
        <f t="shared" ref="K3:T3" si="6">IF(J3&lt;2*$G3,ROUNDDOWN(J3*$I3,0),J3)</f>
        <v>2755138</v>
      </c>
      <c r="L3">
        <f t="shared" si="6"/>
        <v>2580462</v>
      </c>
      <c r="M3">
        <f t="shared" si="6"/>
        <v>2416860</v>
      </c>
      <c r="N3">
        <f t="shared" si="6"/>
        <v>2263631</v>
      </c>
      <c r="O3">
        <f t="shared" si="6"/>
        <v>2120116</v>
      </c>
      <c r="P3">
        <f t="shared" si="6"/>
        <v>1985700</v>
      </c>
      <c r="Q3">
        <f t="shared" si="6"/>
        <v>1859806</v>
      </c>
      <c r="R3">
        <f t="shared" si="6"/>
        <v>1741894</v>
      </c>
      <c r="S3">
        <f t="shared" si="6"/>
        <v>1631457</v>
      </c>
      <c r="T3">
        <f t="shared" si="6"/>
        <v>1528022</v>
      </c>
    </row>
    <row r="4" spans="1:20" x14ac:dyDescent="0.3">
      <c r="A4" t="s">
        <v>2</v>
      </c>
      <c r="B4">
        <v>1165105</v>
      </c>
      <c r="C4">
        <v>1278732</v>
      </c>
      <c r="D4">
        <v>1299953</v>
      </c>
      <c r="E4">
        <v>1191621</v>
      </c>
      <c r="F4" t="str">
        <f t="shared" si="1"/>
        <v>C</v>
      </c>
      <c r="G4">
        <f t="shared" si="2"/>
        <v>2443837</v>
      </c>
      <c r="H4">
        <f t="shared" si="3"/>
        <v>2491574</v>
      </c>
      <c r="I4">
        <f t="shared" si="4"/>
        <v>1.0195000000000001</v>
      </c>
      <c r="J4">
        <f t="shared" si="5"/>
        <v>2540159</v>
      </c>
      <c r="K4">
        <f t="shared" ref="K4:T4" si="7">IF(J4&lt;2*$G4,ROUNDDOWN(J4*$I4,0),J4)</f>
        <v>2589692</v>
      </c>
      <c r="L4">
        <f t="shared" si="7"/>
        <v>2640190</v>
      </c>
      <c r="M4">
        <f t="shared" si="7"/>
        <v>2691673</v>
      </c>
      <c r="N4">
        <f t="shared" si="7"/>
        <v>2744160</v>
      </c>
      <c r="O4">
        <f t="shared" si="7"/>
        <v>2797671</v>
      </c>
      <c r="P4">
        <f t="shared" si="7"/>
        <v>2852225</v>
      </c>
      <c r="Q4">
        <f t="shared" si="7"/>
        <v>2907843</v>
      </c>
      <c r="R4">
        <f t="shared" si="7"/>
        <v>2964545</v>
      </c>
      <c r="S4">
        <f t="shared" si="7"/>
        <v>3022353</v>
      </c>
      <c r="T4">
        <f t="shared" si="7"/>
        <v>3081288</v>
      </c>
    </row>
    <row r="5" spans="1:20" x14ac:dyDescent="0.3">
      <c r="A5" t="s">
        <v>3</v>
      </c>
      <c r="B5">
        <v>949065</v>
      </c>
      <c r="C5">
        <v>1026050</v>
      </c>
      <c r="D5">
        <v>688027</v>
      </c>
      <c r="E5">
        <v>723233</v>
      </c>
      <c r="F5" t="str">
        <f t="shared" si="1"/>
        <v>D</v>
      </c>
      <c r="G5">
        <f t="shared" si="2"/>
        <v>1975115</v>
      </c>
      <c r="H5">
        <f t="shared" si="3"/>
        <v>1411260</v>
      </c>
      <c r="I5">
        <f t="shared" si="4"/>
        <v>0.71450000000000002</v>
      </c>
      <c r="J5">
        <f t="shared" si="5"/>
        <v>1008345</v>
      </c>
      <c r="K5">
        <f t="shared" ref="K5:T5" si="8">IF(J5&lt;2*$G5,ROUNDDOWN(J5*$I5,0),J5)</f>
        <v>720462</v>
      </c>
      <c r="L5">
        <f t="shared" si="8"/>
        <v>514770</v>
      </c>
      <c r="M5">
        <f t="shared" si="8"/>
        <v>367803</v>
      </c>
      <c r="N5">
        <f t="shared" si="8"/>
        <v>262795</v>
      </c>
      <c r="O5">
        <f t="shared" si="8"/>
        <v>187767</v>
      </c>
      <c r="P5">
        <f t="shared" si="8"/>
        <v>134159</v>
      </c>
      <c r="Q5">
        <f t="shared" si="8"/>
        <v>95856</v>
      </c>
      <c r="R5">
        <f t="shared" si="8"/>
        <v>68489</v>
      </c>
      <c r="S5">
        <f t="shared" si="8"/>
        <v>48935</v>
      </c>
      <c r="T5">
        <f t="shared" si="8"/>
        <v>34964</v>
      </c>
    </row>
    <row r="6" spans="1:20" x14ac:dyDescent="0.3">
      <c r="A6" t="s">
        <v>4</v>
      </c>
      <c r="B6">
        <v>2436107</v>
      </c>
      <c r="C6">
        <v>2228622</v>
      </c>
      <c r="D6">
        <v>1831600</v>
      </c>
      <c r="E6">
        <v>1960624</v>
      </c>
      <c r="F6" t="str">
        <f t="shared" si="1"/>
        <v>A</v>
      </c>
      <c r="G6">
        <f t="shared" si="2"/>
        <v>4664729</v>
      </c>
      <c r="H6">
        <f t="shared" si="3"/>
        <v>3792224</v>
      </c>
      <c r="I6">
        <f t="shared" si="4"/>
        <v>0.81289999999999996</v>
      </c>
      <c r="J6">
        <f t="shared" si="5"/>
        <v>3082698</v>
      </c>
      <c r="K6">
        <f t="shared" ref="K6:T6" si="9">IF(J6&lt;2*$G6,ROUNDDOWN(J6*$I6,0),J6)</f>
        <v>2505925</v>
      </c>
      <c r="L6">
        <f t="shared" si="9"/>
        <v>2037066</v>
      </c>
      <c r="M6">
        <f t="shared" si="9"/>
        <v>1655930</v>
      </c>
      <c r="N6">
        <f t="shared" si="9"/>
        <v>1346105</v>
      </c>
      <c r="O6">
        <f t="shared" si="9"/>
        <v>1094248</v>
      </c>
      <c r="P6">
        <f t="shared" si="9"/>
        <v>889514</v>
      </c>
      <c r="Q6">
        <f t="shared" si="9"/>
        <v>723085</v>
      </c>
      <c r="R6">
        <f t="shared" si="9"/>
        <v>587795</v>
      </c>
      <c r="S6">
        <f t="shared" si="9"/>
        <v>477818</v>
      </c>
      <c r="T6">
        <f t="shared" si="9"/>
        <v>388418</v>
      </c>
    </row>
    <row r="7" spans="1:20" x14ac:dyDescent="0.3">
      <c r="A7" t="s">
        <v>5</v>
      </c>
      <c r="B7">
        <v>1846928</v>
      </c>
      <c r="C7">
        <v>1851433</v>
      </c>
      <c r="D7">
        <v>2125113</v>
      </c>
      <c r="E7">
        <v>2028635</v>
      </c>
      <c r="F7" t="str">
        <f t="shared" si="1"/>
        <v>D</v>
      </c>
      <c r="G7">
        <f t="shared" si="2"/>
        <v>3698361</v>
      </c>
      <c r="H7">
        <f t="shared" si="3"/>
        <v>4153748</v>
      </c>
      <c r="I7">
        <f t="shared" si="4"/>
        <v>1.1231</v>
      </c>
      <c r="J7">
        <f t="shared" si="5"/>
        <v>4665074</v>
      </c>
      <c r="K7">
        <f t="shared" ref="K7:T7" si="10">IF(J7&lt;2*$G7,ROUNDDOWN(J7*$I7,0),J7)</f>
        <v>5239344</v>
      </c>
      <c r="L7">
        <f t="shared" si="10"/>
        <v>5884307</v>
      </c>
      <c r="M7">
        <f t="shared" si="10"/>
        <v>6608665</v>
      </c>
      <c r="N7">
        <f t="shared" si="10"/>
        <v>7422191</v>
      </c>
      <c r="O7">
        <f t="shared" si="10"/>
        <v>7422191</v>
      </c>
      <c r="P7">
        <f t="shared" si="10"/>
        <v>7422191</v>
      </c>
      <c r="Q7">
        <f t="shared" si="10"/>
        <v>7422191</v>
      </c>
      <c r="R7">
        <f t="shared" si="10"/>
        <v>7422191</v>
      </c>
      <c r="S7">
        <f t="shared" si="10"/>
        <v>7422191</v>
      </c>
      <c r="T7">
        <f t="shared" si="10"/>
        <v>7422191</v>
      </c>
    </row>
    <row r="8" spans="1:20" x14ac:dyDescent="0.3">
      <c r="A8" t="s">
        <v>6</v>
      </c>
      <c r="B8">
        <v>3841577</v>
      </c>
      <c r="C8">
        <v>3848394</v>
      </c>
      <c r="D8">
        <v>3595975</v>
      </c>
      <c r="E8">
        <v>3123039</v>
      </c>
      <c r="F8" t="str">
        <f t="shared" si="1"/>
        <v>B</v>
      </c>
      <c r="G8">
        <f t="shared" si="2"/>
        <v>7689971</v>
      </c>
      <c r="H8">
        <f t="shared" si="3"/>
        <v>6719014</v>
      </c>
      <c r="I8">
        <f t="shared" si="4"/>
        <v>0.87370000000000003</v>
      </c>
      <c r="J8">
        <f t="shared" si="5"/>
        <v>5870402</v>
      </c>
      <c r="K8">
        <f t="shared" ref="K8:T8" si="11">IF(J8&lt;2*$G8,ROUNDDOWN(J8*$I8,0),J8)</f>
        <v>5128970</v>
      </c>
      <c r="L8">
        <f t="shared" si="11"/>
        <v>4481181</v>
      </c>
      <c r="M8">
        <f t="shared" si="11"/>
        <v>3915207</v>
      </c>
      <c r="N8">
        <f t="shared" si="11"/>
        <v>3420716</v>
      </c>
      <c r="O8">
        <f t="shared" si="11"/>
        <v>2988679</v>
      </c>
      <c r="P8">
        <f t="shared" si="11"/>
        <v>2611208</v>
      </c>
      <c r="Q8">
        <f t="shared" si="11"/>
        <v>2281412</v>
      </c>
      <c r="R8">
        <f t="shared" si="11"/>
        <v>1993269</v>
      </c>
      <c r="S8">
        <f t="shared" si="11"/>
        <v>1741519</v>
      </c>
      <c r="T8">
        <f t="shared" si="11"/>
        <v>1521565</v>
      </c>
    </row>
    <row r="9" spans="1:20" x14ac:dyDescent="0.3">
      <c r="A9" t="s">
        <v>7</v>
      </c>
      <c r="B9">
        <v>679557</v>
      </c>
      <c r="C9">
        <v>655500</v>
      </c>
      <c r="D9">
        <v>1012012</v>
      </c>
      <c r="E9">
        <v>1067022</v>
      </c>
      <c r="F9" t="str">
        <f t="shared" si="1"/>
        <v>A</v>
      </c>
      <c r="G9">
        <f t="shared" si="2"/>
        <v>1335057</v>
      </c>
      <c r="H9">
        <f t="shared" si="3"/>
        <v>2079034</v>
      </c>
      <c r="I9">
        <f t="shared" si="4"/>
        <v>1.5571999999999999</v>
      </c>
      <c r="J9">
        <f t="shared" si="5"/>
        <v>3237471</v>
      </c>
      <c r="K9">
        <f t="shared" ref="K9:T9" si="12">IF(J9&lt;2*$G9,ROUNDDOWN(J9*$I9,0),J9)</f>
        <v>3237471</v>
      </c>
      <c r="L9">
        <f t="shared" si="12"/>
        <v>3237471</v>
      </c>
      <c r="M9">
        <f t="shared" si="12"/>
        <v>3237471</v>
      </c>
      <c r="N9">
        <f t="shared" si="12"/>
        <v>3237471</v>
      </c>
      <c r="O9">
        <f t="shared" si="12"/>
        <v>3237471</v>
      </c>
      <c r="P9">
        <f t="shared" si="12"/>
        <v>3237471</v>
      </c>
      <c r="Q9">
        <f t="shared" si="12"/>
        <v>3237471</v>
      </c>
      <c r="R9">
        <f t="shared" si="12"/>
        <v>3237471</v>
      </c>
      <c r="S9">
        <f t="shared" si="12"/>
        <v>3237471</v>
      </c>
      <c r="T9">
        <f t="shared" si="12"/>
        <v>3237471</v>
      </c>
    </row>
    <row r="10" spans="1:20" x14ac:dyDescent="0.3">
      <c r="A10" t="s">
        <v>8</v>
      </c>
      <c r="B10">
        <v>1660998</v>
      </c>
      <c r="C10">
        <v>1630345</v>
      </c>
      <c r="D10">
        <v>1130119</v>
      </c>
      <c r="E10">
        <v>1080238</v>
      </c>
      <c r="F10" t="str">
        <f t="shared" si="1"/>
        <v>C</v>
      </c>
      <c r="G10">
        <f t="shared" si="2"/>
        <v>3291343</v>
      </c>
      <c r="H10">
        <f t="shared" si="3"/>
        <v>2210357</v>
      </c>
      <c r="I10">
        <f t="shared" si="4"/>
        <v>0.67149999999999999</v>
      </c>
      <c r="J10">
        <f t="shared" si="5"/>
        <v>1484254</v>
      </c>
      <c r="K10">
        <f t="shared" ref="K10:T10" si="13">IF(J10&lt;2*$G10,ROUNDDOWN(J10*$I10,0),J10)</f>
        <v>996676</v>
      </c>
      <c r="L10">
        <f t="shared" si="13"/>
        <v>669267</v>
      </c>
      <c r="M10">
        <f t="shared" si="13"/>
        <v>449412</v>
      </c>
      <c r="N10">
        <f t="shared" si="13"/>
        <v>301780</v>
      </c>
      <c r="O10">
        <f t="shared" si="13"/>
        <v>202645</v>
      </c>
      <c r="P10">
        <f t="shared" si="13"/>
        <v>136076</v>
      </c>
      <c r="Q10">
        <f t="shared" si="13"/>
        <v>91375</v>
      </c>
      <c r="R10">
        <f t="shared" si="13"/>
        <v>61358</v>
      </c>
      <c r="S10">
        <f t="shared" si="13"/>
        <v>41201</v>
      </c>
      <c r="T10">
        <f t="shared" si="13"/>
        <v>27666</v>
      </c>
    </row>
    <row r="11" spans="1:20" x14ac:dyDescent="0.3">
      <c r="A11" t="s">
        <v>9</v>
      </c>
      <c r="B11">
        <v>1157622</v>
      </c>
      <c r="C11">
        <v>1182345</v>
      </c>
      <c r="D11">
        <v>830785</v>
      </c>
      <c r="E11">
        <v>833779</v>
      </c>
      <c r="F11" t="str">
        <f t="shared" si="1"/>
        <v>C</v>
      </c>
      <c r="G11">
        <f t="shared" si="2"/>
        <v>2339967</v>
      </c>
      <c r="H11">
        <f t="shared" si="3"/>
        <v>1664564</v>
      </c>
      <c r="I11">
        <f t="shared" si="4"/>
        <v>0.71130000000000004</v>
      </c>
      <c r="J11">
        <f t="shared" si="5"/>
        <v>1184004</v>
      </c>
      <c r="K11">
        <f t="shared" ref="K11:T11" si="14">IF(J11&lt;2*$G11,ROUNDDOWN(J11*$I11,0),J11)</f>
        <v>842182</v>
      </c>
      <c r="L11">
        <f t="shared" si="14"/>
        <v>599044</v>
      </c>
      <c r="M11">
        <f t="shared" si="14"/>
        <v>426099</v>
      </c>
      <c r="N11">
        <f t="shared" si="14"/>
        <v>303084</v>
      </c>
      <c r="O11">
        <f t="shared" si="14"/>
        <v>215583</v>
      </c>
      <c r="P11">
        <f t="shared" si="14"/>
        <v>153344</v>
      </c>
      <c r="Q11">
        <f t="shared" si="14"/>
        <v>109073</v>
      </c>
      <c r="R11">
        <f t="shared" si="14"/>
        <v>77583</v>
      </c>
      <c r="S11">
        <f t="shared" si="14"/>
        <v>55184</v>
      </c>
      <c r="T11">
        <f t="shared" si="14"/>
        <v>39252</v>
      </c>
    </row>
    <row r="12" spans="1:20" x14ac:dyDescent="0.3">
      <c r="A12" t="s">
        <v>10</v>
      </c>
      <c r="B12">
        <v>1987047</v>
      </c>
      <c r="C12">
        <v>1996208</v>
      </c>
      <c r="D12">
        <v>2053892</v>
      </c>
      <c r="E12">
        <v>1697247</v>
      </c>
      <c r="F12" t="str">
        <f t="shared" si="1"/>
        <v>D</v>
      </c>
      <c r="G12">
        <f t="shared" si="2"/>
        <v>3983255</v>
      </c>
      <c r="H12">
        <f t="shared" si="3"/>
        <v>3751139</v>
      </c>
      <c r="I12">
        <f t="shared" si="4"/>
        <v>0.94169999999999998</v>
      </c>
      <c r="J12">
        <f t="shared" si="5"/>
        <v>3532447</v>
      </c>
      <c r="K12">
        <f t="shared" ref="K12:T12" si="15">IF(J12&lt;2*$G12,ROUNDDOWN(J12*$I12,0),J12)</f>
        <v>3326505</v>
      </c>
      <c r="L12">
        <f t="shared" si="15"/>
        <v>3132569</v>
      </c>
      <c r="M12">
        <f t="shared" si="15"/>
        <v>2949940</v>
      </c>
      <c r="N12">
        <f t="shared" si="15"/>
        <v>2777958</v>
      </c>
      <c r="O12">
        <f t="shared" si="15"/>
        <v>2616003</v>
      </c>
      <c r="P12">
        <f t="shared" si="15"/>
        <v>2463490</v>
      </c>
      <c r="Q12">
        <f t="shared" si="15"/>
        <v>2319868</v>
      </c>
      <c r="R12">
        <f t="shared" si="15"/>
        <v>2184619</v>
      </c>
      <c r="S12">
        <f t="shared" si="15"/>
        <v>2057255</v>
      </c>
      <c r="T12">
        <f t="shared" si="15"/>
        <v>1937317</v>
      </c>
    </row>
    <row r="13" spans="1:20" x14ac:dyDescent="0.3">
      <c r="A13" t="s">
        <v>11</v>
      </c>
      <c r="B13">
        <v>3997724</v>
      </c>
      <c r="C13">
        <v>3690756</v>
      </c>
      <c r="D13">
        <v>4339393</v>
      </c>
      <c r="E13">
        <v>4639643</v>
      </c>
      <c r="F13" t="str">
        <f t="shared" si="1"/>
        <v>C</v>
      </c>
      <c r="G13">
        <f t="shared" si="2"/>
        <v>7688480</v>
      </c>
      <c r="H13">
        <f t="shared" si="3"/>
        <v>8979036</v>
      </c>
      <c r="I13">
        <f t="shared" si="4"/>
        <v>1.1677999999999999</v>
      </c>
      <c r="J13">
        <f t="shared" si="5"/>
        <v>10485718</v>
      </c>
      <c r="K13">
        <f t="shared" ref="K13:T13" si="16">IF(J13&lt;2*$G13,ROUNDDOWN(J13*$I13,0),J13)</f>
        <v>12245221</v>
      </c>
      <c r="L13">
        <f t="shared" si="16"/>
        <v>14299969</v>
      </c>
      <c r="M13">
        <f t="shared" si="16"/>
        <v>16699503</v>
      </c>
      <c r="N13">
        <f t="shared" si="16"/>
        <v>16699503</v>
      </c>
      <c r="O13">
        <f t="shared" si="16"/>
        <v>16699503</v>
      </c>
      <c r="P13">
        <f t="shared" si="16"/>
        <v>16699503</v>
      </c>
      <c r="Q13">
        <f t="shared" si="16"/>
        <v>16699503</v>
      </c>
      <c r="R13">
        <f t="shared" si="16"/>
        <v>16699503</v>
      </c>
      <c r="S13">
        <f t="shared" si="16"/>
        <v>16699503</v>
      </c>
      <c r="T13">
        <f t="shared" si="16"/>
        <v>16699503</v>
      </c>
    </row>
    <row r="14" spans="1:20" x14ac:dyDescent="0.3">
      <c r="A14" t="s">
        <v>12</v>
      </c>
      <c r="B14">
        <v>996113</v>
      </c>
      <c r="C14">
        <v>964279</v>
      </c>
      <c r="D14">
        <v>1012487</v>
      </c>
      <c r="E14">
        <v>1128940</v>
      </c>
      <c r="F14" t="str">
        <f t="shared" si="1"/>
        <v>A</v>
      </c>
      <c r="G14">
        <f t="shared" si="2"/>
        <v>1960392</v>
      </c>
      <c r="H14">
        <f t="shared" si="3"/>
        <v>2141427</v>
      </c>
      <c r="I14">
        <f t="shared" si="4"/>
        <v>1.0923</v>
      </c>
      <c r="J14">
        <f t="shared" si="5"/>
        <v>2339080</v>
      </c>
      <c r="K14">
        <f t="shared" ref="K14:T14" si="17">IF(J14&lt;2*$G14,ROUNDDOWN(J14*$I14,0),J14)</f>
        <v>2554977</v>
      </c>
      <c r="L14">
        <f t="shared" si="17"/>
        <v>2790801</v>
      </c>
      <c r="M14">
        <f t="shared" si="17"/>
        <v>3048391</v>
      </c>
      <c r="N14">
        <f t="shared" si="17"/>
        <v>3329757</v>
      </c>
      <c r="O14">
        <f t="shared" si="17"/>
        <v>3637093</v>
      </c>
      <c r="P14">
        <f t="shared" si="17"/>
        <v>3972796</v>
      </c>
      <c r="Q14">
        <f t="shared" si="17"/>
        <v>3972796</v>
      </c>
      <c r="R14">
        <f t="shared" si="17"/>
        <v>3972796</v>
      </c>
      <c r="S14">
        <f t="shared" si="17"/>
        <v>3972796</v>
      </c>
      <c r="T14">
        <f t="shared" si="17"/>
        <v>3972796</v>
      </c>
    </row>
    <row r="15" spans="1:20" x14ac:dyDescent="0.3">
      <c r="A15" t="s">
        <v>13</v>
      </c>
      <c r="B15">
        <v>1143634</v>
      </c>
      <c r="C15">
        <v>1033836</v>
      </c>
      <c r="D15">
        <v>909534</v>
      </c>
      <c r="E15">
        <v>856349</v>
      </c>
      <c r="F15" t="str">
        <f t="shared" si="1"/>
        <v>A</v>
      </c>
      <c r="G15">
        <f t="shared" si="2"/>
        <v>2177470</v>
      </c>
      <c r="H15">
        <f t="shared" si="3"/>
        <v>1765883</v>
      </c>
      <c r="I15">
        <f t="shared" si="4"/>
        <v>0.81089999999999995</v>
      </c>
      <c r="J15">
        <f t="shared" si="5"/>
        <v>1431954</v>
      </c>
      <c r="K15">
        <f t="shared" ref="K15:T15" si="18">IF(J15&lt;2*$G15,ROUNDDOWN(J15*$I15,0),J15)</f>
        <v>1161171</v>
      </c>
      <c r="L15">
        <f t="shared" si="18"/>
        <v>941593</v>
      </c>
      <c r="M15">
        <f t="shared" si="18"/>
        <v>763537</v>
      </c>
      <c r="N15">
        <f t="shared" si="18"/>
        <v>619152</v>
      </c>
      <c r="O15">
        <f t="shared" si="18"/>
        <v>502070</v>
      </c>
      <c r="P15">
        <f t="shared" si="18"/>
        <v>407128</v>
      </c>
      <c r="Q15">
        <f t="shared" si="18"/>
        <v>330140</v>
      </c>
      <c r="R15">
        <f t="shared" si="18"/>
        <v>267710</v>
      </c>
      <c r="S15">
        <f t="shared" si="18"/>
        <v>217086</v>
      </c>
      <c r="T15">
        <f t="shared" si="18"/>
        <v>176035</v>
      </c>
    </row>
    <row r="16" spans="1:20" x14ac:dyDescent="0.3">
      <c r="A16" t="s">
        <v>14</v>
      </c>
      <c r="B16">
        <v>2549276</v>
      </c>
      <c r="C16">
        <v>2584751</v>
      </c>
      <c r="D16">
        <v>2033079</v>
      </c>
      <c r="E16">
        <v>2066918</v>
      </c>
      <c r="F16" t="str">
        <f t="shared" si="1"/>
        <v>A</v>
      </c>
      <c r="G16">
        <f t="shared" si="2"/>
        <v>5134027</v>
      </c>
      <c r="H16">
        <f t="shared" si="3"/>
        <v>4099997</v>
      </c>
      <c r="I16">
        <f t="shared" si="4"/>
        <v>0.79849999999999999</v>
      </c>
      <c r="J16">
        <f t="shared" si="5"/>
        <v>3273847</v>
      </c>
      <c r="K16">
        <f t="shared" ref="K16:T16" si="19">IF(J16&lt;2*$G16,ROUNDDOWN(J16*$I16,0),J16)</f>
        <v>2614166</v>
      </c>
      <c r="L16">
        <f t="shared" si="19"/>
        <v>2087411</v>
      </c>
      <c r="M16">
        <f t="shared" si="19"/>
        <v>1666797</v>
      </c>
      <c r="N16">
        <f t="shared" si="19"/>
        <v>1330937</v>
      </c>
      <c r="O16">
        <f t="shared" si="19"/>
        <v>1062753</v>
      </c>
      <c r="P16">
        <f t="shared" si="19"/>
        <v>848608</v>
      </c>
      <c r="Q16">
        <f t="shared" si="19"/>
        <v>677613</v>
      </c>
      <c r="R16">
        <f t="shared" si="19"/>
        <v>541073</v>
      </c>
      <c r="S16">
        <f t="shared" si="19"/>
        <v>432046</v>
      </c>
      <c r="T16">
        <f t="shared" si="19"/>
        <v>344988</v>
      </c>
    </row>
    <row r="17" spans="1:20" x14ac:dyDescent="0.3">
      <c r="A17" t="s">
        <v>15</v>
      </c>
      <c r="B17">
        <v>1367212</v>
      </c>
      <c r="C17">
        <v>1361389</v>
      </c>
      <c r="D17">
        <v>1572320</v>
      </c>
      <c r="E17">
        <v>1836258</v>
      </c>
      <c r="F17" t="str">
        <f t="shared" si="1"/>
        <v>C</v>
      </c>
      <c r="G17">
        <f t="shared" si="2"/>
        <v>2728601</v>
      </c>
      <c r="H17">
        <f t="shared" si="3"/>
        <v>3408578</v>
      </c>
      <c r="I17">
        <f t="shared" si="4"/>
        <v>1.2492000000000001</v>
      </c>
      <c r="J17">
        <f t="shared" si="5"/>
        <v>4257995</v>
      </c>
      <c r="K17">
        <f t="shared" ref="K17:T17" si="20">IF(J17&lt;2*$G17,ROUNDDOWN(J17*$I17,0),J17)</f>
        <v>5319087</v>
      </c>
      <c r="L17">
        <f t="shared" si="20"/>
        <v>6644603</v>
      </c>
      <c r="M17">
        <f t="shared" si="20"/>
        <v>6644603</v>
      </c>
      <c r="N17">
        <f t="shared" si="20"/>
        <v>6644603</v>
      </c>
      <c r="O17">
        <f t="shared" si="20"/>
        <v>6644603</v>
      </c>
      <c r="P17">
        <f t="shared" si="20"/>
        <v>6644603</v>
      </c>
      <c r="Q17">
        <f t="shared" si="20"/>
        <v>6644603</v>
      </c>
      <c r="R17">
        <f t="shared" si="20"/>
        <v>6644603</v>
      </c>
      <c r="S17">
        <f t="shared" si="20"/>
        <v>6644603</v>
      </c>
      <c r="T17">
        <f t="shared" si="20"/>
        <v>6644603</v>
      </c>
    </row>
    <row r="18" spans="1:20" x14ac:dyDescent="0.3">
      <c r="A18" t="s">
        <v>16</v>
      </c>
      <c r="B18">
        <v>2567464</v>
      </c>
      <c r="C18">
        <v>2441857</v>
      </c>
      <c r="D18">
        <v>1524132</v>
      </c>
      <c r="E18">
        <v>1496810</v>
      </c>
      <c r="F18" t="str">
        <f t="shared" si="1"/>
        <v>A</v>
      </c>
      <c r="G18">
        <f t="shared" si="2"/>
        <v>5009321</v>
      </c>
      <c r="H18">
        <f t="shared" si="3"/>
        <v>3020942</v>
      </c>
      <c r="I18">
        <f t="shared" si="4"/>
        <v>0.60299999999999998</v>
      </c>
      <c r="J18">
        <f t="shared" si="5"/>
        <v>1821628</v>
      </c>
      <c r="K18">
        <f t="shared" ref="K18:T18" si="21">IF(J18&lt;2*$G18,ROUNDDOWN(J18*$I18,0),J18)</f>
        <v>1098441</v>
      </c>
      <c r="L18">
        <f t="shared" si="21"/>
        <v>662359</v>
      </c>
      <c r="M18">
        <f t="shared" si="21"/>
        <v>399402</v>
      </c>
      <c r="N18">
        <f t="shared" si="21"/>
        <v>240839</v>
      </c>
      <c r="O18">
        <f t="shared" si="21"/>
        <v>145225</v>
      </c>
      <c r="P18">
        <f t="shared" si="21"/>
        <v>87570</v>
      </c>
      <c r="Q18">
        <f t="shared" si="21"/>
        <v>52804</v>
      </c>
      <c r="R18">
        <f t="shared" si="21"/>
        <v>31840</v>
      </c>
      <c r="S18">
        <f t="shared" si="21"/>
        <v>19199</v>
      </c>
      <c r="T18">
        <f t="shared" si="21"/>
        <v>11576</v>
      </c>
    </row>
    <row r="19" spans="1:20" x14ac:dyDescent="0.3">
      <c r="A19" t="s">
        <v>17</v>
      </c>
      <c r="B19">
        <v>1334060</v>
      </c>
      <c r="C19">
        <v>1395231</v>
      </c>
      <c r="D19">
        <v>578655</v>
      </c>
      <c r="E19">
        <v>677663</v>
      </c>
      <c r="F19" t="str">
        <f t="shared" si="1"/>
        <v>D</v>
      </c>
      <c r="G19">
        <f t="shared" si="2"/>
        <v>2729291</v>
      </c>
      <c r="H19">
        <f t="shared" si="3"/>
        <v>1256318</v>
      </c>
      <c r="I19">
        <f t="shared" si="4"/>
        <v>0.46029999999999999</v>
      </c>
      <c r="J19">
        <f t="shared" si="5"/>
        <v>578283</v>
      </c>
      <c r="K19">
        <f t="shared" ref="K19:T19" si="22">IF(J19&lt;2*$G19,ROUNDDOWN(J19*$I19,0),J19)</f>
        <v>266183</v>
      </c>
      <c r="L19">
        <f t="shared" si="22"/>
        <v>122524</v>
      </c>
      <c r="M19">
        <f t="shared" si="22"/>
        <v>56397</v>
      </c>
      <c r="N19">
        <f t="shared" si="22"/>
        <v>25959</v>
      </c>
      <c r="O19">
        <f t="shared" si="22"/>
        <v>11948</v>
      </c>
      <c r="P19">
        <f t="shared" si="22"/>
        <v>5499</v>
      </c>
      <c r="Q19">
        <f t="shared" si="22"/>
        <v>2531</v>
      </c>
      <c r="R19">
        <f t="shared" si="22"/>
        <v>1165</v>
      </c>
      <c r="S19">
        <f t="shared" si="22"/>
        <v>536</v>
      </c>
      <c r="T19">
        <f t="shared" si="22"/>
        <v>246</v>
      </c>
    </row>
    <row r="20" spans="1:20" x14ac:dyDescent="0.3">
      <c r="A20" t="s">
        <v>18</v>
      </c>
      <c r="B20">
        <v>2976209</v>
      </c>
      <c r="C20">
        <v>3199665</v>
      </c>
      <c r="D20">
        <v>1666477</v>
      </c>
      <c r="E20">
        <v>1759240</v>
      </c>
      <c r="F20" t="str">
        <f t="shared" si="1"/>
        <v>C</v>
      </c>
      <c r="G20">
        <f t="shared" si="2"/>
        <v>6175874</v>
      </c>
      <c r="H20">
        <f t="shared" si="3"/>
        <v>3425717</v>
      </c>
      <c r="I20">
        <f t="shared" si="4"/>
        <v>0.55459999999999998</v>
      </c>
      <c r="J20">
        <f t="shared" si="5"/>
        <v>1899902</v>
      </c>
      <c r="K20">
        <f t="shared" ref="K20:T20" si="23">IF(J20&lt;2*$G20,ROUNDDOWN(J20*$I20,0),J20)</f>
        <v>1053685</v>
      </c>
      <c r="L20">
        <f t="shared" si="23"/>
        <v>584373</v>
      </c>
      <c r="M20">
        <f t="shared" si="23"/>
        <v>324093</v>
      </c>
      <c r="N20">
        <f t="shared" si="23"/>
        <v>179741</v>
      </c>
      <c r="O20">
        <f t="shared" si="23"/>
        <v>99684</v>
      </c>
      <c r="P20">
        <f t="shared" si="23"/>
        <v>55284</v>
      </c>
      <c r="Q20">
        <f t="shared" si="23"/>
        <v>30660</v>
      </c>
      <c r="R20">
        <f t="shared" si="23"/>
        <v>17004</v>
      </c>
      <c r="S20">
        <f t="shared" si="23"/>
        <v>9430</v>
      </c>
      <c r="T20">
        <f t="shared" si="23"/>
        <v>5229</v>
      </c>
    </row>
    <row r="21" spans="1:20" x14ac:dyDescent="0.3">
      <c r="A21" t="s">
        <v>19</v>
      </c>
      <c r="B21">
        <v>1443351</v>
      </c>
      <c r="C21">
        <v>1565539</v>
      </c>
      <c r="D21">
        <v>1355276</v>
      </c>
      <c r="E21">
        <v>1423414</v>
      </c>
      <c r="F21" t="str">
        <f t="shared" si="1"/>
        <v>C</v>
      </c>
      <c r="G21">
        <f t="shared" si="2"/>
        <v>3008890</v>
      </c>
      <c r="H21">
        <f t="shared" si="3"/>
        <v>2778690</v>
      </c>
      <c r="I21">
        <f t="shared" si="4"/>
        <v>0.9234</v>
      </c>
      <c r="J21">
        <f t="shared" si="5"/>
        <v>2565842</v>
      </c>
      <c r="K21">
        <f t="shared" ref="K21:T21" si="24">IF(J21&lt;2*$G21,ROUNDDOWN(J21*$I21,0),J21)</f>
        <v>2369298</v>
      </c>
      <c r="L21">
        <f t="shared" si="24"/>
        <v>2187809</v>
      </c>
      <c r="M21">
        <f t="shared" si="24"/>
        <v>2020222</v>
      </c>
      <c r="N21">
        <f t="shared" si="24"/>
        <v>1865472</v>
      </c>
      <c r="O21">
        <f t="shared" si="24"/>
        <v>1722576</v>
      </c>
      <c r="P21">
        <f t="shared" si="24"/>
        <v>1590626</v>
      </c>
      <c r="Q21">
        <f t="shared" si="24"/>
        <v>1468784</v>
      </c>
      <c r="R21">
        <f t="shared" si="24"/>
        <v>1356275</v>
      </c>
      <c r="S21">
        <f t="shared" si="24"/>
        <v>1252384</v>
      </c>
      <c r="T21">
        <f t="shared" si="24"/>
        <v>1156451</v>
      </c>
    </row>
    <row r="22" spans="1:20" x14ac:dyDescent="0.3">
      <c r="A22" t="s">
        <v>20</v>
      </c>
      <c r="B22">
        <v>2486640</v>
      </c>
      <c r="C22">
        <v>2265936</v>
      </c>
      <c r="D22">
        <v>297424</v>
      </c>
      <c r="E22">
        <v>274759</v>
      </c>
      <c r="F22" t="str">
        <f t="shared" si="1"/>
        <v>A</v>
      </c>
      <c r="G22">
        <f t="shared" si="2"/>
        <v>4752576</v>
      </c>
      <c r="H22">
        <f t="shared" si="3"/>
        <v>572183</v>
      </c>
      <c r="I22">
        <f t="shared" si="4"/>
        <v>0.1203</v>
      </c>
      <c r="J22">
        <f t="shared" si="5"/>
        <v>68833</v>
      </c>
      <c r="K22">
        <f t="shared" ref="K22:T22" si="25">IF(J22&lt;2*$G22,ROUNDDOWN(J22*$I22,0),J22)</f>
        <v>8280</v>
      </c>
      <c r="L22">
        <f t="shared" si="25"/>
        <v>996</v>
      </c>
      <c r="M22">
        <f t="shared" si="25"/>
        <v>119</v>
      </c>
      <c r="N22">
        <f t="shared" si="25"/>
        <v>14</v>
      </c>
      <c r="O22">
        <f t="shared" si="25"/>
        <v>1</v>
      </c>
      <c r="P22">
        <f t="shared" si="25"/>
        <v>0</v>
      </c>
      <c r="Q22">
        <f t="shared" si="25"/>
        <v>0</v>
      </c>
      <c r="R22">
        <f t="shared" si="25"/>
        <v>0</v>
      </c>
      <c r="S22">
        <f t="shared" si="25"/>
        <v>0</v>
      </c>
      <c r="T22">
        <f t="shared" si="25"/>
        <v>0</v>
      </c>
    </row>
    <row r="23" spans="1:20" x14ac:dyDescent="0.3">
      <c r="A23" t="s">
        <v>21</v>
      </c>
      <c r="B23">
        <v>685438</v>
      </c>
      <c r="C23">
        <v>749124</v>
      </c>
      <c r="D23">
        <v>2697677</v>
      </c>
      <c r="E23">
        <v>2821550</v>
      </c>
      <c r="F23" t="str">
        <f t="shared" si="1"/>
        <v>B</v>
      </c>
      <c r="G23">
        <f t="shared" si="2"/>
        <v>1434562</v>
      </c>
      <c r="H23">
        <f t="shared" si="3"/>
        <v>5519227</v>
      </c>
      <c r="I23">
        <f t="shared" si="4"/>
        <v>3.8473000000000002</v>
      </c>
      <c r="J23">
        <f t="shared" si="5"/>
        <v>5519227</v>
      </c>
      <c r="K23">
        <f t="shared" ref="K23:T23" si="26">IF(J23&lt;2*$G23,ROUNDDOWN(J23*$I23,0),J23)</f>
        <v>5519227</v>
      </c>
      <c r="L23">
        <f t="shared" si="26"/>
        <v>5519227</v>
      </c>
      <c r="M23">
        <f t="shared" si="26"/>
        <v>5519227</v>
      </c>
      <c r="N23">
        <f t="shared" si="26"/>
        <v>5519227</v>
      </c>
      <c r="O23">
        <f t="shared" si="26"/>
        <v>5519227</v>
      </c>
      <c r="P23">
        <f t="shared" si="26"/>
        <v>5519227</v>
      </c>
      <c r="Q23">
        <f t="shared" si="26"/>
        <v>5519227</v>
      </c>
      <c r="R23">
        <f t="shared" si="26"/>
        <v>5519227</v>
      </c>
      <c r="S23">
        <f t="shared" si="26"/>
        <v>5519227</v>
      </c>
      <c r="T23">
        <f t="shared" si="26"/>
        <v>5519227</v>
      </c>
    </row>
    <row r="24" spans="1:20" x14ac:dyDescent="0.3">
      <c r="A24" t="s">
        <v>22</v>
      </c>
      <c r="B24">
        <v>2166753</v>
      </c>
      <c r="C24">
        <v>2338698</v>
      </c>
      <c r="D24">
        <v>1681433</v>
      </c>
      <c r="E24">
        <v>1592443</v>
      </c>
      <c r="F24" t="str">
        <f t="shared" si="1"/>
        <v>B</v>
      </c>
      <c r="G24">
        <f t="shared" si="2"/>
        <v>4505451</v>
      </c>
      <c r="H24">
        <f t="shared" si="3"/>
        <v>3273876</v>
      </c>
      <c r="I24">
        <f t="shared" si="4"/>
        <v>0.72660000000000002</v>
      </c>
      <c r="J24">
        <f t="shared" si="5"/>
        <v>2378798</v>
      </c>
      <c r="K24">
        <f t="shared" ref="K24:T24" si="27">IF(J24&lt;2*$G24,ROUNDDOWN(J24*$I24,0),J24)</f>
        <v>1728434</v>
      </c>
      <c r="L24">
        <f t="shared" si="27"/>
        <v>1255880</v>
      </c>
      <c r="M24">
        <f t="shared" si="27"/>
        <v>912522</v>
      </c>
      <c r="N24">
        <f t="shared" si="27"/>
        <v>663038</v>
      </c>
      <c r="O24">
        <f t="shared" si="27"/>
        <v>481763</v>
      </c>
      <c r="P24">
        <f t="shared" si="27"/>
        <v>350048</v>
      </c>
      <c r="Q24">
        <f t="shared" si="27"/>
        <v>254344</v>
      </c>
      <c r="R24">
        <f t="shared" si="27"/>
        <v>184806</v>
      </c>
      <c r="S24">
        <f t="shared" si="27"/>
        <v>134280</v>
      </c>
      <c r="T24">
        <f t="shared" si="27"/>
        <v>97567</v>
      </c>
    </row>
    <row r="25" spans="1:20" x14ac:dyDescent="0.3">
      <c r="A25" t="s">
        <v>23</v>
      </c>
      <c r="B25">
        <v>643177</v>
      </c>
      <c r="C25">
        <v>684187</v>
      </c>
      <c r="D25">
        <v>796213</v>
      </c>
      <c r="E25">
        <v>867904</v>
      </c>
      <c r="F25" t="str">
        <f t="shared" si="1"/>
        <v>C</v>
      </c>
      <c r="G25">
        <f t="shared" si="2"/>
        <v>1327364</v>
      </c>
      <c r="H25">
        <f t="shared" si="3"/>
        <v>1664117</v>
      </c>
      <c r="I25">
        <f t="shared" si="4"/>
        <v>1.2537</v>
      </c>
      <c r="J25">
        <f t="shared" si="5"/>
        <v>2086303</v>
      </c>
      <c r="K25">
        <f t="shared" ref="K25:T25" si="28">IF(J25&lt;2*$G25,ROUNDDOWN(J25*$I25,0),J25)</f>
        <v>2615598</v>
      </c>
      <c r="L25">
        <f t="shared" si="28"/>
        <v>3279175</v>
      </c>
      <c r="M25">
        <f t="shared" si="28"/>
        <v>3279175</v>
      </c>
      <c r="N25">
        <f t="shared" si="28"/>
        <v>3279175</v>
      </c>
      <c r="O25">
        <f t="shared" si="28"/>
        <v>3279175</v>
      </c>
      <c r="P25">
        <f t="shared" si="28"/>
        <v>3279175</v>
      </c>
      <c r="Q25">
        <f t="shared" si="28"/>
        <v>3279175</v>
      </c>
      <c r="R25">
        <f t="shared" si="28"/>
        <v>3279175</v>
      </c>
      <c r="S25">
        <f t="shared" si="28"/>
        <v>3279175</v>
      </c>
      <c r="T25">
        <f t="shared" si="28"/>
        <v>3279175</v>
      </c>
    </row>
    <row r="26" spans="1:20" x14ac:dyDescent="0.3">
      <c r="A26" t="s">
        <v>24</v>
      </c>
      <c r="B26">
        <v>450192</v>
      </c>
      <c r="C26">
        <v>434755</v>
      </c>
      <c r="D26">
        <v>1656446</v>
      </c>
      <c r="E26">
        <v>1691000</v>
      </c>
      <c r="F26" t="str">
        <f t="shared" si="1"/>
        <v>B</v>
      </c>
      <c r="G26">
        <f t="shared" si="2"/>
        <v>884947</v>
      </c>
      <c r="H26">
        <f t="shared" si="3"/>
        <v>3347446</v>
      </c>
      <c r="I26">
        <f t="shared" si="4"/>
        <v>3.7826</v>
      </c>
      <c r="J26">
        <f t="shared" si="5"/>
        <v>3347446</v>
      </c>
      <c r="K26">
        <f t="shared" ref="K26:T26" si="29">IF(J26&lt;2*$G26,ROUNDDOWN(J26*$I26,0),J26)</f>
        <v>3347446</v>
      </c>
      <c r="L26">
        <f t="shared" si="29"/>
        <v>3347446</v>
      </c>
      <c r="M26">
        <f t="shared" si="29"/>
        <v>3347446</v>
      </c>
      <c r="N26">
        <f t="shared" si="29"/>
        <v>3347446</v>
      </c>
      <c r="O26">
        <f t="shared" si="29"/>
        <v>3347446</v>
      </c>
      <c r="P26">
        <f t="shared" si="29"/>
        <v>3347446</v>
      </c>
      <c r="Q26">
        <f t="shared" si="29"/>
        <v>3347446</v>
      </c>
      <c r="R26">
        <f t="shared" si="29"/>
        <v>3347446</v>
      </c>
      <c r="S26">
        <f t="shared" si="29"/>
        <v>3347446</v>
      </c>
      <c r="T26">
        <f t="shared" si="29"/>
        <v>3347446</v>
      </c>
    </row>
    <row r="27" spans="1:20" x14ac:dyDescent="0.3">
      <c r="A27" t="s">
        <v>25</v>
      </c>
      <c r="B27">
        <v>1037774</v>
      </c>
      <c r="C27">
        <v>1113789</v>
      </c>
      <c r="D27">
        <v>877464</v>
      </c>
      <c r="E27">
        <v>990837</v>
      </c>
      <c r="F27" t="str">
        <f t="shared" si="1"/>
        <v>C</v>
      </c>
      <c r="G27">
        <f t="shared" si="2"/>
        <v>2151563</v>
      </c>
      <c r="H27">
        <f t="shared" si="3"/>
        <v>1868301</v>
      </c>
      <c r="I27">
        <f t="shared" si="4"/>
        <v>0.86829999999999996</v>
      </c>
      <c r="J27">
        <f t="shared" si="5"/>
        <v>1622245</v>
      </c>
      <c r="K27">
        <f t="shared" ref="K27:T27" si="30">IF(J27&lt;2*$G27,ROUNDDOWN(J27*$I27,0),J27)</f>
        <v>1408595</v>
      </c>
      <c r="L27">
        <f t="shared" si="30"/>
        <v>1223083</v>
      </c>
      <c r="M27">
        <f t="shared" si="30"/>
        <v>1062002</v>
      </c>
      <c r="N27">
        <f t="shared" si="30"/>
        <v>922136</v>
      </c>
      <c r="O27">
        <f t="shared" si="30"/>
        <v>800690</v>
      </c>
      <c r="P27">
        <f t="shared" si="30"/>
        <v>695239</v>
      </c>
      <c r="Q27">
        <f t="shared" si="30"/>
        <v>603676</v>
      </c>
      <c r="R27">
        <f t="shared" si="30"/>
        <v>524171</v>
      </c>
      <c r="S27">
        <f t="shared" si="30"/>
        <v>455137</v>
      </c>
      <c r="T27">
        <f t="shared" si="30"/>
        <v>395195</v>
      </c>
    </row>
    <row r="28" spans="1:20" x14ac:dyDescent="0.3">
      <c r="A28" t="s">
        <v>26</v>
      </c>
      <c r="B28">
        <v>2351213</v>
      </c>
      <c r="C28">
        <v>2358482</v>
      </c>
      <c r="D28">
        <v>1098384</v>
      </c>
      <c r="E28">
        <v>1121488</v>
      </c>
      <c r="F28" t="str">
        <f t="shared" si="1"/>
        <v>C</v>
      </c>
      <c r="G28">
        <f t="shared" si="2"/>
        <v>4709695</v>
      </c>
      <c r="H28">
        <f t="shared" si="3"/>
        <v>2219872</v>
      </c>
      <c r="I28">
        <f t="shared" si="4"/>
        <v>0.4713</v>
      </c>
      <c r="J28">
        <f t="shared" si="5"/>
        <v>1046225</v>
      </c>
      <c r="K28">
        <f t="shared" ref="K28:T28" si="31">IF(J28&lt;2*$G28,ROUNDDOWN(J28*$I28,0),J28)</f>
        <v>493085</v>
      </c>
      <c r="L28">
        <f t="shared" si="31"/>
        <v>232390</v>
      </c>
      <c r="M28">
        <f t="shared" si="31"/>
        <v>109525</v>
      </c>
      <c r="N28">
        <f t="shared" si="31"/>
        <v>51619</v>
      </c>
      <c r="O28">
        <f t="shared" si="31"/>
        <v>24328</v>
      </c>
      <c r="P28">
        <f t="shared" si="31"/>
        <v>11465</v>
      </c>
      <c r="Q28">
        <f t="shared" si="31"/>
        <v>5403</v>
      </c>
      <c r="R28">
        <f t="shared" si="31"/>
        <v>2546</v>
      </c>
      <c r="S28">
        <f t="shared" si="31"/>
        <v>1199</v>
      </c>
      <c r="T28">
        <f t="shared" si="31"/>
        <v>565</v>
      </c>
    </row>
    <row r="29" spans="1:20" x14ac:dyDescent="0.3">
      <c r="A29" t="s">
        <v>27</v>
      </c>
      <c r="B29">
        <v>2613354</v>
      </c>
      <c r="C29">
        <v>2837241</v>
      </c>
      <c r="D29">
        <v>431144</v>
      </c>
      <c r="E29">
        <v>434113</v>
      </c>
      <c r="F29" t="str">
        <f t="shared" si="1"/>
        <v>D</v>
      </c>
      <c r="G29">
        <f t="shared" si="2"/>
        <v>5450595</v>
      </c>
      <c r="H29">
        <f t="shared" si="3"/>
        <v>865257</v>
      </c>
      <c r="I29">
        <f t="shared" si="4"/>
        <v>0.15870000000000001</v>
      </c>
      <c r="J29">
        <f t="shared" si="5"/>
        <v>137316</v>
      </c>
      <c r="K29">
        <f t="shared" ref="K29:T29" si="32">IF(J29&lt;2*$G29,ROUNDDOWN(J29*$I29,0),J29)</f>
        <v>21792</v>
      </c>
      <c r="L29">
        <f t="shared" si="32"/>
        <v>3458</v>
      </c>
      <c r="M29">
        <f t="shared" si="32"/>
        <v>548</v>
      </c>
      <c r="N29">
        <f t="shared" si="32"/>
        <v>86</v>
      </c>
      <c r="O29">
        <f t="shared" si="32"/>
        <v>13</v>
      </c>
      <c r="P29">
        <f t="shared" si="32"/>
        <v>2</v>
      </c>
      <c r="Q29">
        <f t="shared" si="32"/>
        <v>0</v>
      </c>
      <c r="R29">
        <f t="shared" si="32"/>
        <v>0</v>
      </c>
      <c r="S29">
        <f t="shared" si="32"/>
        <v>0</v>
      </c>
      <c r="T29">
        <f t="shared" si="32"/>
        <v>0</v>
      </c>
    </row>
    <row r="30" spans="1:20" x14ac:dyDescent="0.3">
      <c r="A30" t="s">
        <v>28</v>
      </c>
      <c r="B30">
        <v>1859691</v>
      </c>
      <c r="C30">
        <v>1844250</v>
      </c>
      <c r="D30">
        <v>1460134</v>
      </c>
      <c r="E30">
        <v>1585258</v>
      </c>
      <c r="F30" t="str">
        <f t="shared" si="1"/>
        <v>A</v>
      </c>
      <c r="G30">
        <f t="shared" si="2"/>
        <v>3703941</v>
      </c>
      <c r="H30">
        <f t="shared" si="3"/>
        <v>3045392</v>
      </c>
      <c r="I30">
        <f t="shared" si="4"/>
        <v>0.82220000000000004</v>
      </c>
      <c r="J30">
        <f t="shared" si="5"/>
        <v>2503921</v>
      </c>
      <c r="K30">
        <f t="shared" ref="K30:T30" si="33">IF(J30&lt;2*$G30,ROUNDDOWN(J30*$I30,0),J30)</f>
        <v>2058723</v>
      </c>
      <c r="L30">
        <f t="shared" si="33"/>
        <v>1692682</v>
      </c>
      <c r="M30">
        <f t="shared" si="33"/>
        <v>1391723</v>
      </c>
      <c r="N30">
        <f t="shared" si="33"/>
        <v>1144274</v>
      </c>
      <c r="O30">
        <f t="shared" si="33"/>
        <v>940822</v>
      </c>
      <c r="P30">
        <f t="shared" si="33"/>
        <v>773543</v>
      </c>
      <c r="Q30">
        <f t="shared" si="33"/>
        <v>636007</v>
      </c>
      <c r="R30">
        <f t="shared" si="33"/>
        <v>522924</v>
      </c>
      <c r="S30">
        <f t="shared" si="33"/>
        <v>429948</v>
      </c>
      <c r="T30">
        <f t="shared" si="33"/>
        <v>353503</v>
      </c>
    </row>
    <row r="31" spans="1:20" x14ac:dyDescent="0.3">
      <c r="A31" t="s">
        <v>29</v>
      </c>
      <c r="B31">
        <v>2478386</v>
      </c>
      <c r="C31">
        <v>2562144</v>
      </c>
      <c r="D31">
        <v>30035</v>
      </c>
      <c r="E31">
        <v>29396</v>
      </c>
      <c r="F31" t="str">
        <f t="shared" si="1"/>
        <v>C</v>
      </c>
      <c r="G31">
        <f t="shared" si="2"/>
        <v>5040530</v>
      </c>
      <c r="H31">
        <f t="shared" si="3"/>
        <v>59431</v>
      </c>
      <c r="I31">
        <f t="shared" si="4"/>
        <v>1.17E-2</v>
      </c>
      <c r="J31">
        <f t="shared" si="5"/>
        <v>695</v>
      </c>
      <c r="K31">
        <f t="shared" ref="K31:T31" si="34">IF(J31&lt;2*$G31,ROUNDDOWN(J31*$I31,0),J31)</f>
        <v>8</v>
      </c>
      <c r="L31">
        <f t="shared" si="34"/>
        <v>0</v>
      </c>
      <c r="M31">
        <f t="shared" si="34"/>
        <v>0</v>
      </c>
      <c r="N31">
        <f t="shared" si="34"/>
        <v>0</v>
      </c>
      <c r="O31">
        <f t="shared" si="34"/>
        <v>0</v>
      </c>
      <c r="P31">
        <f t="shared" si="34"/>
        <v>0</v>
      </c>
      <c r="Q31">
        <f t="shared" si="34"/>
        <v>0</v>
      </c>
      <c r="R31">
        <f t="shared" si="34"/>
        <v>0</v>
      </c>
      <c r="S31">
        <f t="shared" si="34"/>
        <v>0</v>
      </c>
      <c r="T31">
        <f t="shared" si="34"/>
        <v>0</v>
      </c>
    </row>
    <row r="32" spans="1:20" x14ac:dyDescent="0.3">
      <c r="A32" t="s">
        <v>30</v>
      </c>
      <c r="B32">
        <v>1938122</v>
      </c>
      <c r="C32">
        <v>1816647</v>
      </c>
      <c r="D32">
        <v>1602356</v>
      </c>
      <c r="E32">
        <v>1875221</v>
      </c>
      <c r="F32" t="str">
        <f t="shared" si="1"/>
        <v>C</v>
      </c>
      <c r="G32">
        <f t="shared" si="2"/>
        <v>3754769</v>
      </c>
      <c r="H32">
        <f t="shared" si="3"/>
        <v>3477577</v>
      </c>
      <c r="I32">
        <f t="shared" si="4"/>
        <v>0.92610000000000003</v>
      </c>
      <c r="J32">
        <f t="shared" si="5"/>
        <v>3220584</v>
      </c>
      <c r="K32">
        <f t="shared" ref="K32:T32" si="35">IF(J32&lt;2*$G32,ROUNDDOWN(J32*$I32,0),J32)</f>
        <v>2982582</v>
      </c>
      <c r="L32">
        <f t="shared" si="35"/>
        <v>2762169</v>
      </c>
      <c r="M32">
        <f t="shared" si="35"/>
        <v>2558044</v>
      </c>
      <c r="N32">
        <f t="shared" si="35"/>
        <v>2369004</v>
      </c>
      <c r="O32">
        <f t="shared" si="35"/>
        <v>2193934</v>
      </c>
      <c r="P32">
        <f t="shared" si="35"/>
        <v>2031802</v>
      </c>
      <c r="Q32">
        <f t="shared" si="35"/>
        <v>1881651</v>
      </c>
      <c r="R32">
        <f t="shared" si="35"/>
        <v>1742596</v>
      </c>
      <c r="S32">
        <f t="shared" si="35"/>
        <v>1613818</v>
      </c>
      <c r="T32">
        <f t="shared" si="35"/>
        <v>1494556</v>
      </c>
    </row>
    <row r="33" spans="1:20" x14ac:dyDescent="0.3">
      <c r="A33" t="s">
        <v>31</v>
      </c>
      <c r="B33">
        <v>992523</v>
      </c>
      <c r="C33">
        <v>1028501</v>
      </c>
      <c r="D33">
        <v>1995446</v>
      </c>
      <c r="E33">
        <v>1860524</v>
      </c>
      <c r="F33" t="str">
        <f t="shared" si="1"/>
        <v>D</v>
      </c>
      <c r="G33">
        <f t="shared" si="2"/>
        <v>2021024</v>
      </c>
      <c r="H33">
        <f t="shared" si="3"/>
        <v>3855970</v>
      </c>
      <c r="I33">
        <f t="shared" si="4"/>
        <v>1.9078999999999999</v>
      </c>
      <c r="J33">
        <f t="shared" si="5"/>
        <v>7356805</v>
      </c>
      <c r="K33">
        <f t="shared" ref="K33:T33" si="36">IF(J33&lt;2*$G33,ROUNDDOWN(J33*$I33,0),J33)</f>
        <v>7356805</v>
      </c>
      <c r="L33">
        <f t="shared" si="36"/>
        <v>7356805</v>
      </c>
      <c r="M33">
        <f t="shared" si="36"/>
        <v>7356805</v>
      </c>
      <c r="N33">
        <f t="shared" si="36"/>
        <v>7356805</v>
      </c>
      <c r="O33">
        <f t="shared" si="36"/>
        <v>7356805</v>
      </c>
      <c r="P33">
        <f t="shared" si="36"/>
        <v>7356805</v>
      </c>
      <c r="Q33">
        <f t="shared" si="36"/>
        <v>7356805</v>
      </c>
      <c r="R33">
        <f t="shared" si="36"/>
        <v>7356805</v>
      </c>
      <c r="S33">
        <f t="shared" si="36"/>
        <v>7356805</v>
      </c>
      <c r="T33">
        <f t="shared" si="36"/>
        <v>7356805</v>
      </c>
    </row>
    <row r="34" spans="1:20" x14ac:dyDescent="0.3">
      <c r="A34" t="s">
        <v>32</v>
      </c>
      <c r="B34">
        <v>2966291</v>
      </c>
      <c r="C34">
        <v>2889963</v>
      </c>
      <c r="D34">
        <v>462453</v>
      </c>
      <c r="E34">
        <v>486354</v>
      </c>
      <c r="F34" t="str">
        <f t="shared" si="1"/>
        <v>B</v>
      </c>
      <c r="G34">
        <f t="shared" si="2"/>
        <v>5856254</v>
      </c>
      <c r="H34">
        <f t="shared" si="3"/>
        <v>948807</v>
      </c>
      <c r="I34">
        <f t="shared" si="4"/>
        <v>0.16200000000000001</v>
      </c>
      <c r="J34">
        <f t="shared" si="5"/>
        <v>153706</v>
      </c>
      <c r="K34">
        <f t="shared" ref="K34:T34" si="37">IF(J34&lt;2*$G34,ROUNDDOWN(J34*$I34,0),J34)</f>
        <v>24900</v>
      </c>
      <c r="L34">
        <f t="shared" si="37"/>
        <v>4033</v>
      </c>
      <c r="M34">
        <f t="shared" si="37"/>
        <v>653</v>
      </c>
      <c r="N34">
        <f t="shared" si="37"/>
        <v>105</v>
      </c>
      <c r="O34">
        <f t="shared" si="37"/>
        <v>17</v>
      </c>
      <c r="P34">
        <f t="shared" si="37"/>
        <v>2</v>
      </c>
      <c r="Q34">
        <f t="shared" si="37"/>
        <v>0</v>
      </c>
      <c r="R34">
        <f t="shared" si="37"/>
        <v>0</v>
      </c>
      <c r="S34">
        <f t="shared" si="37"/>
        <v>0</v>
      </c>
      <c r="T34">
        <f t="shared" si="37"/>
        <v>0</v>
      </c>
    </row>
    <row r="35" spans="1:20" x14ac:dyDescent="0.3">
      <c r="A35" t="s">
        <v>33</v>
      </c>
      <c r="B35">
        <v>76648</v>
      </c>
      <c r="C35">
        <v>81385</v>
      </c>
      <c r="D35">
        <v>1374708</v>
      </c>
      <c r="E35">
        <v>1379567</v>
      </c>
      <c r="F35" t="str">
        <f t="shared" si="1"/>
        <v>C</v>
      </c>
      <c r="G35">
        <f t="shared" si="2"/>
        <v>158033</v>
      </c>
      <c r="H35">
        <f t="shared" si="3"/>
        <v>2754275</v>
      </c>
      <c r="I35">
        <f t="shared" si="4"/>
        <v>17.4284</v>
      </c>
      <c r="J35">
        <f t="shared" si="5"/>
        <v>2754275</v>
      </c>
      <c r="K35">
        <f t="shared" ref="K35:T35" si="38">IF(J35&lt;2*$G35,ROUNDDOWN(J35*$I35,0),J35)</f>
        <v>2754275</v>
      </c>
      <c r="L35">
        <f t="shared" si="38"/>
        <v>2754275</v>
      </c>
      <c r="M35">
        <f t="shared" si="38"/>
        <v>2754275</v>
      </c>
      <c r="N35">
        <f t="shared" si="38"/>
        <v>2754275</v>
      </c>
      <c r="O35">
        <f t="shared" si="38"/>
        <v>2754275</v>
      </c>
      <c r="P35">
        <f t="shared" si="38"/>
        <v>2754275</v>
      </c>
      <c r="Q35">
        <f t="shared" si="38"/>
        <v>2754275</v>
      </c>
      <c r="R35">
        <f t="shared" si="38"/>
        <v>2754275</v>
      </c>
      <c r="S35">
        <f t="shared" si="38"/>
        <v>2754275</v>
      </c>
      <c r="T35">
        <f t="shared" si="38"/>
        <v>2754275</v>
      </c>
    </row>
    <row r="36" spans="1:20" x14ac:dyDescent="0.3">
      <c r="A36" t="s">
        <v>34</v>
      </c>
      <c r="B36">
        <v>2574432</v>
      </c>
      <c r="C36">
        <v>2409710</v>
      </c>
      <c r="D36">
        <v>987486</v>
      </c>
      <c r="E36">
        <v>999043</v>
      </c>
      <c r="F36" t="str">
        <f t="shared" si="1"/>
        <v>C</v>
      </c>
      <c r="G36">
        <f t="shared" si="2"/>
        <v>4984142</v>
      </c>
      <c r="H36">
        <f t="shared" si="3"/>
        <v>1986529</v>
      </c>
      <c r="I36">
        <f t="shared" si="4"/>
        <v>0.39850000000000002</v>
      </c>
      <c r="J36">
        <f t="shared" si="5"/>
        <v>791631</v>
      </c>
      <c r="K36">
        <f t="shared" ref="K36:T36" si="39">IF(J36&lt;2*$G36,ROUNDDOWN(J36*$I36,0),J36)</f>
        <v>315464</v>
      </c>
      <c r="L36">
        <f t="shared" si="39"/>
        <v>125712</v>
      </c>
      <c r="M36">
        <f t="shared" si="39"/>
        <v>50096</v>
      </c>
      <c r="N36">
        <f t="shared" si="39"/>
        <v>19963</v>
      </c>
      <c r="O36">
        <f t="shared" si="39"/>
        <v>7955</v>
      </c>
      <c r="P36">
        <f t="shared" si="39"/>
        <v>3170</v>
      </c>
      <c r="Q36">
        <f t="shared" si="39"/>
        <v>1263</v>
      </c>
      <c r="R36">
        <f t="shared" si="39"/>
        <v>503</v>
      </c>
      <c r="S36">
        <f t="shared" si="39"/>
        <v>200</v>
      </c>
      <c r="T36">
        <f t="shared" si="39"/>
        <v>79</v>
      </c>
    </row>
    <row r="37" spans="1:20" x14ac:dyDescent="0.3">
      <c r="A37" t="s">
        <v>35</v>
      </c>
      <c r="B37">
        <v>1778590</v>
      </c>
      <c r="C37">
        <v>1874844</v>
      </c>
      <c r="D37">
        <v>111191</v>
      </c>
      <c r="E37">
        <v>117846</v>
      </c>
      <c r="F37" t="str">
        <f t="shared" si="1"/>
        <v>B</v>
      </c>
      <c r="G37">
        <f t="shared" si="2"/>
        <v>3653434</v>
      </c>
      <c r="H37">
        <f t="shared" si="3"/>
        <v>229037</v>
      </c>
      <c r="I37">
        <f t="shared" si="4"/>
        <v>6.2600000000000003E-2</v>
      </c>
      <c r="J37">
        <f t="shared" si="5"/>
        <v>14337</v>
      </c>
      <c r="K37">
        <f t="shared" ref="K37:T37" si="40">IF(J37&lt;2*$G37,ROUNDDOWN(J37*$I37,0),J37)</f>
        <v>897</v>
      </c>
      <c r="L37">
        <f t="shared" si="40"/>
        <v>56</v>
      </c>
      <c r="M37">
        <f t="shared" si="40"/>
        <v>3</v>
      </c>
      <c r="N37">
        <f t="shared" si="40"/>
        <v>0</v>
      </c>
      <c r="O37">
        <f t="shared" si="40"/>
        <v>0</v>
      </c>
      <c r="P37">
        <f t="shared" si="40"/>
        <v>0</v>
      </c>
      <c r="Q37">
        <f t="shared" si="40"/>
        <v>0</v>
      </c>
      <c r="R37">
        <f t="shared" si="40"/>
        <v>0</v>
      </c>
      <c r="S37">
        <f t="shared" si="40"/>
        <v>0</v>
      </c>
      <c r="T37">
        <f t="shared" si="40"/>
        <v>0</v>
      </c>
    </row>
    <row r="38" spans="1:20" x14ac:dyDescent="0.3">
      <c r="A38" t="s">
        <v>36</v>
      </c>
      <c r="B38">
        <v>1506541</v>
      </c>
      <c r="C38">
        <v>1414887</v>
      </c>
      <c r="D38">
        <v>1216612</v>
      </c>
      <c r="E38">
        <v>1166775</v>
      </c>
      <c r="F38" t="str">
        <f t="shared" si="1"/>
        <v>A</v>
      </c>
      <c r="G38">
        <f t="shared" si="2"/>
        <v>2921428</v>
      </c>
      <c r="H38">
        <f t="shared" si="3"/>
        <v>2383387</v>
      </c>
      <c r="I38">
        <f t="shared" si="4"/>
        <v>0.81579999999999997</v>
      </c>
      <c r="J38">
        <f t="shared" si="5"/>
        <v>1944367</v>
      </c>
      <c r="K38">
        <f t="shared" ref="K38:T38" si="41">IF(J38&lt;2*$G38,ROUNDDOWN(J38*$I38,0),J38)</f>
        <v>1586214</v>
      </c>
      <c r="L38">
        <f t="shared" si="41"/>
        <v>1294033</v>
      </c>
      <c r="M38">
        <f t="shared" si="41"/>
        <v>1055672</v>
      </c>
      <c r="N38">
        <f t="shared" si="41"/>
        <v>861217</v>
      </c>
      <c r="O38">
        <f t="shared" si="41"/>
        <v>702580</v>
      </c>
      <c r="P38">
        <f t="shared" si="41"/>
        <v>573164</v>
      </c>
      <c r="Q38">
        <f t="shared" si="41"/>
        <v>467587</v>
      </c>
      <c r="R38">
        <f t="shared" si="41"/>
        <v>381457</v>
      </c>
      <c r="S38">
        <f t="shared" si="41"/>
        <v>311192</v>
      </c>
      <c r="T38">
        <f t="shared" si="41"/>
        <v>253870</v>
      </c>
    </row>
    <row r="39" spans="1:20" x14ac:dyDescent="0.3">
      <c r="A39" t="s">
        <v>37</v>
      </c>
      <c r="B39">
        <v>1598886</v>
      </c>
      <c r="C39">
        <v>1687917</v>
      </c>
      <c r="D39">
        <v>449788</v>
      </c>
      <c r="E39">
        <v>427615</v>
      </c>
      <c r="F39" t="str">
        <f t="shared" si="1"/>
        <v>B</v>
      </c>
      <c r="G39">
        <f t="shared" si="2"/>
        <v>3286803</v>
      </c>
      <c r="H39">
        <f t="shared" si="3"/>
        <v>877403</v>
      </c>
      <c r="I39">
        <f t="shared" si="4"/>
        <v>0.26690000000000003</v>
      </c>
      <c r="J39">
        <f t="shared" si="5"/>
        <v>234178</v>
      </c>
      <c r="K39">
        <f t="shared" ref="K39:T39" si="42">IF(J39&lt;2*$G39,ROUNDDOWN(J39*$I39,0),J39)</f>
        <v>62502</v>
      </c>
      <c r="L39">
        <f t="shared" si="42"/>
        <v>16681</v>
      </c>
      <c r="M39">
        <f t="shared" si="42"/>
        <v>4452</v>
      </c>
      <c r="N39">
        <f t="shared" si="42"/>
        <v>1188</v>
      </c>
      <c r="O39">
        <f t="shared" si="42"/>
        <v>317</v>
      </c>
      <c r="P39">
        <f t="shared" si="42"/>
        <v>84</v>
      </c>
      <c r="Q39">
        <f t="shared" si="42"/>
        <v>22</v>
      </c>
      <c r="R39">
        <f t="shared" si="42"/>
        <v>5</v>
      </c>
      <c r="S39">
        <f t="shared" si="42"/>
        <v>1</v>
      </c>
      <c r="T39">
        <f t="shared" si="42"/>
        <v>0</v>
      </c>
    </row>
    <row r="40" spans="1:20" x14ac:dyDescent="0.3">
      <c r="A40" t="s">
        <v>38</v>
      </c>
      <c r="B40">
        <v>548989</v>
      </c>
      <c r="C40">
        <v>514636</v>
      </c>
      <c r="D40">
        <v>2770344</v>
      </c>
      <c r="E40">
        <v>3187897</v>
      </c>
      <c r="F40" t="str">
        <f t="shared" si="1"/>
        <v>D</v>
      </c>
      <c r="G40">
        <f t="shared" si="2"/>
        <v>1063625</v>
      </c>
      <c r="H40">
        <f t="shared" si="3"/>
        <v>5958241</v>
      </c>
      <c r="I40">
        <f t="shared" si="4"/>
        <v>5.6017999999999999</v>
      </c>
      <c r="J40">
        <f t="shared" si="5"/>
        <v>5958241</v>
      </c>
      <c r="K40">
        <f t="shared" ref="K40:T40" si="43">IF(J40&lt;2*$G40,ROUNDDOWN(J40*$I40,0),J40)</f>
        <v>5958241</v>
      </c>
      <c r="L40">
        <f t="shared" si="43"/>
        <v>5958241</v>
      </c>
      <c r="M40">
        <f t="shared" si="43"/>
        <v>5958241</v>
      </c>
      <c r="N40">
        <f t="shared" si="43"/>
        <v>5958241</v>
      </c>
      <c r="O40">
        <f t="shared" si="43"/>
        <v>5958241</v>
      </c>
      <c r="P40">
        <f t="shared" si="43"/>
        <v>5958241</v>
      </c>
      <c r="Q40">
        <f t="shared" si="43"/>
        <v>5958241</v>
      </c>
      <c r="R40">
        <f t="shared" si="43"/>
        <v>5958241</v>
      </c>
      <c r="S40">
        <f t="shared" si="43"/>
        <v>5958241</v>
      </c>
      <c r="T40">
        <f t="shared" si="43"/>
        <v>5958241</v>
      </c>
    </row>
    <row r="41" spans="1:20" x14ac:dyDescent="0.3">
      <c r="A41" t="s">
        <v>39</v>
      </c>
      <c r="B41">
        <v>1175198</v>
      </c>
      <c r="C41">
        <v>1095440</v>
      </c>
      <c r="D41">
        <v>2657174</v>
      </c>
      <c r="E41">
        <v>2491947</v>
      </c>
      <c r="F41" t="str">
        <f t="shared" si="1"/>
        <v>A</v>
      </c>
      <c r="G41">
        <f t="shared" si="2"/>
        <v>2270638</v>
      </c>
      <c r="H41">
        <f t="shared" si="3"/>
        <v>5149121</v>
      </c>
      <c r="I41">
        <f t="shared" si="4"/>
        <v>2.2675999999999998</v>
      </c>
      <c r="J41">
        <f t="shared" si="5"/>
        <v>5149121</v>
      </c>
      <c r="K41">
        <f t="shared" ref="K41:T41" si="44">IF(J41&lt;2*$G41,ROUNDDOWN(J41*$I41,0),J41)</f>
        <v>5149121</v>
      </c>
      <c r="L41">
        <f t="shared" si="44"/>
        <v>5149121</v>
      </c>
      <c r="M41">
        <f t="shared" si="44"/>
        <v>5149121</v>
      </c>
      <c r="N41">
        <f t="shared" si="44"/>
        <v>5149121</v>
      </c>
      <c r="O41">
        <f t="shared" si="44"/>
        <v>5149121</v>
      </c>
      <c r="P41">
        <f t="shared" si="44"/>
        <v>5149121</v>
      </c>
      <c r="Q41">
        <f t="shared" si="44"/>
        <v>5149121</v>
      </c>
      <c r="R41">
        <f t="shared" si="44"/>
        <v>5149121</v>
      </c>
      <c r="S41">
        <f t="shared" si="44"/>
        <v>5149121</v>
      </c>
      <c r="T41">
        <f t="shared" si="44"/>
        <v>5149121</v>
      </c>
    </row>
    <row r="42" spans="1:20" x14ac:dyDescent="0.3">
      <c r="A42" t="s">
        <v>40</v>
      </c>
      <c r="B42">
        <v>2115336</v>
      </c>
      <c r="C42">
        <v>2202769</v>
      </c>
      <c r="D42">
        <v>15339</v>
      </c>
      <c r="E42">
        <v>14652</v>
      </c>
      <c r="F42" t="str">
        <f t="shared" si="1"/>
        <v>D</v>
      </c>
      <c r="G42">
        <f t="shared" si="2"/>
        <v>4318105</v>
      </c>
      <c r="H42">
        <f t="shared" si="3"/>
        <v>29991</v>
      </c>
      <c r="I42">
        <f t="shared" si="4"/>
        <v>6.8999999999999999E-3</v>
      </c>
      <c r="J42">
        <f t="shared" si="5"/>
        <v>206</v>
      </c>
      <c r="K42">
        <f t="shared" ref="K42:T42" si="45">IF(J42&lt;2*$G42,ROUNDDOWN(J42*$I42,0),J42)</f>
        <v>1</v>
      </c>
      <c r="L42">
        <f t="shared" si="45"/>
        <v>0</v>
      </c>
      <c r="M42">
        <f t="shared" si="45"/>
        <v>0</v>
      </c>
      <c r="N42">
        <f t="shared" si="45"/>
        <v>0</v>
      </c>
      <c r="O42">
        <f t="shared" si="45"/>
        <v>0</v>
      </c>
      <c r="P42">
        <f t="shared" si="45"/>
        <v>0</v>
      </c>
      <c r="Q42">
        <f t="shared" si="45"/>
        <v>0</v>
      </c>
      <c r="R42">
        <f t="shared" si="45"/>
        <v>0</v>
      </c>
      <c r="S42">
        <f t="shared" si="45"/>
        <v>0</v>
      </c>
      <c r="T42">
        <f t="shared" si="45"/>
        <v>0</v>
      </c>
    </row>
    <row r="43" spans="1:20" x14ac:dyDescent="0.3">
      <c r="A43" t="s">
        <v>41</v>
      </c>
      <c r="B43">
        <v>2346640</v>
      </c>
      <c r="C43">
        <v>2197559</v>
      </c>
      <c r="D43">
        <v>373470</v>
      </c>
      <c r="E43">
        <v>353365</v>
      </c>
      <c r="F43" t="str">
        <f t="shared" si="1"/>
        <v>B</v>
      </c>
      <c r="G43">
        <f t="shared" si="2"/>
        <v>4544199</v>
      </c>
      <c r="H43">
        <f t="shared" si="3"/>
        <v>726835</v>
      </c>
      <c r="I43">
        <f t="shared" si="4"/>
        <v>0.15989999999999999</v>
      </c>
      <c r="J43">
        <f t="shared" si="5"/>
        <v>116220</v>
      </c>
      <c r="K43">
        <f t="shared" ref="K43:T43" si="46">IF(J43&lt;2*$G43,ROUNDDOWN(J43*$I43,0),J43)</f>
        <v>18583</v>
      </c>
      <c r="L43">
        <f t="shared" si="46"/>
        <v>2971</v>
      </c>
      <c r="M43">
        <f t="shared" si="46"/>
        <v>475</v>
      </c>
      <c r="N43">
        <f t="shared" si="46"/>
        <v>75</v>
      </c>
      <c r="O43">
        <f t="shared" si="46"/>
        <v>11</v>
      </c>
      <c r="P43">
        <f t="shared" si="46"/>
        <v>1</v>
      </c>
      <c r="Q43">
        <f t="shared" si="46"/>
        <v>0</v>
      </c>
      <c r="R43">
        <f t="shared" si="46"/>
        <v>0</v>
      </c>
      <c r="S43">
        <f t="shared" si="46"/>
        <v>0</v>
      </c>
      <c r="T43">
        <f t="shared" si="46"/>
        <v>0</v>
      </c>
    </row>
    <row r="44" spans="1:20" x14ac:dyDescent="0.3">
      <c r="A44" t="s">
        <v>42</v>
      </c>
      <c r="B44">
        <v>2548438</v>
      </c>
      <c r="C44">
        <v>2577213</v>
      </c>
      <c r="D44">
        <v>37986</v>
      </c>
      <c r="E44">
        <v>37766</v>
      </c>
      <c r="F44" t="str">
        <f t="shared" si="1"/>
        <v>D</v>
      </c>
      <c r="G44">
        <f t="shared" si="2"/>
        <v>5125651</v>
      </c>
      <c r="H44">
        <f t="shared" si="3"/>
        <v>75752</v>
      </c>
      <c r="I44">
        <f t="shared" si="4"/>
        <v>1.47E-2</v>
      </c>
      <c r="J44">
        <f t="shared" si="5"/>
        <v>1113</v>
      </c>
      <c r="K44">
        <f t="shared" ref="K44:T44" si="47">IF(J44&lt;2*$G44,ROUNDDOWN(J44*$I44,0),J44)</f>
        <v>16</v>
      </c>
      <c r="L44">
        <f t="shared" si="47"/>
        <v>0</v>
      </c>
      <c r="M44">
        <f t="shared" si="47"/>
        <v>0</v>
      </c>
      <c r="N44">
        <f t="shared" si="47"/>
        <v>0</v>
      </c>
      <c r="O44">
        <f t="shared" si="47"/>
        <v>0</v>
      </c>
      <c r="P44">
        <f t="shared" si="47"/>
        <v>0</v>
      </c>
      <c r="Q44">
        <f t="shared" si="47"/>
        <v>0</v>
      </c>
      <c r="R44">
        <f t="shared" si="47"/>
        <v>0</v>
      </c>
      <c r="S44">
        <f t="shared" si="47"/>
        <v>0</v>
      </c>
      <c r="T44">
        <f t="shared" si="47"/>
        <v>0</v>
      </c>
    </row>
    <row r="45" spans="1:20" x14ac:dyDescent="0.3">
      <c r="A45" t="s">
        <v>43</v>
      </c>
      <c r="B45">
        <v>835495</v>
      </c>
      <c r="C45">
        <v>837746</v>
      </c>
      <c r="D45">
        <v>1106177</v>
      </c>
      <c r="E45">
        <v>917781</v>
      </c>
      <c r="F45" t="str">
        <f t="shared" si="1"/>
        <v>C</v>
      </c>
      <c r="G45">
        <f t="shared" si="2"/>
        <v>1673241</v>
      </c>
      <c r="H45">
        <f t="shared" si="3"/>
        <v>2023958</v>
      </c>
      <c r="I45">
        <f t="shared" si="4"/>
        <v>1.2096</v>
      </c>
      <c r="J45">
        <f t="shared" si="5"/>
        <v>2448179</v>
      </c>
      <c r="K45">
        <f t="shared" ref="K45:T45" si="48">IF(J45&lt;2*$G45,ROUNDDOWN(J45*$I45,0),J45)</f>
        <v>2961317</v>
      </c>
      <c r="L45">
        <f t="shared" si="48"/>
        <v>3582009</v>
      </c>
      <c r="M45">
        <f t="shared" si="48"/>
        <v>3582009</v>
      </c>
      <c r="N45">
        <f t="shared" si="48"/>
        <v>3582009</v>
      </c>
      <c r="O45">
        <f t="shared" si="48"/>
        <v>3582009</v>
      </c>
      <c r="P45">
        <f t="shared" si="48"/>
        <v>3582009</v>
      </c>
      <c r="Q45">
        <f t="shared" si="48"/>
        <v>3582009</v>
      </c>
      <c r="R45">
        <f t="shared" si="48"/>
        <v>3582009</v>
      </c>
      <c r="S45">
        <f t="shared" si="48"/>
        <v>3582009</v>
      </c>
      <c r="T45">
        <f t="shared" si="48"/>
        <v>3582009</v>
      </c>
    </row>
    <row r="46" spans="1:20" x14ac:dyDescent="0.3">
      <c r="A46" t="s">
        <v>44</v>
      </c>
      <c r="B46">
        <v>1187448</v>
      </c>
      <c r="C46">
        <v>1070426</v>
      </c>
      <c r="D46">
        <v>1504608</v>
      </c>
      <c r="E46">
        <v>1756990</v>
      </c>
      <c r="F46" t="str">
        <f t="shared" si="1"/>
        <v>B</v>
      </c>
      <c r="G46">
        <f t="shared" si="2"/>
        <v>2257874</v>
      </c>
      <c r="H46">
        <f t="shared" si="3"/>
        <v>3261598</v>
      </c>
      <c r="I46">
        <f t="shared" si="4"/>
        <v>1.4444999999999999</v>
      </c>
      <c r="J46">
        <f t="shared" si="5"/>
        <v>4711378</v>
      </c>
      <c r="K46">
        <f t="shared" ref="K46:T46" si="49">IF(J46&lt;2*$G46,ROUNDDOWN(J46*$I46,0),J46)</f>
        <v>4711378</v>
      </c>
      <c r="L46">
        <f t="shared" si="49"/>
        <v>4711378</v>
      </c>
      <c r="M46">
        <f t="shared" si="49"/>
        <v>4711378</v>
      </c>
      <c r="N46">
        <f t="shared" si="49"/>
        <v>4711378</v>
      </c>
      <c r="O46">
        <f t="shared" si="49"/>
        <v>4711378</v>
      </c>
      <c r="P46">
        <f t="shared" si="49"/>
        <v>4711378</v>
      </c>
      <c r="Q46">
        <f t="shared" si="49"/>
        <v>4711378</v>
      </c>
      <c r="R46">
        <f t="shared" si="49"/>
        <v>4711378</v>
      </c>
      <c r="S46">
        <f t="shared" si="49"/>
        <v>4711378</v>
      </c>
      <c r="T46">
        <f t="shared" si="49"/>
        <v>4711378</v>
      </c>
    </row>
    <row r="47" spans="1:20" x14ac:dyDescent="0.3">
      <c r="A47" t="s">
        <v>45</v>
      </c>
      <c r="B47">
        <v>140026</v>
      </c>
      <c r="C47">
        <v>146354</v>
      </c>
      <c r="D47">
        <v>2759991</v>
      </c>
      <c r="E47">
        <v>2742120</v>
      </c>
      <c r="F47" t="str">
        <f t="shared" si="1"/>
        <v>C</v>
      </c>
      <c r="G47">
        <f t="shared" si="2"/>
        <v>286380</v>
      </c>
      <c r="H47">
        <f t="shared" si="3"/>
        <v>5502111</v>
      </c>
      <c r="I47">
        <f t="shared" si="4"/>
        <v>19.212599999999998</v>
      </c>
      <c r="J47">
        <f t="shared" si="5"/>
        <v>5502111</v>
      </c>
      <c r="K47">
        <f t="shared" ref="K47:T47" si="50">IF(J47&lt;2*$G47,ROUNDDOWN(J47*$I47,0),J47)</f>
        <v>5502111</v>
      </c>
      <c r="L47">
        <f t="shared" si="50"/>
        <v>5502111</v>
      </c>
      <c r="M47">
        <f t="shared" si="50"/>
        <v>5502111</v>
      </c>
      <c r="N47">
        <f t="shared" si="50"/>
        <v>5502111</v>
      </c>
      <c r="O47">
        <f t="shared" si="50"/>
        <v>5502111</v>
      </c>
      <c r="P47">
        <f t="shared" si="50"/>
        <v>5502111</v>
      </c>
      <c r="Q47">
        <f t="shared" si="50"/>
        <v>5502111</v>
      </c>
      <c r="R47">
        <f t="shared" si="50"/>
        <v>5502111</v>
      </c>
      <c r="S47">
        <f t="shared" si="50"/>
        <v>5502111</v>
      </c>
      <c r="T47">
        <f t="shared" si="50"/>
        <v>5502111</v>
      </c>
    </row>
    <row r="48" spans="1:20" x14ac:dyDescent="0.3">
      <c r="A48" t="s">
        <v>46</v>
      </c>
      <c r="B48">
        <v>1198765</v>
      </c>
      <c r="C48">
        <v>1304945</v>
      </c>
      <c r="D48">
        <v>2786493</v>
      </c>
      <c r="E48">
        <v>2602643</v>
      </c>
      <c r="F48" t="str">
        <f t="shared" si="1"/>
        <v>B</v>
      </c>
      <c r="G48">
        <f t="shared" si="2"/>
        <v>2503710</v>
      </c>
      <c r="H48">
        <f t="shared" si="3"/>
        <v>5389136</v>
      </c>
      <c r="I48">
        <f t="shared" si="4"/>
        <v>2.1524000000000001</v>
      </c>
      <c r="J48">
        <f t="shared" si="5"/>
        <v>5389136</v>
      </c>
      <c r="K48">
        <f t="shared" ref="K48:T48" si="51">IF(J48&lt;2*$G48,ROUNDDOWN(J48*$I48,0),J48)</f>
        <v>5389136</v>
      </c>
      <c r="L48">
        <f t="shared" si="51"/>
        <v>5389136</v>
      </c>
      <c r="M48">
        <f t="shared" si="51"/>
        <v>5389136</v>
      </c>
      <c r="N48">
        <f t="shared" si="51"/>
        <v>5389136</v>
      </c>
      <c r="O48">
        <f t="shared" si="51"/>
        <v>5389136</v>
      </c>
      <c r="P48">
        <f t="shared" si="51"/>
        <v>5389136</v>
      </c>
      <c r="Q48">
        <f t="shared" si="51"/>
        <v>5389136</v>
      </c>
      <c r="R48">
        <f t="shared" si="51"/>
        <v>5389136</v>
      </c>
      <c r="S48">
        <f t="shared" si="51"/>
        <v>5389136</v>
      </c>
      <c r="T48">
        <f t="shared" si="51"/>
        <v>5389136</v>
      </c>
    </row>
    <row r="49" spans="1:20" x14ac:dyDescent="0.3">
      <c r="A49" t="s">
        <v>47</v>
      </c>
      <c r="B49">
        <v>2619776</v>
      </c>
      <c r="C49">
        <v>2749623</v>
      </c>
      <c r="D49">
        <v>2888215</v>
      </c>
      <c r="E49">
        <v>2800174</v>
      </c>
      <c r="F49" t="str">
        <f t="shared" si="1"/>
        <v>C</v>
      </c>
      <c r="G49">
        <f t="shared" si="2"/>
        <v>5369399</v>
      </c>
      <c r="H49">
        <f t="shared" si="3"/>
        <v>5688389</v>
      </c>
      <c r="I49">
        <f t="shared" si="4"/>
        <v>1.0593999999999999</v>
      </c>
      <c r="J49">
        <f t="shared" si="5"/>
        <v>6026279</v>
      </c>
      <c r="K49">
        <f t="shared" ref="K49:T49" si="52">IF(J49&lt;2*$G49,ROUNDDOWN(J49*$I49,0),J49)</f>
        <v>6384239</v>
      </c>
      <c r="L49">
        <f t="shared" si="52"/>
        <v>6763462</v>
      </c>
      <c r="M49">
        <f t="shared" si="52"/>
        <v>7165211</v>
      </c>
      <c r="N49">
        <f t="shared" si="52"/>
        <v>7590824</v>
      </c>
      <c r="O49">
        <f t="shared" si="52"/>
        <v>8041718</v>
      </c>
      <c r="P49">
        <f t="shared" si="52"/>
        <v>8519396</v>
      </c>
      <c r="Q49">
        <f t="shared" si="52"/>
        <v>9025448</v>
      </c>
      <c r="R49">
        <f t="shared" si="52"/>
        <v>9561559</v>
      </c>
      <c r="S49">
        <f t="shared" si="52"/>
        <v>10129515</v>
      </c>
      <c r="T49">
        <f t="shared" si="52"/>
        <v>10731208</v>
      </c>
    </row>
    <row r="50" spans="1:20" x14ac:dyDescent="0.3">
      <c r="A50" t="s">
        <v>48</v>
      </c>
      <c r="B50">
        <v>248398</v>
      </c>
      <c r="C50">
        <v>268511</v>
      </c>
      <c r="D50">
        <v>3110853</v>
      </c>
      <c r="E50">
        <v>2986411</v>
      </c>
      <c r="F50" t="str">
        <f t="shared" si="1"/>
        <v>C</v>
      </c>
      <c r="G50">
        <f t="shared" si="2"/>
        <v>516909</v>
      </c>
      <c r="H50">
        <f t="shared" si="3"/>
        <v>6097264</v>
      </c>
      <c r="I50">
        <f t="shared" si="4"/>
        <v>11.7956</v>
      </c>
      <c r="J50">
        <f t="shared" si="5"/>
        <v>6097264</v>
      </c>
      <c r="K50">
        <f t="shared" ref="K50:T50" si="53">IF(J50&lt;2*$G50,ROUNDDOWN(J50*$I50,0),J50)</f>
        <v>6097264</v>
      </c>
      <c r="L50">
        <f t="shared" si="53"/>
        <v>6097264</v>
      </c>
      <c r="M50">
        <f t="shared" si="53"/>
        <v>6097264</v>
      </c>
      <c r="N50">
        <f t="shared" si="53"/>
        <v>6097264</v>
      </c>
      <c r="O50">
        <f t="shared" si="53"/>
        <v>6097264</v>
      </c>
      <c r="P50">
        <f t="shared" si="53"/>
        <v>6097264</v>
      </c>
      <c r="Q50">
        <f t="shared" si="53"/>
        <v>6097264</v>
      </c>
      <c r="R50">
        <f t="shared" si="53"/>
        <v>6097264</v>
      </c>
      <c r="S50">
        <f t="shared" si="53"/>
        <v>6097264</v>
      </c>
      <c r="T50">
        <f t="shared" si="53"/>
        <v>6097264</v>
      </c>
    </row>
    <row r="51" spans="1:20" x14ac:dyDescent="0.3">
      <c r="A51" t="s">
        <v>49</v>
      </c>
      <c r="B51">
        <v>2494207</v>
      </c>
      <c r="C51">
        <v>2625207</v>
      </c>
      <c r="D51">
        <v>1796293</v>
      </c>
      <c r="E51">
        <v>1853602</v>
      </c>
      <c r="F51" t="str">
        <f t="shared" si="1"/>
        <v>B</v>
      </c>
      <c r="G51">
        <f t="shared" si="2"/>
        <v>5119414</v>
      </c>
      <c r="H51">
        <f t="shared" si="3"/>
        <v>3649895</v>
      </c>
      <c r="I51">
        <f t="shared" si="4"/>
        <v>0.71289999999999998</v>
      </c>
      <c r="J51">
        <f t="shared" si="5"/>
        <v>2602010</v>
      </c>
      <c r="K51">
        <f t="shared" ref="K51:T51" si="54">IF(J51&lt;2*$G51,ROUNDDOWN(J51*$I51,0),J51)</f>
        <v>1854972</v>
      </c>
      <c r="L51">
        <f t="shared" si="54"/>
        <v>1322409</v>
      </c>
      <c r="M51">
        <f t="shared" si="54"/>
        <v>942745</v>
      </c>
      <c r="N51">
        <f t="shared" si="54"/>
        <v>672082</v>
      </c>
      <c r="O51">
        <f t="shared" si="54"/>
        <v>479127</v>
      </c>
      <c r="P51">
        <f t="shared" si="54"/>
        <v>341569</v>
      </c>
      <c r="Q51">
        <f t="shared" si="54"/>
        <v>243504</v>
      </c>
      <c r="R51">
        <f t="shared" si="54"/>
        <v>173594</v>
      </c>
      <c r="S51">
        <f t="shared" si="54"/>
        <v>123755</v>
      </c>
      <c r="T51">
        <f t="shared" si="54"/>
        <v>88224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8"/>
  <sheetViews>
    <sheetView workbookViewId="0">
      <selection activeCell="A4" sqref="A4:B7"/>
      <pivotSelection pane="bottomRight" showHeader="1" extendable="1" axis="axisRow" max="5" activeRow="3" previousRow="6" click="1" r:id="rId1">
        <pivotArea dataOnly="0" axis="axisRow" fieldPosition="0">
          <references count="1">
            <reference field="1" count="4">
              <x v="0"/>
              <x v="1"/>
              <x v="2"/>
              <x v="3"/>
            </reference>
          </references>
        </pivotArea>
      </pivotSelection>
    </sheetView>
  </sheetViews>
  <sheetFormatPr defaultRowHeight="14.4" x14ac:dyDescent="0.3"/>
  <cols>
    <col min="1" max="2" width="12.5546875" bestFit="1" customWidth="1"/>
  </cols>
  <sheetData>
    <row r="3" spans="1:2" x14ac:dyDescent="0.3">
      <c r="A3" s="1" t="s">
        <v>57</v>
      </c>
      <c r="B3" t="s">
        <v>67</v>
      </c>
    </row>
    <row r="4" spans="1:2" x14ac:dyDescent="0.3">
      <c r="A4" s="2" t="s">
        <v>58</v>
      </c>
      <c r="B4" s="3">
        <v>3</v>
      </c>
    </row>
    <row r="5" spans="1:2" x14ac:dyDescent="0.3">
      <c r="A5" s="2" t="s">
        <v>59</v>
      </c>
      <c r="B5" s="3">
        <v>4</v>
      </c>
    </row>
    <row r="6" spans="1:2" x14ac:dyDescent="0.3">
      <c r="A6" s="2" t="s">
        <v>60</v>
      </c>
      <c r="B6" s="3">
        <v>8</v>
      </c>
    </row>
    <row r="7" spans="1:2" x14ac:dyDescent="0.3">
      <c r="A7" s="2" t="s">
        <v>61</v>
      </c>
      <c r="B7" s="3">
        <v>4</v>
      </c>
    </row>
    <row r="8" spans="1:2" x14ac:dyDescent="0.3">
      <c r="A8" s="2" t="s">
        <v>62</v>
      </c>
      <c r="B8" s="3">
        <v>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"/>
  <sheetViews>
    <sheetView workbookViewId="0">
      <selection activeCell="H2" sqref="H2"/>
    </sheetView>
  </sheetViews>
  <sheetFormatPr defaultRowHeight="14.4" x14ac:dyDescent="0.3"/>
  <cols>
    <col min="1" max="1" width="5.6640625" bestFit="1" customWidth="1"/>
    <col min="2" max="5" width="8" bestFit="1" customWidth="1"/>
  </cols>
  <sheetData>
    <row r="1" spans="1:9" x14ac:dyDescent="0.3">
      <c r="A1" t="s">
        <v>50</v>
      </c>
      <c r="B1" t="s">
        <v>51</v>
      </c>
      <c r="C1" t="s">
        <v>52</v>
      </c>
      <c r="D1" t="s">
        <v>53</v>
      </c>
      <c r="E1" t="s">
        <v>54</v>
      </c>
      <c r="F1" t="s">
        <v>64</v>
      </c>
      <c r="G1" t="s">
        <v>65</v>
      </c>
      <c r="H1" t="s">
        <v>66</v>
      </c>
      <c r="I1" t="s">
        <v>55</v>
      </c>
    </row>
    <row r="2" spans="1:9" x14ac:dyDescent="0.3">
      <c r="A2" t="s">
        <v>0</v>
      </c>
      <c r="B2">
        <v>1415007</v>
      </c>
      <c r="C2">
        <v>1397195</v>
      </c>
      <c r="D2">
        <v>1499070</v>
      </c>
      <c r="E2">
        <v>1481105</v>
      </c>
      <c r="F2">
        <f>IF(B2&gt;D2,0,1)</f>
        <v>1</v>
      </c>
      <c r="G2">
        <f>IF(C2&gt;E2,0,1)</f>
        <v>1</v>
      </c>
      <c r="H2">
        <f>IF(AND(F2=1,G2=1),1,0)</f>
        <v>1</v>
      </c>
      <c r="I2" t="str">
        <f t="shared" ref="I2:I33" si="0">RIGHT(A2,1)</f>
        <v>D</v>
      </c>
    </row>
    <row r="3" spans="1:9" x14ac:dyDescent="0.3">
      <c r="A3" t="s">
        <v>1</v>
      </c>
      <c r="B3">
        <v>1711390</v>
      </c>
      <c r="C3">
        <v>1641773</v>
      </c>
      <c r="D3">
        <v>1522030</v>
      </c>
      <c r="E3">
        <v>1618733</v>
      </c>
      <c r="F3">
        <f t="shared" ref="F3:F51" si="1">IF(B3&gt;D3,0,1)</f>
        <v>0</v>
      </c>
      <c r="G3">
        <f t="shared" ref="G3:G51" si="2">IF(C3&gt;E3,0,1)</f>
        <v>0</v>
      </c>
      <c r="H3">
        <f t="shared" ref="H3:H51" si="3">IF(AND(F3=1,G3=1),1,0)</f>
        <v>0</v>
      </c>
      <c r="I3" t="str">
        <f t="shared" si="0"/>
        <v>D</v>
      </c>
    </row>
    <row r="4" spans="1:9" x14ac:dyDescent="0.3">
      <c r="A4" t="s">
        <v>2</v>
      </c>
      <c r="B4">
        <v>1165105</v>
      </c>
      <c r="C4">
        <v>1278732</v>
      </c>
      <c r="D4">
        <v>1299953</v>
      </c>
      <c r="E4">
        <v>1191621</v>
      </c>
      <c r="F4">
        <f t="shared" si="1"/>
        <v>1</v>
      </c>
      <c r="G4">
        <f t="shared" si="2"/>
        <v>0</v>
      </c>
      <c r="H4">
        <f t="shared" si="3"/>
        <v>0</v>
      </c>
      <c r="I4" t="str">
        <f t="shared" si="0"/>
        <v>C</v>
      </c>
    </row>
    <row r="5" spans="1:9" x14ac:dyDescent="0.3">
      <c r="A5" t="s">
        <v>3</v>
      </c>
      <c r="B5">
        <v>949065</v>
      </c>
      <c r="C5">
        <v>1026050</v>
      </c>
      <c r="D5">
        <v>688027</v>
      </c>
      <c r="E5">
        <v>723233</v>
      </c>
      <c r="F5">
        <f t="shared" si="1"/>
        <v>0</v>
      </c>
      <c r="G5">
        <f t="shared" si="2"/>
        <v>0</v>
      </c>
      <c r="H5">
        <f t="shared" si="3"/>
        <v>0</v>
      </c>
      <c r="I5" t="str">
        <f t="shared" si="0"/>
        <v>D</v>
      </c>
    </row>
    <row r="6" spans="1:9" x14ac:dyDescent="0.3">
      <c r="A6" t="s">
        <v>4</v>
      </c>
      <c r="B6">
        <v>2436107</v>
      </c>
      <c r="C6">
        <v>2228622</v>
      </c>
      <c r="D6">
        <v>1831600</v>
      </c>
      <c r="E6">
        <v>1960624</v>
      </c>
      <c r="F6">
        <f t="shared" si="1"/>
        <v>0</v>
      </c>
      <c r="G6">
        <f t="shared" si="2"/>
        <v>0</v>
      </c>
      <c r="H6">
        <f t="shared" si="3"/>
        <v>0</v>
      </c>
      <c r="I6" t="str">
        <f t="shared" si="0"/>
        <v>A</v>
      </c>
    </row>
    <row r="7" spans="1:9" x14ac:dyDescent="0.3">
      <c r="A7" t="s">
        <v>5</v>
      </c>
      <c r="B7">
        <v>1846928</v>
      </c>
      <c r="C7">
        <v>1851433</v>
      </c>
      <c r="D7">
        <v>2125113</v>
      </c>
      <c r="E7">
        <v>2028635</v>
      </c>
      <c r="F7">
        <f t="shared" si="1"/>
        <v>1</v>
      </c>
      <c r="G7">
        <f t="shared" si="2"/>
        <v>1</v>
      </c>
      <c r="H7">
        <f t="shared" si="3"/>
        <v>1</v>
      </c>
      <c r="I7" t="str">
        <f t="shared" si="0"/>
        <v>D</v>
      </c>
    </row>
    <row r="8" spans="1:9" x14ac:dyDescent="0.3">
      <c r="A8" t="s">
        <v>6</v>
      </c>
      <c r="B8">
        <v>3841577</v>
      </c>
      <c r="C8">
        <v>3848394</v>
      </c>
      <c r="D8">
        <v>3595975</v>
      </c>
      <c r="E8">
        <v>3123039</v>
      </c>
      <c r="F8">
        <f t="shared" si="1"/>
        <v>0</v>
      </c>
      <c r="G8">
        <f t="shared" si="2"/>
        <v>0</v>
      </c>
      <c r="H8">
        <f t="shared" si="3"/>
        <v>0</v>
      </c>
      <c r="I8" t="str">
        <f t="shared" si="0"/>
        <v>B</v>
      </c>
    </row>
    <row r="9" spans="1:9" x14ac:dyDescent="0.3">
      <c r="A9" t="s">
        <v>7</v>
      </c>
      <c r="B9">
        <v>679557</v>
      </c>
      <c r="C9">
        <v>655500</v>
      </c>
      <c r="D9">
        <v>1012012</v>
      </c>
      <c r="E9">
        <v>1067022</v>
      </c>
      <c r="F9">
        <f t="shared" si="1"/>
        <v>1</v>
      </c>
      <c r="G9">
        <f t="shared" si="2"/>
        <v>1</v>
      </c>
      <c r="H9">
        <f t="shared" si="3"/>
        <v>1</v>
      </c>
      <c r="I9" t="str">
        <f t="shared" si="0"/>
        <v>A</v>
      </c>
    </row>
    <row r="10" spans="1:9" x14ac:dyDescent="0.3">
      <c r="A10" t="s">
        <v>8</v>
      </c>
      <c r="B10">
        <v>1660998</v>
      </c>
      <c r="C10">
        <v>1630345</v>
      </c>
      <c r="D10">
        <v>1130119</v>
      </c>
      <c r="E10">
        <v>1080238</v>
      </c>
      <c r="F10">
        <f t="shared" si="1"/>
        <v>0</v>
      </c>
      <c r="G10">
        <f t="shared" si="2"/>
        <v>0</v>
      </c>
      <c r="H10">
        <f t="shared" si="3"/>
        <v>0</v>
      </c>
      <c r="I10" t="str">
        <f t="shared" si="0"/>
        <v>C</v>
      </c>
    </row>
    <row r="11" spans="1:9" x14ac:dyDescent="0.3">
      <c r="A11" t="s">
        <v>9</v>
      </c>
      <c r="B11">
        <v>1157622</v>
      </c>
      <c r="C11">
        <v>1182345</v>
      </c>
      <c r="D11">
        <v>830785</v>
      </c>
      <c r="E11">
        <v>833779</v>
      </c>
      <c r="F11">
        <f t="shared" si="1"/>
        <v>0</v>
      </c>
      <c r="G11">
        <f t="shared" si="2"/>
        <v>0</v>
      </c>
      <c r="H11">
        <f t="shared" si="3"/>
        <v>0</v>
      </c>
      <c r="I11" t="str">
        <f t="shared" si="0"/>
        <v>C</v>
      </c>
    </row>
    <row r="12" spans="1:9" x14ac:dyDescent="0.3">
      <c r="A12" t="s">
        <v>10</v>
      </c>
      <c r="B12">
        <v>1987047</v>
      </c>
      <c r="C12">
        <v>1996208</v>
      </c>
      <c r="D12">
        <v>2053892</v>
      </c>
      <c r="E12">
        <v>1697247</v>
      </c>
      <c r="F12">
        <f t="shared" si="1"/>
        <v>1</v>
      </c>
      <c r="G12">
        <f t="shared" si="2"/>
        <v>0</v>
      </c>
      <c r="H12">
        <f t="shared" si="3"/>
        <v>0</v>
      </c>
      <c r="I12" t="str">
        <f t="shared" si="0"/>
        <v>D</v>
      </c>
    </row>
    <row r="13" spans="1:9" x14ac:dyDescent="0.3">
      <c r="A13" t="s">
        <v>11</v>
      </c>
      <c r="B13">
        <v>3997724</v>
      </c>
      <c r="C13">
        <v>3690756</v>
      </c>
      <c r="D13">
        <v>4339393</v>
      </c>
      <c r="E13">
        <v>4639643</v>
      </c>
      <c r="F13">
        <f t="shared" si="1"/>
        <v>1</v>
      </c>
      <c r="G13">
        <f t="shared" si="2"/>
        <v>1</v>
      </c>
      <c r="H13">
        <f t="shared" si="3"/>
        <v>1</v>
      </c>
      <c r="I13" t="str">
        <f t="shared" si="0"/>
        <v>C</v>
      </c>
    </row>
    <row r="14" spans="1:9" x14ac:dyDescent="0.3">
      <c r="A14" t="s">
        <v>12</v>
      </c>
      <c r="B14">
        <v>996113</v>
      </c>
      <c r="C14">
        <v>964279</v>
      </c>
      <c r="D14">
        <v>1012487</v>
      </c>
      <c r="E14">
        <v>1128940</v>
      </c>
      <c r="F14">
        <f t="shared" si="1"/>
        <v>1</v>
      </c>
      <c r="G14">
        <f t="shared" si="2"/>
        <v>1</v>
      </c>
      <c r="H14">
        <f t="shared" si="3"/>
        <v>1</v>
      </c>
      <c r="I14" t="str">
        <f t="shared" si="0"/>
        <v>A</v>
      </c>
    </row>
    <row r="15" spans="1:9" x14ac:dyDescent="0.3">
      <c r="A15" t="s">
        <v>13</v>
      </c>
      <c r="B15">
        <v>1143634</v>
      </c>
      <c r="C15">
        <v>1033836</v>
      </c>
      <c r="D15">
        <v>909534</v>
      </c>
      <c r="E15">
        <v>856349</v>
      </c>
      <c r="F15">
        <f t="shared" si="1"/>
        <v>0</v>
      </c>
      <c r="G15">
        <f t="shared" si="2"/>
        <v>0</v>
      </c>
      <c r="H15">
        <f t="shared" si="3"/>
        <v>0</v>
      </c>
      <c r="I15" t="str">
        <f t="shared" si="0"/>
        <v>A</v>
      </c>
    </row>
    <row r="16" spans="1:9" x14ac:dyDescent="0.3">
      <c r="A16" t="s">
        <v>14</v>
      </c>
      <c r="B16">
        <v>2549276</v>
      </c>
      <c r="C16">
        <v>2584751</v>
      </c>
      <c r="D16">
        <v>2033079</v>
      </c>
      <c r="E16">
        <v>2066918</v>
      </c>
      <c r="F16">
        <f t="shared" si="1"/>
        <v>0</v>
      </c>
      <c r="G16">
        <f t="shared" si="2"/>
        <v>0</v>
      </c>
      <c r="H16">
        <f t="shared" si="3"/>
        <v>0</v>
      </c>
      <c r="I16" t="str">
        <f t="shared" si="0"/>
        <v>A</v>
      </c>
    </row>
    <row r="17" spans="1:9" x14ac:dyDescent="0.3">
      <c r="A17" t="s">
        <v>15</v>
      </c>
      <c r="B17">
        <v>1367212</v>
      </c>
      <c r="C17">
        <v>1361389</v>
      </c>
      <c r="D17">
        <v>1572320</v>
      </c>
      <c r="E17">
        <v>1836258</v>
      </c>
      <c r="F17">
        <f t="shared" si="1"/>
        <v>1</v>
      </c>
      <c r="G17">
        <f t="shared" si="2"/>
        <v>1</v>
      </c>
      <c r="H17">
        <f t="shared" si="3"/>
        <v>1</v>
      </c>
      <c r="I17" t="str">
        <f t="shared" si="0"/>
        <v>C</v>
      </c>
    </row>
    <row r="18" spans="1:9" x14ac:dyDescent="0.3">
      <c r="A18" t="s">
        <v>16</v>
      </c>
      <c r="B18">
        <v>2567464</v>
      </c>
      <c r="C18">
        <v>2441857</v>
      </c>
      <c r="D18">
        <v>1524132</v>
      </c>
      <c r="E18">
        <v>1496810</v>
      </c>
      <c r="F18">
        <f t="shared" si="1"/>
        <v>0</v>
      </c>
      <c r="G18">
        <f t="shared" si="2"/>
        <v>0</v>
      </c>
      <c r="H18">
        <f t="shared" si="3"/>
        <v>0</v>
      </c>
      <c r="I18" t="str">
        <f t="shared" si="0"/>
        <v>A</v>
      </c>
    </row>
    <row r="19" spans="1:9" x14ac:dyDescent="0.3">
      <c r="A19" t="s">
        <v>17</v>
      </c>
      <c r="B19">
        <v>1334060</v>
      </c>
      <c r="C19">
        <v>1395231</v>
      </c>
      <c r="D19">
        <v>578655</v>
      </c>
      <c r="E19">
        <v>677663</v>
      </c>
      <c r="F19">
        <f t="shared" si="1"/>
        <v>0</v>
      </c>
      <c r="G19">
        <f t="shared" si="2"/>
        <v>0</v>
      </c>
      <c r="H19">
        <f t="shared" si="3"/>
        <v>0</v>
      </c>
      <c r="I19" t="str">
        <f t="shared" si="0"/>
        <v>D</v>
      </c>
    </row>
    <row r="20" spans="1:9" x14ac:dyDescent="0.3">
      <c r="A20" t="s">
        <v>18</v>
      </c>
      <c r="B20">
        <v>2976209</v>
      </c>
      <c r="C20">
        <v>3199665</v>
      </c>
      <c r="D20">
        <v>1666477</v>
      </c>
      <c r="E20">
        <v>1759240</v>
      </c>
      <c r="F20">
        <f t="shared" si="1"/>
        <v>0</v>
      </c>
      <c r="G20">
        <f t="shared" si="2"/>
        <v>0</v>
      </c>
      <c r="H20">
        <f t="shared" si="3"/>
        <v>0</v>
      </c>
      <c r="I20" t="str">
        <f t="shared" si="0"/>
        <v>C</v>
      </c>
    </row>
    <row r="21" spans="1:9" x14ac:dyDescent="0.3">
      <c r="A21" t="s">
        <v>19</v>
      </c>
      <c r="B21">
        <v>1443351</v>
      </c>
      <c r="C21">
        <v>1565539</v>
      </c>
      <c r="D21">
        <v>1355276</v>
      </c>
      <c r="E21">
        <v>1423414</v>
      </c>
      <c r="F21">
        <f t="shared" si="1"/>
        <v>0</v>
      </c>
      <c r="G21">
        <f t="shared" si="2"/>
        <v>0</v>
      </c>
      <c r="H21">
        <f t="shared" si="3"/>
        <v>0</v>
      </c>
      <c r="I21" t="str">
        <f t="shared" si="0"/>
        <v>C</v>
      </c>
    </row>
    <row r="22" spans="1:9" x14ac:dyDescent="0.3">
      <c r="A22" t="s">
        <v>20</v>
      </c>
      <c r="B22">
        <v>2486640</v>
      </c>
      <c r="C22">
        <v>2265936</v>
      </c>
      <c r="D22">
        <v>297424</v>
      </c>
      <c r="E22">
        <v>274759</v>
      </c>
      <c r="F22">
        <f t="shared" si="1"/>
        <v>0</v>
      </c>
      <c r="G22">
        <f t="shared" si="2"/>
        <v>0</v>
      </c>
      <c r="H22">
        <f t="shared" si="3"/>
        <v>0</v>
      </c>
      <c r="I22" t="str">
        <f t="shared" si="0"/>
        <v>A</v>
      </c>
    </row>
    <row r="23" spans="1:9" x14ac:dyDescent="0.3">
      <c r="A23" t="s">
        <v>21</v>
      </c>
      <c r="B23">
        <v>685438</v>
      </c>
      <c r="C23">
        <v>749124</v>
      </c>
      <c r="D23">
        <v>2697677</v>
      </c>
      <c r="E23">
        <v>2821550</v>
      </c>
      <c r="F23">
        <f t="shared" si="1"/>
        <v>1</v>
      </c>
      <c r="G23">
        <f t="shared" si="2"/>
        <v>1</v>
      </c>
      <c r="H23">
        <f t="shared" si="3"/>
        <v>1</v>
      </c>
      <c r="I23" t="str">
        <f t="shared" si="0"/>
        <v>B</v>
      </c>
    </row>
    <row r="24" spans="1:9" x14ac:dyDescent="0.3">
      <c r="A24" t="s">
        <v>22</v>
      </c>
      <c r="B24">
        <v>2166753</v>
      </c>
      <c r="C24">
        <v>2338698</v>
      </c>
      <c r="D24">
        <v>1681433</v>
      </c>
      <c r="E24">
        <v>1592443</v>
      </c>
      <c r="F24">
        <f t="shared" si="1"/>
        <v>0</v>
      </c>
      <c r="G24">
        <f t="shared" si="2"/>
        <v>0</v>
      </c>
      <c r="H24">
        <f t="shared" si="3"/>
        <v>0</v>
      </c>
      <c r="I24" t="str">
        <f t="shared" si="0"/>
        <v>B</v>
      </c>
    </row>
    <row r="25" spans="1:9" x14ac:dyDescent="0.3">
      <c r="A25" t="s">
        <v>23</v>
      </c>
      <c r="B25">
        <v>643177</v>
      </c>
      <c r="C25">
        <v>684187</v>
      </c>
      <c r="D25">
        <v>796213</v>
      </c>
      <c r="E25">
        <v>867904</v>
      </c>
      <c r="F25">
        <f t="shared" si="1"/>
        <v>1</v>
      </c>
      <c r="G25">
        <f t="shared" si="2"/>
        <v>1</v>
      </c>
      <c r="H25">
        <f t="shared" si="3"/>
        <v>1</v>
      </c>
      <c r="I25" t="str">
        <f t="shared" si="0"/>
        <v>C</v>
      </c>
    </row>
    <row r="26" spans="1:9" x14ac:dyDescent="0.3">
      <c r="A26" t="s">
        <v>24</v>
      </c>
      <c r="B26">
        <v>450192</v>
      </c>
      <c r="C26">
        <v>434755</v>
      </c>
      <c r="D26">
        <v>1656446</v>
      </c>
      <c r="E26">
        <v>1691000</v>
      </c>
      <c r="F26">
        <f t="shared" si="1"/>
        <v>1</v>
      </c>
      <c r="G26">
        <f t="shared" si="2"/>
        <v>1</v>
      </c>
      <c r="H26">
        <f t="shared" si="3"/>
        <v>1</v>
      </c>
      <c r="I26" t="str">
        <f t="shared" si="0"/>
        <v>B</v>
      </c>
    </row>
    <row r="27" spans="1:9" x14ac:dyDescent="0.3">
      <c r="A27" t="s">
        <v>25</v>
      </c>
      <c r="B27">
        <v>1037774</v>
      </c>
      <c r="C27">
        <v>1113789</v>
      </c>
      <c r="D27">
        <v>877464</v>
      </c>
      <c r="E27">
        <v>990837</v>
      </c>
      <c r="F27">
        <f t="shared" si="1"/>
        <v>0</v>
      </c>
      <c r="G27">
        <f t="shared" si="2"/>
        <v>0</v>
      </c>
      <c r="H27">
        <f t="shared" si="3"/>
        <v>0</v>
      </c>
      <c r="I27" t="str">
        <f t="shared" si="0"/>
        <v>C</v>
      </c>
    </row>
    <row r="28" spans="1:9" x14ac:dyDescent="0.3">
      <c r="A28" t="s">
        <v>26</v>
      </c>
      <c r="B28">
        <v>2351213</v>
      </c>
      <c r="C28">
        <v>2358482</v>
      </c>
      <c r="D28">
        <v>1098384</v>
      </c>
      <c r="E28">
        <v>1121488</v>
      </c>
      <c r="F28">
        <f t="shared" si="1"/>
        <v>0</v>
      </c>
      <c r="G28">
        <f t="shared" si="2"/>
        <v>0</v>
      </c>
      <c r="H28">
        <f t="shared" si="3"/>
        <v>0</v>
      </c>
      <c r="I28" t="str">
        <f t="shared" si="0"/>
        <v>C</v>
      </c>
    </row>
    <row r="29" spans="1:9" x14ac:dyDescent="0.3">
      <c r="A29" t="s">
        <v>27</v>
      </c>
      <c r="B29">
        <v>2613354</v>
      </c>
      <c r="C29">
        <v>2837241</v>
      </c>
      <c r="D29">
        <v>431144</v>
      </c>
      <c r="E29">
        <v>434113</v>
      </c>
      <c r="F29">
        <f t="shared" si="1"/>
        <v>0</v>
      </c>
      <c r="G29">
        <f t="shared" si="2"/>
        <v>0</v>
      </c>
      <c r="H29">
        <f t="shared" si="3"/>
        <v>0</v>
      </c>
      <c r="I29" t="str">
        <f t="shared" si="0"/>
        <v>D</v>
      </c>
    </row>
    <row r="30" spans="1:9" x14ac:dyDescent="0.3">
      <c r="A30" t="s">
        <v>28</v>
      </c>
      <c r="B30">
        <v>1859691</v>
      </c>
      <c r="C30">
        <v>1844250</v>
      </c>
      <c r="D30">
        <v>1460134</v>
      </c>
      <c r="E30">
        <v>1585258</v>
      </c>
      <c r="F30">
        <f t="shared" si="1"/>
        <v>0</v>
      </c>
      <c r="G30">
        <f t="shared" si="2"/>
        <v>0</v>
      </c>
      <c r="H30">
        <f t="shared" si="3"/>
        <v>0</v>
      </c>
      <c r="I30" t="str">
        <f t="shared" si="0"/>
        <v>A</v>
      </c>
    </row>
    <row r="31" spans="1:9" x14ac:dyDescent="0.3">
      <c r="A31" t="s">
        <v>29</v>
      </c>
      <c r="B31">
        <v>2478386</v>
      </c>
      <c r="C31">
        <v>2562144</v>
      </c>
      <c r="D31">
        <v>30035</v>
      </c>
      <c r="E31">
        <v>29396</v>
      </c>
      <c r="F31">
        <f t="shared" si="1"/>
        <v>0</v>
      </c>
      <c r="G31">
        <f t="shared" si="2"/>
        <v>0</v>
      </c>
      <c r="H31">
        <f t="shared" si="3"/>
        <v>0</v>
      </c>
      <c r="I31" t="str">
        <f t="shared" si="0"/>
        <v>C</v>
      </c>
    </row>
    <row r="32" spans="1:9" x14ac:dyDescent="0.3">
      <c r="A32" t="s">
        <v>30</v>
      </c>
      <c r="B32">
        <v>1938122</v>
      </c>
      <c r="C32">
        <v>1816647</v>
      </c>
      <c r="D32">
        <v>1602356</v>
      </c>
      <c r="E32">
        <v>1875221</v>
      </c>
      <c r="F32">
        <f t="shared" si="1"/>
        <v>0</v>
      </c>
      <c r="G32">
        <f t="shared" si="2"/>
        <v>1</v>
      </c>
      <c r="H32">
        <f t="shared" si="3"/>
        <v>0</v>
      </c>
      <c r="I32" t="str">
        <f t="shared" si="0"/>
        <v>C</v>
      </c>
    </row>
    <row r="33" spans="1:9" x14ac:dyDescent="0.3">
      <c r="A33" t="s">
        <v>31</v>
      </c>
      <c r="B33">
        <v>992523</v>
      </c>
      <c r="C33">
        <v>1028501</v>
      </c>
      <c r="D33">
        <v>1995446</v>
      </c>
      <c r="E33">
        <v>1860524</v>
      </c>
      <c r="F33">
        <f t="shared" si="1"/>
        <v>1</v>
      </c>
      <c r="G33">
        <f t="shared" si="2"/>
        <v>1</v>
      </c>
      <c r="H33">
        <f t="shared" si="3"/>
        <v>1</v>
      </c>
      <c r="I33" t="str">
        <f t="shared" si="0"/>
        <v>D</v>
      </c>
    </row>
    <row r="34" spans="1:9" x14ac:dyDescent="0.3">
      <c r="A34" t="s">
        <v>32</v>
      </c>
      <c r="B34">
        <v>2966291</v>
      </c>
      <c r="C34">
        <v>2889963</v>
      </c>
      <c r="D34">
        <v>462453</v>
      </c>
      <c r="E34">
        <v>486354</v>
      </c>
      <c r="F34">
        <f t="shared" si="1"/>
        <v>0</v>
      </c>
      <c r="G34">
        <f t="shared" si="2"/>
        <v>0</v>
      </c>
      <c r="H34">
        <f t="shared" si="3"/>
        <v>0</v>
      </c>
      <c r="I34" t="str">
        <f t="shared" ref="I34:I51" si="4">RIGHT(A34,1)</f>
        <v>B</v>
      </c>
    </row>
    <row r="35" spans="1:9" x14ac:dyDescent="0.3">
      <c r="A35" t="s">
        <v>33</v>
      </c>
      <c r="B35">
        <v>76648</v>
      </c>
      <c r="C35">
        <v>81385</v>
      </c>
      <c r="D35">
        <v>1374708</v>
      </c>
      <c r="E35">
        <v>1379567</v>
      </c>
      <c r="F35">
        <f t="shared" si="1"/>
        <v>1</v>
      </c>
      <c r="G35">
        <f t="shared" si="2"/>
        <v>1</v>
      </c>
      <c r="H35">
        <f t="shared" si="3"/>
        <v>1</v>
      </c>
      <c r="I35" t="str">
        <f t="shared" si="4"/>
        <v>C</v>
      </c>
    </row>
    <row r="36" spans="1:9" x14ac:dyDescent="0.3">
      <c r="A36" t="s">
        <v>34</v>
      </c>
      <c r="B36">
        <v>2574432</v>
      </c>
      <c r="C36">
        <v>2409710</v>
      </c>
      <c r="D36">
        <v>987486</v>
      </c>
      <c r="E36">
        <v>999043</v>
      </c>
      <c r="F36">
        <f t="shared" si="1"/>
        <v>0</v>
      </c>
      <c r="G36">
        <f t="shared" si="2"/>
        <v>0</v>
      </c>
      <c r="H36">
        <f t="shared" si="3"/>
        <v>0</v>
      </c>
      <c r="I36" t="str">
        <f t="shared" si="4"/>
        <v>C</v>
      </c>
    </row>
    <row r="37" spans="1:9" x14ac:dyDescent="0.3">
      <c r="A37" t="s">
        <v>35</v>
      </c>
      <c r="B37">
        <v>1778590</v>
      </c>
      <c r="C37">
        <v>1874844</v>
      </c>
      <c r="D37">
        <v>111191</v>
      </c>
      <c r="E37">
        <v>117846</v>
      </c>
      <c r="F37">
        <f t="shared" si="1"/>
        <v>0</v>
      </c>
      <c r="G37">
        <f t="shared" si="2"/>
        <v>0</v>
      </c>
      <c r="H37">
        <f t="shared" si="3"/>
        <v>0</v>
      </c>
      <c r="I37" t="str">
        <f t="shared" si="4"/>
        <v>B</v>
      </c>
    </row>
    <row r="38" spans="1:9" x14ac:dyDescent="0.3">
      <c r="A38" t="s">
        <v>36</v>
      </c>
      <c r="B38">
        <v>1506541</v>
      </c>
      <c r="C38">
        <v>1414887</v>
      </c>
      <c r="D38">
        <v>1216612</v>
      </c>
      <c r="E38">
        <v>1166775</v>
      </c>
      <c r="F38">
        <f t="shared" si="1"/>
        <v>0</v>
      </c>
      <c r="G38">
        <f t="shared" si="2"/>
        <v>0</v>
      </c>
      <c r="H38">
        <f t="shared" si="3"/>
        <v>0</v>
      </c>
      <c r="I38" t="str">
        <f t="shared" si="4"/>
        <v>A</v>
      </c>
    </row>
    <row r="39" spans="1:9" x14ac:dyDescent="0.3">
      <c r="A39" t="s">
        <v>37</v>
      </c>
      <c r="B39">
        <v>1598886</v>
      </c>
      <c r="C39">
        <v>1687917</v>
      </c>
      <c r="D39">
        <v>449788</v>
      </c>
      <c r="E39">
        <v>427615</v>
      </c>
      <c r="F39">
        <f t="shared" si="1"/>
        <v>0</v>
      </c>
      <c r="G39">
        <f t="shared" si="2"/>
        <v>0</v>
      </c>
      <c r="H39">
        <f t="shared" si="3"/>
        <v>0</v>
      </c>
      <c r="I39" t="str">
        <f t="shared" si="4"/>
        <v>B</v>
      </c>
    </row>
    <row r="40" spans="1:9" x14ac:dyDescent="0.3">
      <c r="A40" t="s">
        <v>38</v>
      </c>
      <c r="B40">
        <v>548989</v>
      </c>
      <c r="C40">
        <v>514636</v>
      </c>
      <c r="D40">
        <v>2770344</v>
      </c>
      <c r="E40">
        <v>3187897</v>
      </c>
      <c r="F40">
        <f t="shared" si="1"/>
        <v>1</v>
      </c>
      <c r="G40">
        <f t="shared" si="2"/>
        <v>1</v>
      </c>
      <c r="H40">
        <f t="shared" si="3"/>
        <v>1</v>
      </c>
      <c r="I40" t="str">
        <f t="shared" si="4"/>
        <v>D</v>
      </c>
    </row>
    <row r="41" spans="1:9" x14ac:dyDescent="0.3">
      <c r="A41" t="s">
        <v>39</v>
      </c>
      <c r="B41">
        <v>1175198</v>
      </c>
      <c r="C41">
        <v>1095440</v>
      </c>
      <c r="D41">
        <v>2657174</v>
      </c>
      <c r="E41">
        <v>2491947</v>
      </c>
      <c r="F41">
        <f t="shared" si="1"/>
        <v>1</v>
      </c>
      <c r="G41">
        <f t="shared" si="2"/>
        <v>1</v>
      </c>
      <c r="H41">
        <f t="shared" si="3"/>
        <v>1</v>
      </c>
      <c r="I41" t="str">
        <f t="shared" si="4"/>
        <v>A</v>
      </c>
    </row>
    <row r="42" spans="1:9" x14ac:dyDescent="0.3">
      <c r="A42" t="s">
        <v>40</v>
      </c>
      <c r="B42">
        <v>2115336</v>
      </c>
      <c r="C42">
        <v>2202769</v>
      </c>
      <c r="D42">
        <v>15339</v>
      </c>
      <c r="E42">
        <v>14652</v>
      </c>
      <c r="F42">
        <f t="shared" si="1"/>
        <v>0</v>
      </c>
      <c r="G42">
        <f t="shared" si="2"/>
        <v>0</v>
      </c>
      <c r="H42">
        <f t="shared" si="3"/>
        <v>0</v>
      </c>
      <c r="I42" t="str">
        <f t="shared" si="4"/>
        <v>D</v>
      </c>
    </row>
    <row r="43" spans="1:9" x14ac:dyDescent="0.3">
      <c r="A43" t="s">
        <v>41</v>
      </c>
      <c r="B43">
        <v>2346640</v>
      </c>
      <c r="C43">
        <v>2197559</v>
      </c>
      <c r="D43">
        <v>373470</v>
      </c>
      <c r="E43">
        <v>353365</v>
      </c>
      <c r="F43">
        <f t="shared" si="1"/>
        <v>0</v>
      </c>
      <c r="G43">
        <f t="shared" si="2"/>
        <v>0</v>
      </c>
      <c r="H43">
        <f t="shared" si="3"/>
        <v>0</v>
      </c>
      <c r="I43" t="str">
        <f t="shared" si="4"/>
        <v>B</v>
      </c>
    </row>
    <row r="44" spans="1:9" x14ac:dyDescent="0.3">
      <c r="A44" t="s">
        <v>42</v>
      </c>
      <c r="B44">
        <v>2548438</v>
      </c>
      <c r="C44">
        <v>2577213</v>
      </c>
      <c r="D44">
        <v>37986</v>
      </c>
      <c r="E44">
        <v>37766</v>
      </c>
      <c r="F44">
        <f t="shared" si="1"/>
        <v>0</v>
      </c>
      <c r="G44">
        <f t="shared" si="2"/>
        <v>0</v>
      </c>
      <c r="H44">
        <f t="shared" si="3"/>
        <v>0</v>
      </c>
      <c r="I44" t="str">
        <f t="shared" si="4"/>
        <v>D</v>
      </c>
    </row>
    <row r="45" spans="1:9" x14ac:dyDescent="0.3">
      <c r="A45" t="s">
        <v>43</v>
      </c>
      <c r="B45">
        <v>835495</v>
      </c>
      <c r="C45">
        <v>837746</v>
      </c>
      <c r="D45">
        <v>1106177</v>
      </c>
      <c r="E45">
        <v>917781</v>
      </c>
      <c r="F45">
        <f t="shared" si="1"/>
        <v>1</v>
      </c>
      <c r="G45">
        <f t="shared" si="2"/>
        <v>1</v>
      </c>
      <c r="H45">
        <f t="shared" si="3"/>
        <v>1</v>
      </c>
      <c r="I45" t="str">
        <f t="shared" si="4"/>
        <v>C</v>
      </c>
    </row>
    <row r="46" spans="1:9" x14ac:dyDescent="0.3">
      <c r="A46" t="s">
        <v>44</v>
      </c>
      <c r="B46">
        <v>1187448</v>
      </c>
      <c r="C46">
        <v>1070426</v>
      </c>
      <c r="D46">
        <v>1504608</v>
      </c>
      <c r="E46">
        <v>1756990</v>
      </c>
      <c r="F46">
        <f t="shared" si="1"/>
        <v>1</v>
      </c>
      <c r="G46">
        <f t="shared" si="2"/>
        <v>1</v>
      </c>
      <c r="H46">
        <f t="shared" si="3"/>
        <v>1</v>
      </c>
      <c r="I46" t="str">
        <f t="shared" si="4"/>
        <v>B</v>
      </c>
    </row>
    <row r="47" spans="1:9" x14ac:dyDescent="0.3">
      <c r="A47" t="s">
        <v>45</v>
      </c>
      <c r="B47">
        <v>140026</v>
      </c>
      <c r="C47">
        <v>146354</v>
      </c>
      <c r="D47">
        <v>2759991</v>
      </c>
      <c r="E47">
        <v>2742120</v>
      </c>
      <c r="F47">
        <f t="shared" si="1"/>
        <v>1</v>
      </c>
      <c r="G47">
        <f t="shared" si="2"/>
        <v>1</v>
      </c>
      <c r="H47">
        <f t="shared" si="3"/>
        <v>1</v>
      </c>
      <c r="I47" t="str">
        <f t="shared" si="4"/>
        <v>C</v>
      </c>
    </row>
    <row r="48" spans="1:9" x14ac:dyDescent="0.3">
      <c r="A48" t="s">
        <v>46</v>
      </c>
      <c r="B48">
        <v>1198765</v>
      </c>
      <c r="C48">
        <v>1304945</v>
      </c>
      <c r="D48">
        <v>2786493</v>
      </c>
      <c r="E48">
        <v>2602643</v>
      </c>
      <c r="F48">
        <f t="shared" si="1"/>
        <v>1</v>
      </c>
      <c r="G48">
        <f t="shared" si="2"/>
        <v>1</v>
      </c>
      <c r="H48">
        <f t="shared" si="3"/>
        <v>1</v>
      </c>
      <c r="I48" t="str">
        <f t="shared" si="4"/>
        <v>B</v>
      </c>
    </row>
    <row r="49" spans="1:9" x14ac:dyDescent="0.3">
      <c r="A49" t="s">
        <v>47</v>
      </c>
      <c r="B49">
        <v>2619776</v>
      </c>
      <c r="C49">
        <v>2749623</v>
      </c>
      <c r="D49">
        <v>2888215</v>
      </c>
      <c r="E49">
        <v>2800174</v>
      </c>
      <c r="F49">
        <f t="shared" si="1"/>
        <v>1</v>
      </c>
      <c r="G49">
        <f t="shared" si="2"/>
        <v>1</v>
      </c>
      <c r="H49">
        <f t="shared" si="3"/>
        <v>1</v>
      </c>
      <c r="I49" t="str">
        <f t="shared" si="4"/>
        <v>C</v>
      </c>
    </row>
    <row r="50" spans="1:9" x14ac:dyDescent="0.3">
      <c r="A50" t="s">
        <v>48</v>
      </c>
      <c r="B50">
        <v>248398</v>
      </c>
      <c r="C50">
        <v>268511</v>
      </c>
      <c r="D50">
        <v>3110853</v>
      </c>
      <c r="E50">
        <v>2986411</v>
      </c>
      <c r="F50">
        <f t="shared" si="1"/>
        <v>1</v>
      </c>
      <c r="G50">
        <f t="shared" si="2"/>
        <v>1</v>
      </c>
      <c r="H50">
        <f t="shared" si="3"/>
        <v>1</v>
      </c>
      <c r="I50" t="str">
        <f t="shared" si="4"/>
        <v>C</v>
      </c>
    </row>
    <row r="51" spans="1:9" x14ac:dyDescent="0.3">
      <c r="A51" t="s">
        <v>49</v>
      </c>
      <c r="B51">
        <v>2494207</v>
      </c>
      <c r="C51">
        <v>2625207</v>
      </c>
      <c r="D51">
        <v>1796293</v>
      </c>
      <c r="E51">
        <v>1853602</v>
      </c>
      <c r="F51">
        <f t="shared" si="1"/>
        <v>0</v>
      </c>
      <c r="G51">
        <f t="shared" si="2"/>
        <v>0</v>
      </c>
      <c r="H51">
        <f t="shared" si="3"/>
        <v>0</v>
      </c>
      <c r="I51" t="str">
        <f t="shared" si="4"/>
        <v>B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8"/>
  <sheetViews>
    <sheetView tabSelected="1" workbookViewId="0">
      <selection activeCell="A4" sqref="A4:B7"/>
    </sheetView>
  </sheetViews>
  <sheetFormatPr defaultRowHeight="14.4" x14ac:dyDescent="0.3"/>
  <cols>
    <col min="1" max="1" width="12.5546875" bestFit="1" customWidth="1"/>
    <col min="2" max="2" width="16.5546875" bestFit="1" customWidth="1"/>
  </cols>
  <sheetData>
    <row r="3" spans="1:2" x14ac:dyDescent="0.3">
      <c r="A3" s="1" t="s">
        <v>57</v>
      </c>
      <c r="B3" t="s">
        <v>63</v>
      </c>
    </row>
    <row r="4" spans="1:2" x14ac:dyDescent="0.3">
      <c r="A4" s="2" t="s">
        <v>58</v>
      </c>
      <c r="B4" s="3">
        <v>33929579</v>
      </c>
    </row>
    <row r="5" spans="1:2" x14ac:dyDescent="0.3">
      <c r="A5" s="2" t="s">
        <v>59</v>
      </c>
      <c r="B5" s="3">
        <v>41736619</v>
      </c>
    </row>
    <row r="6" spans="1:2" x14ac:dyDescent="0.3">
      <c r="A6" s="2" t="s">
        <v>60</v>
      </c>
      <c r="B6" s="3">
        <v>57649017</v>
      </c>
    </row>
    <row r="7" spans="1:2" x14ac:dyDescent="0.3">
      <c r="A7" s="2" t="s">
        <v>61</v>
      </c>
      <c r="B7" s="3">
        <v>36530387</v>
      </c>
    </row>
    <row r="8" spans="1:2" x14ac:dyDescent="0.3">
      <c r="A8" s="2" t="s">
        <v>62</v>
      </c>
      <c r="B8" s="3">
        <v>169845602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"/>
  <sheetViews>
    <sheetView workbookViewId="0">
      <selection activeCell="F2" sqref="F2"/>
    </sheetView>
  </sheetViews>
  <sheetFormatPr defaultRowHeight="14.4" x14ac:dyDescent="0.3"/>
  <cols>
    <col min="1" max="1" width="5.6640625" bestFit="1" customWidth="1"/>
    <col min="2" max="5" width="8" bestFit="1" customWidth="1"/>
  </cols>
  <sheetData>
    <row r="1" spans="1:7" x14ac:dyDescent="0.3">
      <c r="A1" t="s">
        <v>50</v>
      </c>
      <c r="B1" t="s">
        <v>51</v>
      </c>
      <c r="C1" t="s">
        <v>52</v>
      </c>
      <c r="D1" t="s">
        <v>53</v>
      </c>
      <c r="E1" t="s">
        <v>54</v>
      </c>
      <c r="F1" t="s">
        <v>55</v>
      </c>
      <c r="G1" t="s">
        <v>56</v>
      </c>
    </row>
    <row r="2" spans="1:7" x14ac:dyDescent="0.3">
      <c r="A2" t="s">
        <v>0</v>
      </c>
      <c r="B2">
        <v>1415007</v>
      </c>
      <c r="C2">
        <v>1397195</v>
      </c>
      <c r="D2">
        <v>1499070</v>
      </c>
      <c r="E2">
        <v>1481105</v>
      </c>
      <c r="F2" t="str">
        <f>RIGHT(A2,1)</f>
        <v>D</v>
      </c>
      <c r="G2">
        <f>SUM(B2:C2)</f>
        <v>2812202</v>
      </c>
    </row>
    <row r="3" spans="1:7" x14ac:dyDescent="0.3">
      <c r="A3" t="s">
        <v>1</v>
      </c>
      <c r="B3">
        <v>1711390</v>
      </c>
      <c r="C3">
        <v>1641773</v>
      </c>
      <c r="D3">
        <v>1522030</v>
      </c>
      <c r="E3">
        <v>1618733</v>
      </c>
      <c r="F3" t="str">
        <f t="shared" ref="F3:F51" si="0">RIGHT(A3,1)</f>
        <v>D</v>
      </c>
      <c r="G3">
        <f t="shared" ref="G3:G51" si="1">SUM(B3:C3)</f>
        <v>3353163</v>
      </c>
    </row>
    <row r="4" spans="1:7" x14ac:dyDescent="0.3">
      <c r="A4" t="s">
        <v>2</v>
      </c>
      <c r="B4">
        <v>1165105</v>
      </c>
      <c r="C4">
        <v>1278732</v>
      </c>
      <c r="D4">
        <v>1299953</v>
      </c>
      <c r="E4">
        <v>1191621</v>
      </c>
      <c r="F4" t="str">
        <f t="shared" si="0"/>
        <v>C</v>
      </c>
      <c r="G4">
        <f t="shared" si="1"/>
        <v>2443837</v>
      </c>
    </row>
    <row r="5" spans="1:7" x14ac:dyDescent="0.3">
      <c r="A5" t="s">
        <v>3</v>
      </c>
      <c r="B5">
        <v>949065</v>
      </c>
      <c r="C5">
        <v>1026050</v>
      </c>
      <c r="D5">
        <v>688027</v>
      </c>
      <c r="E5">
        <v>723233</v>
      </c>
      <c r="F5" t="str">
        <f t="shared" si="0"/>
        <v>D</v>
      </c>
      <c r="G5">
        <f t="shared" si="1"/>
        <v>1975115</v>
      </c>
    </row>
    <row r="6" spans="1:7" x14ac:dyDescent="0.3">
      <c r="A6" t="s">
        <v>4</v>
      </c>
      <c r="B6">
        <v>2436107</v>
      </c>
      <c r="C6">
        <v>2228622</v>
      </c>
      <c r="D6">
        <v>1831600</v>
      </c>
      <c r="E6">
        <v>1960624</v>
      </c>
      <c r="F6" t="str">
        <f t="shared" si="0"/>
        <v>A</v>
      </c>
      <c r="G6">
        <f t="shared" si="1"/>
        <v>4664729</v>
      </c>
    </row>
    <row r="7" spans="1:7" x14ac:dyDescent="0.3">
      <c r="A7" t="s">
        <v>5</v>
      </c>
      <c r="B7">
        <v>1846928</v>
      </c>
      <c r="C7">
        <v>1851433</v>
      </c>
      <c r="D7">
        <v>2125113</v>
      </c>
      <c r="E7">
        <v>2028635</v>
      </c>
      <c r="F7" t="str">
        <f t="shared" si="0"/>
        <v>D</v>
      </c>
      <c r="G7">
        <f t="shared" si="1"/>
        <v>3698361</v>
      </c>
    </row>
    <row r="8" spans="1:7" x14ac:dyDescent="0.3">
      <c r="A8" t="s">
        <v>6</v>
      </c>
      <c r="B8">
        <v>3841577</v>
      </c>
      <c r="C8">
        <v>3848394</v>
      </c>
      <c r="D8">
        <v>3595975</v>
      </c>
      <c r="E8">
        <v>3123039</v>
      </c>
      <c r="F8" t="str">
        <f t="shared" si="0"/>
        <v>B</v>
      </c>
      <c r="G8">
        <f t="shared" si="1"/>
        <v>7689971</v>
      </c>
    </row>
    <row r="9" spans="1:7" x14ac:dyDescent="0.3">
      <c r="A9" t="s">
        <v>7</v>
      </c>
      <c r="B9">
        <v>679557</v>
      </c>
      <c r="C9">
        <v>655500</v>
      </c>
      <c r="D9">
        <v>1012012</v>
      </c>
      <c r="E9">
        <v>1067022</v>
      </c>
      <c r="F9" t="str">
        <f t="shared" si="0"/>
        <v>A</v>
      </c>
      <c r="G9">
        <f t="shared" si="1"/>
        <v>1335057</v>
      </c>
    </row>
    <row r="10" spans="1:7" x14ac:dyDescent="0.3">
      <c r="A10" t="s">
        <v>8</v>
      </c>
      <c r="B10">
        <v>1660998</v>
      </c>
      <c r="C10">
        <v>1630345</v>
      </c>
      <c r="D10">
        <v>1130119</v>
      </c>
      <c r="E10">
        <v>1080238</v>
      </c>
      <c r="F10" t="str">
        <f t="shared" si="0"/>
        <v>C</v>
      </c>
      <c r="G10">
        <f t="shared" si="1"/>
        <v>3291343</v>
      </c>
    </row>
    <row r="11" spans="1:7" x14ac:dyDescent="0.3">
      <c r="A11" t="s">
        <v>9</v>
      </c>
      <c r="B11">
        <v>1157622</v>
      </c>
      <c r="C11">
        <v>1182345</v>
      </c>
      <c r="D11">
        <v>830785</v>
      </c>
      <c r="E11">
        <v>833779</v>
      </c>
      <c r="F11" t="str">
        <f t="shared" si="0"/>
        <v>C</v>
      </c>
      <c r="G11">
        <f t="shared" si="1"/>
        <v>2339967</v>
      </c>
    </row>
    <row r="12" spans="1:7" x14ac:dyDescent="0.3">
      <c r="A12" t="s">
        <v>10</v>
      </c>
      <c r="B12">
        <v>1987047</v>
      </c>
      <c r="C12">
        <v>1996208</v>
      </c>
      <c r="D12">
        <v>2053892</v>
      </c>
      <c r="E12">
        <v>1697247</v>
      </c>
      <c r="F12" t="str">
        <f t="shared" si="0"/>
        <v>D</v>
      </c>
      <c r="G12">
        <f t="shared" si="1"/>
        <v>3983255</v>
      </c>
    </row>
    <row r="13" spans="1:7" x14ac:dyDescent="0.3">
      <c r="A13" t="s">
        <v>11</v>
      </c>
      <c r="B13">
        <v>3997724</v>
      </c>
      <c r="C13">
        <v>3690756</v>
      </c>
      <c r="D13">
        <v>4339393</v>
      </c>
      <c r="E13">
        <v>4639643</v>
      </c>
      <c r="F13" t="str">
        <f t="shared" si="0"/>
        <v>C</v>
      </c>
      <c r="G13">
        <f t="shared" si="1"/>
        <v>7688480</v>
      </c>
    </row>
    <row r="14" spans="1:7" x14ac:dyDescent="0.3">
      <c r="A14" t="s">
        <v>12</v>
      </c>
      <c r="B14">
        <v>996113</v>
      </c>
      <c r="C14">
        <v>964279</v>
      </c>
      <c r="D14">
        <v>1012487</v>
      </c>
      <c r="E14">
        <v>1128940</v>
      </c>
      <c r="F14" t="str">
        <f t="shared" si="0"/>
        <v>A</v>
      </c>
      <c r="G14">
        <f t="shared" si="1"/>
        <v>1960392</v>
      </c>
    </row>
    <row r="15" spans="1:7" x14ac:dyDescent="0.3">
      <c r="A15" t="s">
        <v>13</v>
      </c>
      <c r="B15">
        <v>1143634</v>
      </c>
      <c r="C15">
        <v>1033836</v>
      </c>
      <c r="D15">
        <v>909534</v>
      </c>
      <c r="E15">
        <v>856349</v>
      </c>
      <c r="F15" t="str">
        <f t="shared" si="0"/>
        <v>A</v>
      </c>
      <c r="G15">
        <f t="shared" si="1"/>
        <v>2177470</v>
      </c>
    </row>
    <row r="16" spans="1:7" x14ac:dyDescent="0.3">
      <c r="A16" t="s">
        <v>14</v>
      </c>
      <c r="B16">
        <v>2549276</v>
      </c>
      <c r="C16">
        <v>2584751</v>
      </c>
      <c r="D16">
        <v>2033079</v>
      </c>
      <c r="E16">
        <v>2066918</v>
      </c>
      <c r="F16" t="str">
        <f t="shared" si="0"/>
        <v>A</v>
      </c>
      <c r="G16">
        <f t="shared" si="1"/>
        <v>5134027</v>
      </c>
    </row>
    <row r="17" spans="1:7" x14ac:dyDescent="0.3">
      <c r="A17" t="s">
        <v>15</v>
      </c>
      <c r="B17">
        <v>1367212</v>
      </c>
      <c r="C17">
        <v>1361389</v>
      </c>
      <c r="D17">
        <v>1572320</v>
      </c>
      <c r="E17">
        <v>1836258</v>
      </c>
      <c r="F17" t="str">
        <f t="shared" si="0"/>
        <v>C</v>
      </c>
      <c r="G17">
        <f t="shared" si="1"/>
        <v>2728601</v>
      </c>
    </row>
    <row r="18" spans="1:7" x14ac:dyDescent="0.3">
      <c r="A18" t="s">
        <v>16</v>
      </c>
      <c r="B18">
        <v>2567464</v>
      </c>
      <c r="C18">
        <v>2441857</v>
      </c>
      <c r="D18">
        <v>1524132</v>
      </c>
      <c r="E18">
        <v>1496810</v>
      </c>
      <c r="F18" t="str">
        <f t="shared" si="0"/>
        <v>A</v>
      </c>
      <c r="G18">
        <f t="shared" si="1"/>
        <v>5009321</v>
      </c>
    </row>
    <row r="19" spans="1:7" x14ac:dyDescent="0.3">
      <c r="A19" t="s">
        <v>17</v>
      </c>
      <c r="B19">
        <v>1334060</v>
      </c>
      <c r="C19">
        <v>1395231</v>
      </c>
      <c r="D19">
        <v>578655</v>
      </c>
      <c r="E19">
        <v>677663</v>
      </c>
      <c r="F19" t="str">
        <f t="shared" si="0"/>
        <v>D</v>
      </c>
      <c r="G19">
        <f t="shared" si="1"/>
        <v>2729291</v>
      </c>
    </row>
    <row r="20" spans="1:7" x14ac:dyDescent="0.3">
      <c r="A20" t="s">
        <v>18</v>
      </c>
      <c r="B20">
        <v>2976209</v>
      </c>
      <c r="C20">
        <v>3199665</v>
      </c>
      <c r="D20">
        <v>1666477</v>
      </c>
      <c r="E20">
        <v>1759240</v>
      </c>
      <c r="F20" t="str">
        <f t="shared" si="0"/>
        <v>C</v>
      </c>
      <c r="G20">
        <f t="shared" si="1"/>
        <v>6175874</v>
      </c>
    </row>
    <row r="21" spans="1:7" x14ac:dyDescent="0.3">
      <c r="A21" t="s">
        <v>19</v>
      </c>
      <c r="B21">
        <v>1443351</v>
      </c>
      <c r="C21">
        <v>1565539</v>
      </c>
      <c r="D21">
        <v>1355276</v>
      </c>
      <c r="E21">
        <v>1423414</v>
      </c>
      <c r="F21" t="str">
        <f t="shared" si="0"/>
        <v>C</v>
      </c>
      <c r="G21">
        <f t="shared" si="1"/>
        <v>3008890</v>
      </c>
    </row>
    <row r="22" spans="1:7" x14ac:dyDescent="0.3">
      <c r="A22" t="s">
        <v>20</v>
      </c>
      <c r="B22">
        <v>2486640</v>
      </c>
      <c r="C22">
        <v>2265936</v>
      </c>
      <c r="D22">
        <v>297424</v>
      </c>
      <c r="E22">
        <v>274759</v>
      </c>
      <c r="F22" t="str">
        <f t="shared" si="0"/>
        <v>A</v>
      </c>
      <c r="G22">
        <f t="shared" si="1"/>
        <v>4752576</v>
      </c>
    </row>
    <row r="23" spans="1:7" x14ac:dyDescent="0.3">
      <c r="A23" t="s">
        <v>21</v>
      </c>
      <c r="B23">
        <v>685438</v>
      </c>
      <c r="C23">
        <v>749124</v>
      </c>
      <c r="D23">
        <v>2697677</v>
      </c>
      <c r="E23">
        <v>2821550</v>
      </c>
      <c r="F23" t="str">
        <f t="shared" si="0"/>
        <v>B</v>
      </c>
      <c r="G23">
        <f t="shared" si="1"/>
        <v>1434562</v>
      </c>
    </row>
    <row r="24" spans="1:7" x14ac:dyDescent="0.3">
      <c r="A24" t="s">
        <v>22</v>
      </c>
      <c r="B24">
        <v>2166753</v>
      </c>
      <c r="C24">
        <v>2338698</v>
      </c>
      <c r="D24">
        <v>1681433</v>
      </c>
      <c r="E24">
        <v>1592443</v>
      </c>
      <c r="F24" t="str">
        <f t="shared" si="0"/>
        <v>B</v>
      </c>
      <c r="G24">
        <f t="shared" si="1"/>
        <v>4505451</v>
      </c>
    </row>
    <row r="25" spans="1:7" x14ac:dyDescent="0.3">
      <c r="A25" t="s">
        <v>23</v>
      </c>
      <c r="B25">
        <v>643177</v>
      </c>
      <c r="C25">
        <v>684187</v>
      </c>
      <c r="D25">
        <v>796213</v>
      </c>
      <c r="E25">
        <v>867904</v>
      </c>
      <c r="F25" t="str">
        <f t="shared" si="0"/>
        <v>C</v>
      </c>
      <c r="G25">
        <f t="shared" si="1"/>
        <v>1327364</v>
      </c>
    </row>
    <row r="26" spans="1:7" x14ac:dyDescent="0.3">
      <c r="A26" t="s">
        <v>24</v>
      </c>
      <c r="B26">
        <v>450192</v>
      </c>
      <c r="C26">
        <v>434755</v>
      </c>
      <c r="D26">
        <v>1656446</v>
      </c>
      <c r="E26">
        <v>1691000</v>
      </c>
      <c r="F26" t="str">
        <f t="shared" si="0"/>
        <v>B</v>
      </c>
      <c r="G26">
        <f t="shared" si="1"/>
        <v>884947</v>
      </c>
    </row>
    <row r="27" spans="1:7" x14ac:dyDescent="0.3">
      <c r="A27" t="s">
        <v>25</v>
      </c>
      <c r="B27">
        <v>1037774</v>
      </c>
      <c r="C27">
        <v>1113789</v>
      </c>
      <c r="D27">
        <v>877464</v>
      </c>
      <c r="E27">
        <v>990837</v>
      </c>
      <c r="F27" t="str">
        <f t="shared" si="0"/>
        <v>C</v>
      </c>
      <c r="G27">
        <f t="shared" si="1"/>
        <v>2151563</v>
      </c>
    </row>
    <row r="28" spans="1:7" x14ac:dyDescent="0.3">
      <c r="A28" t="s">
        <v>26</v>
      </c>
      <c r="B28">
        <v>2351213</v>
      </c>
      <c r="C28">
        <v>2358482</v>
      </c>
      <c r="D28">
        <v>1098384</v>
      </c>
      <c r="E28">
        <v>1121488</v>
      </c>
      <c r="F28" t="str">
        <f t="shared" si="0"/>
        <v>C</v>
      </c>
      <c r="G28">
        <f t="shared" si="1"/>
        <v>4709695</v>
      </c>
    </row>
    <row r="29" spans="1:7" x14ac:dyDescent="0.3">
      <c r="A29" t="s">
        <v>27</v>
      </c>
      <c r="B29">
        <v>2613354</v>
      </c>
      <c r="C29">
        <v>2837241</v>
      </c>
      <c r="D29">
        <v>431144</v>
      </c>
      <c r="E29">
        <v>434113</v>
      </c>
      <c r="F29" t="str">
        <f t="shared" si="0"/>
        <v>D</v>
      </c>
      <c r="G29">
        <f t="shared" si="1"/>
        <v>5450595</v>
      </c>
    </row>
    <row r="30" spans="1:7" x14ac:dyDescent="0.3">
      <c r="A30" t="s">
        <v>28</v>
      </c>
      <c r="B30">
        <v>1859691</v>
      </c>
      <c r="C30">
        <v>1844250</v>
      </c>
      <c r="D30">
        <v>1460134</v>
      </c>
      <c r="E30">
        <v>1585258</v>
      </c>
      <c r="F30" t="str">
        <f t="shared" si="0"/>
        <v>A</v>
      </c>
      <c r="G30">
        <f t="shared" si="1"/>
        <v>3703941</v>
      </c>
    </row>
    <row r="31" spans="1:7" x14ac:dyDescent="0.3">
      <c r="A31" t="s">
        <v>29</v>
      </c>
      <c r="B31">
        <v>2478386</v>
      </c>
      <c r="C31">
        <v>2562144</v>
      </c>
      <c r="D31">
        <v>30035</v>
      </c>
      <c r="E31">
        <v>29396</v>
      </c>
      <c r="F31" t="str">
        <f t="shared" si="0"/>
        <v>C</v>
      </c>
      <c r="G31">
        <f t="shared" si="1"/>
        <v>5040530</v>
      </c>
    </row>
    <row r="32" spans="1:7" x14ac:dyDescent="0.3">
      <c r="A32" t="s">
        <v>30</v>
      </c>
      <c r="B32">
        <v>1938122</v>
      </c>
      <c r="C32">
        <v>1816647</v>
      </c>
      <c r="D32">
        <v>1602356</v>
      </c>
      <c r="E32">
        <v>1875221</v>
      </c>
      <c r="F32" t="str">
        <f t="shared" si="0"/>
        <v>C</v>
      </c>
      <c r="G32">
        <f t="shared" si="1"/>
        <v>3754769</v>
      </c>
    </row>
    <row r="33" spans="1:7" x14ac:dyDescent="0.3">
      <c r="A33" t="s">
        <v>31</v>
      </c>
      <c r="B33">
        <v>992523</v>
      </c>
      <c r="C33">
        <v>1028501</v>
      </c>
      <c r="D33">
        <v>1995446</v>
      </c>
      <c r="E33">
        <v>1860524</v>
      </c>
      <c r="F33" t="str">
        <f t="shared" si="0"/>
        <v>D</v>
      </c>
      <c r="G33">
        <f t="shared" si="1"/>
        <v>2021024</v>
      </c>
    </row>
    <row r="34" spans="1:7" x14ac:dyDescent="0.3">
      <c r="A34" t="s">
        <v>32</v>
      </c>
      <c r="B34">
        <v>2966291</v>
      </c>
      <c r="C34">
        <v>2889963</v>
      </c>
      <c r="D34">
        <v>462453</v>
      </c>
      <c r="E34">
        <v>486354</v>
      </c>
      <c r="F34" t="str">
        <f t="shared" si="0"/>
        <v>B</v>
      </c>
      <c r="G34">
        <f t="shared" si="1"/>
        <v>5856254</v>
      </c>
    </row>
    <row r="35" spans="1:7" x14ac:dyDescent="0.3">
      <c r="A35" t="s">
        <v>33</v>
      </c>
      <c r="B35">
        <v>76648</v>
      </c>
      <c r="C35">
        <v>81385</v>
      </c>
      <c r="D35">
        <v>1374708</v>
      </c>
      <c r="E35">
        <v>1379567</v>
      </c>
      <c r="F35" t="str">
        <f t="shared" si="0"/>
        <v>C</v>
      </c>
      <c r="G35">
        <f t="shared" si="1"/>
        <v>158033</v>
      </c>
    </row>
    <row r="36" spans="1:7" x14ac:dyDescent="0.3">
      <c r="A36" t="s">
        <v>34</v>
      </c>
      <c r="B36">
        <v>2574432</v>
      </c>
      <c r="C36">
        <v>2409710</v>
      </c>
      <c r="D36">
        <v>987486</v>
      </c>
      <c r="E36">
        <v>999043</v>
      </c>
      <c r="F36" t="str">
        <f t="shared" si="0"/>
        <v>C</v>
      </c>
      <c r="G36">
        <f t="shared" si="1"/>
        <v>4984142</v>
      </c>
    </row>
    <row r="37" spans="1:7" x14ac:dyDescent="0.3">
      <c r="A37" t="s">
        <v>35</v>
      </c>
      <c r="B37">
        <v>1778590</v>
      </c>
      <c r="C37">
        <v>1874844</v>
      </c>
      <c r="D37">
        <v>111191</v>
      </c>
      <c r="E37">
        <v>117846</v>
      </c>
      <c r="F37" t="str">
        <f t="shared" si="0"/>
        <v>B</v>
      </c>
      <c r="G37">
        <f t="shared" si="1"/>
        <v>3653434</v>
      </c>
    </row>
    <row r="38" spans="1:7" x14ac:dyDescent="0.3">
      <c r="A38" t="s">
        <v>36</v>
      </c>
      <c r="B38">
        <v>1506541</v>
      </c>
      <c r="C38">
        <v>1414887</v>
      </c>
      <c r="D38">
        <v>1216612</v>
      </c>
      <c r="E38">
        <v>1166775</v>
      </c>
      <c r="F38" t="str">
        <f t="shared" si="0"/>
        <v>A</v>
      </c>
      <c r="G38">
        <f t="shared" si="1"/>
        <v>2921428</v>
      </c>
    </row>
    <row r="39" spans="1:7" x14ac:dyDescent="0.3">
      <c r="A39" t="s">
        <v>37</v>
      </c>
      <c r="B39">
        <v>1598886</v>
      </c>
      <c r="C39">
        <v>1687917</v>
      </c>
      <c r="D39">
        <v>449788</v>
      </c>
      <c r="E39">
        <v>427615</v>
      </c>
      <c r="F39" t="str">
        <f t="shared" si="0"/>
        <v>B</v>
      </c>
      <c r="G39">
        <f t="shared" si="1"/>
        <v>3286803</v>
      </c>
    </row>
    <row r="40" spans="1:7" x14ac:dyDescent="0.3">
      <c r="A40" t="s">
        <v>38</v>
      </c>
      <c r="B40">
        <v>548989</v>
      </c>
      <c r="C40">
        <v>514636</v>
      </c>
      <c r="D40">
        <v>2770344</v>
      </c>
      <c r="E40">
        <v>3187897</v>
      </c>
      <c r="F40" t="str">
        <f t="shared" si="0"/>
        <v>D</v>
      </c>
      <c r="G40">
        <f t="shared" si="1"/>
        <v>1063625</v>
      </c>
    </row>
    <row r="41" spans="1:7" x14ac:dyDescent="0.3">
      <c r="A41" t="s">
        <v>39</v>
      </c>
      <c r="B41">
        <v>1175198</v>
      </c>
      <c r="C41">
        <v>1095440</v>
      </c>
      <c r="D41">
        <v>2657174</v>
      </c>
      <c r="E41">
        <v>2491947</v>
      </c>
      <c r="F41" t="str">
        <f t="shared" si="0"/>
        <v>A</v>
      </c>
      <c r="G41">
        <f t="shared" si="1"/>
        <v>2270638</v>
      </c>
    </row>
    <row r="42" spans="1:7" x14ac:dyDescent="0.3">
      <c r="A42" t="s">
        <v>40</v>
      </c>
      <c r="B42">
        <v>2115336</v>
      </c>
      <c r="C42">
        <v>2202769</v>
      </c>
      <c r="D42">
        <v>15339</v>
      </c>
      <c r="E42">
        <v>14652</v>
      </c>
      <c r="F42" t="str">
        <f t="shared" si="0"/>
        <v>D</v>
      </c>
      <c r="G42">
        <f t="shared" si="1"/>
        <v>4318105</v>
      </c>
    </row>
    <row r="43" spans="1:7" x14ac:dyDescent="0.3">
      <c r="A43" t="s">
        <v>41</v>
      </c>
      <c r="B43">
        <v>2346640</v>
      </c>
      <c r="C43">
        <v>2197559</v>
      </c>
      <c r="D43">
        <v>373470</v>
      </c>
      <c r="E43">
        <v>353365</v>
      </c>
      <c r="F43" t="str">
        <f t="shared" si="0"/>
        <v>B</v>
      </c>
      <c r="G43">
        <f t="shared" si="1"/>
        <v>4544199</v>
      </c>
    </row>
    <row r="44" spans="1:7" x14ac:dyDescent="0.3">
      <c r="A44" t="s">
        <v>42</v>
      </c>
      <c r="B44">
        <v>2548438</v>
      </c>
      <c r="C44">
        <v>2577213</v>
      </c>
      <c r="D44">
        <v>37986</v>
      </c>
      <c r="E44">
        <v>37766</v>
      </c>
      <c r="F44" t="str">
        <f t="shared" si="0"/>
        <v>D</v>
      </c>
      <c r="G44">
        <f t="shared" si="1"/>
        <v>5125651</v>
      </c>
    </row>
    <row r="45" spans="1:7" x14ac:dyDescent="0.3">
      <c r="A45" t="s">
        <v>43</v>
      </c>
      <c r="B45">
        <v>835495</v>
      </c>
      <c r="C45">
        <v>837746</v>
      </c>
      <c r="D45">
        <v>1106177</v>
      </c>
      <c r="E45">
        <v>917781</v>
      </c>
      <c r="F45" t="str">
        <f t="shared" si="0"/>
        <v>C</v>
      </c>
      <c r="G45">
        <f t="shared" si="1"/>
        <v>1673241</v>
      </c>
    </row>
    <row r="46" spans="1:7" x14ac:dyDescent="0.3">
      <c r="A46" t="s">
        <v>44</v>
      </c>
      <c r="B46">
        <v>1187448</v>
      </c>
      <c r="C46">
        <v>1070426</v>
      </c>
      <c r="D46">
        <v>1504608</v>
      </c>
      <c r="E46">
        <v>1756990</v>
      </c>
      <c r="F46" t="str">
        <f t="shared" si="0"/>
        <v>B</v>
      </c>
      <c r="G46">
        <f t="shared" si="1"/>
        <v>2257874</v>
      </c>
    </row>
    <row r="47" spans="1:7" x14ac:dyDescent="0.3">
      <c r="A47" t="s">
        <v>45</v>
      </c>
      <c r="B47">
        <v>140026</v>
      </c>
      <c r="C47">
        <v>146354</v>
      </c>
      <c r="D47">
        <v>2759991</v>
      </c>
      <c r="E47">
        <v>2742120</v>
      </c>
      <c r="F47" t="str">
        <f t="shared" si="0"/>
        <v>C</v>
      </c>
      <c r="G47">
        <f t="shared" si="1"/>
        <v>286380</v>
      </c>
    </row>
    <row r="48" spans="1:7" x14ac:dyDescent="0.3">
      <c r="A48" t="s">
        <v>46</v>
      </c>
      <c r="B48">
        <v>1198765</v>
      </c>
      <c r="C48">
        <v>1304945</v>
      </c>
      <c r="D48">
        <v>2786493</v>
      </c>
      <c r="E48">
        <v>2602643</v>
      </c>
      <c r="F48" t="str">
        <f t="shared" si="0"/>
        <v>B</v>
      </c>
      <c r="G48">
        <f t="shared" si="1"/>
        <v>2503710</v>
      </c>
    </row>
    <row r="49" spans="1:7" x14ac:dyDescent="0.3">
      <c r="A49" t="s">
        <v>47</v>
      </c>
      <c r="B49">
        <v>2619776</v>
      </c>
      <c r="C49">
        <v>2749623</v>
      </c>
      <c r="D49">
        <v>2888215</v>
      </c>
      <c r="E49">
        <v>2800174</v>
      </c>
      <c r="F49" t="str">
        <f t="shared" si="0"/>
        <v>C</v>
      </c>
      <c r="G49">
        <f t="shared" si="1"/>
        <v>5369399</v>
      </c>
    </row>
    <row r="50" spans="1:7" x14ac:dyDescent="0.3">
      <c r="A50" t="s">
        <v>48</v>
      </c>
      <c r="B50">
        <v>248398</v>
      </c>
      <c r="C50">
        <v>268511</v>
      </c>
      <c r="D50">
        <v>3110853</v>
      </c>
      <c r="E50">
        <v>2986411</v>
      </c>
      <c r="F50" t="str">
        <f t="shared" si="0"/>
        <v>C</v>
      </c>
      <c r="G50">
        <f t="shared" si="1"/>
        <v>516909</v>
      </c>
    </row>
    <row r="51" spans="1:7" x14ac:dyDescent="0.3">
      <c r="A51" t="s">
        <v>49</v>
      </c>
      <c r="B51">
        <v>2494207</v>
      </c>
      <c r="C51">
        <v>2625207</v>
      </c>
      <c r="D51">
        <v>1796293</v>
      </c>
      <c r="E51">
        <v>1853602</v>
      </c>
      <c r="F51" t="str">
        <f t="shared" si="0"/>
        <v>B</v>
      </c>
      <c r="G51">
        <f t="shared" si="1"/>
        <v>5119414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workbookViewId="0">
      <selection activeCell="F2" sqref="F2"/>
    </sheetView>
  </sheetViews>
  <sheetFormatPr defaultRowHeight="14.4" x14ac:dyDescent="0.3"/>
  <cols>
    <col min="1" max="1" width="5.6640625" bestFit="1" customWidth="1"/>
    <col min="2" max="5" width="8" bestFit="1" customWidth="1"/>
  </cols>
  <sheetData>
    <row r="1" spans="1:6" x14ac:dyDescent="0.3">
      <c r="A1" t="s">
        <v>50</v>
      </c>
      <c r="B1" t="s">
        <v>51</v>
      </c>
      <c r="C1" t="s">
        <v>52</v>
      </c>
      <c r="D1" t="s">
        <v>53</v>
      </c>
      <c r="E1" t="s">
        <v>54</v>
      </c>
      <c r="F1" t="s">
        <v>55</v>
      </c>
    </row>
    <row r="2" spans="1:6" x14ac:dyDescent="0.3">
      <c r="A2" t="s">
        <v>0</v>
      </c>
      <c r="B2">
        <v>1415007</v>
      </c>
      <c r="C2">
        <v>1397195</v>
      </c>
      <c r="D2">
        <v>1499070</v>
      </c>
      <c r="E2">
        <v>1481105</v>
      </c>
      <c r="F2" t="str">
        <f>RIGHT(A2,1)</f>
        <v>D</v>
      </c>
    </row>
    <row r="3" spans="1:6" x14ac:dyDescent="0.3">
      <c r="A3" t="s">
        <v>1</v>
      </c>
      <c r="B3">
        <v>1711390</v>
      </c>
      <c r="C3">
        <v>1641773</v>
      </c>
      <c r="D3">
        <v>1522030</v>
      </c>
      <c r="E3">
        <v>1618733</v>
      </c>
      <c r="F3" t="str">
        <f t="shared" ref="F3:F51" si="0">RIGHT(A3,1)</f>
        <v>D</v>
      </c>
    </row>
    <row r="4" spans="1:6" x14ac:dyDescent="0.3">
      <c r="A4" t="s">
        <v>2</v>
      </c>
      <c r="B4">
        <v>1165105</v>
      </c>
      <c r="C4">
        <v>1278732</v>
      </c>
      <c r="D4">
        <v>1299953</v>
      </c>
      <c r="E4">
        <v>1191621</v>
      </c>
      <c r="F4" t="str">
        <f t="shared" si="0"/>
        <v>C</v>
      </c>
    </row>
    <row r="5" spans="1:6" x14ac:dyDescent="0.3">
      <c r="A5" t="s">
        <v>3</v>
      </c>
      <c r="B5">
        <v>949065</v>
      </c>
      <c r="C5">
        <v>1026050</v>
      </c>
      <c r="D5">
        <v>688027</v>
      </c>
      <c r="E5">
        <v>723233</v>
      </c>
      <c r="F5" t="str">
        <f t="shared" si="0"/>
        <v>D</v>
      </c>
    </row>
    <row r="6" spans="1:6" x14ac:dyDescent="0.3">
      <c r="A6" t="s">
        <v>4</v>
      </c>
      <c r="B6">
        <v>2436107</v>
      </c>
      <c r="C6">
        <v>2228622</v>
      </c>
      <c r="D6">
        <v>1831600</v>
      </c>
      <c r="E6">
        <v>1960624</v>
      </c>
      <c r="F6" t="str">
        <f t="shared" si="0"/>
        <v>A</v>
      </c>
    </row>
    <row r="7" spans="1:6" x14ac:dyDescent="0.3">
      <c r="A7" t="s">
        <v>5</v>
      </c>
      <c r="B7">
        <v>1846928</v>
      </c>
      <c r="C7">
        <v>1851433</v>
      </c>
      <c r="D7">
        <v>2125113</v>
      </c>
      <c r="E7">
        <v>2028635</v>
      </c>
      <c r="F7" t="str">
        <f t="shared" si="0"/>
        <v>D</v>
      </c>
    </row>
    <row r="8" spans="1:6" x14ac:dyDescent="0.3">
      <c r="A8" t="s">
        <v>6</v>
      </c>
      <c r="B8">
        <v>3841577</v>
      </c>
      <c r="C8">
        <v>3848394</v>
      </c>
      <c r="D8">
        <v>3595975</v>
      </c>
      <c r="E8">
        <v>3123039</v>
      </c>
      <c r="F8" t="str">
        <f t="shared" si="0"/>
        <v>B</v>
      </c>
    </row>
    <row r="9" spans="1:6" x14ac:dyDescent="0.3">
      <c r="A9" t="s">
        <v>7</v>
      </c>
      <c r="B9">
        <v>679557</v>
      </c>
      <c r="C9">
        <v>655500</v>
      </c>
      <c r="D9">
        <v>1012012</v>
      </c>
      <c r="E9">
        <v>1067022</v>
      </c>
      <c r="F9" t="str">
        <f t="shared" si="0"/>
        <v>A</v>
      </c>
    </row>
    <row r="10" spans="1:6" x14ac:dyDescent="0.3">
      <c r="A10" t="s">
        <v>8</v>
      </c>
      <c r="B10">
        <v>1660998</v>
      </c>
      <c r="C10">
        <v>1630345</v>
      </c>
      <c r="D10">
        <v>1130119</v>
      </c>
      <c r="E10">
        <v>1080238</v>
      </c>
      <c r="F10" t="str">
        <f t="shared" si="0"/>
        <v>C</v>
      </c>
    </row>
    <row r="11" spans="1:6" x14ac:dyDescent="0.3">
      <c r="A11" t="s">
        <v>9</v>
      </c>
      <c r="B11">
        <v>1157622</v>
      </c>
      <c r="C11">
        <v>1182345</v>
      </c>
      <c r="D11">
        <v>830785</v>
      </c>
      <c r="E11">
        <v>833779</v>
      </c>
      <c r="F11" t="str">
        <f t="shared" si="0"/>
        <v>C</v>
      </c>
    </row>
    <row r="12" spans="1:6" x14ac:dyDescent="0.3">
      <c r="A12" t="s">
        <v>10</v>
      </c>
      <c r="B12">
        <v>1987047</v>
      </c>
      <c r="C12">
        <v>1996208</v>
      </c>
      <c r="D12">
        <v>2053892</v>
      </c>
      <c r="E12">
        <v>1697247</v>
      </c>
      <c r="F12" t="str">
        <f t="shared" si="0"/>
        <v>D</v>
      </c>
    </row>
    <row r="13" spans="1:6" x14ac:dyDescent="0.3">
      <c r="A13" t="s">
        <v>11</v>
      </c>
      <c r="B13">
        <v>3997724</v>
      </c>
      <c r="C13">
        <v>3690756</v>
      </c>
      <c r="D13">
        <v>4339393</v>
      </c>
      <c r="E13">
        <v>4639643</v>
      </c>
      <c r="F13" t="str">
        <f t="shared" si="0"/>
        <v>C</v>
      </c>
    </row>
    <row r="14" spans="1:6" x14ac:dyDescent="0.3">
      <c r="A14" t="s">
        <v>12</v>
      </c>
      <c r="B14">
        <v>996113</v>
      </c>
      <c r="C14">
        <v>964279</v>
      </c>
      <c r="D14">
        <v>1012487</v>
      </c>
      <c r="E14">
        <v>1128940</v>
      </c>
      <c r="F14" t="str">
        <f t="shared" si="0"/>
        <v>A</v>
      </c>
    </row>
    <row r="15" spans="1:6" x14ac:dyDescent="0.3">
      <c r="A15" t="s">
        <v>13</v>
      </c>
      <c r="B15">
        <v>1143634</v>
      </c>
      <c r="C15">
        <v>1033836</v>
      </c>
      <c r="D15">
        <v>909534</v>
      </c>
      <c r="E15">
        <v>856349</v>
      </c>
      <c r="F15" t="str">
        <f t="shared" si="0"/>
        <v>A</v>
      </c>
    </row>
    <row r="16" spans="1:6" x14ac:dyDescent="0.3">
      <c r="A16" t="s">
        <v>14</v>
      </c>
      <c r="B16">
        <v>2549276</v>
      </c>
      <c r="C16">
        <v>2584751</v>
      </c>
      <c r="D16">
        <v>2033079</v>
      </c>
      <c r="E16">
        <v>2066918</v>
      </c>
      <c r="F16" t="str">
        <f t="shared" si="0"/>
        <v>A</v>
      </c>
    </row>
    <row r="17" spans="1:6" x14ac:dyDescent="0.3">
      <c r="A17" t="s">
        <v>15</v>
      </c>
      <c r="B17">
        <v>1367212</v>
      </c>
      <c r="C17">
        <v>1361389</v>
      </c>
      <c r="D17">
        <v>1572320</v>
      </c>
      <c r="E17">
        <v>1836258</v>
      </c>
      <c r="F17" t="str">
        <f t="shared" si="0"/>
        <v>C</v>
      </c>
    </row>
    <row r="18" spans="1:6" x14ac:dyDescent="0.3">
      <c r="A18" t="s">
        <v>16</v>
      </c>
      <c r="B18">
        <v>2567464</v>
      </c>
      <c r="C18">
        <v>2441857</v>
      </c>
      <c r="D18">
        <v>1524132</v>
      </c>
      <c r="E18">
        <v>1496810</v>
      </c>
      <c r="F18" t="str">
        <f t="shared" si="0"/>
        <v>A</v>
      </c>
    </row>
    <row r="19" spans="1:6" x14ac:dyDescent="0.3">
      <c r="A19" t="s">
        <v>17</v>
      </c>
      <c r="B19">
        <v>1334060</v>
      </c>
      <c r="C19">
        <v>1395231</v>
      </c>
      <c r="D19">
        <v>578655</v>
      </c>
      <c r="E19">
        <v>677663</v>
      </c>
      <c r="F19" t="str">
        <f t="shared" si="0"/>
        <v>D</v>
      </c>
    </row>
    <row r="20" spans="1:6" x14ac:dyDescent="0.3">
      <c r="A20" t="s">
        <v>18</v>
      </c>
      <c r="B20">
        <v>2976209</v>
      </c>
      <c r="C20">
        <v>3199665</v>
      </c>
      <c r="D20">
        <v>1666477</v>
      </c>
      <c r="E20">
        <v>1759240</v>
      </c>
      <c r="F20" t="str">
        <f t="shared" si="0"/>
        <v>C</v>
      </c>
    </row>
    <row r="21" spans="1:6" x14ac:dyDescent="0.3">
      <c r="A21" t="s">
        <v>19</v>
      </c>
      <c r="B21">
        <v>1443351</v>
      </c>
      <c r="C21">
        <v>1565539</v>
      </c>
      <c r="D21">
        <v>1355276</v>
      </c>
      <c r="E21">
        <v>1423414</v>
      </c>
      <c r="F21" t="str">
        <f t="shared" si="0"/>
        <v>C</v>
      </c>
    </row>
    <row r="22" spans="1:6" x14ac:dyDescent="0.3">
      <c r="A22" t="s">
        <v>20</v>
      </c>
      <c r="B22">
        <v>2486640</v>
      </c>
      <c r="C22">
        <v>2265936</v>
      </c>
      <c r="D22">
        <v>297424</v>
      </c>
      <c r="E22">
        <v>274759</v>
      </c>
      <c r="F22" t="str">
        <f t="shared" si="0"/>
        <v>A</v>
      </c>
    </row>
    <row r="23" spans="1:6" x14ac:dyDescent="0.3">
      <c r="A23" t="s">
        <v>21</v>
      </c>
      <c r="B23">
        <v>685438</v>
      </c>
      <c r="C23">
        <v>749124</v>
      </c>
      <c r="D23">
        <v>2697677</v>
      </c>
      <c r="E23">
        <v>2821550</v>
      </c>
      <c r="F23" t="str">
        <f t="shared" si="0"/>
        <v>B</v>
      </c>
    </row>
    <row r="24" spans="1:6" x14ac:dyDescent="0.3">
      <c r="A24" t="s">
        <v>22</v>
      </c>
      <c r="B24">
        <v>2166753</v>
      </c>
      <c r="C24">
        <v>2338698</v>
      </c>
      <c r="D24">
        <v>1681433</v>
      </c>
      <c r="E24">
        <v>1592443</v>
      </c>
      <c r="F24" t="str">
        <f t="shared" si="0"/>
        <v>B</v>
      </c>
    </row>
    <row r="25" spans="1:6" x14ac:dyDescent="0.3">
      <c r="A25" t="s">
        <v>23</v>
      </c>
      <c r="B25">
        <v>643177</v>
      </c>
      <c r="C25">
        <v>684187</v>
      </c>
      <c r="D25">
        <v>796213</v>
      </c>
      <c r="E25">
        <v>867904</v>
      </c>
      <c r="F25" t="str">
        <f t="shared" si="0"/>
        <v>C</v>
      </c>
    </row>
    <row r="26" spans="1:6" x14ac:dyDescent="0.3">
      <c r="A26" t="s">
        <v>24</v>
      </c>
      <c r="B26">
        <v>450192</v>
      </c>
      <c r="C26">
        <v>434755</v>
      </c>
      <c r="D26">
        <v>1656446</v>
      </c>
      <c r="E26">
        <v>1691000</v>
      </c>
      <c r="F26" t="str">
        <f t="shared" si="0"/>
        <v>B</v>
      </c>
    </row>
    <row r="27" spans="1:6" x14ac:dyDescent="0.3">
      <c r="A27" t="s">
        <v>25</v>
      </c>
      <c r="B27">
        <v>1037774</v>
      </c>
      <c r="C27">
        <v>1113789</v>
      </c>
      <c r="D27">
        <v>877464</v>
      </c>
      <c r="E27">
        <v>990837</v>
      </c>
      <c r="F27" t="str">
        <f t="shared" si="0"/>
        <v>C</v>
      </c>
    </row>
    <row r="28" spans="1:6" x14ac:dyDescent="0.3">
      <c r="A28" t="s">
        <v>26</v>
      </c>
      <c r="B28">
        <v>2351213</v>
      </c>
      <c r="C28">
        <v>2358482</v>
      </c>
      <c r="D28">
        <v>1098384</v>
      </c>
      <c r="E28">
        <v>1121488</v>
      </c>
      <c r="F28" t="str">
        <f t="shared" si="0"/>
        <v>C</v>
      </c>
    </row>
    <row r="29" spans="1:6" x14ac:dyDescent="0.3">
      <c r="A29" t="s">
        <v>27</v>
      </c>
      <c r="B29">
        <v>2613354</v>
      </c>
      <c r="C29">
        <v>2837241</v>
      </c>
      <c r="D29">
        <v>431144</v>
      </c>
      <c r="E29">
        <v>434113</v>
      </c>
      <c r="F29" t="str">
        <f t="shared" si="0"/>
        <v>D</v>
      </c>
    </row>
    <row r="30" spans="1:6" x14ac:dyDescent="0.3">
      <c r="A30" t="s">
        <v>28</v>
      </c>
      <c r="B30">
        <v>1859691</v>
      </c>
      <c r="C30">
        <v>1844250</v>
      </c>
      <c r="D30">
        <v>1460134</v>
      </c>
      <c r="E30">
        <v>1585258</v>
      </c>
      <c r="F30" t="str">
        <f t="shared" si="0"/>
        <v>A</v>
      </c>
    </row>
    <row r="31" spans="1:6" x14ac:dyDescent="0.3">
      <c r="A31" t="s">
        <v>29</v>
      </c>
      <c r="B31">
        <v>2478386</v>
      </c>
      <c r="C31">
        <v>2562144</v>
      </c>
      <c r="D31">
        <v>30035</v>
      </c>
      <c r="E31">
        <v>29396</v>
      </c>
      <c r="F31" t="str">
        <f t="shared" si="0"/>
        <v>C</v>
      </c>
    </row>
    <row r="32" spans="1:6" x14ac:dyDescent="0.3">
      <c r="A32" t="s">
        <v>30</v>
      </c>
      <c r="B32">
        <v>1938122</v>
      </c>
      <c r="C32">
        <v>1816647</v>
      </c>
      <c r="D32">
        <v>1602356</v>
      </c>
      <c r="E32">
        <v>1875221</v>
      </c>
      <c r="F32" t="str">
        <f t="shared" si="0"/>
        <v>C</v>
      </c>
    </row>
    <row r="33" spans="1:6" x14ac:dyDescent="0.3">
      <c r="A33" t="s">
        <v>31</v>
      </c>
      <c r="B33">
        <v>992523</v>
      </c>
      <c r="C33">
        <v>1028501</v>
      </c>
      <c r="D33">
        <v>1995446</v>
      </c>
      <c r="E33">
        <v>1860524</v>
      </c>
      <c r="F33" t="str">
        <f t="shared" si="0"/>
        <v>D</v>
      </c>
    </row>
    <row r="34" spans="1:6" x14ac:dyDescent="0.3">
      <c r="A34" t="s">
        <v>32</v>
      </c>
      <c r="B34">
        <v>2966291</v>
      </c>
      <c r="C34">
        <v>2889963</v>
      </c>
      <c r="D34">
        <v>462453</v>
      </c>
      <c r="E34">
        <v>486354</v>
      </c>
      <c r="F34" t="str">
        <f t="shared" si="0"/>
        <v>B</v>
      </c>
    </row>
    <row r="35" spans="1:6" x14ac:dyDescent="0.3">
      <c r="A35" t="s">
        <v>33</v>
      </c>
      <c r="B35">
        <v>76648</v>
      </c>
      <c r="C35">
        <v>81385</v>
      </c>
      <c r="D35">
        <v>1374708</v>
      </c>
      <c r="E35">
        <v>1379567</v>
      </c>
      <c r="F35" t="str">
        <f t="shared" si="0"/>
        <v>C</v>
      </c>
    </row>
    <row r="36" spans="1:6" x14ac:dyDescent="0.3">
      <c r="A36" t="s">
        <v>34</v>
      </c>
      <c r="B36">
        <v>2574432</v>
      </c>
      <c r="C36">
        <v>2409710</v>
      </c>
      <c r="D36">
        <v>987486</v>
      </c>
      <c r="E36">
        <v>999043</v>
      </c>
      <c r="F36" t="str">
        <f t="shared" si="0"/>
        <v>C</v>
      </c>
    </row>
    <row r="37" spans="1:6" x14ac:dyDescent="0.3">
      <c r="A37" t="s">
        <v>35</v>
      </c>
      <c r="B37">
        <v>1778590</v>
      </c>
      <c r="C37">
        <v>1874844</v>
      </c>
      <c r="D37">
        <v>111191</v>
      </c>
      <c r="E37">
        <v>117846</v>
      </c>
      <c r="F37" t="str">
        <f t="shared" si="0"/>
        <v>B</v>
      </c>
    </row>
    <row r="38" spans="1:6" x14ac:dyDescent="0.3">
      <c r="A38" t="s">
        <v>36</v>
      </c>
      <c r="B38">
        <v>1506541</v>
      </c>
      <c r="C38">
        <v>1414887</v>
      </c>
      <c r="D38">
        <v>1216612</v>
      </c>
      <c r="E38">
        <v>1166775</v>
      </c>
      <c r="F38" t="str">
        <f t="shared" si="0"/>
        <v>A</v>
      </c>
    </row>
    <row r="39" spans="1:6" x14ac:dyDescent="0.3">
      <c r="A39" t="s">
        <v>37</v>
      </c>
      <c r="B39">
        <v>1598886</v>
      </c>
      <c r="C39">
        <v>1687917</v>
      </c>
      <c r="D39">
        <v>449788</v>
      </c>
      <c r="E39">
        <v>427615</v>
      </c>
      <c r="F39" t="str">
        <f t="shared" si="0"/>
        <v>B</v>
      </c>
    </row>
    <row r="40" spans="1:6" x14ac:dyDescent="0.3">
      <c r="A40" t="s">
        <v>38</v>
      </c>
      <c r="B40">
        <v>548989</v>
      </c>
      <c r="C40">
        <v>514636</v>
      </c>
      <c r="D40">
        <v>2770344</v>
      </c>
      <c r="E40">
        <v>3187897</v>
      </c>
      <c r="F40" t="str">
        <f t="shared" si="0"/>
        <v>D</v>
      </c>
    </row>
    <row r="41" spans="1:6" x14ac:dyDescent="0.3">
      <c r="A41" t="s">
        <v>39</v>
      </c>
      <c r="B41">
        <v>1175198</v>
      </c>
      <c r="C41">
        <v>1095440</v>
      </c>
      <c r="D41">
        <v>2657174</v>
      </c>
      <c r="E41">
        <v>2491947</v>
      </c>
      <c r="F41" t="str">
        <f t="shared" si="0"/>
        <v>A</v>
      </c>
    </row>
    <row r="42" spans="1:6" x14ac:dyDescent="0.3">
      <c r="A42" t="s">
        <v>40</v>
      </c>
      <c r="B42">
        <v>2115336</v>
      </c>
      <c r="C42">
        <v>2202769</v>
      </c>
      <c r="D42">
        <v>15339</v>
      </c>
      <c r="E42">
        <v>14652</v>
      </c>
      <c r="F42" t="str">
        <f t="shared" si="0"/>
        <v>D</v>
      </c>
    </row>
    <row r="43" spans="1:6" x14ac:dyDescent="0.3">
      <c r="A43" t="s">
        <v>41</v>
      </c>
      <c r="B43">
        <v>2346640</v>
      </c>
      <c r="C43">
        <v>2197559</v>
      </c>
      <c r="D43">
        <v>373470</v>
      </c>
      <c r="E43">
        <v>353365</v>
      </c>
      <c r="F43" t="str">
        <f t="shared" si="0"/>
        <v>B</v>
      </c>
    </row>
    <row r="44" spans="1:6" x14ac:dyDescent="0.3">
      <c r="A44" t="s">
        <v>42</v>
      </c>
      <c r="B44">
        <v>2548438</v>
      </c>
      <c r="C44">
        <v>2577213</v>
      </c>
      <c r="D44">
        <v>37986</v>
      </c>
      <c r="E44">
        <v>37766</v>
      </c>
      <c r="F44" t="str">
        <f t="shared" si="0"/>
        <v>D</v>
      </c>
    </row>
    <row r="45" spans="1:6" x14ac:dyDescent="0.3">
      <c r="A45" t="s">
        <v>43</v>
      </c>
      <c r="B45">
        <v>835495</v>
      </c>
      <c r="C45">
        <v>837746</v>
      </c>
      <c r="D45">
        <v>1106177</v>
      </c>
      <c r="E45">
        <v>917781</v>
      </c>
      <c r="F45" t="str">
        <f t="shared" si="0"/>
        <v>C</v>
      </c>
    </row>
    <row r="46" spans="1:6" x14ac:dyDescent="0.3">
      <c r="A46" t="s">
        <v>44</v>
      </c>
      <c r="B46">
        <v>1187448</v>
      </c>
      <c r="C46">
        <v>1070426</v>
      </c>
      <c r="D46">
        <v>1504608</v>
      </c>
      <c r="E46">
        <v>1756990</v>
      </c>
      <c r="F46" t="str">
        <f t="shared" si="0"/>
        <v>B</v>
      </c>
    </row>
    <row r="47" spans="1:6" x14ac:dyDescent="0.3">
      <c r="A47" t="s">
        <v>45</v>
      </c>
      <c r="B47">
        <v>140026</v>
      </c>
      <c r="C47">
        <v>146354</v>
      </c>
      <c r="D47">
        <v>2759991</v>
      </c>
      <c r="E47">
        <v>2742120</v>
      </c>
      <c r="F47" t="str">
        <f t="shared" si="0"/>
        <v>C</v>
      </c>
    </row>
    <row r="48" spans="1:6" x14ac:dyDescent="0.3">
      <c r="A48" t="s">
        <v>46</v>
      </c>
      <c r="B48">
        <v>1198765</v>
      </c>
      <c r="C48">
        <v>1304945</v>
      </c>
      <c r="D48">
        <v>2786493</v>
      </c>
      <c r="E48">
        <v>2602643</v>
      </c>
      <c r="F48" t="str">
        <f t="shared" si="0"/>
        <v>B</v>
      </c>
    </row>
    <row r="49" spans="1:6" x14ac:dyDescent="0.3">
      <c r="A49" t="s">
        <v>47</v>
      </c>
      <c r="B49">
        <v>2619776</v>
      </c>
      <c r="C49">
        <v>2749623</v>
      </c>
      <c r="D49">
        <v>2888215</v>
      </c>
      <c r="E49">
        <v>2800174</v>
      </c>
      <c r="F49" t="str">
        <f t="shared" si="0"/>
        <v>C</v>
      </c>
    </row>
    <row r="50" spans="1:6" x14ac:dyDescent="0.3">
      <c r="A50" t="s">
        <v>48</v>
      </c>
      <c r="B50">
        <v>248398</v>
      </c>
      <c r="C50">
        <v>268511</v>
      </c>
      <c r="D50">
        <v>3110853</v>
      </c>
      <c r="E50">
        <v>2986411</v>
      </c>
      <c r="F50" t="str">
        <f t="shared" si="0"/>
        <v>C</v>
      </c>
    </row>
    <row r="51" spans="1:6" x14ac:dyDescent="0.3">
      <c r="A51" t="s">
        <v>49</v>
      </c>
      <c r="B51">
        <v>2494207</v>
      </c>
      <c r="C51">
        <v>2625207</v>
      </c>
      <c r="D51">
        <v>1796293</v>
      </c>
      <c r="E51">
        <v>1853602</v>
      </c>
      <c r="F51" t="str">
        <f t="shared" si="0"/>
        <v>B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5</vt:i4>
      </vt:variant>
    </vt:vector>
  </HeadingPairs>
  <TitlesOfParts>
    <vt:vector size="13" baseType="lpstr">
      <vt:lpstr>Zadanie_3_2</vt:lpstr>
      <vt:lpstr>Zadanie_3_1</vt:lpstr>
      <vt:lpstr>Zadanie_3_dane</vt:lpstr>
      <vt:lpstr>Zadanie_2</vt:lpstr>
      <vt:lpstr>Zadanie_2_dane</vt:lpstr>
      <vt:lpstr>Zadanie_1</vt:lpstr>
      <vt:lpstr>Zadanie_1_dane</vt:lpstr>
      <vt:lpstr>Dane</vt:lpstr>
      <vt:lpstr>Dane!kraina</vt:lpstr>
      <vt:lpstr>Zadanie_1_dane!kraina</vt:lpstr>
      <vt:lpstr>Zadanie_2_dane!kraina</vt:lpstr>
      <vt:lpstr>Zadanie_3_2!kraina</vt:lpstr>
      <vt:lpstr>Zadanie_3_dane!kraina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2024-01-27T17:09:39Z</dcterms:modified>
</cp:coreProperties>
</file>