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orui/Documents/GitHub/FinlandAnalysis/data/"/>
    </mc:Choice>
  </mc:AlternateContent>
  <xr:revisionPtr revIDLastSave="0" documentId="13_ncr:1_{AE5B48E5-4227-2749-A290-8E3A88799251}" xr6:coauthVersionLast="36" xr6:coauthVersionMax="36" xr10:uidLastSave="{00000000-0000-0000-0000-000000000000}"/>
  <bookViews>
    <workbookView xWindow="0" yWindow="460" windowWidth="51200" windowHeight="26840" activeTab="1" xr2:uid="{00000000-000D-0000-FFFF-FFFF00000000}"/>
  </bookViews>
  <sheets>
    <sheet name="aic.models2" sheetId="1" r:id="rId1"/>
    <sheet name="Sheet1" sheetId="2" r:id="rId2"/>
    <sheet name="Sheet2" sheetId="3" r:id="rId3"/>
    <sheet name="Sheet3" sheetId="4" r:id="rId4"/>
  </sheets>
  <calcPr calcId="181029"/>
</workbook>
</file>

<file path=xl/calcChain.xml><?xml version="1.0" encoding="utf-8"?>
<calcChain xmlns="http://schemas.openxmlformats.org/spreadsheetml/2006/main">
  <c r="O54" i="2" l="1"/>
  <c r="P54" i="2"/>
  <c r="Q54" i="2"/>
  <c r="R54" i="2"/>
  <c r="V54" i="2"/>
  <c r="O55" i="2"/>
  <c r="P55" i="2"/>
  <c r="Q55" i="2"/>
  <c r="R55" i="2"/>
  <c r="V55" i="2"/>
  <c r="O56" i="2"/>
  <c r="P56" i="2"/>
  <c r="Q56" i="2"/>
  <c r="R56" i="2"/>
  <c r="V56" i="2"/>
  <c r="O57" i="2"/>
  <c r="P57" i="2"/>
  <c r="Q57" i="2"/>
  <c r="R57" i="2"/>
  <c r="V57" i="2"/>
  <c r="O58" i="2"/>
  <c r="P58" i="2"/>
  <c r="Q58" i="2"/>
  <c r="R58" i="2"/>
  <c r="V58" i="2"/>
  <c r="O59" i="2"/>
  <c r="P59" i="2"/>
  <c r="Q59" i="2"/>
  <c r="R59" i="2"/>
  <c r="V59" i="2"/>
  <c r="O60" i="2"/>
  <c r="P60" i="2"/>
  <c r="T60" i="2" s="1"/>
  <c r="Q60" i="2"/>
  <c r="R60" i="2"/>
  <c r="V60" i="2"/>
  <c r="O61" i="2"/>
  <c r="P61" i="2"/>
  <c r="Q61" i="2"/>
  <c r="R61" i="2"/>
  <c r="V61" i="2"/>
  <c r="O62" i="2"/>
  <c r="P62" i="2"/>
  <c r="Q62" i="2"/>
  <c r="R62" i="2"/>
  <c r="V62" i="2"/>
  <c r="T59" i="2" l="1"/>
  <c r="T58" i="2"/>
  <c r="T55" i="2"/>
  <c r="T54" i="2"/>
  <c r="T62" i="2"/>
  <c r="T61" i="2"/>
  <c r="T57" i="2"/>
  <c r="T56" i="2"/>
  <c r="O3" i="2"/>
  <c r="O53" i="2" l="1"/>
  <c r="P53" i="2"/>
  <c r="Q53" i="2"/>
  <c r="R53" i="2"/>
  <c r="V53" i="2"/>
  <c r="T5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2" i="2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2" i="2"/>
  <c r="P7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P3" i="2"/>
  <c r="P4" i="2"/>
  <c r="T4" i="2" s="1"/>
  <c r="P5" i="2"/>
  <c r="T5" i="2" s="1"/>
  <c r="P6" i="2"/>
  <c r="P8" i="2"/>
  <c r="P9" i="2"/>
  <c r="P10" i="2"/>
  <c r="T10" i="2" s="1"/>
  <c r="P11" i="2"/>
  <c r="P12" i="2"/>
  <c r="P13" i="2"/>
  <c r="P14" i="2"/>
  <c r="T14" i="2" s="1"/>
  <c r="P15" i="2"/>
  <c r="P16" i="2"/>
  <c r="P17" i="2"/>
  <c r="P18" i="2"/>
  <c r="T18" i="2" s="1"/>
  <c r="P19" i="2"/>
  <c r="P20" i="2"/>
  <c r="P21" i="2"/>
  <c r="P22" i="2"/>
  <c r="T22" i="2" s="1"/>
  <c r="P23" i="2"/>
  <c r="P24" i="2"/>
  <c r="P25" i="2"/>
  <c r="P26" i="2"/>
  <c r="T26" i="2" s="1"/>
  <c r="P27" i="2"/>
  <c r="P28" i="2"/>
  <c r="P29" i="2"/>
  <c r="P30" i="2"/>
  <c r="T30" i="2" s="1"/>
  <c r="P31" i="2"/>
  <c r="P32" i="2"/>
  <c r="P33" i="2"/>
  <c r="P34" i="2"/>
  <c r="T34" i="2" s="1"/>
  <c r="P35" i="2"/>
  <c r="P36" i="2"/>
  <c r="P37" i="2"/>
  <c r="P38" i="2"/>
  <c r="T38" i="2" s="1"/>
  <c r="P39" i="2"/>
  <c r="P40" i="2"/>
  <c r="P41" i="2"/>
  <c r="P42" i="2"/>
  <c r="T42" i="2" s="1"/>
  <c r="P43" i="2"/>
  <c r="P44" i="2"/>
  <c r="P45" i="2"/>
  <c r="P46" i="2"/>
  <c r="T46" i="2" s="1"/>
  <c r="P47" i="2"/>
  <c r="P48" i="2"/>
  <c r="P49" i="2"/>
  <c r="P50" i="2"/>
  <c r="T50" i="2" s="1"/>
  <c r="P51" i="2"/>
  <c r="P52" i="2"/>
  <c r="R2" i="2"/>
  <c r="Q2" i="2"/>
  <c r="P2" i="2"/>
  <c r="T49" i="2" l="1"/>
  <c r="T41" i="2"/>
  <c r="T37" i="2"/>
  <c r="T29" i="2"/>
  <c r="T25" i="2"/>
  <c r="T21" i="2"/>
  <c r="T17" i="2"/>
  <c r="T13" i="2"/>
  <c r="T9" i="2"/>
  <c r="T52" i="2"/>
  <c r="T48" i="2"/>
  <c r="T44" i="2"/>
  <c r="T40" i="2"/>
  <c r="T36" i="2"/>
  <c r="T32" i="2"/>
  <c r="T28" i="2"/>
  <c r="T24" i="2"/>
  <c r="T20" i="2"/>
  <c r="T16" i="2"/>
  <c r="T12" i="2"/>
  <c r="T8" i="2"/>
  <c r="T45" i="2"/>
  <c r="T33" i="2"/>
  <c r="T3" i="2"/>
  <c r="T2" i="2"/>
  <c r="T51" i="2"/>
  <c r="T47" i="2"/>
  <c r="T43" i="2"/>
  <c r="T39" i="2"/>
  <c r="T35" i="2"/>
  <c r="T31" i="2"/>
  <c r="T27" i="2"/>
  <c r="T23" i="2"/>
  <c r="T19" i="2"/>
  <c r="T15" i="2"/>
  <c r="T11" i="2"/>
  <c r="T6" i="2"/>
  <c r="T7" i="2"/>
</calcChain>
</file>

<file path=xl/sharedStrings.xml><?xml version="1.0" encoding="utf-8"?>
<sst xmlns="http://schemas.openxmlformats.org/spreadsheetml/2006/main" count="1619" uniqueCount="746">
  <si>
    <t>V1</t>
  </si>
  <si>
    <t>cond((Int))</t>
  </si>
  <si>
    <t>disp((Int))</t>
  </si>
  <si>
    <t>cond(Dist_edge_std)</t>
  </si>
  <si>
    <t>cond(Dist_trail_beginning_std)</t>
  </si>
  <si>
    <t>cond(Dist_trail_std)</t>
  </si>
  <si>
    <t>df</t>
  </si>
  <si>
    <t>logLik</t>
  </si>
  <si>
    <t>AICc</t>
  </si>
  <si>
    <t>delta</t>
  </si>
  <si>
    <t>weight</t>
  </si>
  <si>
    <t>TAlphaAll</t>
  </si>
  <si>
    <t>NA</t>
  </si>
  <si>
    <t>TAlphaNat</t>
  </si>
  <si>
    <t>2.202502</t>
  </si>
  <si>
    <t>-45.95565</t>
  </si>
  <si>
    <t>96.57797</t>
  </si>
  <si>
    <t>0.512138294</t>
  </si>
  <si>
    <t>TAlphaNInd</t>
  </si>
  <si>
    <t>0.8872957</t>
  </si>
  <si>
    <t>-40.95264</t>
  </si>
  <si>
    <t>86.57195</t>
  </si>
  <si>
    <t>0.31758761</t>
  </si>
  <si>
    <t>1.0242651</t>
  </si>
  <si>
    <t>-0.3051701</t>
  </si>
  <si>
    <t>-39.77542</t>
  </si>
  <si>
    <t>86.9626</t>
  </si>
  <si>
    <t>0.3906565</t>
  </si>
  <si>
    <t>0.26123633</t>
  </si>
  <si>
    <t>0.9374397</t>
  </si>
  <si>
    <t>-0.187222076</t>
  </si>
  <si>
    <t>-40.362</t>
  </si>
  <si>
    <t>88.13577</t>
  </si>
  <si>
    <t>1.5638288</t>
  </si>
  <si>
    <t>0.14530563</t>
  </si>
  <si>
    <t>1.0070485</t>
  </si>
  <si>
    <t>-0.26653406</t>
  </si>
  <si>
    <t>-40.5473</t>
  </si>
  <si>
    <t>88.50637</t>
  </si>
  <si>
    <t>1.9344197</t>
  </si>
  <si>
    <t>0.12072846</t>
  </si>
  <si>
    <t>FAlphaAll</t>
  </si>
  <si>
    <t>0.2074429</t>
  </si>
  <si>
    <t>-31.47552</t>
  </si>
  <si>
    <t>70.3628</t>
  </si>
  <si>
    <t>0.45276454</t>
  </si>
  <si>
    <t>0.2001998</t>
  </si>
  <si>
    <t>0.01469538</t>
  </si>
  <si>
    <t>-30.71133</t>
  </si>
  <si>
    <t>71.92266</t>
  </si>
  <si>
    <t>1.559864</t>
  </si>
  <si>
    <t>0.207564064</t>
  </si>
  <si>
    <t>FAlphaNat</t>
  </si>
  <si>
    <t>FAlphaNInd</t>
  </si>
  <si>
    <t>abund.all</t>
  </si>
  <si>
    <t>abund.nat</t>
  </si>
  <si>
    <t>abund.nind</t>
  </si>
  <si>
    <t>prop.Talpha</t>
  </si>
  <si>
    <t>25.2288</t>
  </si>
  <si>
    <t>-43.04584</t>
  </si>
  <si>
    <t>0.34102145</t>
  </si>
  <si>
    <t>26.63058</t>
  </si>
  <si>
    <t>-42.76116</t>
  </si>
  <si>
    <t>0.2846753</t>
  </si>
  <si>
    <t>0.29577758</t>
  </si>
  <si>
    <t>prop.Falpha</t>
  </si>
  <si>
    <t>prop.abund</t>
  </si>
  <si>
    <t>42.2116</t>
  </si>
  <si>
    <t>-77.01144</t>
  </si>
  <si>
    <t>0.55388326</t>
  </si>
  <si>
    <t>all.tax.btotal</t>
  </si>
  <si>
    <t>all.tax.brich</t>
  </si>
  <si>
    <t>all.tax.brepl</t>
  </si>
  <si>
    <t>nat.tax.btotal</t>
  </si>
  <si>
    <t>nat.tax.brich</t>
  </si>
  <si>
    <t>nat.tax.brepl</t>
  </si>
  <si>
    <t>nind.tax.btotal</t>
  </si>
  <si>
    <t>nind.tax.brich</t>
  </si>
  <si>
    <t>nind.tax.brepl</t>
  </si>
  <si>
    <t>all.func.btotal</t>
  </si>
  <si>
    <t>all.func.brich</t>
  </si>
  <si>
    <t>all.func.brepl</t>
  </si>
  <si>
    <t>nat.func.btotal</t>
  </si>
  <si>
    <t>nat.func.brich</t>
  </si>
  <si>
    <t>nat.func.brepl</t>
  </si>
  <si>
    <t>nind.func.btotal</t>
  </si>
  <si>
    <t>nind.func.brich</t>
  </si>
  <si>
    <t>nind.func.brepl</t>
  </si>
  <si>
    <t xml:space="preserve"> ~ </t>
  </si>
  <si>
    <t xml:space="preserve">) </t>
  </si>
  <si>
    <t xml:space="preserve"> + </t>
  </si>
  <si>
    <t>(1 | ForestID), data= Results2,</t>
  </si>
  <si>
    <t xml:space="preserve">family = </t>
  </si>
  <si>
    <t>"poisson"</t>
  </si>
  <si>
    <t>"Gamma"</t>
  </si>
  <si>
    <t>"beta_family"</t>
  </si>
  <si>
    <t xml:space="preserve"> =</t>
  </si>
  <si>
    <t xml:space="preserve"> glmmTMB(</t>
  </si>
  <si>
    <t xml:space="preserve">TAlphaAll.glmm = glmmTMB(TAlphaAll ~    (1 | ForestID), data= Results2,family = "poisson") </t>
  </si>
  <si>
    <t xml:space="preserve">TAlphaNat.glmm = glmmTMB(TAlphaNat ~    (1 | ForestID), data= Results2,family = "poisson") </t>
  </si>
  <si>
    <t xml:space="preserve">TAlphaNInd.glmm = glmmTMB(TAlphaNInd ~    (1 | ForestID), data= Results2,family = "poisson") </t>
  </si>
  <si>
    <t xml:space="preserve">FAlphaAll.glmm = glmmTMB(FAlphaAll ~    (1 | ForestID), data= Results2,family = "Gamma") </t>
  </si>
  <si>
    <t xml:space="preserve">FAlphaNat.glmm = glmmTMB(FAlphaNat ~    (1 | ForestID), data= Results2,family = "Gamma") </t>
  </si>
  <si>
    <t xml:space="preserve">FAlphaNInd.glmm = glmmTMB(FAlphaNInd ~    (1 | ForestID), data= Results2,family = "beta_family") </t>
  </si>
  <si>
    <t xml:space="preserve">prop.Talpha.glmm = glmmTMB(prop.Talpha ~    (1 | ForestID), data= Results2,family = "beta_family") </t>
  </si>
  <si>
    <t xml:space="preserve">prop.Falpha.glmm = glmmTMB(prop.Falpha ~    (1 | ForestID), data= Results2,family = "beta_family") </t>
  </si>
  <si>
    <t xml:space="preserve">prop.abund.glmm = glmmTMB(prop.abund ~    (1 | ForestID), data= Results2,family = "beta_family") </t>
  </si>
  <si>
    <t xml:space="preserve">nat.tax.brich.glmm = glmmTMB(nat.tax.brich ~    (1 | ForestID), data= Results2,family = "beta_family") </t>
  </si>
  <si>
    <t xml:space="preserve">nind.tax.btotal.glmm = glmmTMB(nind.tax.btotal ~    (1 | ForestID), data= Results2,family = "beta_family") </t>
  </si>
  <si>
    <t xml:space="preserve">nind.tax.brepl.glmm = glmmTMB(nind.tax.brepl ~    (1 | ForestID), data= Results2,family = "beta_family") </t>
  </si>
  <si>
    <t xml:space="preserve">nind.func.brepl.glmm = glmmTMB(nind.func.brepl ~    (1 | ForestID), data= Results2,family = "beta_family") </t>
  </si>
  <si>
    <t>TAlphaAll.glmm</t>
  </si>
  <si>
    <t>TAlphaNat.glmm</t>
  </si>
  <si>
    <t>TAlphaNInd.glmm</t>
  </si>
  <si>
    <t>FAlphaAll.glmm</t>
  </si>
  <si>
    <t>FAlphaNat.glmm</t>
  </si>
  <si>
    <t>FAlphaNInd.glmm</t>
  </si>
  <si>
    <t>abund.all.glmm</t>
  </si>
  <si>
    <t>abund.nat.glmm</t>
  </si>
  <si>
    <t>abund.nind.glmm</t>
  </si>
  <si>
    <t>prop.Talpha.glmm</t>
  </si>
  <si>
    <t>prop.Falpha.glmm</t>
  </si>
  <si>
    <t>prop.abund.glmm</t>
  </si>
  <si>
    <t>all.tax.btotal.glmm</t>
  </si>
  <si>
    <t>all.tax.brich.glmm</t>
  </si>
  <si>
    <t>all.tax.brepl.glmm</t>
  </si>
  <si>
    <t>nat.tax.btotal.glmm</t>
  </si>
  <si>
    <t>nat.tax.brich.glmm</t>
  </si>
  <si>
    <t>nat.tax.brepl.glmm</t>
  </si>
  <si>
    <t>nind.tax.btotal.glmm</t>
  </si>
  <si>
    <t>nind.tax.brich.glmm</t>
  </si>
  <si>
    <t>nind.tax.brepl.glmm</t>
  </si>
  <si>
    <t>all.func.btotal.glmm</t>
  </si>
  <si>
    <t>all.func.brich.glmm</t>
  </si>
  <si>
    <t>all.func.brepl.glmm</t>
  </si>
  <si>
    <t>nat.func.btotal.glmm</t>
  </si>
  <si>
    <t>nat.func.brich.glmm</t>
  </si>
  <si>
    <t>nat.func.brepl.glmm</t>
  </si>
  <si>
    <t>nind.func.btotal.glmm</t>
  </si>
  <si>
    <t>nind.func.brich.glmm</t>
  </si>
  <si>
    <t>nind.func.brepl.glmm</t>
  </si>
  <si>
    <t>model.formula</t>
  </si>
  <si>
    <t>model.name</t>
  </si>
  <si>
    <t>Dist_edge_std +</t>
  </si>
  <si>
    <t>Dist_trail_beginning_std +</t>
  </si>
  <si>
    <t>Dist_trail_std +</t>
  </si>
  <si>
    <t xml:space="preserve">TAlphaNInd.glmm = glmmTMB(TAlphaNInd ~  Dist_trail_beginning_std + (1 | ForestID), data= Results2,family = "poisson") </t>
  </si>
  <si>
    <t xml:space="preserve">TAlphaNInd.glmm = glmmTMB(TAlphaNInd ~   Dist_trail_std +(1 | ForestID), data= Results2,family = "poisson") </t>
  </si>
  <si>
    <t xml:space="preserve">TAlphaNInd.glmm = glmmTMB(TAlphaNInd ~ Dist_edge_std +  (1 | ForestID), data= Results2,family = "poisson") </t>
  </si>
  <si>
    <t xml:space="preserve">FAlphaAll.glmm = glmmTMB(FAlphaAll ~  Dist_trail_beginning_std + (1 | ForestID), data= Results2,family = "Gamma") </t>
  </si>
  <si>
    <t xml:space="preserve">abund.all.glmm = glmmTMB(abund.all ~ Dist_edge_std +Dist_trail_beginning_std +Dist_trail_std +(1 | ForestID), data= Results2,family = "poisson") </t>
  </si>
  <si>
    <t xml:space="preserve">abund.nat.glmm = glmmTMB(abund.nat ~ Dist_edge_std +Dist_trail_beginning_std +Dist_trail_std +(1 | ForestID), data= Results2,family = "poisson") </t>
  </si>
  <si>
    <t xml:space="preserve">abund.nind.glmm = glmmTMB(abund.nind ~ Dist_edge_std +  (1 | ForestID), data= Results2,family = "poisson") </t>
  </si>
  <si>
    <t xml:space="preserve">abund.nind.glmm = glmmTMB(abund.nind ~   Dist_trail_std +(1 | ForestID), data= Results2,family = "poisson") </t>
  </si>
  <si>
    <t xml:space="preserve">prop.Talpha.glmm = glmmTMB(prop.Talpha ~   Dist_trail_std +(1 | ForestID), data= Results2,family = "beta_family") </t>
  </si>
  <si>
    <t xml:space="preserve">prop.Falpha.glmm = glmmTMB(prop.Falpha ~  Dist_trail_beginning_std + (1 | ForestID), data= Results2,family = "beta_family") </t>
  </si>
  <si>
    <t xml:space="preserve">all.tax.btotal.glmm = glmmTMB(all.tax.btotal ~   Dist_trail_std +(1 | ForestID), data= Results2,family = "beta_family") </t>
  </si>
  <si>
    <t xml:space="preserve">all.tax.btotal.glmm = glmmTMB(all.tax.btotal ~ Dist_edge_std + Dist_trail_std +(1 | ForestID), data= Results2,family = "beta_family") </t>
  </si>
  <si>
    <t xml:space="preserve">all.tax.brich.glmm = glmmTMB(all.tax.brich ~   Dist_trail_std +(1 | ForestID), data= Results2,family = "beta_family") </t>
  </si>
  <si>
    <t xml:space="preserve">all.tax.brich.glmm = glmmTMB(all.tax.brich ~ Dist_edge_std + Dist_trail_std +(1 | ForestID), data= Results2,family = "beta_family") </t>
  </si>
  <si>
    <t xml:space="preserve">all.tax.brepl.glmm = glmmTMB(all.tax.brepl ~   Dist_trail_std +(1 | ForestID), data= Results2,family = "beta_family") </t>
  </si>
  <si>
    <t xml:space="preserve">all.tax.brepl.glmm = glmmTMB(all.tax.brepl ~ Dist_edge_std + Dist_trail_std +(1 | ForestID), data= Results2,family = "beta_family") </t>
  </si>
  <si>
    <t xml:space="preserve">nat.tax.btotal.glmm = glmmTMB(nat.tax.btotal ~   Dist_trail_std +(1 | ForestID), data= Results2,family = "beta_family") </t>
  </si>
  <si>
    <t xml:space="preserve">nat.tax.btotal.glmm = glmmTMB(nat.tax.btotal ~ Dist_edge_std + Dist_trail_std +(1 | ForestID), data= Results2,family = "beta_family") </t>
  </si>
  <si>
    <t xml:space="preserve">nat.tax.brepl.glmm = glmmTMB(nat.tax.brepl ~   Dist_trail_std +(1 | ForestID), data= Results2,family = "beta_family") </t>
  </si>
  <si>
    <t xml:space="preserve">nat.tax.brepl.glmm = glmmTMB(nat.tax.brepl ~ Dist_edge_std + Dist_trail_std +(1 | ForestID), data= Results2,family = "beta_family") </t>
  </si>
  <si>
    <t xml:space="preserve">nind.tax.btotal.glmm = glmmTMB(nind.tax.btotal ~ Dist_edge_std + Dist_trail_std +(1 | ForestID), data= Results2,family = "beta_family") </t>
  </si>
  <si>
    <t xml:space="preserve">nind.tax.btotal.glmm = glmmTMB(nind.tax.btotal ~   Dist_trail_std +(1 | ForestID), data= Results2,family = "beta_family") </t>
  </si>
  <si>
    <t xml:space="preserve">nind.tax.brich.glmm = glmmTMB(nind.tax.brich ~ Dist_edge_std + Dist_trail_std +(1 | ForestID), data= Results2,family = "beta_family") </t>
  </si>
  <si>
    <t xml:space="preserve">nind.tax.brepl.glmm = glmmTMB(nind.tax.brepl ~ Dist_edge_std +  (1 | ForestID), data= Results2,family = "beta_family") </t>
  </si>
  <si>
    <t xml:space="preserve">all.func.btotal.glmm = glmmTMB(all.func.btotal ~   Dist_trail_std +(1 | ForestID), data= Results2,family = "beta_family") </t>
  </si>
  <si>
    <t xml:space="preserve">all.func.btotal.glmm = glmmTMB(all.func.btotal ~ Dist_edge_std + Dist_trail_std +(1 | ForestID), data= Results2,family = "beta_family") </t>
  </si>
  <si>
    <t xml:space="preserve">all.func.brich.glmm = glmmTMB(all.func.brich ~   Dist_trail_std +(1 | ForestID), data= Results2,family = "beta_family") </t>
  </si>
  <si>
    <t xml:space="preserve">all.func.brich.glmm = glmmTMB(all.func.brich ~ Dist_edge_std + Dist_trail_std +(1 | ForestID), data= Results2,family = "beta_family") </t>
  </si>
  <si>
    <t xml:space="preserve">all.func.brepl.glmm = glmmTMB(all.func.brepl ~   Dist_trail_std +(1 | ForestID), data= Results2,family = "beta_family") </t>
  </si>
  <si>
    <t xml:space="preserve">all.func.brepl.glmm = glmmTMB(all.func.brepl ~ Dist_edge_std + Dist_trail_std +(1 | ForestID), data= Results2,family = "beta_family") </t>
  </si>
  <si>
    <t xml:space="preserve">nat.func.btotal.glmm = glmmTMB(nat.func.btotal ~   Dist_trail_std +(1 | ForestID), data= Results2,family = "beta_family") </t>
  </si>
  <si>
    <t xml:space="preserve">nat.func.btotal.glmm = glmmTMB(nat.func.btotal ~ Dist_edge_std + Dist_trail_std +(1 | ForestID), data= Results2,family = "beta_family") </t>
  </si>
  <si>
    <t xml:space="preserve">nat.func.brich.glmm = glmmTMB(nat.func.brich ~   Dist_trail_std +(1 | ForestID), data= Results2,family = "beta_family") </t>
  </si>
  <si>
    <t xml:space="preserve">nat.func.brich.glmm = glmmTMB(nat.func.brich ~ Dist_edge_std + Dist_trail_std +(1 | ForestID), data= Results2,family = "beta_family") </t>
  </si>
  <si>
    <t xml:space="preserve">nat.func.brepl.glmm = glmmTMB(nat.func.brepl ~   Dist_trail_std +(1 | ForestID), data= Results2,family = "beta_family") </t>
  </si>
  <si>
    <t xml:space="preserve">nind.func.btotal.glmm = glmmTMB(nind.func.btotal ~ Dist_edge_std + Dist_trail_std +(1 | ForestID), data= Results2,family = "beta_family") </t>
  </si>
  <si>
    <t xml:space="preserve">nind.func.brich.glmm = glmmTMB(nind.func.brich ~ Dist_edge_std + Dist_trail_std +(1 | ForestID), data= Results2,family = "beta_family") </t>
  </si>
  <si>
    <t xml:space="preserve">nind.func.brepl.glmm = glmmTMB(nind.func.brepl ~ Dist_edge_std +  (1 | ForestID), data= Results2,family = "beta_family") </t>
  </si>
  <si>
    <t>hist(</t>
  </si>
  <si>
    <t>"nbinom1"</t>
  </si>
  <si>
    <t>4.888916</t>
  </si>
  <si>
    <t>-106.5716</t>
  </si>
  <si>
    <t>220.555</t>
  </si>
  <si>
    <t>0.460303465</t>
  </si>
  <si>
    <t>4.859313</t>
  </si>
  <si>
    <t>0.07170305</t>
  </si>
  <si>
    <t>-106.0193</t>
  </si>
  <si>
    <t>222.5386</t>
  </si>
  <si>
    <t>1.983662</t>
  </si>
  <si>
    <t>0.170725197</t>
  </si>
  <si>
    <t>4.807528</t>
  </si>
  <si>
    <t>-103.9347</t>
  </si>
  <si>
    <t>215.2812</t>
  </si>
  <si>
    <t>0.536674442</t>
  </si>
  <si>
    <t>2.274465</t>
  </si>
  <si>
    <t>-68.8243</t>
  </si>
  <si>
    <t>145.0604</t>
  </si>
  <si>
    <t>0.528667122</t>
  </si>
  <si>
    <t>TAlphaEnd</t>
  </si>
  <si>
    <t>1.726162</t>
  </si>
  <si>
    <t>-40.28746</t>
  </si>
  <si>
    <t>85.24158</t>
  </si>
  <si>
    <t>0.48231817</t>
  </si>
  <si>
    <t>0.2476683</t>
  </si>
  <si>
    <t>-20.21409</t>
  </si>
  <si>
    <t>47.83994</t>
  </si>
  <si>
    <t>0.514898269</t>
  </si>
  <si>
    <t>0.904744</t>
  </si>
  <si>
    <t>-13.20362</t>
  </si>
  <si>
    <t>33.819</t>
  </si>
  <si>
    <t>0.539262185</t>
  </si>
  <si>
    <t>FAlphaEnd</t>
  </si>
  <si>
    <t>0.3769302</t>
  </si>
  <si>
    <t>-17.74105</t>
  </si>
  <si>
    <t>42.89387</t>
  </si>
  <si>
    <t>0.485730881</t>
  </si>
  <si>
    <t>abund.end</t>
  </si>
  <si>
    <t>4.621231</t>
  </si>
  <si>
    <t>-103.1162</t>
  </si>
  <si>
    <t>213.6441</t>
  </si>
  <si>
    <t>0.542088181</t>
  </si>
  <si>
    <t>-1.708011</t>
  </si>
  <si>
    <t>-1.566253</t>
  </si>
  <si>
    <t>-0.463315</t>
  </si>
  <si>
    <t>2.029179</t>
  </si>
  <si>
    <t>30.27015</t>
  </si>
  <si>
    <t>-53.12853</t>
  </si>
  <si>
    <t>0.416053419</t>
  </si>
  <si>
    <t>1.908611</t>
  </si>
  <si>
    <t>0.3820671</t>
  </si>
  <si>
    <t>31.25927</t>
  </si>
  <si>
    <t>-52.01853</t>
  </si>
  <si>
    <t>1.109996</t>
  </si>
  <si>
    <t>0.238845214</t>
  </si>
  <si>
    <t>-2.658673</t>
  </si>
  <si>
    <t>prop.end</t>
  </si>
  <si>
    <t>1.178862</t>
  </si>
  <si>
    <t>19.27719</t>
  </si>
  <si>
    <t>-31.14262</t>
  </si>
  <si>
    <t>0.497594719</t>
  </si>
  <si>
    <t>-1.84679</t>
  </si>
  <si>
    <t>16.81195</t>
  </si>
  <si>
    <t>-25.6239</t>
  </si>
  <si>
    <t>0.577463886</t>
  </si>
  <si>
    <t>-0.7989747</t>
  </si>
  <si>
    <t>5.686936</t>
  </si>
  <si>
    <t>-3.3738726</t>
  </si>
  <si>
    <t>0.586932155</t>
  </si>
  <si>
    <t>-0.2960353</t>
  </si>
  <si>
    <t>20.84388</t>
  </si>
  <si>
    <t>-33.68776</t>
  </si>
  <si>
    <t>0.518207644</t>
  </si>
  <si>
    <t>-2.308694</t>
  </si>
  <si>
    <t>29.93879</t>
  </si>
  <si>
    <t>-51.87758</t>
  </si>
  <si>
    <t>0.611347753</t>
  </si>
  <si>
    <t>-0.805879</t>
  </si>
  <si>
    <t>5.047622</t>
  </si>
  <si>
    <t>-2.0952442</t>
  </si>
  <si>
    <t>0.568605412</t>
  </si>
  <si>
    <t>0.75955561</t>
  </si>
  <si>
    <t>33.12283</t>
  </si>
  <si>
    <t>-58.24566</t>
  </si>
  <si>
    <t>0.404690708</t>
  </si>
  <si>
    <t>0.29303948</t>
  </si>
  <si>
    <t>0.8619128</t>
  </si>
  <si>
    <t>34.77666</t>
  </si>
  <si>
    <t>-57.91695</t>
  </si>
  <si>
    <t>0.3287079</t>
  </si>
  <si>
    <t>0.343356449</t>
  </si>
  <si>
    <t>-0.73264679</t>
  </si>
  <si>
    <t>1.689154</t>
  </si>
  <si>
    <t>35.48931</t>
  </si>
  <si>
    <t>-59.34226</t>
  </si>
  <si>
    <t>0.719213056</t>
  </si>
  <si>
    <t>-1.706677</t>
  </si>
  <si>
    <t>34.52179</t>
  </si>
  <si>
    <t>-61.04358</t>
  </si>
  <si>
    <t>0.568039502</t>
  </si>
  <si>
    <t>end.tax.btotal</t>
  </si>
  <si>
    <t>-0.4787911</t>
  </si>
  <si>
    <t>-11.574001</t>
  </si>
  <si>
    <t>0.510011409</t>
  </si>
  <si>
    <t>-0.4008277</t>
  </si>
  <si>
    <t>-1.536176</t>
  </si>
  <si>
    <t>10.85759</t>
  </si>
  <si>
    <t>-10.078817</t>
  </si>
  <si>
    <t>1.495183</t>
  </si>
  <si>
    <t>0.241493214</t>
  </si>
  <si>
    <t>end.tax.brich</t>
  </si>
  <si>
    <t>-1.729537</t>
  </si>
  <si>
    <t>14.62983</t>
  </si>
  <si>
    <t>-21.259659</t>
  </si>
  <si>
    <t>0.6471235593</t>
  </si>
  <si>
    <t>end.tax.brepl</t>
  </si>
  <si>
    <t>-1.578328</t>
  </si>
  <si>
    <t>18.83162</t>
  </si>
  <si>
    <t>-29.66324</t>
  </si>
  <si>
    <t>0.58227707</t>
  </si>
  <si>
    <t>-0.052536892</t>
  </si>
  <si>
    <t>13.52259</t>
  </si>
  <si>
    <t>-19.04519</t>
  </si>
  <si>
    <t>0.413684585</t>
  </si>
  <si>
    <t>-0.182315796</t>
  </si>
  <si>
    <t>0.2451625</t>
  </si>
  <si>
    <t>14.60163</t>
  </si>
  <si>
    <t>-17.5669</t>
  </si>
  <si>
    <t>1.478291</t>
  </si>
  <si>
    <t>0.197543435</t>
  </si>
  <si>
    <t>-1.188191</t>
  </si>
  <si>
    <t>9.544353</t>
  </si>
  <si>
    <t>-11.088705</t>
  </si>
  <si>
    <t>0.61955055</t>
  </si>
  <si>
    <t>-1.1028</t>
  </si>
  <si>
    <t>14.46278</t>
  </si>
  <si>
    <t>-20.92555</t>
  </si>
  <si>
    <t>0.579942651</t>
  </si>
  <si>
    <t>-0.05179484</t>
  </si>
  <si>
    <t>15.65145</t>
  </si>
  <si>
    <t>-23.30291</t>
  </si>
  <si>
    <t>0.32143276</t>
  </si>
  <si>
    <t>0.09293236</t>
  </si>
  <si>
    <t>-0.3540385</t>
  </si>
  <si>
    <t>17.45342</t>
  </si>
  <si>
    <t>-23.27048</t>
  </si>
  <si>
    <t>0.0324294</t>
  </si>
  <si>
    <t>0.31626286</t>
  </si>
  <si>
    <t>-1.245447</t>
  </si>
  <si>
    <t>9.128143</t>
  </si>
  <si>
    <t>-10.25628506</t>
  </si>
  <si>
    <t>0.50917954</t>
  </si>
  <si>
    <t>-1.080478</t>
  </si>
  <si>
    <t>11.03586</t>
  </si>
  <si>
    <t>-14.071715</t>
  </si>
  <si>
    <t>0.524758356</t>
  </si>
  <si>
    <t>0.18849124</t>
  </si>
  <si>
    <t>0.9989586</t>
  </si>
  <si>
    <t>31.71657</t>
  </si>
  <si>
    <t>-51.79677</t>
  </si>
  <si>
    <t>0.453254877</t>
  </si>
  <si>
    <t>0.73024864</t>
  </si>
  <si>
    <t>29.53621</t>
  </si>
  <si>
    <t>-51.07242</t>
  </si>
  <si>
    <t>0.7243489</t>
  </si>
  <si>
    <t>0.315538324</t>
  </si>
  <si>
    <t>-0.1007206</t>
  </si>
  <si>
    <t>1.292324</t>
  </si>
  <si>
    <t>28.93551</t>
  </si>
  <si>
    <t>-46.23466</t>
  </si>
  <si>
    <t>0.64032999</t>
  </si>
  <si>
    <t>-2.649647</t>
  </si>
  <si>
    <t>40.91072</t>
  </si>
  <si>
    <t>-73.82144</t>
  </si>
  <si>
    <t>0.579335508</t>
  </si>
  <si>
    <t>end.func.btotal</t>
  </si>
  <si>
    <t>0.2050071</t>
  </si>
  <si>
    <t>-0.6539367</t>
  </si>
  <si>
    <t>13.48735</t>
  </si>
  <si>
    <t>-15.33834</t>
  </si>
  <si>
    <t>0.564111049</t>
  </si>
  <si>
    <t>end.func.brich</t>
  </si>
  <si>
    <t>-1.1226834</t>
  </si>
  <si>
    <t>7.357294</t>
  </si>
  <si>
    <t>-6.714587</t>
  </si>
  <si>
    <t>0.525596869</t>
  </si>
  <si>
    <t>-0.802159</t>
  </si>
  <si>
    <t>-0.8365672</t>
  </si>
  <si>
    <t>8.278896</t>
  </si>
  <si>
    <t>-4.9214288</t>
  </si>
  <si>
    <t>1.793158</t>
  </si>
  <si>
    <t>0.214424005</t>
  </si>
  <si>
    <t>end.func.brepl</t>
  </si>
  <si>
    <t>-1.167223</t>
  </si>
  <si>
    <t>9.112262</t>
  </si>
  <si>
    <t>-10.22452409</t>
  </si>
  <si>
    <t>0.516781169</t>
  </si>
  <si>
    <t>-1.398558</t>
  </si>
  <si>
    <t>0.3936362</t>
  </si>
  <si>
    <t>10.04638</t>
  </si>
  <si>
    <t>-8.45639631</t>
  </si>
  <si>
    <t>1.768128</t>
  </si>
  <si>
    <t>0.213482663</t>
  </si>
  <si>
    <t xml:space="preserve"> </t>
  </si>
  <si>
    <t xml:space="preserve">hist(Results2$TAlphaNInd) </t>
  </si>
  <si>
    <t>TAlphaNInd.glmm.4</t>
  </si>
  <si>
    <t xml:space="preserve">TAlphaNInd.glmm.4 = glmmTMB(TAlphaNInd ~  Dist_trail_beginning_std + (1 | ForestID), data= Results2,family = "poisson") </t>
  </si>
  <si>
    <t>TAlphaNInd.glmm.5</t>
  </si>
  <si>
    <t xml:space="preserve">TAlphaNInd.glmm.5 = glmmTMB(TAlphaNInd ~   Dist_trail_std +(1 | ForestID), data= Results2,family = "poisson") </t>
  </si>
  <si>
    <t>TAlphaNInd.glmm.6</t>
  </si>
  <si>
    <t xml:space="preserve">TAlphaNInd.glmm.6 = glmmTMB(TAlphaNInd ~ Dist_edge_std +  (1 | ForestID), data= Results2,family = "poisson") </t>
  </si>
  <si>
    <t xml:space="preserve">hist(Results2$FAlphaAll) </t>
  </si>
  <si>
    <t>FAlphaAll.glmm.9</t>
  </si>
  <si>
    <t xml:space="preserve">FAlphaAll.glmm.9 = glmmTMB(FAlphaAll ~  Dist_trail_beginning_std + (1 | ForestID), data= Results2,family = "Gamma") </t>
  </si>
  <si>
    <t xml:space="preserve">hist(Results2$abund.all) </t>
  </si>
  <si>
    <t>abund.all.glmm.14</t>
  </si>
  <si>
    <t xml:space="preserve">abund.all.glmm.14 = glmmTMB(abund.all ~   Dist_trail_std +(1 | ForestID), data= Results2,family = "nbinom1") </t>
  </si>
  <si>
    <t xml:space="preserve">hist(Results2$prop.Talpha) </t>
  </si>
  <si>
    <t>prop.Talpha.glmm.19</t>
  </si>
  <si>
    <t xml:space="preserve">prop.Talpha.glmm.19 = glmmTMB(prop.Talpha ~   Dist_trail_std +(1 | ForestID), data= Results2,family = "beta_family") </t>
  </si>
  <si>
    <t xml:space="preserve">hist(Results2$prop.Falpha) </t>
  </si>
  <si>
    <t>prop.Falpha.glmm.21</t>
  </si>
  <si>
    <t xml:space="preserve">prop.Falpha.glmm.21 = glmmTMB(prop.Falpha ~   Dist_trail_std +(1 | ForestID), data= Results2,family = "beta_family") </t>
  </si>
  <si>
    <t xml:space="preserve">hist(Results2$nind.tax.btotal) </t>
  </si>
  <si>
    <t>nind.tax.btotal.glmm.31</t>
  </si>
  <si>
    <t xml:space="preserve">nind.tax.btotal.glmm.31 = glmmTMB(nind.tax.btotal ~ Dist_edge_std +  (1 | ForestID), data= Results2,family = "beta_family") </t>
  </si>
  <si>
    <t>nind.tax.brich.glmm.32</t>
  </si>
  <si>
    <t xml:space="preserve">nind.tax.brich.glmm.32 = glmmTMB(nind.tax.brich ~ Dist_edge_std +  (1 | ForestID), data= Results2,family = "beta_family") </t>
  </si>
  <si>
    <t xml:space="preserve">hist(Results2$nind.tax.brich) </t>
  </si>
  <si>
    <t xml:space="preserve">hist(Results2$end.tax.btotal) </t>
  </si>
  <si>
    <t>end.tax.btotal.glmm.35</t>
  </si>
  <si>
    <t xml:space="preserve">end.tax.btotal.glmm.35 = glmmTMB(end.tax.btotal ~   Dist_trail_std +(1 | ForestID), data= Results2,family = "beta_family") </t>
  </si>
  <si>
    <t xml:space="preserve">hist(Results2$all.func.btotal) </t>
  </si>
  <si>
    <t>all.func.btotal.glmm.39</t>
  </si>
  <si>
    <t xml:space="preserve">all.func.btotal.glmm.39 = glmmTMB(all.func.btotal ~ Dist_edge_std +  (1 | ForestID), data= Results2,family = "beta_family") </t>
  </si>
  <si>
    <t xml:space="preserve">hist(Results2$nat.func.btotal) </t>
  </si>
  <si>
    <t>nat.func.btotal.glmm.43</t>
  </si>
  <si>
    <t xml:space="preserve">nat.func.btotal.glmm.43 = glmmTMB(nat.func.btotal ~  Dist_trail_beginning_std + (1 | ForestID), data= Results2,family = "beta_family") </t>
  </si>
  <si>
    <t>nind.func.btotal.glmm.46</t>
  </si>
  <si>
    <t xml:space="preserve">nind.func.btotal.glmm.46 = glmmTMB(nind.func.btotal ~ Dist_edge_std +  (1 | ForestID), data= Results2,family = "beta_family") </t>
  </si>
  <si>
    <t xml:space="preserve">hist(Results2$nind.func.btotal) </t>
  </si>
  <si>
    <t>nind.func.brich.glmm.48</t>
  </si>
  <si>
    <t xml:space="preserve">nind.func.brich.glmm.48 = glmmTMB(nind.func.brich ~ Dist_edge_std +  (1 | ForestID), data= Results2,family = "beta_family") </t>
  </si>
  <si>
    <t xml:space="preserve">hist(Results2$nind.func.brich) </t>
  </si>
  <si>
    <t>end.func.btotal.glmm.50</t>
  </si>
  <si>
    <t xml:space="preserve">end.func.btotal.glmm.50 = glmmTMB(end.func.btotal ~  Dist_trail_beginning_std + (1 | ForestID), data= Results2,family = "beta_family") </t>
  </si>
  <si>
    <t xml:space="preserve">hist(Results2$end.func.btotal) </t>
  </si>
  <si>
    <t xml:space="preserve">hist(Results2$end.func.brich) </t>
  </si>
  <si>
    <t>end.func.brich.glmm.52</t>
  </si>
  <si>
    <t xml:space="preserve">end.func.brich.glmm.52 = glmmTMB(end.func.brich ~  Dist_trail_beginning_std + (1 | ForestID), data= Results2,family = "beta_family") </t>
  </si>
  <si>
    <t xml:space="preserve">hist(Results2$end.func.brepl) </t>
  </si>
  <si>
    <t>end.func.brepl.glmm.54</t>
  </si>
  <si>
    <t xml:space="preserve">end.func.brepl.glmm.54 = glmmTMB(end.func.brepl ~ Dist_edge_std +  (1 | ForestID), data= Results2,family = "beta_family") </t>
  </si>
  <si>
    <t>(1 | ForestID), data= withoutcontrols,</t>
  </si>
  <si>
    <t>Version1</t>
  </si>
  <si>
    <t>Version2</t>
  </si>
  <si>
    <t>AICc       Nakagawa</t>
  </si>
  <si>
    <t>AICm       Nakagawa</t>
  </si>
  <si>
    <t>0.040</t>
  </si>
  <si>
    <t>0.525133</t>
  </si>
  <si>
    <t>0.4673168</t>
  </si>
  <si>
    <t>modelTMB[[</t>
  </si>
  <si>
    <t>withoutcontrols$</t>
  </si>
  <si>
    <t xml:space="preserve">(1 | ForestID), data= </t>
  </si>
  <si>
    <t xml:space="preserve">Results2, </t>
  </si>
  <si>
    <t>Results2,</t>
  </si>
  <si>
    <t>withoutcontrols,</t>
  </si>
  <si>
    <t>2.203378</t>
  </si>
  <si>
    <t>-39.1633</t>
  </si>
  <si>
    <t>83.1266</t>
  </si>
  <si>
    <t>0.536505032</t>
  </si>
  <si>
    <t>0.5421416</t>
  </si>
  <si>
    <t>-31.40755</t>
  </si>
  <si>
    <t>67.61511</t>
  </si>
  <si>
    <t>0.45146845</t>
  </si>
  <si>
    <t>0.6461502</t>
  </si>
  <si>
    <t>-0.2056058</t>
  </si>
  <si>
    <t>-30.91039</t>
  </si>
  <si>
    <t>69.53507</t>
  </si>
  <si>
    <t>1.919961</t>
  </si>
  <si>
    <t>0.172867429</t>
  </si>
  <si>
    <t>1.724749</t>
  </si>
  <si>
    <t>-34.20482</t>
  </si>
  <si>
    <t>73.20965</t>
  </si>
  <si>
    <t>0.503074785</t>
  </si>
  <si>
    <t>0.2261924</t>
  </si>
  <si>
    <t>-24.46481</t>
  </si>
  <si>
    <t>56.6439</t>
  </si>
  <si>
    <t>0.57886658</t>
  </si>
  <si>
    <t>0.2579161</t>
  </si>
  <si>
    <t>-16.1456</t>
  </si>
  <si>
    <t>40.00549</t>
  </si>
  <si>
    <t>0.599565562</t>
  </si>
  <si>
    <t>1.0241869</t>
  </si>
  <si>
    <t>-11.85153</t>
  </si>
  <si>
    <t>31.41734</t>
  </si>
  <si>
    <t>0.600213267</t>
  </si>
  <si>
    <t>0.3811934</t>
  </si>
  <si>
    <t>-14.52328</t>
  </si>
  <si>
    <t>36.76085</t>
  </si>
  <si>
    <t>0.416239655</t>
  </si>
  <si>
    <t>0.407747</t>
  </si>
  <si>
    <t>-0.03462232</t>
  </si>
  <si>
    <t>-13.39848</t>
  </si>
  <si>
    <t>37.87389</t>
  </si>
  <si>
    <t>1.113043</t>
  </si>
  <si>
    <t>0.23858836</t>
  </si>
  <si>
    <t>4.864967</t>
  </si>
  <si>
    <t>-90.24958</t>
  </si>
  <si>
    <t>188.2134</t>
  </si>
  <si>
    <t>0.426800428</t>
  </si>
  <si>
    <t>4.824543</t>
  </si>
  <si>
    <t>0.08311365</t>
  </si>
  <si>
    <t>-89.4471</t>
  </si>
  <si>
    <t>189.9711</t>
  </si>
  <si>
    <t>1.757674</t>
  </si>
  <si>
    <t>0.177235506</t>
  </si>
  <si>
    <t>4.801532</t>
  </si>
  <si>
    <t>0.09251623</t>
  </si>
  <si>
    <t>-89.47803</t>
  </si>
  <si>
    <t>190.033</t>
  </si>
  <si>
    <t>1.819535</t>
  </si>
  <si>
    <t>0.171837473</t>
  </si>
  <si>
    <t>4.785638</t>
  </si>
  <si>
    <t>-88.29936</t>
  </si>
  <si>
    <t>184.313</t>
  </si>
  <si>
    <t>0.538467519</t>
  </si>
  <si>
    <t>2.135955</t>
  </si>
  <si>
    <t>-58.69636</t>
  </si>
  <si>
    <t>125.107</t>
  </si>
  <si>
    <t>0.526085646</t>
  </si>
  <si>
    <t>4.607388</t>
  </si>
  <si>
    <t>-87.99767</t>
  </si>
  <si>
    <t>183.7096</t>
  </si>
  <si>
    <t>0.565097283</t>
  </si>
  <si>
    <t>-1.861708</t>
  </si>
  <si>
    <t>-6.853268</t>
  </si>
  <si>
    <t>18.50654</t>
  </si>
  <si>
    <t>0.542197539</t>
  </si>
  <si>
    <t>-0.1253504</t>
  </si>
  <si>
    <t>-17.10053</t>
  </si>
  <si>
    <t>39.00106</t>
  </si>
  <si>
    <t>0.544764237</t>
  </si>
  <si>
    <t>-2.652391</t>
  </si>
  <si>
    <t>-4.04765</t>
  </si>
  <si>
    <t>0.525490489</t>
  </si>
  <si>
    <t>1.282031</t>
  </si>
  <si>
    <t>17.07327</t>
  </si>
  <si>
    <t>-26.43226</t>
  </si>
  <si>
    <t>0.50138212</t>
  </si>
  <si>
    <t>-2.105334</t>
  </si>
  <si>
    <t>-1.197884</t>
  </si>
  <si>
    <t>26.76888</t>
  </si>
  <si>
    <t>-41.09331</t>
  </si>
  <si>
    <t>0.572958022</t>
  </si>
  <si>
    <t>-2.645982</t>
  </si>
  <si>
    <t>1.0184781</t>
  </si>
  <si>
    <t>-1.529036</t>
  </si>
  <si>
    <t>28.45249</t>
  </si>
  <si>
    <t>-39.40498</t>
  </si>
  <si>
    <t>1.688337</t>
  </si>
  <si>
    <t>0.24632301</t>
  </si>
  <si>
    <t>-0.9279612</t>
  </si>
  <si>
    <t>-0.788306</t>
  </si>
  <si>
    <t>14.81809</t>
  </si>
  <si>
    <t>-17.191745</t>
  </si>
  <si>
    <t>0.595656962</t>
  </si>
  <si>
    <t>-0.6747076</t>
  </si>
  <si>
    <t>-0.8489573</t>
  </si>
  <si>
    <t>13.206182</t>
  </si>
  <si>
    <t>-13.967919</t>
  </si>
  <si>
    <t>0.599076121</t>
  </si>
  <si>
    <t>-3.183075</t>
  </si>
  <si>
    <t>40.3836</t>
  </si>
  <si>
    <t>-72.3672</t>
  </si>
  <si>
    <t>0.6467599272</t>
  </si>
  <si>
    <t>-0.8513318</t>
  </si>
  <si>
    <t>-0.8110532</t>
  </si>
  <si>
    <t>-16.190554</t>
  </si>
  <si>
    <t>0.600101848</t>
  </si>
  <si>
    <t>-0.01696538</t>
  </si>
  <si>
    <t>1.1997707</t>
  </si>
  <si>
    <t>-1.3852113</t>
  </si>
  <si>
    <t>29.6188</t>
  </si>
  <si>
    <t>-41.73761</t>
  </si>
  <si>
    <t>0.34245381</t>
  </si>
  <si>
    <t>0.67980089</t>
  </si>
  <si>
    <t>-0.7728203</t>
  </si>
  <si>
    <t>26.82364</t>
  </si>
  <si>
    <t>-41.20284</t>
  </si>
  <si>
    <t>0.5347663</t>
  </si>
  <si>
    <t>0.26210721</t>
  </si>
  <si>
    <t>0.15176518</t>
  </si>
  <si>
    <t>24.60161</t>
  </si>
  <si>
    <t>-40.80322</t>
  </si>
  <si>
    <t>0.9343941</t>
  </si>
  <si>
    <t>0.21463518</t>
  </si>
  <si>
    <t>-0.12739384</t>
  </si>
  <si>
    <t>32.95582</t>
  </si>
  <si>
    <t>-57.51165</t>
  </si>
  <si>
    <t>0.25702964</t>
  </si>
  <si>
    <t>-0.82084904</t>
  </si>
  <si>
    <t>1.973202</t>
  </si>
  <si>
    <t>-1.6802428</t>
  </si>
  <si>
    <t>37.41365</t>
  </si>
  <si>
    <t>-57.3273</t>
  </si>
  <si>
    <t>0.1843437</t>
  </si>
  <si>
    <t>0.23439777</t>
  </si>
  <si>
    <t>-1.80703847</t>
  </si>
  <si>
    <t>4.072738</t>
  </si>
  <si>
    <t>2.1799417</t>
  </si>
  <si>
    <t>-5.3402217</t>
  </si>
  <si>
    <t>40.62544</t>
  </si>
  <si>
    <t>-57.25089</t>
  </si>
  <si>
    <t>0.2607595</t>
  </si>
  <si>
    <t>0.22561086</t>
  </si>
  <si>
    <t>0.15971813</t>
  </si>
  <si>
    <t>-0.6443009</t>
  </si>
  <si>
    <t>34.11556</t>
  </si>
  <si>
    <t>-55.78667</t>
  </si>
  <si>
    <t>1.7249767</t>
  </si>
  <si>
    <t>0.10849489</t>
  </si>
  <si>
    <t>-1.785392</t>
  </si>
  <si>
    <t>35.12305</t>
  </si>
  <si>
    <t>-61.84611</t>
  </si>
  <si>
    <t>0.5519669571</t>
  </si>
  <si>
    <t>-1.366549</t>
  </si>
  <si>
    <t>-0.564806</t>
  </si>
  <si>
    <t>36.19367</t>
  </si>
  <si>
    <t>-59.9429</t>
  </si>
  <si>
    <t>1.903206</t>
  </si>
  <si>
    <t>0.2131263939</t>
  </si>
  <si>
    <t>-0.9297699</t>
  </si>
  <si>
    <t>-0.7511836</t>
  </si>
  <si>
    <t>14.83006</t>
  </si>
  <si>
    <t>-17.215669</t>
  </si>
  <si>
    <t>0.508397604</t>
  </si>
  <si>
    <t>-1.894618</t>
  </si>
  <si>
    <t>-0.9264064</t>
  </si>
  <si>
    <t>23.60207</t>
  </si>
  <si>
    <t>-34.7597</t>
  </si>
  <si>
    <t>0.542593663</t>
  </si>
  <si>
    <t>-2.061311</t>
  </si>
  <si>
    <t>32.47212</t>
  </si>
  <si>
    <t>-56.54425</t>
  </si>
  <si>
    <t>0.6165250008</t>
  </si>
  <si>
    <t>-0.4474962</t>
  </si>
  <si>
    <t>-0.8568964</t>
  </si>
  <si>
    <t>11.973614</t>
  </si>
  <si>
    <t>-11.502783</t>
  </si>
  <si>
    <t>0.562834404</t>
  </si>
  <si>
    <t>-1.299991</t>
  </si>
  <si>
    <t>-0.6641106</t>
  </si>
  <si>
    <t>17.93072</t>
  </si>
  <si>
    <t>-23.41699</t>
  </si>
  <si>
    <t>0.467302856</t>
  </si>
  <si>
    <t>-1.609002</t>
  </si>
  <si>
    <t>15.01306</t>
  </si>
  <si>
    <t>-21.62612</t>
  </si>
  <si>
    <t>1.790879</t>
  </si>
  <si>
    <t>0.190859632</t>
  </si>
  <si>
    <t>-1.403697</t>
  </si>
  <si>
    <t>-0.9395737</t>
  </si>
  <si>
    <t>18.64252</t>
  </si>
  <si>
    <t>-24.8406</t>
  </si>
  <si>
    <t>0.632989746</t>
  </si>
  <si>
    <t>-0.4116868</t>
  </si>
  <si>
    <t>-0.8697897</t>
  </si>
  <si>
    <t>11.806571</t>
  </si>
  <si>
    <t>-11.168697</t>
  </si>
  <si>
    <t>0.583993844</t>
  </si>
  <si>
    <t>-1.291596</t>
  </si>
  <si>
    <t>-0.5797152</t>
  </si>
  <si>
    <t>-22.79955</t>
  </si>
  <si>
    <t>0.376963634</t>
  </si>
  <si>
    <t>-1.57453</t>
  </si>
  <si>
    <t>15.28003</t>
  </si>
  <si>
    <t>-22.16007</t>
  </si>
  <si>
    <t>0.6394868</t>
  </si>
  <si>
    <t>0.273802023</t>
  </si>
  <si>
    <t>-1.234055</t>
  </si>
  <si>
    <t>-0.6529955</t>
  </si>
  <si>
    <t>16.92515</t>
  </si>
  <si>
    <t>-21.40586</t>
  </si>
  <si>
    <t>1.3936885</t>
  </si>
  <si>
    <t>0.187786275</t>
  </si>
  <si>
    <t>-1.386354</t>
  </si>
  <si>
    <t>-0.9943138</t>
  </si>
  <si>
    <t>18.63885</t>
  </si>
  <si>
    <t>-24.83326</t>
  </si>
  <si>
    <t>0.663871796</t>
  </si>
  <si>
    <t>0.7177376</t>
  </si>
  <si>
    <t>-0.7898086</t>
  </si>
  <si>
    <t>28.07918</t>
  </si>
  <si>
    <t>-43.71392</t>
  </si>
  <si>
    <t>0.30478129</t>
  </si>
  <si>
    <t>0.088236</t>
  </si>
  <si>
    <t>1.0924846</t>
  </si>
  <si>
    <t>-1.3377198</t>
  </si>
  <si>
    <t>30.46942</t>
  </si>
  <si>
    <t>-43.43885</t>
  </si>
  <si>
    <t>0.2750714</t>
  </si>
  <si>
    <t>0.26561788</t>
  </si>
  <si>
    <t>0.177128</t>
  </si>
  <si>
    <t>25.80145</t>
  </si>
  <si>
    <t>-43.2029</t>
  </si>
  <si>
    <t>0.5110245</t>
  </si>
  <si>
    <t>0.23605909</t>
  </si>
  <si>
    <t>-0.06477196</t>
  </si>
  <si>
    <t>1.2390978</t>
  </si>
  <si>
    <t>-1.4012122</t>
  </si>
  <si>
    <t>29.64424</t>
  </si>
  <si>
    <t>-41.78848</t>
  </si>
  <si>
    <t>0.36681266</t>
  </si>
  <si>
    <t>0.65465701</t>
  </si>
  <si>
    <t>-0.7615713</t>
  </si>
  <si>
    <t>26.71267</t>
  </si>
  <si>
    <t>-40.9809</t>
  </si>
  <si>
    <t>0.8075836</t>
  </si>
  <si>
    <t>0.24495132</t>
  </si>
  <si>
    <t>0.13714916</t>
  </si>
  <si>
    <t>24.53849</t>
  </si>
  <si>
    <t>-40.67699</t>
  </si>
  <si>
    <t>1.111495</t>
  </si>
  <si>
    <t>0.21041963</t>
  </si>
  <si>
    <t>-3.322547</t>
  </si>
  <si>
    <t>42.37358</t>
  </si>
  <si>
    <t>-76.34716</t>
  </si>
  <si>
    <t>0.38689766</t>
  </si>
  <si>
    <t>-2.889317</t>
  </si>
  <si>
    <t>-0.68726</t>
  </si>
  <si>
    <t>44.26845</t>
  </si>
  <si>
    <t>-76.09245</t>
  </si>
  <si>
    <t>0.2547139</t>
  </si>
  <si>
    <t>0.340632182</t>
  </si>
  <si>
    <t>-0.3445585</t>
  </si>
  <si>
    <t>-0.8816025</t>
  </si>
  <si>
    <t>11.592691</t>
  </si>
  <si>
    <t>-10.740938</t>
  </si>
  <si>
    <t>0.593297484</t>
  </si>
  <si>
    <t>-1.114473</t>
  </si>
  <si>
    <t>-0.6747769</t>
  </si>
  <si>
    <t>16.16123</t>
  </si>
  <si>
    <t>-19.878018</t>
  </si>
  <si>
    <t>0.47990755</t>
  </si>
  <si>
    <t>-1.052154</t>
  </si>
  <si>
    <t>-0.7563054</t>
  </si>
  <si>
    <t>15.20879</t>
  </si>
  <si>
    <t>-17.973143</t>
  </si>
  <si>
    <t>1.904874</t>
  </si>
  <si>
    <t>0.18514816</t>
  </si>
  <si>
    <t>-1.442153</t>
  </si>
  <si>
    <t>13.18515</t>
  </si>
  <si>
    <t>-17.97029</t>
  </si>
  <si>
    <t>1.907727</t>
  </si>
  <si>
    <t>0.18488422</t>
  </si>
  <si>
    <t>-1.388379</t>
  </si>
  <si>
    <t>-0.8143351</t>
  </si>
  <si>
    <t>18.49225</t>
  </si>
  <si>
    <t>-24.54005</t>
  </si>
  <si>
    <t>0.530633802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</si>
</sst>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333333"/>
      <name val="Courier New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10" xfId="0" applyFill="1" applyBorder="1"/>
    <xf numFmtId="2" fontId="0" fillId="0" borderId="0" xfId="0" applyNumberFormat="1"/>
    <xf numFmtId="0" fontId="0" fillId="0" borderId="0" xfId="0" applyFill="1"/>
    <xf numFmtId="0" fontId="18" fillId="0" borderId="0" xfId="0" applyFont="1"/>
    <xf numFmtId="0" fontId="0" fillId="34" borderId="11" xfId="0" applyFill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workbookViewId="0">
      <selection activeCell="A15" sqref="A15:XFD18"/>
    </sheetView>
  </sheetViews>
  <sheetFormatPr baseColWidth="10" defaultRowHeight="16" x14ac:dyDescent="0.2"/>
  <cols>
    <col min="2" max="2" width="10.83203125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s="1" customFormat="1" x14ac:dyDescent="0.2">
      <c r="A2">
        <v>1</v>
      </c>
      <c r="B2" t="s">
        <v>11</v>
      </c>
      <c r="C2">
        <v>1</v>
      </c>
      <c r="D2" t="s">
        <v>12</v>
      </c>
      <c r="E2" t="s">
        <v>12</v>
      </c>
      <c r="F2" t="s">
        <v>12</v>
      </c>
      <c r="G2" t="s">
        <v>12</v>
      </c>
      <c r="H2">
        <v>1</v>
      </c>
      <c r="I2">
        <v>8</v>
      </c>
      <c r="J2">
        <v>1</v>
      </c>
      <c r="K2">
        <v>1</v>
      </c>
      <c r="L2">
        <v>8</v>
      </c>
    </row>
    <row r="3" spans="1:12" x14ac:dyDescent="0.2">
      <c r="A3">
        <v>2</v>
      </c>
      <c r="B3" t="s">
        <v>13</v>
      </c>
      <c r="C3" t="s">
        <v>14</v>
      </c>
      <c r="D3" t="s">
        <v>12</v>
      </c>
      <c r="E3" t="s">
        <v>12</v>
      </c>
      <c r="F3" t="s">
        <v>12</v>
      </c>
      <c r="G3" t="s">
        <v>12</v>
      </c>
      <c r="H3">
        <v>2</v>
      </c>
      <c r="I3" t="s">
        <v>15</v>
      </c>
      <c r="J3" t="s">
        <v>16</v>
      </c>
      <c r="K3">
        <v>0</v>
      </c>
      <c r="L3" t="s">
        <v>17</v>
      </c>
    </row>
    <row r="4" spans="1:12" s="1" customFormat="1" x14ac:dyDescent="0.2">
      <c r="A4">
        <v>3</v>
      </c>
      <c r="B4" t="s">
        <v>18</v>
      </c>
      <c r="C4" t="s">
        <v>19</v>
      </c>
      <c r="D4" t="s">
        <v>12</v>
      </c>
      <c r="E4" t="s">
        <v>12</v>
      </c>
      <c r="F4" t="s">
        <v>12</v>
      </c>
      <c r="G4" t="s">
        <v>12</v>
      </c>
      <c r="H4">
        <v>2</v>
      </c>
      <c r="I4" t="s">
        <v>20</v>
      </c>
      <c r="J4" t="s">
        <v>21</v>
      </c>
      <c r="K4">
        <v>0</v>
      </c>
      <c r="L4" t="s">
        <v>22</v>
      </c>
    </row>
    <row r="5" spans="1:12" x14ac:dyDescent="0.2">
      <c r="A5">
        <v>4</v>
      </c>
      <c r="B5" t="s">
        <v>18</v>
      </c>
      <c r="C5" t="s">
        <v>23</v>
      </c>
      <c r="D5" t="s">
        <v>12</v>
      </c>
      <c r="E5" t="s">
        <v>12</v>
      </c>
      <c r="F5" t="s">
        <v>24</v>
      </c>
      <c r="G5" t="s">
        <v>12</v>
      </c>
      <c r="H5">
        <v>3</v>
      </c>
      <c r="I5" t="s">
        <v>25</v>
      </c>
      <c r="J5" t="s">
        <v>26</v>
      </c>
      <c r="K5" t="s">
        <v>27</v>
      </c>
      <c r="L5" t="s">
        <v>28</v>
      </c>
    </row>
    <row r="6" spans="1:12" x14ac:dyDescent="0.2">
      <c r="A6">
        <v>5</v>
      </c>
      <c r="B6" t="s">
        <v>18</v>
      </c>
      <c r="C6" t="s">
        <v>29</v>
      </c>
      <c r="D6" t="s">
        <v>12</v>
      </c>
      <c r="E6" t="s">
        <v>12</v>
      </c>
      <c r="F6" t="s">
        <v>12</v>
      </c>
      <c r="G6" t="s">
        <v>30</v>
      </c>
      <c r="H6">
        <v>3</v>
      </c>
      <c r="I6" t="s">
        <v>31</v>
      </c>
      <c r="J6" t="s">
        <v>32</v>
      </c>
      <c r="K6" t="s">
        <v>33</v>
      </c>
      <c r="L6" t="s">
        <v>34</v>
      </c>
    </row>
    <row r="7" spans="1:12" x14ac:dyDescent="0.2">
      <c r="A7">
        <v>6</v>
      </c>
      <c r="B7" t="s">
        <v>18</v>
      </c>
      <c r="C7" t="s">
        <v>35</v>
      </c>
      <c r="D7" t="s">
        <v>12</v>
      </c>
      <c r="E7" t="s">
        <v>36</v>
      </c>
      <c r="F7" t="s">
        <v>12</v>
      </c>
      <c r="G7" t="s">
        <v>12</v>
      </c>
      <c r="H7">
        <v>3</v>
      </c>
      <c r="I7" t="s">
        <v>37</v>
      </c>
      <c r="J7" t="s">
        <v>38</v>
      </c>
      <c r="K7" t="s">
        <v>39</v>
      </c>
      <c r="L7" t="s">
        <v>40</v>
      </c>
    </row>
    <row r="8" spans="1:12" x14ac:dyDescent="0.2">
      <c r="A8">
        <v>7</v>
      </c>
      <c r="B8" t="s">
        <v>204</v>
      </c>
      <c r="C8" t="s">
        <v>205</v>
      </c>
      <c r="D8" t="s">
        <v>12</v>
      </c>
      <c r="E8" t="s">
        <v>12</v>
      </c>
      <c r="F8" t="s">
        <v>12</v>
      </c>
      <c r="G8" t="s">
        <v>12</v>
      </c>
      <c r="H8">
        <v>2</v>
      </c>
      <c r="I8" t="s">
        <v>206</v>
      </c>
      <c r="J8" t="s">
        <v>207</v>
      </c>
      <c r="K8">
        <v>0</v>
      </c>
      <c r="L8" t="s">
        <v>208</v>
      </c>
    </row>
    <row r="9" spans="1:12" x14ac:dyDescent="0.2">
      <c r="A9">
        <v>8</v>
      </c>
      <c r="B9" t="s">
        <v>41</v>
      </c>
      <c r="C9" t="s">
        <v>42</v>
      </c>
      <c r="D9" t="s">
        <v>12</v>
      </c>
      <c r="E9" t="s">
        <v>12</v>
      </c>
      <c r="F9" t="s">
        <v>12</v>
      </c>
      <c r="G9" t="s">
        <v>12</v>
      </c>
      <c r="H9">
        <v>3</v>
      </c>
      <c r="I9" t="s">
        <v>43</v>
      </c>
      <c r="J9" t="s">
        <v>44</v>
      </c>
      <c r="K9">
        <v>0</v>
      </c>
      <c r="L9" t="s">
        <v>45</v>
      </c>
    </row>
    <row r="10" spans="1:12" x14ac:dyDescent="0.2">
      <c r="A10">
        <v>9</v>
      </c>
      <c r="B10" t="s">
        <v>41</v>
      </c>
      <c r="C10" t="s">
        <v>46</v>
      </c>
      <c r="D10" t="s">
        <v>12</v>
      </c>
      <c r="E10" t="s">
        <v>12</v>
      </c>
      <c r="F10" t="s">
        <v>47</v>
      </c>
      <c r="G10" t="s">
        <v>12</v>
      </c>
      <c r="H10">
        <v>4</v>
      </c>
      <c r="I10" t="s">
        <v>48</v>
      </c>
      <c r="J10" t="s">
        <v>49</v>
      </c>
      <c r="K10" t="s">
        <v>50</v>
      </c>
      <c r="L10" t="s">
        <v>51</v>
      </c>
    </row>
    <row r="11" spans="1:12" x14ac:dyDescent="0.2">
      <c r="A11">
        <v>10</v>
      </c>
      <c r="B11" t="s">
        <v>52</v>
      </c>
      <c r="C11" t="s">
        <v>209</v>
      </c>
      <c r="D11" t="s">
        <v>12</v>
      </c>
      <c r="E11" t="s">
        <v>12</v>
      </c>
      <c r="F11" t="s">
        <v>12</v>
      </c>
      <c r="G11" t="s">
        <v>12</v>
      </c>
      <c r="H11">
        <v>3</v>
      </c>
      <c r="I11" t="s">
        <v>210</v>
      </c>
      <c r="J11" t="s">
        <v>211</v>
      </c>
      <c r="K11">
        <v>0</v>
      </c>
      <c r="L11" t="s">
        <v>212</v>
      </c>
    </row>
    <row r="12" spans="1:12" x14ac:dyDescent="0.2">
      <c r="A12">
        <v>11</v>
      </c>
      <c r="B12" t="s">
        <v>53</v>
      </c>
      <c r="C12" t="s">
        <v>213</v>
      </c>
      <c r="D12" t="s">
        <v>12</v>
      </c>
      <c r="E12" t="s">
        <v>12</v>
      </c>
      <c r="F12" t="s">
        <v>12</v>
      </c>
      <c r="G12" t="s">
        <v>12</v>
      </c>
      <c r="H12">
        <v>3</v>
      </c>
      <c r="I12" t="s">
        <v>214</v>
      </c>
      <c r="J12" t="s">
        <v>215</v>
      </c>
      <c r="K12">
        <v>0</v>
      </c>
      <c r="L12" t="s">
        <v>216</v>
      </c>
    </row>
    <row r="13" spans="1:12" x14ac:dyDescent="0.2">
      <c r="A13">
        <v>12</v>
      </c>
      <c r="B13" t="s">
        <v>217</v>
      </c>
      <c r="C13" t="s">
        <v>218</v>
      </c>
      <c r="D13" t="s">
        <v>12</v>
      </c>
      <c r="E13" t="s">
        <v>12</v>
      </c>
      <c r="F13" t="s">
        <v>12</v>
      </c>
      <c r="G13" t="s">
        <v>12</v>
      </c>
      <c r="H13">
        <v>3</v>
      </c>
      <c r="I13" t="s">
        <v>219</v>
      </c>
      <c r="J13" t="s">
        <v>220</v>
      </c>
      <c r="K13">
        <v>0</v>
      </c>
      <c r="L13" t="s">
        <v>221</v>
      </c>
    </row>
    <row r="14" spans="1:12" x14ac:dyDescent="0.2">
      <c r="A14">
        <v>13</v>
      </c>
      <c r="B14" t="s">
        <v>54</v>
      </c>
      <c r="C14" t="s">
        <v>186</v>
      </c>
      <c r="D14" t="s">
        <v>12</v>
      </c>
      <c r="E14" t="s">
        <v>12</v>
      </c>
      <c r="F14" t="s">
        <v>12</v>
      </c>
      <c r="G14" t="s">
        <v>12</v>
      </c>
      <c r="H14">
        <v>3</v>
      </c>
      <c r="I14" t="s">
        <v>187</v>
      </c>
      <c r="J14" t="s">
        <v>188</v>
      </c>
      <c r="K14">
        <v>0</v>
      </c>
      <c r="L14" t="s">
        <v>189</v>
      </c>
    </row>
    <row r="15" spans="1:12" x14ac:dyDescent="0.2">
      <c r="A15">
        <v>14</v>
      </c>
      <c r="B15" t="s">
        <v>54</v>
      </c>
      <c r="C15" t="s">
        <v>190</v>
      </c>
      <c r="D15" t="s">
        <v>12</v>
      </c>
      <c r="E15" t="s">
        <v>12</v>
      </c>
      <c r="F15" t="s">
        <v>12</v>
      </c>
      <c r="G15" t="s">
        <v>191</v>
      </c>
      <c r="H15">
        <v>4</v>
      </c>
      <c r="I15" t="s">
        <v>192</v>
      </c>
      <c r="J15" t="s">
        <v>193</v>
      </c>
      <c r="K15" t="s">
        <v>194</v>
      </c>
      <c r="L15" t="s">
        <v>195</v>
      </c>
    </row>
    <row r="16" spans="1:12" x14ac:dyDescent="0.2">
      <c r="A16">
        <v>15</v>
      </c>
      <c r="B16" t="s">
        <v>55</v>
      </c>
      <c r="C16" t="s">
        <v>196</v>
      </c>
      <c r="D16" t="s">
        <v>12</v>
      </c>
      <c r="E16" t="s">
        <v>12</v>
      </c>
      <c r="F16" t="s">
        <v>12</v>
      </c>
      <c r="G16" t="s">
        <v>12</v>
      </c>
      <c r="H16">
        <v>3</v>
      </c>
      <c r="I16" t="s">
        <v>197</v>
      </c>
      <c r="J16" t="s">
        <v>198</v>
      </c>
      <c r="K16">
        <v>0</v>
      </c>
      <c r="L16" t="s">
        <v>199</v>
      </c>
    </row>
    <row r="17" spans="1:12" x14ac:dyDescent="0.2">
      <c r="A17">
        <v>16</v>
      </c>
      <c r="B17" t="s">
        <v>56</v>
      </c>
      <c r="C17" t="s">
        <v>200</v>
      </c>
      <c r="D17" t="s">
        <v>12</v>
      </c>
      <c r="E17" t="s">
        <v>12</v>
      </c>
      <c r="F17" t="s">
        <v>12</v>
      </c>
      <c r="G17" t="s">
        <v>12</v>
      </c>
      <c r="H17">
        <v>3</v>
      </c>
      <c r="I17" t="s">
        <v>201</v>
      </c>
      <c r="J17" t="s">
        <v>202</v>
      </c>
      <c r="K17">
        <v>0</v>
      </c>
      <c r="L17" t="s">
        <v>203</v>
      </c>
    </row>
    <row r="18" spans="1:12" x14ac:dyDescent="0.2">
      <c r="A18">
        <v>17</v>
      </c>
      <c r="B18" t="s">
        <v>222</v>
      </c>
      <c r="C18" t="s">
        <v>223</v>
      </c>
      <c r="D18" t="s">
        <v>12</v>
      </c>
      <c r="E18" t="s">
        <v>12</v>
      </c>
      <c r="F18" t="s">
        <v>12</v>
      </c>
      <c r="G18" t="s">
        <v>12</v>
      </c>
      <c r="H18">
        <v>3</v>
      </c>
      <c r="I18" t="s">
        <v>224</v>
      </c>
      <c r="J18" t="s">
        <v>225</v>
      </c>
      <c r="K18">
        <v>0</v>
      </c>
      <c r="L18" t="s">
        <v>226</v>
      </c>
    </row>
    <row r="19" spans="1:12" x14ac:dyDescent="0.2">
      <c r="A19">
        <v>18</v>
      </c>
      <c r="B19" t="s">
        <v>57</v>
      </c>
      <c r="C19" t="s">
        <v>227</v>
      </c>
      <c r="D19" t="s">
        <v>12</v>
      </c>
      <c r="E19" t="s">
        <v>12</v>
      </c>
      <c r="F19" t="s">
        <v>12</v>
      </c>
      <c r="G19" t="s">
        <v>12</v>
      </c>
      <c r="H19">
        <v>3</v>
      </c>
      <c r="I19" t="s">
        <v>58</v>
      </c>
      <c r="J19" t="s">
        <v>59</v>
      </c>
      <c r="K19">
        <v>0</v>
      </c>
      <c r="L19" t="s">
        <v>60</v>
      </c>
    </row>
    <row r="20" spans="1:12" x14ac:dyDescent="0.2">
      <c r="A20">
        <v>19</v>
      </c>
      <c r="B20" t="s">
        <v>57</v>
      </c>
      <c r="C20" t="s">
        <v>228</v>
      </c>
      <c r="D20" t="s">
        <v>12</v>
      </c>
      <c r="E20" t="s">
        <v>12</v>
      </c>
      <c r="F20" t="s">
        <v>12</v>
      </c>
      <c r="G20" t="s">
        <v>229</v>
      </c>
      <c r="H20">
        <v>4</v>
      </c>
      <c r="I20" t="s">
        <v>61</v>
      </c>
      <c r="J20" t="s">
        <v>62</v>
      </c>
      <c r="K20" t="s">
        <v>63</v>
      </c>
      <c r="L20" t="s">
        <v>64</v>
      </c>
    </row>
    <row r="21" spans="1:12" x14ac:dyDescent="0.2">
      <c r="A21">
        <v>20</v>
      </c>
      <c r="B21" t="s">
        <v>65</v>
      </c>
      <c r="C21" t="s">
        <v>230</v>
      </c>
      <c r="D21" t="s">
        <v>12</v>
      </c>
      <c r="E21" t="s">
        <v>12</v>
      </c>
      <c r="F21" t="s">
        <v>12</v>
      </c>
      <c r="G21" t="s">
        <v>12</v>
      </c>
      <c r="H21">
        <v>3</v>
      </c>
      <c r="I21" t="s">
        <v>231</v>
      </c>
      <c r="J21" t="s">
        <v>232</v>
      </c>
      <c r="K21">
        <v>0</v>
      </c>
      <c r="L21" t="s">
        <v>233</v>
      </c>
    </row>
    <row r="22" spans="1:12" x14ac:dyDescent="0.2">
      <c r="A22">
        <v>21</v>
      </c>
      <c r="B22" t="s">
        <v>65</v>
      </c>
      <c r="C22" t="s">
        <v>234</v>
      </c>
      <c r="D22" t="s">
        <v>12</v>
      </c>
      <c r="E22" t="s">
        <v>12</v>
      </c>
      <c r="F22" t="s">
        <v>12</v>
      </c>
      <c r="G22" t="s">
        <v>235</v>
      </c>
      <c r="H22">
        <v>4</v>
      </c>
      <c r="I22" t="s">
        <v>236</v>
      </c>
      <c r="J22" t="s">
        <v>237</v>
      </c>
      <c r="K22" t="s">
        <v>238</v>
      </c>
      <c r="L22" t="s">
        <v>239</v>
      </c>
    </row>
    <row r="23" spans="1:12" x14ac:dyDescent="0.2">
      <c r="A23">
        <v>22</v>
      </c>
      <c r="B23" t="s">
        <v>66</v>
      </c>
      <c r="C23" t="s">
        <v>240</v>
      </c>
      <c r="D23" t="s">
        <v>12</v>
      </c>
      <c r="E23" t="s">
        <v>12</v>
      </c>
      <c r="F23" t="s">
        <v>12</v>
      </c>
      <c r="G23" t="s">
        <v>12</v>
      </c>
      <c r="H23">
        <v>3</v>
      </c>
      <c r="I23" t="s">
        <v>67</v>
      </c>
      <c r="J23" t="s">
        <v>68</v>
      </c>
      <c r="K23">
        <v>0</v>
      </c>
      <c r="L23" t="s">
        <v>69</v>
      </c>
    </row>
    <row r="24" spans="1:12" x14ac:dyDescent="0.2">
      <c r="A24">
        <v>23</v>
      </c>
      <c r="B24" t="s">
        <v>241</v>
      </c>
      <c r="C24" t="s">
        <v>242</v>
      </c>
      <c r="D24" t="s">
        <v>12</v>
      </c>
      <c r="E24" t="s">
        <v>12</v>
      </c>
      <c r="F24" t="s">
        <v>12</v>
      </c>
      <c r="G24" t="s">
        <v>12</v>
      </c>
      <c r="H24">
        <v>3</v>
      </c>
      <c r="I24" t="s">
        <v>243</v>
      </c>
      <c r="J24" t="s">
        <v>244</v>
      </c>
      <c r="K24">
        <v>0</v>
      </c>
      <c r="L24" t="s">
        <v>245</v>
      </c>
    </row>
    <row r="25" spans="1:12" x14ac:dyDescent="0.2">
      <c r="A25">
        <v>24</v>
      </c>
      <c r="B25" t="s">
        <v>70</v>
      </c>
      <c r="C25">
        <v>2</v>
      </c>
      <c r="D25" t="s">
        <v>12</v>
      </c>
      <c r="E25" t="s">
        <v>12</v>
      </c>
      <c r="F25" t="s">
        <v>12</v>
      </c>
      <c r="G25" t="s">
        <v>12</v>
      </c>
      <c r="H25">
        <v>1</v>
      </c>
      <c r="I25">
        <v>1</v>
      </c>
      <c r="J25">
        <v>8</v>
      </c>
      <c r="K25">
        <v>1</v>
      </c>
      <c r="L25">
        <v>8</v>
      </c>
    </row>
    <row r="26" spans="1:12" x14ac:dyDescent="0.2">
      <c r="A26">
        <v>25</v>
      </c>
      <c r="B26" t="s">
        <v>71</v>
      </c>
      <c r="C26" t="s">
        <v>246</v>
      </c>
      <c r="D26" t="s">
        <v>12</v>
      </c>
      <c r="E26" t="s">
        <v>12</v>
      </c>
      <c r="F26" t="s">
        <v>12</v>
      </c>
      <c r="G26" t="s">
        <v>12</v>
      </c>
      <c r="H26">
        <v>3</v>
      </c>
      <c r="I26" t="s">
        <v>247</v>
      </c>
      <c r="J26" t="s">
        <v>248</v>
      </c>
      <c r="K26">
        <v>0</v>
      </c>
      <c r="L26" t="s">
        <v>249</v>
      </c>
    </row>
    <row r="27" spans="1:12" x14ac:dyDescent="0.2">
      <c r="A27">
        <v>26</v>
      </c>
      <c r="B27" t="s">
        <v>72</v>
      </c>
      <c r="C27" t="s">
        <v>250</v>
      </c>
      <c r="D27" t="s">
        <v>12</v>
      </c>
      <c r="E27" t="s">
        <v>12</v>
      </c>
      <c r="F27" t="s">
        <v>12</v>
      </c>
      <c r="G27" t="s">
        <v>12</v>
      </c>
      <c r="H27">
        <v>3</v>
      </c>
      <c r="I27" t="s">
        <v>251</v>
      </c>
      <c r="J27" t="s">
        <v>252</v>
      </c>
      <c r="K27">
        <v>0</v>
      </c>
      <c r="L27" t="s">
        <v>253</v>
      </c>
    </row>
    <row r="28" spans="1:12" x14ac:dyDescent="0.2">
      <c r="A28">
        <v>27</v>
      </c>
      <c r="B28" t="s">
        <v>73</v>
      </c>
      <c r="C28" t="s">
        <v>254</v>
      </c>
      <c r="D28" t="s">
        <v>12</v>
      </c>
      <c r="E28" t="s">
        <v>12</v>
      </c>
      <c r="F28" t="s">
        <v>12</v>
      </c>
      <c r="G28" t="s">
        <v>12</v>
      </c>
      <c r="H28">
        <v>3</v>
      </c>
      <c r="I28" t="s">
        <v>255</v>
      </c>
      <c r="J28" t="s">
        <v>256</v>
      </c>
      <c r="K28">
        <v>0</v>
      </c>
      <c r="L28" t="s">
        <v>257</v>
      </c>
    </row>
    <row r="29" spans="1:12" x14ac:dyDescent="0.2">
      <c r="A29">
        <v>28</v>
      </c>
      <c r="B29" t="s">
        <v>74</v>
      </c>
      <c r="C29" t="s">
        <v>258</v>
      </c>
      <c r="D29" t="s">
        <v>12</v>
      </c>
      <c r="E29" t="s">
        <v>12</v>
      </c>
      <c r="F29" t="s">
        <v>12</v>
      </c>
      <c r="G29" t="s">
        <v>12</v>
      </c>
      <c r="H29">
        <v>3</v>
      </c>
      <c r="I29" t="s">
        <v>259</v>
      </c>
      <c r="J29" t="s">
        <v>260</v>
      </c>
      <c r="K29">
        <v>0</v>
      </c>
      <c r="L29" t="s">
        <v>261</v>
      </c>
    </row>
    <row r="30" spans="1:12" x14ac:dyDescent="0.2">
      <c r="A30">
        <v>29</v>
      </c>
      <c r="B30" t="s">
        <v>75</v>
      </c>
      <c r="C30" t="s">
        <v>262</v>
      </c>
      <c r="D30" t="s">
        <v>12</v>
      </c>
      <c r="E30" t="s">
        <v>12</v>
      </c>
      <c r="F30" t="s">
        <v>12</v>
      </c>
      <c r="G30" t="s">
        <v>12</v>
      </c>
      <c r="H30">
        <v>3</v>
      </c>
      <c r="I30" t="s">
        <v>263</v>
      </c>
      <c r="J30" t="s">
        <v>264</v>
      </c>
      <c r="K30">
        <v>0</v>
      </c>
      <c r="L30" t="s">
        <v>265</v>
      </c>
    </row>
    <row r="31" spans="1:12" x14ac:dyDescent="0.2">
      <c r="A31">
        <v>30</v>
      </c>
      <c r="B31" t="s">
        <v>76</v>
      </c>
      <c r="C31" t="s">
        <v>266</v>
      </c>
      <c r="D31" t="s">
        <v>12</v>
      </c>
      <c r="E31" t="s">
        <v>12</v>
      </c>
      <c r="F31" t="s">
        <v>12</v>
      </c>
      <c r="G31" t="s">
        <v>12</v>
      </c>
      <c r="H31">
        <v>3</v>
      </c>
      <c r="I31" t="s">
        <v>267</v>
      </c>
      <c r="J31" t="s">
        <v>268</v>
      </c>
      <c r="K31">
        <v>0</v>
      </c>
      <c r="L31" t="s">
        <v>269</v>
      </c>
    </row>
    <row r="32" spans="1:12" x14ac:dyDescent="0.2">
      <c r="A32">
        <v>31</v>
      </c>
      <c r="B32" t="s">
        <v>76</v>
      </c>
      <c r="C32" t="s">
        <v>270</v>
      </c>
      <c r="D32" t="s">
        <v>12</v>
      </c>
      <c r="E32" t="s">
        <v>271</v>
      </c>
      <c r="F32" t="s">
        <v>12</v>
      </c>
      <c r="G32" t="s">
        <v>12</v>
      </c>
      <c r="H32">
        <v>4</v>
      </c>
      <c r="I32" t="s">
        <v>272</v>
      </c>
      <c r="J32" t="s">
        <v>273</v>
      </c>
      <c r="K32" t="s">
        <v>274</v>
      </c>
      <c r="L32" t="s">
        <v>275</v>
      </c>
    </row>
    <row r="33" spans="1:12" x14ac:dyDescent="0.2">
      <c r="A33">
        <v>32</v>
      </c>
      <c r="B33" t="s">
        <v>77</v>
      </c>
      <c r="C33" t="s">
        <v>276</v>
      </c>
      <c r="D33" t="s">
        <v>12</v>
      </c>
      <c r="E33" t="s">
        <v>277</v>
      </c>
      <c r="F33" t="s">
        <v>12</v>
      </c>
      <c r="G33" t="s">
        <v>12</v>
      </c>
      <c r="H33">
        <v>4</v>
      </c>
      <c r="I33" t="s">
        <v>278</v>
      </c>
      <c r="J33" t="s">
        <v>279</v>
      </c>
      <c r="K33">
        <v>0</v>
      </c>
      <c r="L33" t="s">
        <v>280</v>
      </c>
    </row>
    <row r="34" spans="1:12" x14ac:dyDescent="0.2">
      <c r="A34">
        <v>33</v>
      </c>
      <c r="B34" t="s">
        <v>78</v>
      </c>
      <c r="C34" t="s">
        <v>281</v>
      </c>
      <c r="D34" t="s">
        <v>12</v>
      </c>
      <c r="E34" t="s">
        <v>12</v>
      </c>
      <c r="F34" t="s">
        <v>12</v>
      </c>
      <c r="G34" t="s">
        <v>12</v>
      </c>
      <c r="H34">
        <v>3</v>
      </c>
      <c r="I34" t="s">
        <v>282</v>
      </c>
      <c r="J34" t="s">
        <v>283</v>
      </c>
      <c r="K34">
        <v>0</v>
      </c>
      <c r="L34" t="s">
        <v>284</v>
      </c>
    </row>
    <row r="35" spans="1:12" x14ac:dyDescent="0.2">
      <c r="A35">
        <v>34</v>
      </c>
      <c r="B35" t="s">
        <v>285</v>
      </c>
      <c r="C35" t="s">
        <v>286</v>
      </c>
      <c r="D35" t="s">
        <v>12</v>
      </c>
      <c r="E35" t="s">
        <v>12</v>
      </c>
      <c r="F35" t="s">
        <v>12</v>
      </c>
      <c r="G35" t="s">
        <v>12</v>
      </c>
      <c r="H35">
        <v>3</v>
      </c>
      <c r="I35">
        <v>0.92152777777777783</v>
      </c>
      <c r="J35" t="s">
        <v>287</v>
      </c>
      <c r="K35">
        <v>0</v>
      </c>
      <c r="L35" t="s">
        <v>288</v>
      </c>
    </row>
    <row r="36" spans="1:12" x14ac:dyDescent="0.2">
      <c r="A36">
        <v>35</v>
      </c>
      <c r="B36" t="s">
        <v>285</v>
      </c>
      <c r="C36" t="s">
        <v>289</v>
      </c>
      <c r="D36" t="s">
        <v>12</v>
      </c>
      <c r="E36" t="s">
        <v>12</v>
      </c>
      <c r="F36" t="s">
        <v>12</v>
      </c>
      <c r="G36" t="s">
        <v>290</v>
      </c>
      <c r="H36">
        <v>4</v>
      </c>
      <c r="I36" t="s">
        <v>291</v>
      </c>
      <c r="J36" t="s">
        <v>292</v>
      </c>
      <c r="K36" t="s">
        <v>293</v>
      </c>
      <c r="L36" t="s">
        <v>294</v>
      </c>
    </row>
    <row r="37" spans="1:12" x14ac:dyDescent="0.2">
      <c r="A37">
        <v>36</v>
      </c>
      <c r="B37" t="s">
        <v>295</v>
      </c>
      <c r="C37" t="s">
        <v>296</v>
      </c>
      <c r="D37" t="s">
        <v>12</v>
      </c>
      <c r="E37" t="s">
        <v>12</v>
      </c>
      <c r="F37" t="s">
        <v>12</v>
      </c>
      <c r="G37" t="s">
        <v>12</v>
      </c>
      <c r="H37">
        <v>3</v>
      </c>
      <c r="I37" t="s">
        <v>297</v>
      </c>
      <c r="J37" t="s">
        <v>298</v>
      </c>
      <c r="K37">
        <v>0</v>
      </c>
      <c r="L37" t="s">
        <v>299</v>
      </c>
    </row>
    <row r="38" spans="1:12" x14ac:dyDescent="0.2">
      <c r="A38">
        <v>37</v>
      </c>
      <c r="B38" t="s">
        <v>300</v>
      </c>
      <c r="C38" t="s">
        <v>301</v>
      </c>
      <c r="D38" t="s">
        <v>12</v>
      </c>
      <c r="E38" t="s">
        <v>12</v>
      </c>
      <c r="F38" t="s">
        <v>12</v>
      </c>
      <c r="G38" t="s">
        <v>12</v>
      </c>
      <c r="H38">
        <v>3</v>
      </c>
      <c r="I38" t="s">
        <v>302</v>
      </c>
      <c r="J38" t="s">
        <v>303</v>
      </c>
      <c r="K38">
        <v>0</v>
      </c>
      <c r="L38" t="s">
        <v>304</v>
      </c>
    </row>
    <row r="39" spans="1:12" x14ac:dyDescent="0.2">
      <c r="A39">
        <v>38</v>
      </c>
      <c r="B39" t="s">
        <v>79</v>
      </c>
      <c r="C39" t="s">
        <v>305</v>
      </c>
      <c r="D39" t="s">
        <v>12</v>
      </c>
      <c r="E39" t="s">
        <v>12</v>
      </c>
      <c r="F39" t="s">
        <v>12</v>
      </c>
      <c r="G39" t="s">
        <v>12</v>
      </c>
      <c r="H39">
        <v>3</v>
      </c>
      <c r="I39" t="s">
        <v>306</v>
      </c>
      <c r="J39" t="s">
        <v>307</v>
      </c>
      <c r="K39">
        <v>0</v>
      </c>
      <c r="L39" t="s">
        <v>308</v>
      </c>
    </row>
    <row r="40" spans="1:12" x14ac:dyDescent="0.2">
      <c r="A40">
        <v>39</v>
      </c>
      <c r="B40" t="s">
        <v>79</v>
      </c>
      <c r="C40" t="s">
        <v>309</v>
      </c>
      <c r="D40" t="s">
        <v>12</v>
      </c>
      <c r="E40" t="s">
        <v>310</v>
      </c>
      <c r="F40" t="s">
        <v>12</v>
      </c>
      <c r="G40" t="s">
        <v>12</v>
      </c>
      <c r="H40">
        <v>4</v>
      </c>
      <c r="I40" t="s">
        <v>311</v>
      </c>
      <c r="J40" t="s">
        <v>312</v>
      </c>
      <c r="K40" t="s">
        <v>313</v>
      </c>
      <c r="L40" t="s">
        <v>314</v>
      </c>
    </row>
    <row r="41" spans="1:12" x14ac:dyDescent="0.2">
      <c r="A41">
        <v>40</v>
      </c>
      <c r="B41" t="s">
        <v>80</v>
      </c>
      <c r="C41" t="s">
        <v>315</v>
      </c>
      <c r="D41" t="s">
        <v>12</v>
      </c>
      <c r="E41" t="s">
        <v>12</v>
      </c>
      <c r="F41" t="s">
        <v>12</v>
      </c>
      <c r="G41" t="s">
        <v>12</v>
      </c>
      <c r="H41">
        <v>3</v>
      </c>
      <c r="I41" t="s">
        <v>316</v>
      </c>
      <c r="J41" t="s">
        <v>317</v>
      </c>
      <c r="K41">
        <v>0</v>
      </c>
      <c r="L41" t="s">
        <v>318</v>
      </c>
    </row>
    <row r="42" spans="1:12" x14ac:dyDescent="0.2">
      <c r="A42">
        <v>41</v>
      </c>
      <c r="B42" t="s">
        <v>81</v>
      </c>
      <c r="C42" t="s">
        <v>319</v>
      </c>
      <c r="D42" t="s">
        <v>12</v>
      </c>
      <c r="E42" t="s">
        <v>12</v>
      </c>
      <c r="F42" t="s">
        <v>12</v>
      </c>
      <c r="G42" t="s">
        <v>12</v>
      </c>
      <c r="H42">
        <v>3</v>
      </c>
      <c r="I42" t="s">
        <v>320</v>
      </c>
      <c r="J42" t="s">
        <v>321</v>
      </c>
      <c r="K42">
        <v>0</v>
      </c>
      <c r="L42" t="s">
        <v>322</v>
      </c>
    </row>
    <row r="43" spans="1:12" x14ac:dyDescent="0.2">
      <c r="A43">
        <v>42</v>
      </c>
      <c r="B43" t="s">
        <v>82</v>
      </c>
      <c r="C43" t="s">
        <v>323</v>
      </c>
      <c r="D43" t="s">
        <v>12</v>
      </c>
      <c r="E43" t="s">
        <v>12</v>
      </c>
      <c r="F43" t="s">
        <v>12</v>
      </c>
      <c r="G43" t="s">
        <v>12</v>
      </c>
      <c r="H43">
        <v>3</v>
      </c>
      <c r="I43" t="s">
        <v>324</v>
      </c>
      <c r="J43" t="s">
        <v>325</v>
      </c>
      <c r="K43">
        <v>0</v>
      </c>
      <c r="L43" t="s">
        <v>326</v>
      </c>
    </row>
    <row r="44" spans="1:12" x14ac:dyDescent="0.2">
      <c r="A44">
        <v>43</v>
      </c>
      <c r="B44" t="s">
        <v>82</v>
      </c>
      <c r="C44" t="s">
        <v>327</v>
      </c>
      <c r="D44" t="s">
        <v>12</v>
      </c>
      <c r="E44" t="s">
        <v>12</v>
      </c>
      <c r="F44" t="s">
        <v>328</v>
      </c>
      <c r="G44" t="s">
        <v>12</v>
      </c>
      <c r="H44">
        <v>4</v>
      </c>
      <c r="I44" t="s">
        <v>329</v>
      </c>
      <c r="J44" t="s">
        <v>330</v>
      </c>
      <c r="K44" t="s">
        <v>331</v>
      </c>
      <c r="L44" t="s">
        <v>332</v>
      </c>
    </row>
    <row r="45" spans="1:12" x14ac:dyDescent="0.2">
      <c r="A45">
        <v>44</v>
      </c>
      <c r="B45" t="s">
        <v>83</v>
      </c>
      <c r="C45" t="s">
        <v>333</v>
      </c>
      <c r="D45" t="s">
        <v>12</v>
      </c>
      <c r="E45" t="s">
        <v>12</v>
      </c>
      <c r="F45" t="s">
        <v>12</v>
      </c>
      <c r="G45" t="s">
        <v>12</v>
      </c>
      <c r="H45">
        <v>3</v>
      </c>
      <c r="I45" t="s">
        <v>334</v>
      </c>
      <c r="J45" t="s">
        <v>335</v>
      </c>
      <c r="K45">
        <v>0</v>
      </c>
      <c r="L45" t="s">
        <v>336</v>
      </c>
    </row>
    <row r="46" spans="1:12" x14ac:dyDescent="0.2">
      <c r="A46">
        <v>45</v>
      </c>
      <c r="B46" t="s">
        <v>84</v>
      </c>
      <c r="C46" t="s">
        <v>337</v>
      </c>
      <c r="D46" t="s">
        <v>12</v>
      </c>
      <c r="E46" t="s">
        <v>12</v>
      </c>
      <c r="F46" t="s">
        <v>12</v>
      </c>
      <c r="G46" t="s">
        <v>12</v>
      </c>
      <c r="H46">
        <v>3</v>
      </c>
      <c r="I46" t="s">
        <v>338</v>
      </c>
      <c r="J46" t="s">
        <v>339</v>
      </c>
      <c r="K46">
        <v>0</v>
      </c>
      <c r="L46" t="s">
        <v>340</v>
      </c>
    </row>
    <row r="47" spans="1:12" x14ac:dyDescent="0.2">
      <c r="A47">
        <v>46</v>
      </c>
      <c r="B47" t="s">
        <v>85</v>
      </c>
      <c r="C47" t="s">
        <v>341</v>
      </c>
      <c r="D47" t="s">
        <v>12</v>
      </c>
      <c r="E47" t="s">
        <v>342</v>
      </c>
      <c r="F47" t="s">
        <v>12</v>
      </c>
      <c r="G47" t="s">
        <v>12</v>
      </c>
      <c r="H47">
        <v>4</v>
      </c>
      <c r="I47" t="s">
        <v>343</v>
      </c>
      <c r="J47" t="s">
        <v>344</v>
      </c>
      <c r="K47">
        <v>0</v>
      </c>
      <c r="L47" t="s">
        <v>345</v>
      </c>
    </row>
    <row r="48" spans="1:12" x14ac:dyDescent="0.2">
      <c r="A48">
        <v>47</v>
      </c>
      <c r="B48" t="s">
        <v>85</v>
      </c>
      <c r="C48" t="s">
        <v>346</v>
      </c>
      <c r="D48" t="s">
        <v>12</v>
      </c>
      <c r="E48" t="s">
        <v>12</v>
      </c>
      <c r="F48" t="s">
        <v>12</v>
      </c>
      <c r="G48" t="s">
        <v>12</v>
      </c>
      <c r="H48">
        <v>3</v>
      </c>
      <c r="I48" t="s">
        <v>347</v>
      </c>
      <c r="J48" t="s">
        <v>348</v>
      </c>
      <c r="K48" t="s">
        <v>349</v>
      </c>
      <c r="L48" t="s">
        <v>350</v>
      </c>
    </row>
    <row r="49" spans="1:12" x14ac:dyDescent="0.2">
      <c r="A49">
        <v>48</v>
      </c>
      <c r="B49" t="s">
        <v>86</v>
      </c>
      <c r="C49" t="s">
        <v>351</v>
      </c>
      <c r="D49" t="s">
        <v>12</v>
      </c>
      <c r="E49" t="s">
        <v>352</v>
      </c>
      <c r="F49" t="s">
        <v>12</v>
      </c>
      <c r="G49" t="s">
        <v>12</v>
      </c>
      <c r="H49">
        <v>4</v>
      </c>
      <c r="I49" t="s">
        <v>353</v>
      </c>
      <c r="J49" t="s">
        <v>354</v>
      </c>
      <c r="K49">
        <v>0</v>
      </c>
      <c r="L49" t="s">
        <v>355</v>
      </c>
    </row>
    <row r="50" spans="1:12" x14ac:dyDescent="0.2">
      <c r="A50">
        <v>49</v>
      </c>
      <c r="B50" t="s">
        <v>87</v>
      </c>
      <c r="C50" t="s">
        <v>356</v>
      </c>
      <c r="D50" t="s">
        <v>12</v>
      </c>
      <c r="E50" t="s">
        <v>12</v>
      </c>
      <c r="F50" t="s">
        <v>12</v>
      </c>
      <c r="G50" t="s">
        <v>12</v>
      </c>
      <c r="H50">
        <v>3</v>
      </c>
      <c r="I50" t="s">
        <v>357</v>
      </c>
      <c r="J50" t="s">
        <v>358</v>
      </c>
      <c r="K50">
        <v>0</v>
      </c>
      <c r="L50" t="s">
        <v>359</v>
      </c>
    </row>
    <row r="51" spans="1:12" x14ac:dyDescent="0.2">
      <c r="A51">
        <v>50</v>
      </c>
      <c r="B51" t="s">
        <v>360</v>
      </c>
      <c r="C51" t="s">
        <v>361</v>
      </c>
      <c r="D51" t="s">
        <v>12</v>
      </c>
      <c r="E51" t="s">
        <v>12</v>
      </c>
      <c r="F51" t="s">
        <v>362</v>
      </c>
      <c r="G51" t="s">
        <v>12</v>
      </c>
      <c r="H51">
        <v>4</v>
      </c>
      <c r="I51" t="s">
        <v>363</v>
      </c>
      <c r="J51" t="s">
        <v>364</v>
      </c>
      <c r="K51">
        <v>0</v>
      </c>
      <c r="L51" t="s">
        <v>365</v>
      </c>
    </row>
    <row r="52" spans="1:12" x14ac:dyDescent="0.2">
      <c r="A52">
        <v>51</v>
      </c>
      <c r="B52" t="s">
        <v>366</v>
      </c>
      <c r="C52" t="s">
        <v>367</v>
      </c>
      <c r="D52" t="s">
        <v>12</v>
      </c>
      <c r="E52" t="s">
        <v>12</v>
      </c>
      <c r="F52" t="s">
        <v>12</v>
      </c>
      <c r="G52" t="s">
        <v>12</v>
      </c>
      <c r="H52">
        <v>3</v>
      </c>
      <c r="I52" t="s">
        <v>368</v>
      </c>
      <c r="J52" t="s">
        <v>369</v>
      </c>
      <c r="K52">
        <v>0</v>
      </c>
      <c r="L52" t="s">
        <v>370</v>
      </c>
    </row>
    <row r="53" spans="1:12" x14ac:dyDescent="0.2">
      <c r="A53">
        <v>52</v>
      </c>
      <c r="B53" t="s">
        <v>366</v>
      </c>
      <c r="C53" t="s">
        <v>371</v>
      </c>
      <c r="D53" t="s">
        <v>12</v>
      </c>
      <c r="E53" t="s">
        <v>12</v>
      </c>
      <c r="F53" t="s">
        <v>372</v>
      </c>
      <c r="G53" t="s">
        <v>12</v>
      </c>
      <c r="H53">
        <v>4</v>
      </c>
      <c r="I53" t="s">
        <v>373</v>
      </c>
      <c r="J53" t="s">
        <v>374</v>
      </c>
      <c r="K53" t="s">
        <v>375</v>
      </c>
      <c r="L53" t="s">
        <v>376</v>
      </c>
    </row>
    <row r="54" spans="1:12" x14ac:dyDescent="0.2">
      <c r="A54">
        <v>53</v>
      </c>
      <c r="B54" t="s">
        <v>377</v>
      </c>
      <c r="C54" t="s">
        <v>378</v>
      </c>
      <c r="D54" t="s">
        <v>12</v>
      </c>
      <c r="E54" t="s">
        <v>12</v>
      </c>
      <c r="F54" t="s">
        <v>12</v>
      </c>
      <c r="G54" t="s">
        <v>12</v>
      </c>
      <c r="H54">
        <v>3</v>
      </c>
      <c r="I54" t="s">
        <v>379</v>
      </c>
      <c r="J54" t="s">
        <v>380</v>
      </c>
      <c r="K54">
        <v>0</v>
      </c>
      <c r="L54" t="s">
        <v>381</v>
      </c>
    </row>
    <row r="55" spans="1:12" x14ac:dyDescent="0.2">
      <c r="A55">
        <v>54</v>
      </c>
      <c r="B55" t="s">
        <v>377</v>
      </c>
      <c r="C55" t="s">
        <v>382</v>
      </c>
      <c r="D55" t="s">
        <v>12</v>
      </c>
      <c r="E55" t="s">
        <v>383</v>
      </c>
      <c r="F55" t="s">
        <v>12</v>
      </c>
      <c r="G55" t="s">
        <v>12</v>
      </c>
      <c r="H55">
        <v>4</v>
      </c>
      <c r="I55" t="s">
        <v>384</v>
      </c>
      <c r="J55" t="s">
        <v>385</v>
      </c>
      <c r="K55" t="s">
        <v>386</v>
      </c>
      <c r="L55" t="s">
        <v>387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2"/>
  <sheetViews>
    <sheetView tabSelected="1" topLeftCell="J1" zoomScaleNormal="100" workbookViewId="0">
      <selection activeCell="T62" sqref="T2:T62"/>
    </sheetView>
  </sheetViews>
  <sheetFormatPr baseColWidth="10" defaultRowHeight="16" x14ac:dyDescent="0.2"/>
  <cols>
    <col min="5" max="6" width="23.1640625" style="7" customWidth="1"/>
    <col min="7" max="7" width="19.83203125" style="7" customWidth="1"/>
    <col min="9" max="9" width="10.83203125" style="3"/>
    <col min="10" max="10" width="15.83203125" bestFit="1" customWidth="1"/>
    <col min="14" max="14" width="32" customWidth="1"/>
    <col min="15" max="15" width="21" customWidth="1"/>
    <col min="16" max="16" width="20" customWidth="1"/>
    <col min="17" max="17" width="58.6640625" customWidth="1"/>
    <col min="18" max="18" width="19" customWidth="1"/>
    <col min="19" max="19" width="26" customWidth="1"/>
    <col min="20" max="21" width="140.1640625" customWidth="1"/>
    <col min="22" max="22" width="112.83203125" customWidth="1"/>
    <col min="23" max="23" width="25.6640625" customWidth="1"/>
    <col min="24" max="24" width="23.5" customWidth="1"/>
    <col min="25" max="25" width="15.6640625" customWidth="1"/>
  </cols>
  <sheetData>
    <row r="1" spans="1:26" x14ac:dyDescent="0.2">
      <c r="B1" t="s">
        <v>0</v>
      </c>
      <c r="C1" t="s">
        <v>1</v>
      </c>
      <c r="D1" t="s">
        <v>2</v>
      </c>
      <c r="E1" s="7" t="s">
        <v>3</v>
      </c>
      <c r="F1" s="7" t="s">
        <v>4</v>
      </c>
      <c r="G1" s="7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W1" t="s">
        <v>441</v>
      </c>
      <c r="X1" t="s">
        <v>442</v>
      </c>
      <c r="Y1" t="s">
        <v>439</v>
      </c>
      <c r="Z1" t="s">
        <v>440</v>
      </c>
    </row>
    <row r="2" spans="1:26" x14ac:dyDescent="0.2">
      <c r="A2">
        <v>1</v>
      </c>
      <c r="B2" t="s">
        <v>11</v>
      </c>
      <c r="C2">
        <v>2</v>
      </c>
      <c r="D2" t="s">
        <v>12</v>
      </c>
      <c r="E2" s="7" t="s">
        <v>12</v>
      </c>
      <c r="F2" s="7" t="s">
        <v>12</v>
      </c>
      <c r="G2" s="7" t="s">
        <v>12</v>
      </c>
      <c r="H2">
        <v>1</v>
      </c>
      <c r="I2">
        <v>8</v>
      </c>
      <c r="J2">
        <v>5</v>
      </c>
      <c r="K2">
        <v>1</v>
      </c>
      <c r="L2">
        <v>8</v>
      </c>
      <c r="N2" s="2" t="s">
        <v>97</v>
      </c>
      <c r="O2" s="1" t="str">
        <f xml:space="preserve"> CONCATENATE(B2, ".glmm.",A2)</f>
        <v>TAlphaAll.glmm.1</v>
      </c>
      <c r="P2" s="1" t="str">
        <f>IF(E2="NA"," ",$N$9)</f>
        <v xml:space="preserve"> </v>
      </c>
      <c r="Q2" s="1" t="str">
        <f>IF(F2="NA"," ",$N$10)</f>
        <v xml:space="preserve"> </v>
      </c>
      <c r="R2" s="1" t="str">
        <f>IF(G2="NA"," ",$N$11)</f>
        <v xml:space="preserve"> </v>
      </c>
      <c r="S2" t="s">
        <v>93</v>
      </c>
      <c r="T2" t="str">
        <f>CONCATENATE($N$15,A2,"]]",$N$3,$N$2,B2,$N$4,P2,Q2,R2,$N$6,U2,$N$7,S2,$N$8)</f>
        <v xml:space="preserve">modelTMB[[1]] = glmmTMB(TAlphaAll ~    (1 | ForestID), data= Results2,family = "poisson") </v>
      </c>
      <c r="U2" t="s">
        <v>450</v>
      </c>
      <c r="V2" t="str">
        <f>CONCATENATE($N$12,$N$13,B2,$N$8)</f>
        <v xml:space="preserve">hist(Results2, TAlphaAll) </v>
      </c>
    </row>
    <row r="3" spans="1:26" x14ac:dyDescent="0.2">
      <c r="A3">
        <v>2</v>
      </c>
      <c r="B3" t="s">
        <v>13</v>
      </c>
      <c r="C3" t="s">
        <v>452</v>
      </c>
      <c r="D3" t="s">
        <v>12</v>
      </c>
      <c r="E3" s="7" t="s">
        <v>12</v>
      </c>
      <c r="F3" s="7" t="s">
        <v>12</v>
      </c>
      <c r="G3" s="7" t="s">
        <v>12</v>
      </c>
      <c r="H3">
        <v>2</v>
      </c>
      <c r="I3" t="s">
        <v>453</v>
      </c>
      <c r="J3" t="s">
        <v>454</v>
      </c>
      <c r="K3">
        <v>0</v>
      </c>
      <c r="L3" t="s">
        <v>455</v>
      </c>
      <c r="N3" s="2" t="s">
        <v>96</v>
      </c>
      <c r="O3" s="4" t="str">
        <f xml:space="preserve"> CONCATENATE(B3, ".glmm.",A3)</f>
        <v>TAlphaNat.glmm.2</v>
      </c>
      <c r="P3" s="4" t="str">
        <f t="shared" ref="P3:P52" si="0">IF(E3="NA"," ",$N$9)</f>
        <v xml:space="preserve"> </v>
      </c>
      <c r="Q3" s="4" t="str">
        <f t="shared" ref="Q3:Q52" si="1">IF(F3="NA"," ",$N$10)</f>
        <v xml:space="preserve"> </v>
      </c>
      <c r="R3" s="4" t="str">
        <f t="shared" ref="R3:R52" si="2">IF(G3="NA"," ",$N$11)</f>
        <v xml:space="preserve"> </v>
      </c>
      <c r="S3" t="s">
        <v>93</v>
      </c>
      <c r="T3" t="str">
        <f t="shared" ref="T3:T53" si="3">CONCATENATE($N$15,A3,"]]",$N$3,$N$2,B3,$N$4,P3,Q3,R3,$N$6,U3,$N$7,S3,$N$8)</f>
        <v xml:space="preserve">modelTMB[[2]] = glmmTMB(TAlphaNat ~    (1 | ForestID), data= Results2,family = "poisson") </v>
      </c>
      <c r="U3" t="s">
        <v>450</v>
      </c>
      <c r="V3" t="str">
        <f t="shared" ref="V3:V52" si="4">CONCATENATE($N$12,$N$13,B3,$N$8)</f>
        <v xml:space="preserve">hist(Results2, TAlphaNat) </v>
      </c>
    </row>
    <row r="4" spans="1:26" x14ac:dyDescent="0.2">
      <c r="A4">
        <v>3</v>
      </c>
      <c r="B4" t="s">
        <v>18</v>
      </c>
      <c r="C4" t="s">
        <v>456</v>
      </c>
      <c r="D4" t="s">
        <v>12</v>
      </c>
      <c r="E4" s="7" t="s">
        <v>12</v>
      </c>
      <c r="F4" s="7" t="s">
        <v>12</v>
      </c>
      <c r="G4" s="7" t="s">
        <v>12</v>
      </c>
      <c r="H4">
        <v>2</v>
      </c>
      <c r="I4" t="s">
        <v>457</v>
      </c>
      <c r="J4" t="s">
        <v>458</v>
      </c>
      <c r="K4">
        <v>0</v>
      </c>
      <c r="L4" t="s">
        <v>459</v>
      </c>
      <c r="N4" s="2" t="s">
        <v>88</v>
      </c>
      <c r="O4" s="1" t="str">
        <f t="shared" ref="O4:O52" si="5" xml:space="preserve"> CONCATENATE(B4, ".glmm.",A4)</f>
        <v>TAlphaNInd.glmm.3</v>
      </c>
      <c r="P4" s="1" t="str">
        <f t="shared" si="0"/>
        <v xml:space="preserve"> </v>
      </c>
      <c r="Q4" s="1" t="str">
        <f t="shared" si="1"/>
        <v xml:space="preserve"> </v>
      </c>
      <c r="R4" s="1" t="str">
        <f t="shared" si="2"/>
        <v xml:space="preserve"> </v>
      </c>
      <c r="S4" t="s">
        <v>93</v>
      </c>
      <c r="T4" t="str">
        <f t="shared" si="3"/>
        <v xml:space="preserve">modelTMB[[3]] = glmmTMB(TAlphaNInd ~    (1 | ForestID), data= Results2,family = "poisson") </v>
      </c>
      <c r="U4" t="s">
        <v>450</v>
      </c>
      <c r="V4" t="str">
        <f t="shared" si="4"/>
        <v xml:space="preserve">hist(Results2, TAlphaNInd) </v>
      </c>
    </row>
    <row r="5" spans="1:26" x14ac:dyDescent="0.2">
      <c r="A5">
        <v>4</v>
      </c>
      <c r="B5" t="s">
        <v>18</v>
      </c>
      <c r="C5" t="s">
        <v>460</v>
      </c>
      <c r="D5" t="s">
        <v>12</v>
      </c>
      <c r="E5" s="7" t="s">
        <v>12</v>
      </c>
      <c r="F5" s="7" t="s">
        <v>461</v>
      </c>
      <c r="G5" s="7" t="s">
        <v>12</v>
      </c>
      <c r="H5">
        <v>3</v>
      </c>
      <c r="I5" t="s">
        <v>462</v>
      </c>
      <c r="J5" t="s">
        <v>463</v>
      </c>
      <c r="K5" t="s">
        <v>464</v>
      </c>
      <c r="L5" t="s">
        <v>465</v>
      </c>
      <c r="N5" s="2" t="s">
        <v>90</v>
      </c>
      <c r="O5" s="1" t="str">
        <f t="shared" si="5"/>
        <v>TAlphaNInd.glmm.4</v>
      </c>
      <c r="P5" s="1" t="str">
        <f t="shared" si="0"/>
        <v xml:space="preserve"> </v>
      </c>
      <c r="Q5" s="1" t="str">
        <f t="shared" si="1"/>
        <v>Dist_trail_beginning_std +</v>
      </c>
      <c r="R5" s="1" t="str">
        <f t="shared" si="2"/>
        <v xml:space="preserve"> </v>
      </c>
      <c r="S5" t="s">
        <v>93</v>
      </c>
      <c r="T5" t="str">
        <f t="shared" si="3"/>
        <v xml:space="preserve">modelTMB[[4]] = glmmTMB(TAlphaNInd ~  Dist_trail_beginning_std + (1 | ForestID), data= Results2,family = "poisson") </v>
      </c>
      <c r="U5" t="s">
        <v>450</v>
      </c>
      <c r="V5" t="str">
        <f t="shared" si="4"/>
        <v xml:space="preserve">hist(Results2, TAlphaNInd) </v>
      </c>
    </row>
    <row r="6" spans="1:26" x14ac:dyDescent="0.2">
      <c r="A6">
        <v>5</v>
      </c>
      <c r="B6" t="s">
        <v>204</v>
      </c>
      <c r="C6" t="s">
        <v>466</v>
      </c>
      <c r="D6" t="s">
        <v>12</v>
      </c>
      <c r="E6" s="7" t="s">
        <v>12</v>
      </c>
      <c r="F6" s="7" t="s">
        <v>12</v>
      </c>
      <c r="G6" s="7" t="s">
        <v>12</v>
      </c>
      <c r="H6">
        <v>2</v>
      </c>
      <c r="I6" t="s">
        <v>467</v>
      </c>
      <c r="J6" t="s">
        <v>468</v>
      </c>
      <c r="K6">
        <v>0</v>
      </c>
      <c r="L6" t="s">
        <v>469</v>
      </c>
      <c r="N6" s="2" t="s">
        <v>448</v>
      </c>
      <c r="O6" s="1" t="str">
        <f t="shared" si="5"/>
        <v>TAlphaEnd.glmm.5</v>
      </c>
      <c r="P6" s="1" t="str">
        <f t="shared" si="0"/>
        <v xml:space="preserve"> </v>
      </c>
      <c r="Q6" s="1" t="str">
        <f t="shared" si="1"/>
        <v xml:space="preserve"> </v>
      </c>
      <c r="R6" s="1" t="str">
        <f t="shared" si="2"/>
        <v xml:space="preserve"> </v>
      </c>
      <c r="S6" t="s">
        <v>93</v>
      </c>
      <c r="T6" t="str">
        <f t="shared" si="3"/>
        <v xml:space="preserve">modelTMB[[5]] = glmmTMB(TAlphaEnd ~    (1 | ForestID), data= Results2,family = "poisson") </v>
      </c>
      <c r="U6" t="s">
        <v>450</v>
      </c>
      <c r="V6" t="str">
        <f t="shared" si="4"/>
        <v xml:space="preserve">hist(Results2, TAlphaEnd) </v>
      </c>
      <c r="W6" s="5">
        <v>0.26736111111111099</v>
      </c>
      <c r="X6" t="s">
        <v>443</v>
      </c>
      <c r="Y6" t="s">
        <v>444</v>
      </c>
      <c r="Z6" t="s">
        <v>445</v>
      </c>
    </row>
    <row r="7" spans="1:26" x14ac:dyDescent="0.2">
      <c r="A7">
        <v>6</v>
      </c>
      <c r="B7" t="s">
        <v>41</v>
      </c>
      <c r="C7" t="s">
        <v>470</v>
      </c>
      <c r="D7" t="s">
        <v>12</v>
      </c>
      <c r="E7" s="7" t="s">
        <v>12</v>
      </c>
      <c r="F7" s="7" t="s">
        <v>12</v>
      </c>
      <c r="G7" s="7" t="s">
        <v>12</v>
      </c>
      <c r="H7">
        <v>3</v>
      </c>
      <c r="I7" t="s">
        <v>471</v>
      </c>
      <c r="J7" t="s">
        <v>472</v>
      </c>
      <c r="K7">
        <v>0</v>
      </c>
      <c r="L7" t="s">
        <v>473</v>
      </c>
      <c r="N7" s="2" t="s">
        <v>92</v>
      </c>
      <c r="O7" s="1" t="str">
        <f t="shared" si="5"/>
        <v>FAlphaAll.glmm.6</v>
      </c>
      <c r="P7" s="1" t="str">
        <f>IF(E7="NA"," ",$N$9)</f>
        <v xml:space="preserve"> </v>
      </c>
      <c r="Q7" s="1" t="str">
        <f t="shared" si="1"/>
        <v xml:space="preserve"> </v>
      </c>
      <c r="R7" s="1" t="str">
        <f t="shared" si="2"/>
        <v xml:space="preserve"> </v>
      </c>
      <c r="S7" t="s">
        <v>94</v>
      </c>
      <c r="T7" t="str">
        <f t="shared" si="3"/>
        <v xml:space="preserve">modelTMB[[6]] = glmmTMB(FAlphaAll ~    (1 | ForestID), data= Results2,family = "Gamma") </v>
      </c>
      <c r="U7" t="s">
        <v>450</v>
      </c>
      <c r="V7" t="str">
        <f t="shared" si="4"/>
        <v xml:space="preserve">hist(Results2, FAlphaAll) </v>
      </c>
    </row>
    <row r="8" spans="1:26" x14ac:dyDescent="0.2">
      <c r="A8">
        <v>7</v>
      </c>
      <c r="B8" t="s">
        <v>52</v>
      </c>
      <c r="C8" t="s">
        <v>474</v>
      </c>
      <c r="D8" t="s">
        <v>12</v>
      </c>
      <c r="E8" s="7" t="s">
        <v>12</v>
      </c>
      <c r="F8" s="7" t="s">
        <v>12</v>
      </c>
      <c r="G8" s="7" t="s">
        <v>12</v>
      </c>
      <c r="H8">
        <v>3</v>
      </c>
      <c r="I8" t="s">
        <v>475</v>
      </c>
      <c r="J8" t="s">
        <v>476</v>
      </c>
      <c r="K8">
        <v>0</v>
      </c>
      <c r="L8" t="s">
        <v>477</v>
      </c>
      <c r="N8" s="2" t="s">
        <v>89</v>
      </c>
      <c r="O8" t="str">
        <f t="shared" si="5"/>
        <v>FAlphaNat.glmm.7</v>
      </c>
      <c r="P8" t="str">
        <f t="shared" si="0"/>
        <v xml:space="preserve"> </v>
      </c>
      <c r="Q8" t="str">
        <f t="shared" si="1"/>
        <v xml:space="preserve"> </v>
      </c>
      <c r="R8" t="str">
        <f t="shared" si="2"/>
        <v xml:space="preserve"> </v>
      </c>
      <c r="S8" t="s">
        <v>94</v>
      </c>
      <c r="T8" t="str">
        <f t="shared" si="3"/>
        <v xml:space="preserve">modelTMB[[7]] = glmmTMB(FAlphaNat ~    (1 | ForestID), data= Results2,family = "Gamma") </v>
      </c>
      <c r="U8" t="s">
        <v>450</v>
      </c>
      <c r="V8" t="str">
        <f t="shared" si="4"/>
        <v xml:space="preserve">hist(Results2, FAlphaNat) </v>
      </c>
    </row>
    <row r="9" spans="1:26" x14ac:dyDescent="0.2">
      <c r="A9">
        <v>8</v>
      </c>
      <c r="B9" t="s">
        <v>53</v>
      </c>
      <c r="C9" t="s">
        <v>478</v>
      </c>
      <c r="D9" t="s">
        <v>12</v>
      </c>
      <c r="E9" s="7" t="s">
        <v>12</v>
      </c>
      <c r="F9" s="7" t="s">
        <v>12</v>
      </c>
      <c r="G9" s="7" t="s">
        <v>12</v>
      </c>
      <c r="H9">
        <v>3</v>
      </c>
      <c r="I9" t="s">
        <v>479</v>
      </c>
      <c r="J9" t="s">
        <v>480</v>
      </c>
      <c r="K9">
        <v>0</v>
      </c>
      <c r="L9" t="s">
        <v>481</v>
      </c>
      <c r="N9" s="2" t="s">
        <v>143</v>
      </c>
      <c r="O9" s="1" t="str">
        <f t="shared" si="5"/>
        <v>FAlphaNInd.glmm.8</v>
      </c>
      <c r="P9" s="1" t="str">
        <f t="shared" si="0"/>
        <v xml:space="preserve"> </v>
      </c>
      <c r="Q9" s="1" t="str">
        <f t="shared" si="1"/>
        <v xml:space="preserve"> </v>
      </c>
      <c r="R9" s="1" t="str">
        <f t="shared" si="2"/>
        <v xml:space="preserve"> </v>
      </c>
      <c r="S9" t="s">
        <v>94</v>
      </c>
      <c r="T9" t="str">
        <f t="shared" si="3"/>
        <v xml:space="preserve">modelTMB[[8]] = glmmTMB(FAlphaNInd ~    (1 | ForestID), data= Results2,family = "Gamma") </v>
      </c>
      <c r="U9" t="s">
        <v>450</v>
      </c>
      <c r="V9" t="str">
        <f t="shared" si="4"/>
        <v xml:space="preserve">hist(Results2, FAlphaNInd) </v>
      </c>
    </row>
    <row r="10" spans="1:26" x14ac:dyDescent="0.2">
      <c r="A10">
        <v>9</v>
      </c>
      <c r="B10" t="s">
        <v>217</v>
      </c>
      <c r="C10" t="s">
        <v>482</v>
      </c>
      <c r="D10" t="s">
        <v>12</v>
      </c>
      <c r="E10" s="7" t="s">
        <v>12</v>
      </c>
      <c r="F10" s="7" t="s">
        <v>12</v>
      </c>
      <c r="G10" s="7" t="s">
        <v>12</v>
      </c>
      <c r="H10">
        <v>3</v>
      </c>
      <c r="I10" t="s">
        <v>483</v>
      </c>
      <c r="J10" t="s">
        <v>484</v>
      </c>
      <c r="K10">
        <v>0</v>
      </c>
      <c r="L10" t="s">
        <v>485</v>
      </c>
      <c r="N10" s="2" t="s">
        <v>144</v>
      </c>
      <c r="O10" s="1" t="str">
        <f t="shared" si="5"/>
        <v>FAlphaEnd.glmm.9</v>
      </c>
      <c r="P10" s="1" t="str">
        <f t="shared" si="0"/>
        <v xml:space="preserve"> </v>
      </c>
      <c r="Q10" s="1" t="str">
        <f t="shared" si="1"/>
        <v xml:space="preserve"> </v>
      </c>
      <c r="R10" s="1" t="str">
        <f t="shared" si="2"/>
        <v xml:space="preserve"> </v>
      </c>
      <c r="S10" t="s">
        <v>94</v>
      </c>
      <c r="T10" t="str">
        <f t="shared" si="3"/>
        <v xml:space="preserve">modelTMB[[9]] = glmmTMB(FAlphaEnd ~    (1 | ForestID), data= Results2,family = "Gamma") </v>
      </c>
      <c r="U10" t="s">
        <v>450</v>
      </c>
      <c r="V10" t="str">
        <f t="shared" si="4"/>
        <v xml:space="preserve">hist(Results2, FAlphaEnd) </v>
      </c>
    </row>
    <row r="11" spans="1:26" x14ac:dyDescent="0.2">
      <c r="A11">
        <v>10</v>
      </c>
      <c r="B11" t="s">
        <v>217</v>
      </c>
      <c r="C11" t="s">
        <v>486</v>
      </c>
      <c r="D11" t="s">
        <v>12</v>
      </c>
      <c r="E11" s="7" t="s">
        <v>487</v>
      </c>
      <c r="F11" s="7" t="s">
        <v>12</v>
      </c>
      <c r="G11" s="7" t="s">
        <v>12</v>
      </c>
      <c r="H11">
        <v>4</v>
      </c>
      <c r="I11" t="s">
        <v>488</v>
      </c>
      <c r="J11" t="s">
        <v>489</v>
      </c>
      <c r="K11" t="s">
        <v>490</v>
      </c>
      <c r="L11" t="s">
        <v>491</v>
      </c>
      <c r="N11" s="2" t="s">
        <v>145</v>
      </c>
      <c r="O11" t="str">
        <f t="shared" si="5"/>
        <v>FAlphaEnd.glmm.10</v>
      </c>
      <c r="P11" t="str">
        <f t="shared" si="0"/>
        <v>Dist_edge_std +</v>
      </c>
      <c r="Q11" t="str">
        <f t="shared" si="1"/>
        <v xml:space="preserve"> </v>
      </c>
      <c r="R11" t="str">
        <f t="shared" si="2"/>
        <v xml:space="preserve"> </v>
      </c>
      <c r="S11" t="s">
        <v>94</v>
      </c>
      <c r="T11" t="str">
        <f t="shared" si="3"/>
        <v xml:space="preserve">modelTMB[[10]] = glmmTMB(FAlphaEnd ~ Dist_edge_std +  (1 | ForestID), data= Results2,family = "Gamma") </v>
      </c>
      <c r="U11" t="s">
        <v>450</v>
      </c>
      <c r="V11" t="str">
        <f t="shared" si="4"/>
        <v xml:space="preserve">hist(Results2, FAlphaEnd) </v>
      </c>
    </row>
    <row r="12" spans="1:26" x14ac:dyDescent="0.2">
      <c r="A12">
        <v>11</v>
      </c>
      <c r="B12" t="s">
        <v>54</v>
      </c>
      <c r="C12" t="s">
        <v>492</v>
      </c>
      <c r="D12" t="s">
        <v>12</v>
      </c>
      <c r="E12" s="7" t="s">
        <v>12</v>
      </c>
      <c r="F12" s="7" t="s">
        <v>12</v>
      </c>
      <c r="G12" s="7" t="s">
        <v>12</v>
      </c>
      <c r="H12">
        <v>3</v>
      </c>
      <c r="I12" t="s">
        <v>493</v>
      </c>
      <c r="J12" t="s">
        <v>494</v>
      </c>
      <c r="K12">
        <v>0</v>
      </c>
      <c r="L12" t="s">
        <v>495</v>
      </c>
      <c r="N12" s="2" t="s">
        <v>184</v>
      </c>
      <c r="O12" s="1" t="str">
        <f t="shared" si="5"/>
        <v>abund.all.glmm.11</v>
      </c>
      <c r="P12" s="1" t="str">
        <f t="shared" si="0"/>
        <v xml:space="preserve"> </v>
      </c>
      <c r="Q12" s="1" t="str">
        <f t="shared" si="1"/>
        <v xml:space="preserve"> </v>
      </c>
      <c r="R12" s="1" t="str">
        <f t="shared" si="2"/>
        <v xml:space="preserve"> </v>
      </c>
      <c r="S12" t="s">
        <v>185</v>
      </c>
      <c r="T12" t="str">
        <f t="shared" si="3"/>
        <v xml:space="preserve">modelTMB[[11]] = glmmTMB(abund.all ~    (1 | ForestID), data= Results2,family = "nbinom1") </v>
      </c>
      <c r="U12" t="s">
        <v>450</v>
      </c>
      <c r="V12" t="str">
        <f t="shared" si="4"/>
        <v xml:space="preserve">hist(Results2, abund.all) </v>
      </c>
    </row>
    <row r="13" spans="1:26" x14ac:dyDescent="0.2">
      <c r="A13">
        <v>12</v>
      </c>
      <c r="B13" t="s">
        <v>54</v>
      </c>
      <c r="C13" t="s">
        <v>496</v>
      </c>
      <c r="D13" t="s">
        <v>12</v>
      </c>
      <c r="E13" s="7" t="s">
        <v>12</v>
      </c>
      <c r="F13" s="7" t="s">
        <v>12</v>
      </c>
      <c r="G13" s="7" t="s">
        <v>497</v>
      </c>
      <c r="H13">
        <v>4</v>
      </c>
      <c r="I13" t="s">
        <v>498</v>
      </c>
      <c r="J13" t="s">
        <v>499</v>
      </c>
      <c r="K13" t="s">
        <v>500</v>
      </c>
      <c r="L13" t="s">
        <v>501</v>
      </c>
      <c r="N13" s="2" t="s">
        <v>449</v>
      </c>
      <c r="O13" t="str">
        <f t="shared" si="5"/>
        <v>abund.all.glmm.12</v>
      </c>
      <c r="P13" t="str">
        <f t="shared" si="0"/>
        <v xml:space="preserve"> </v>
      </c>
      <c r="Q13" t="str">
        <f t="shared" si="1"/>
        <v xml:space="preserve"> </v>
      </c>
      <c r="R13" t="str">
        <f t="shared" si="2"/>
        <v>Dist_trail_std +</v>
      </c>
      <c r="S13" t="s">
        <v>185</v>
      </c>
      <c r="T13" t="str">
        <f t="shared" si="3"/>
        <v xml:space="preserve">modelTMB[[12]] = glmmTMB(abund.all ~   Dist_trail_std +(1 | ForestID), data= Results2,family = "nbinom1") </v>
      </c>
      <c r="U13" t="s">
        <v>450</v>
      </c>
      <c r="V13" t="str">
        <f t="shared" si="4"/>
        <v xml:space="preserve">hist(Results2, abund.all) </v>
      </c>
    </row>
    <row r="14" spans="1:26" x14ac:dyDescent="0.2">
      <c r="A14">
        <v>13</v>
      </c>
      <c r="B14" t="s">
        <v>54</v>
      </c>
      <c r="C14" t="s">
        <v>502</v>
      </c>
      <c r="D14" t="s">
        <v>12</v>
      </c>
      <c r="E14" s="7" t="s">
        <v>12</v>
      </c>
      <c r="F14" s="7" t="s">
        <v>503</v>
      </c>
      <c r="G14" s="7" t="s">
        <v>12</v>
      </c>
      <c r="H14">
        <v>4</v>
      </c>
      <c r="I14" t="s">
        <v>504</v>
      </c>
      <c r="J14" t="s">
        <v>505</v>
      </c>
      <c r="K14" t="s">
        <v>506</v>
      </c>
      <c r="L14" t="s">
        <v>507</v>
      </c>
      <c r="N14" s="2" t="s">
        <v>438</v>
      </c>
      <c r="O14" s="1" t="str">
        <f t="shared" si="5"/>
        <v>abund.all.glmm.13</v>
      </c>
      <c r="P14" s="1" t="str">
        <f t="shared" si="0"/>
        <v xml:space="preserve"> </v>
      </c>
      <c r="Q14" s="1" t="str">
        <f t="shared" si="1"/>
        <v>Dist_trail_beginning_std +</v>
      </c>
      <c r="R14" s="1" t="str">
        <f t="shared" si="2"/>
        <v xml:space="preserve"> </v>
      </c>
      <c r="S14" t="s">
        <v>185</v>
      </c>
      <c r="T14" t="str">
        <f t="shared" si="3"/>
        <v xml:space="preserve">modelTMB[[13]] = glmmTMB(abund.all ~  Dist_trail_beginning_std + (1 | ForestID), data= Results2,family = "nbinom1") </v>
      </c>
      <c r="U14" t="s">
        <v>450</v>
      </c>
      <c r="V14" t="str">
        <f t="shared" si="4"/>
        <v xml:space="preserve">hist(Results2, abund.all) </v>
      </c>
    </row>
    <row r="15" spans="1:26" x14ac:dyDescent="0.2">
      <c r="A15">
        <v>14</v>
      </c>
      <c r="B15" t="s">
        <v>55</v>
      </c>
      <c r="C15" t="s">
        <v>508</v>
      </c>
      <c r="D15" t="s">
        <v>12</v>
      </c>
      <c r="E15" s="7" t="s">
        <v>12</v>
      </c>
      <c r="F15" s="7" t="s">
        <v>12</v>
      </c>
      <c r="G15" s="7" t="s">
        <v>12</v>
      </c>
      <c r="H15">
        <v>3</v>
      </c>
      <c r="I15" t="s">
        <v>509</v>
      </c>
      <c r="J15" t="s">
        <v>510</v>
      </c>
      <c r="K15">
        <v>0</v>
      </c>
      <c r="L15" t="s">
        <v>511</v>
      </c>
      <c r="N15" s="6" t="s">
        <v>446</v>
      </c>
      <c r="O15" s="1" t="str">
        <f t="shared" si="5"/>
        <v>abund.nat.glmm.14</v>
      </c>
      <c r="P15" s="1" t="str">
        <f t="shared" si="0"/>
        <v xml:space="preserve"> </v>
      </c>
      <c r="Q15" s="1" t="str">
        <f t="shared" si="1"/>
        <v xml:space="preserve"> </v>
      </c>
      <c r="R15" s="1" t="str">
        <f t="shared" si="2"/>
        <v xml:space="preserve"> </v>
      </c>
      <c r="S15" t="s">
        <v>93</v>
      </c>
      <c r="T15" t="str">
        <f t="shared" si="3"/>
        <v xml:space="preserve">modelTMB[[14]] = glmmTMB(abund.nat ~    (1 | ForestID), data= Results2,family = "poisson") </v>
      </c>
      <c r="U15" t="s">
        <v>450</v>
      </c>
      <c r="V15" t="str">
        <f t="shared" si="4"/>
        <v xml:space="preserve">hist(Results2, abund.nat) </v>
      </c>
    </row>
    <row r="16" spans="1:26" x14ac:dyDescent="0.2">
      <c r="A16">
        <v>15</v>
      </c>
      <c r="B16" t="s">
        <v>56</v>
      </c>
      <c r="C16" t="s">
        <v>512</v>
      </c>
      <c r="D16" t="s">
        <v>12</v>
      </c>
      <c r="E16" s="7" t="s">
        <v>12</v>
      </c>
      <c r="F16" s="7" t="s">
        <v>12</v>
      </c>
      <c r="G16" s="7" t="s">
        <v>12</v>
      </c>
      <c r="H16">
        <v>3</v>
      </c>
      <c r="I16" t="s">
        <v>513</v>
      </c>
      <c r="J16" t="s">
        <v>514</v>
      </c>
      <c r="K16">
        <v>0</v>
      </c>
      <c r="L16" t="s">
        <v>515</v>
      </c>
      <c r="N16" t="s">
        <v>447</v>
      </c>
      <c r="O16" t="str">
        <f t="shared" si="5"/>
        <v>abund.nind.glmm.15</v>
      </c>
      <c r="P16" t="str">
        <f t="shared" si="0"/>
        <v xml:space="preserve"> </v>
      </c>
      <c r="Q16" t="str">
        <f t="shared" si="1"/>
        <v xml:space="preserve"> </v>
      </c>
      <c r="R16" t="str">
        <f t="shared" si="2"/>
        <v xml:space="preserve"> </v>
      </c>
      <c r="S16" t="s">
        <v>93</v>
      </c>
      <c r="T16" t="str">
        <f t="shared" si="3"/>
        <v xml:space="preserve">modelTMB[[15]] = glmmTMB(abund.nind ~    (1 | ForestID), data= Results2,family = "poisson") </v>
      </c>
      <c r="U16" t="s">
        <v>450</v>
      </c>
      <c r="V16" t="str">
        <f t="shared" si="4"/>
        <v xml:space="preserve">hist(Results2, abund.nind) </v>
      </c>
    </row>
    <row r="17" spans="1:22" x14ac:dyDescent="0.2">
      <c r="A17">
        <v>16</v>
      </c>
      <c r="B17" t="s">
        <v>222</v>
      </c>
      <c r="C17" t="s">
        <v>516</v>
      </c>
      <c r="D17" t="s">
        <v>12</v>
      </c>
      <c r="E17" s="7" t="s">
        <v>12</v>
      </c>
      <c r="F17" s="7" t="s">
        <v>12</v>
      </c>
      <c r="G17" s="7" t="s">
        <v>12</v>
      </c>
      <c r="H17">
        <v>3</v>
      </c>
      <c r="I17" t="s">
        <v>517</v>
      </c>
      <c r="J17" t="s">
        <v>518</v>
      </c>
      <c r="K17">
        <v>0</v>
      </c>
      <c r="L17" t="s">
        <v>519</v>
      </c>
      <c r="O17" s="1" t="str">
        <f t="shared" si="5"/>
        <v>abund.end.glmm.16</v>
      </c>
      <c r="P17" s="1" t="str">
        <f t="shared" si="0"/>
        <v xml:space="preserve"> </v>
      </c>
      <c r="Q17" s="1" t="str">
        <f t="shared" si="1"/>
        <v xml:space="preserve"> </v>
      </c>
      <c r="R17" s="1" t="str">
        <f t="shared" si="2"/>
        <v xml:space="preserve"> </v>
      </c>
      <c r="S17" t="s">
        <v>93</v>
      </c>
      <c r="T17" t="str">
        <f t="shared" si="3"/>
        <v xml:space="preserve">modelTMB[[16]] = glmmTMB(abund.end ~    (1 | ForestID), data= Results2,family = "poisson") </v>
      </c>
      <c r="U17" t="s">
        <v>450</v>
      </c>
      <c r="V17" t="str">
        <f t="shared" si="4"/>
        <v xml:space="preserve">hist(Results2, abund.end) </v>
      </c>
    </row>
    <row r="18" spans="1:22" x14ac:dyDescent="0.2">
      <c r="A18">
        <v>17</v>
      </c>
      <c r="B18" t="s">
        <v>57</v>
      </c>
      <c r="C18" t="s">
        <v>520</v>
      </c>
      <c r="D18" t="s">
        <v>12</v>
      </c>
      <c r="E18" s="7" t="s">
        <v>12</v>
      </c>
      <c r="F18" s="7" t="s">
        <v>12</v>
      </c>
      <c r="G18" s="7" t="s">
        <v>12</v>
      </c>
      <c r="H18">
        <v>2</v>
      </c>
      <c r="I18" t="s">
        <v>521</v>
      </c>
      <c r="J18" t="s">
        <v>522</v>
      </c>
      <c r="K18">
        <v>0</v>
      </c>
      <c r="L18" t="s">
        <v>523</v>
      </c>
      <c r="O18" t="str">
        <f t="shared" si="5"/>
        <v>prop.Talpha.glmm.17</v>
      </c>
      <c r="P18" t="str">
        <f t="shared" si="0"/>
        <v xml:space="preserve"> </v>
      </c>
      <c r="Q18" t="str">
        <f t="shared" si="1"/>
        <v xml:space="preserve"> </v>
      </c>
      <c r="R18" t="str">
        <f t="shared" si="2"/>
        <v xml:space="preserve"> </v>
      </c>
      <c r="S18" t="s">
        <v>95</v>
      </c>
      <c r="T18" t="str">
        <f t="shared" si="3"/>
        <v xml:space="preserve">modelTMB[[17]] = glmmTMB(prop.Talpha ~    (1 | ForestID), data= Results2,family = "beta_family") </v>
      </c>
      <c r="U18" t="s">
        <v>450</v>
      </c>
      <c r="V18" t="str">
        <f t="shared" si="4"/>
        <v xml:space="preserve">hist(Results2, prop.Talpha) </v>
      </c>
    </row>
    <row r="19" spans="1:22" x14ac:dyDescent="0.2">
      <c r="A19">
        <v>18</v>
      </c>
      <c r="B19" t="s">
        <v>65</v>
      </c>
      <c r="C19" t="s">
        <v>524</v>
      </c>
      <c r="D19" t="s">
        <v>12</v>
      </c>
      <c r="E19" s="7" t="s">
        <v>12</v>
      </c>
      <c r="F19" s="7" t="s">
        <v>12</v>
      </c>
      <c r="G19" s="7" t="s">
        <v>12</v>
      </c>
      <c r="H19">
        <v>2</v>
      </c>
      <c r="I19" t="s">
        <v>525</v>
      </c>
      <c r="J19" t="s">
        <v>526</v>
      </c>
      <c r="K19">
        <v>0</v>
      </c>
      <c r="L19" t="s">
        <v>527</v>
      </c>
      <c r="O19" s="1" t="str">
        <f t="shared" si="5"/>
        <v>prop.Falpha.glmm.18</v>
      </c>
      <c r="P19" s="1" t="str">
        <f t="shared" si="0"/>
        <v xml:space="preserve"> </v>
      </c>
      <c r="Q19" s="1" t="str">
        <f t="shared" si="1"/>
        <v xml:space="preserve"> </v>
      </c>
      <c r="R19" s="1" t="str">
        <f t="shared" si="2"/>
        <v xml:space="preserve"> </v>
      </c>
      <c r="S19" t="s">
        <v>95</v>
      </c>
      <c r="T19" t="str">
        <f t="shared" si="3"/>
        <v xml:space="preserve">modelTMB[[18]] = glmmTMB(prop.Falpha ~    (1 | ForestID), data= Results2,family = "beta_family") </v>
      </c>
      <c r="U19" t="s">
        <v>450</v>
      </c>
      <c r="V19" t="str">
        <f t="shared" si="4"/>
        <v xml:space="preserve">hist(Results2, prop.Falpha) </v>
      </c>
    </row>
    <row r="20" spans="1:22" x14ac:dyDescent="0.2">
      <c r="A20">
        <v>19</v>
      </c>
      <c r="B20" t="s">
        <v>66</v>
      </c>
      <c r="C20" t="s">
        <v>528</v>
      </c>
      <c r="D20" t="s">
        <v>12</v>
      </c>
      <c r="E20" s="7" t="s">
        <v>12</v>
      </c>
      <c r="F20" s="7" t="s">
        <v>12</v>
      </c>
      <c r="G20" s="7" t="s">
        <v>12</v>
      </c>
      <c r="H20">
        <v>2</v>
      </c>
      <c r="I20" t="s">
        <v>529</v>
      </c>
      <c r="J20">
        <v>6.7173611111111109</v>
      </c>
      <c r="K20">
        <v>0</v>
      </c>
      <c r="L20" t="s">
        <v>530</v>
      </c>
      <c r="O20" s="1" t="str">
        <f t="shared" si="5"/>
        <v>prop.abund.glmm.19</v>
      </c>
      <c r="P20" s="1" t="str">
        <f t="shared" si="0"/>
        <v xml:space="preserve"> </v>
      </c>
      <c r="Q20" s="1" t="str">
        <f t="shared" si="1"/>
        <v xml:space="preserve"> </v>
      </c>
      <c r="R20" s="1" t="str">
        <f t="shared" si="2"/>
        <v xml:space="preserve"> </v>
      </c>
      <c r="S20" t="s">
        <v>95</v>
      </c>
      <c r="T20" t="str">
        <f t="shared" si="3"/>
        <v xml:space="preserve">modelTMB[[19]] = glmmTMB(prop.abund ~    (1 | ForestID), data= Results2,family = "beta_family") </v>
      </c>
      <c r="U20" t="s">
        <v>450</v>
      </c>
      <c r="V20" t="str">
        <f t="shared" si="4"/>
        <v xml:space="preserve">hist(Results2, prop.abund) </v>
      </c>
    </row>
    <row r="21" spans="1:22" x14ac:dyDescent="0.2">
      <c r="A21">
        <v>20</v>
      </c>
      <c r="B21" t="s">
        <v>241</v>
      </c>
      <c r="C21" t="s">
        <v>531</v>
      </c>
      <c r="D21" t="s">
        <v>12</v>
      </c>
      <c r="E21" s="7" t="s">
        <v>12</v>
      </c>
      <c r="F21" s="7" t="s">
        <v>12</v>
      </c>
      <c r="G21" s="7" t="s">
        <v>12</v>
      </c>
      <c r="H21">
        <v>3</v>
      </c>
      <c r="I21" t="s">
        <v>532</v>
      </c>
      <c r="J21" t="s">
        <v>533</v>
      </c>
      <c r="K21">
        <v>0</v>
      </c>
      <c r="L21" t="s">
        <v>534</v>
      </c>
      <c r="O21" t="str">
        <f t="shared" si="5"/>
        <v>prop.end.glmm.20</v>
      </c>
      <c r="P21" t="str">
        <f t="shared" si="0"/>
        <v xml:space="preserve"> </v>
      </c>
      <c r="Q21" t="str">
        <f t="shared" si="1"/>
        <v xml:space="preserve"> </v>
      </c>
      <c r="R21" t="str">
        <f t="shared" si="2"/>
        <v xml:space="preserve"> </v>
      </c>
      <c r="S21" t="s">
        <v>95</v>
      </c>
      <c r="T21" t="str">
        <f t="shared" si="3"/>
        <v xml:space="preserve">modelTMB[[20]] = glmmTMB(prop.end ~    (1 | ForestID), data= Results2,family = "beta_family") </v>
      </c>
      <c r="U21" t="s">
        <v>450</v>
      </c>
      <c r="V21" t="str">
        <f t="shared" si="4"/>
        <v xml:space="preserve">hist(Results2, prop.end) </v>
      </c>
    </row>
    <row r="22" spans="1:22" x14ac:dyDescent="0.2">
      <c r="A22">
        <v>21</v>
      </c>
      <c r="B22" t="s">
        <v>70</v>
      </c>
      <c r="C22">
        <v>2</v>
      </c>
      <c r="D22" t="s">
        <v>12</v>
      </c>
      <c r="E22" s="7" t="s">
        <v>12</v>
      </c>
      <c r="F22" s="7" t="s">
        <v>12</v>
      </c>
      <c r="G22" s="7">
        <v>2</v>
      </c>
      <c r="H22">
        <v>2</v>
      </c>
      <c r="I22">
        <v>3</v>
      </c>
      <c r="J22">
        <v>1</v>
      </c>
      <c r="K22">
        <v>1</v>
      </c>
      <c r="L22">
        <v>8</v>
      </c>
      <c r="O22" t="str">
        <f t="shared" si="5"/>
        <v>all.tax.btotal.glmm.21</v>
      </c>
      <c r="P22" t="str">
        <f t="shared" si="0"/>
        <v xml:space="preserve"> </v>
      </c>
      <c r="Q22" t="str">
        <f t="shared" si="1"/>
        <v xml:space="preserve"> </v>
      </c>
      <c r="R22" t="str">
        <f t="shared" si="2"/>
        <v>Dist_trail_std +</v>
      </c>
      <c r="S22" t="s">
        <v>95</v>
      </c>
      <c r="T22" t="str">
        <f t="shared" si="3"/>
        <v xml:space="preserve">modelTMB[[21]] = glmmTMB(all.tax.btotal ~   Dist_trail_std +(1 | ForestID), data= Results2,family = "beta_family") </v>
      </c>
      <c r="U22" t="s">
        <v>450</v>
      </c>
      <c r="V22" t="str">
        <f t="shared" si="4"/>
        <v xml:space="preserve">hist(Results2, all.tax.btotal) </v>
      </c>
    </row>
    <row r="23" spans="1:22" x14ac:dyDescent="0.2">
      <c r="A23">
        <v>22</v>
      </c>
      <c r="B23" t="s">
        <v>71</v>
      </c>
      <c r="C23" t="s">
        <v>535</v>
      </c>
      <c r="D23" t="s">
        <v>12</v>
      </c>
      <c r="E23" s="7" t="s">
        <v>12</v>
      </c>
      <c r="F23" s="7" t="s">
        <v>12</v>
      </c>
      <c r="G23" s="7" t="s">
        <v>536</v>
      </c>
      <c r="H23">
        <v>4</v>
      </c>
      <c r="I23" t="s">
        <v>537</v>
      </c>
      <c r="J23" t="s">
        <v>538</v>
      </c>
      <c r="K23">
        <v>0</v>
      </c>
      <c r="L23" t="s">
        <v>539</v>
      </c>
      <c r="O23" s="1" t="str">
        <f t="shared" si="5"/>
        <v>all.tax.brich.glmm.22</v>
      </c>
      <c r="P23" s="1" t="str">
        <f t="shared" si="0"/>
        <v xml:space="preserve"> </v>
      </c>
      <c r="Q23" s="1" t="str">
        <f t="shared" si="1"/>
        <v xml:space="preserve"> </v>
      </c>
      <c r="R23" s="1" t="str">
        <f t="shared" si="2"/>
        <v>Dist_trail_std +</v>
      </c>
      <c r="S23" t="s">
        <v>95</v>
      </c>
      <c r="T23" t="str">
        <f t="shared" si="3"/>
        <v xml:space="preserve">modelTMB[[22]] = glmmTMB(all.tax.brich ~   Dist_trail_std +(1 | ForestID), data= Results2,family = "beta_family") </v>
      </c>
      <c r="U23" t="s">
        <v>450</v>
      </c>
      <c r="V23" t="str">
        <f t="shared" si="4"/>
        <v xml:space="preserve">hist(Results2, all.tax.brich) </v>
      </c>
    </row>
    <row r="24" spans="1:22" x14ac:dyDescent="0.2">
      <c r="A24">
        <v>23</v>
      </c>
      <c r="B24" t="s">
        <v>71</v>
      </c>
      <c r="C24" t="s">
        <v>540</v>
      </c>
      <c r="D24" t="s">
        <v>12</v>
      </c>
      <c r="E24" s="7" t="s">
        <v>541</v>
      </c>
      <c r="F24" s="7" t="s">
        <v>12</v>
      </c>
      <c r="G24" s="7" t="s">
        <v>542</v>
      </c>
      <c r="H24">
        <v>5</v>
      </c>
      <c r="I24" t="s">
        <v>543</v>
      </c>
      <c r="J24" t="s">
        <v>544</v>
      </c>
      <c r="K24" t="s">
        <v>545</v>
      </c>
      <c r="L24" t="s">
        <v>546</v>
      </c>
      <c r="O24" t="str">
        <f t="shared" si="5"/>
        <v>all.tax.brich.glmm.23</v>
      </c>
      <c r="P24" t="str">
        <f t="shared" si="0"/>
        <v>Dist_edge_std +</v>
      </c>
      <c r="Q24" t="str">
        <f t="shared" si="1"/>
        <v xml:space="preserve"> </v>
      </c>
      <c r="R24" t="str">
        <f t="shared" si="2"/>
        <v>Dist_trail_std +</v>
      </c>
      <c r="S24" t="s">
        <v>95</v>
      </c>
      <c r="T24" t="str">
        <f t="shared" si="3"/>
        <v xml:space="preserve">modelTMB[[23]] = glmmTMB(all.tax.brich ~ Dist_edge_std + Dist_trail_std +(1 | ForestID), data= Results2,family = "beta_family") </v>
      </c>
      <c r="U24" t="s">
        <v>450</v>
      </c>
      <c r="V24" t="str">
        <f t="shared" si="4"/>
        <v xml:space="preserve">hist(Results2, all.tax.brich) </v>
      </c>
    </row>
    <row r="25" spans="1:22" x14ac:dyDescent="0.2">
      <c r="A25">
        <v>24</v>
      </c>
      <c r="B25" t="s">
        <v>72</v>
      </c>
      <c r="C25" t="s">
        <v>547</v>
      </c>
      <c r="D25" t="s">
        <v>12</v>
      </c>
      <c r="E25" s="7" t="s">
        <v>12</v>
      </c>
      <c r="F25" s="7" t="s">
        <v>12</v>
      </c>
      <c r="G25" s="7" t="s">
        <v>548</v>
      </c>
      <c r="H25">
        <v>4</v>
      </c>
      <c r="I25" t="s">
        <v>549</v>
      </c>
      <c r="J25" t="s">
        <v>550</v>
      </c>
      <c r="K25">
        <v>0</v>
      </c>
      <c r="L25" t="s">
        <v>551</v>
      </c>
      <c r="O25" s="1" t="str">
        <f t="shared" si="5"/>
        <v>all.tax.brepl.glmm.24</v>
      </c>
      <c r="P25" s="1" t="str">
        <f t="shared" si="0"/>
        <v xml:space="preserve"> </v>
      </c>
      <c r="Q25" s="1" t="str">
        <f t="shared" si="1"/>
        <v xml:space="preserve"> </v>
      </c>
      <c r="R25" s="1" t="str">
        <f t="shared" si="2"/>
        <v>Dist_trail_std +</v>
      </c>
      <c r="S25" t="s">
        <v>95</v>
      </c>
      <c r="T25" t="str">
        <f t="shared" si="3"/>
        <v xml:space="preserve">modelTMB[[24]] = glmmTMB(all.tax.brepl ~   Dist_trail_std +(1 | ForestID), data= withoutcontrols,family = "beta_family") </v>
      </c>
      <c r="U25" t="s">
        <v>451</v>
      </c>
      <c r="V25" t="str">
        <f t="shared" si="4"/>
        <v xml:space="preserve">hist(Results2, all.tax.brepl) </v>
      </c>
    </row>
    <row r="26" spans="1:22" x14ac:dyDescent="0.2">
      <c r="A26">
        <v>25</v>
      </c>
      <c r="B26" t="s">
        <v>73</v>
      </c>
      <c r="C26" t="s">
        <v>552</v>
      </c>
      <c r="D26" t="s">
        <v>12</v>
      </c>
      <c r="E26" s="7" t="s">
        <v>12</v>
      </c>
      <c r="F26" s="7" t="s">
        <v>12</v>
      </c>
      <c r="G26" s="7" t="s">
        <v>553</v>
      </c>
      <c r="H26">
        <v>4</v>
      </c>
      <c r="I26" t="s">
        <v>554</v>
      </c>
      <c r="J26" t="s">
        <v>555</v>
      </c>
      <c r="K26">
        <v>0</v>
      </c>
      <c r="L26" t="s">
        <v>556</v>
      </c>
      <c r="O26" t="str">
        <f t="shared" si="5"/>
        <v>nat.tax.btotal.glmm.25</v>
      </c>
      <c r="P26" t="str">
        <f t="shared" si="0"/>
        <v xml:space="preserve"> </v>
      </c>
      <c r="Q26" t="str">
        <f t="shared" si="1"/>
        <v xml:space="preserve"> </v>
      </c>
      <c r="R26" t="str">
        <f t="shared" si="2"/>
        <v>Dist_trail_std +</v>
      </c>
      <c r="S26" t="s">
        <v>95</v>
      </c>
      <c r="T26" t="str">
        <f t="shared" si="3"/>
        <v xml:space="preserve">modelTMB[[25]] = glmmTMB(nat.tax.btotal ~   Dist_trail_std +(1 | ForestID), data= withoutcontrols,family = "beta_family") </v>
      </c>
      <c r="U26" t="s">
        <v>451</v>
      </c>
      <c r="V26" t="str">
        <f t="shared" si="4"/>
        <v xml:space="preserve">hist(Results2, nat.tax.btotal) </v>
      </c>
    </row>
    <row r="27" spans="1:22" x14ac:dyDescent="0.2">
      <c r="A27">
        <v>26</v>
      </c>
      <c r="B27" t="s">
        <v>74</v>
      </c>
      <c r="C27" t="s">
        <v>557</v>
      </c>
      <c r="D27" t="s">
        <v>12</v>
      </c>
      <c r="E27" s="7" t="s">
        <v>12</v>
      </c>
      <c r="F27" s="7" t="s">
        <v>12</v>
      </c>
      <c r="G27" s="7" t="s">
        <v>12</v>
      </c>
      <c r="H27">
        <v>3</v>
      </c>
      <c r="I27" t="s">
        <v>558</v>
      </c>
      <c r="J27" t="s">
        <v>559</v>
      </c>
      <c r="K27">
        <v>0</v>
      </c>
      <c r="L27" t="s">
        <v>560</v>
      </c>
      <c r="O27" s="1" t="str">
        <f t="shared" si="5"/>
        <v>nat.tax.brich.glmm.26</v>
      </c>
      <c r="P27" s="1" t="str">
        <f t="shared" si="0"/>
        <v xml:space="preserve"> </v>
      </c>
      <c r="Q27" s="1" t="str">
        <f t="shared" si="1"/>
        <v xml:space="preserve"> </v>
      </c>
      <c r="R27" s="1" t="str">
        <f t="shared" si="2"/>
        <v xml:space="preserve"> </v>
      </c>
      <c r="S27" t="s">
        <v>95</v>
      </c>
      <c r="T27" t="str">
        <f t="shared" si="3"/>
        <v xml:space="preserve">modelTMB[[26]] = glmmTMB(nat.tax.brich ~    (1 | ForestID), data= withoutcontrols,family = "beta_family") </v>
      </c>
      <c r="U27" t="s">
        <v>451</v>
      </c>
      <c r="V27" t="str">
        <f t="shared" si="4"/>
        <v xml:space="preserve">hist(Results2, nat.tax.brich) </v>
      </c>
    </row>
    <row r="28" spans="1:22" x14ac:dyDescent="0.2">
      <c r="A28">
        <v>27</v>
      </c>
      <c r="B28" t="s">
        <v>75</v>
      </c>
      <c r="C28" t="s">
        <v>561</v>
      </c>
      <c r="D28" t="s">
        <v>12</v>
      </c>
      <c r="E28" s="7" t="s">
        <v>12</v>
      </c>
      <c r="F28" s="7" t="s">
        <v>12</v>
      </c>
      <c r="G28" s="7" t="s">
        <v>562</v>
      </c>
      <c r="H28">
        <v>4</v>
      </c>
      <c r="I28">
        <v>2.7881944444444442</v>
      </c>
      <c r="J28" t="s">
        <v>563</v>
      </c>
      <c r="K28">
        <v>0</v>
      </c>
      <c r="L28" t="s">
        <v>564</v>
      </c>
      <c r="O28" t="str">
        <f t="shared" si="5"/>
        <v>nat.tax.brepl.glmm.27</v>
      </c>
      <c r="P28" t="str">
        <f t="shared" si="0"/>
        <v xml:space="preserve"> </v>
      </c>
      <c r="Q28" t="str">
        <f t="shared" si="1"/>
        <v xml:space="preserve"> </v>
      </c>
      <c r="R28" t="str">
        <f t="shared" si="2"/>
        <v>Dist_trail_std +</v>
      </c>
      <c r="S28" t="s">
        <v>95</v>
      </c>
      <c r="T28" t="str">
        <f t="shared" si="3"/>
        <v xml:space="preserve">modelTMB[[27]] = glmmTMB(nat.tax.brepl ~   Dist_trail_std +(1 | ForestID), data= withoutcontrols,family = "beta_family") </v>
      </c>
      <c r="U28" t="s">
        <v>451</v>
      </c>
      <c r="V28" t="str">
        <f t="shared" si="4"/>
        <v xml:space="preserve">hist(Results2, nat.tax.brepl) </v>
      </c>
    </row>
    <row r="29" spans="1:22" x14ac:dyDescent="0.2">
      <c r="A29">
        <v>28</v>
      </c>
      <c r="B29" t="s">
        <v>76</v>
      </c>
      <c r="C29" t="s">
        <v>565</v>
      </c>
      <c r="D29" t="s">
        <v>12</v>
      </c>
      <c r="E29" s="7" t="s">
        <v>566</v>
      </c>
      <c r="F29" s="7" t="s">
        <v>12</v>
      </c>
      <c r="G29" s="7" t="s">
        <v>567</v>
      </c>
      <c r="H29">
        <v>5</v>
      </c>
      <c r="I29" t="s">
        <v>568</v>
      </c>
      <c r="J29" t="s">
        <v>569</v>
      </c>
      <c r="K29">
        <v>0</v>
      </c>
      <c r="L29" t="s">
        <v>570</v>
      </c>
      <c r="O29" s="1" t="str">
        <f t="shared" si="5"/>
        <v>nind.tax.btotal.glmm.28</v>
      </c>
      <c r="P29" s="1" t="str">
        <f t="shared" si="0"/>
        <v>Dist_edge_std +</v>
      </c>
      <c r="Q29" s="1" t="str">
        <f t="shared" si="1"/>
        <v xml:space="preserve"> </v>
      </c>
      <c r="R29" s="1" t="str">
        <f t="shared" si="2"/>
        <v>Dist_trail_std +</v>
      </c>
      <c r="S29" t="s">
        <v>95</v>
      </c>
      <c r="T29" t="str">
        <f t="shared" si="3"/>
        <v xml:space="preserve">modelTMB[[28]] = glmmTMB(nind.tax.btotal ~ Dist_edge_std + Dist_trail_std +(1 | ForestID), data= withoutcontrols,family = "beta_family") </v>
      </c>
      <c r="U29" t="s">
        <v>451</v>
      </c>
      <c r="V29" t="str">
        <f t="shared" si="4"/>
        <v xml:space="preserve">hist(Results2, nind.tax.btotal) </v>
      </c>
    </row>
    <row r="30" spans="1:22" x14ac:dyDescent="0.2">
      <c r="A30">
        <v>29</v>
      </c>
      <c r="B30" t="s">
        <v>76</v>
      </c>
      <c r="C30" t="s">
        <v>571</v>
      </c>
      <c r="D30" t="s">
        <v>12</v>
      </c>
      <c r="E30" s="7" t="s">
        <v>12</v>
      </c>
      <c r="F30" s="7" t="s">
        <v>12</v>
      </c>
      <c r="G30" s="7" t="s">
        <v>572</v>
      </c>
      <c r="H30">
        <v>4</v>
      </c>
      <c r="I30" t="s">
        <v>573</v>
      </c>
      <c r="J30" t="s">
        <v>574</v>
      </c>
      <c r="K30" t="s">
        <v>575</v>
      </c>
      <c r="L30" t="s">
        <v>576</v>
      </c>
      <c r="O30" t="str">
        <f t="shared" si="5"/>
        <v>nind.tax.btotal.glmm.29</v>
      </c>
      <c r="P30" t="str">
        <f t="shared" si="0"/>
        <v xml:space="preserve"> </v>
      </c>
      <c r="Q30" t="str">
        <f t="shared" si="1"/>
        <v xml:space="preserve"> </v>
      </c>
      <c r="R30" t="str">
        <f t="shared" si="2"/>
        <v>Dist_trail_std +</v>
      </c>
      <c r="S30" t="s">
        <v>95</v>
      </c>
      <c r="T30" t="str">
        <f t="shared" si="3"/>
        <v xml:space="preserve">modelTMB[[29]] = glmmTMB(nind.tax.btotal ~   Dist_trail_std +(1 | ForestID), data= withoutcontrols,family = "beta_family") </v>
      </c>
      <c r="U30" t="s">
        <v>451</v>
      </c>
      <c r="V30" t="str">
        <f t="shared" si="4"/>
        <v xml:space="preserve">hist(Results2, nind.tax.btotal) </v>
      </c>
    </row>
    <row r="31" spans="1:22" x14ac:dyDescent="0.2">
      <c r="A31">
        <v>30</v>
      </c>
      <c r="B31" t="s">
        <v>76</v>
      </c>
      <c r="C31" t="s">
        <v>577</v>
      </c>
      <c r="D31" t="s">
        <v>12</v>
      </c>
      <c r="E31" s="7" t="s">
        <v>12</v>
      </c>
      <c r="F31" s="7" t="s">
        <v>12</v>
      </c>
      <c r="G31" s="7" t="s">
        <v>12</v>
      </c>
      <c r="H31">
        <v>3</v>
      </c>
      <c r="I31" t="s">
        <v>578</v>
      </c>
      <c r="J31" t="s">
        <v>579</v>
      </c>
      <c r="K31" t="s">
        <v>580</v>
      </c>
      <c r="L31" t="s">
        <v>581</v>
      </c>
      <c r="O31" s="1" t="str">
        <f t="shared" si="5"/>
        <v>nind.tax.btotal.glmm.30</v>
      </c>
      <c r="P31" s="1" t="str">
        <f t="shared" si="0"/>
        <v xml:space="preserve"> </v>
      </c>
      <c r="Q31" s="1" t="str">
        <f t="shared" si="1"/>
        <v xml:space="preserve"> </v>
      </c>
      <c r="R31" s="1" t="str">
        <f t="shared" si="2"/>
        <v xml:space="preserve"> </v>
      </c>
      <c r="S31" t="s">
        <v>95</v>
      </c>
      <c r="T31" t="str">
        <f t="shared" si="3"/>
        <v xml:space="preserve">modelTMB[[30]] = glmmTMB(nind.tax.btotal ~    (1 | ForestID), data= withoutcontrols,family = "beta_family") </v>
      </c>
      <c r="U31" t="s">
        <v>451</v>
      </c>
      <c r="V31" t="str">
        <f t="shared" si="4"/>
        <v xml:space="preserve">hist(Results2, nind.tax.btotal) </v>
      </c>
    </row>
    <row r="32" spans="1:22" x14ac:dyDescent="0.2">
      <c r="A32">
        <v>31</v>
      </c>
      <c r="B32" t="s">
        <v>77</v>
      </c>
      <c r="C32" t="s">
        <v>582</v>
      </c>
      <c r="D32" t="s">
        <v>12</v>
      </c>
      <c r="E32" s="7" t="s">
        <v>12</v>
      </c>
      <c r="F32" s="7" t="s">
        <v>12</v>
      </c>
      <c r="G32" s="7" t="s">
        <v>12</v>
      </c>
      <c r="H32">
        <v>3</v>
      </c>
      <c r="I32" t="s">
        <v>583</v>
      </c>
      <c r="J32" t="s">
        <v>584</v>
      </c>
      <c r="K32">
        <v>0</v>
      </c>
      <c r="L32" t="s">
        <v>585</v>
      </c>
      <c r="O32" s="1" t="str">
        <f t="shared" si="5"/>
        <v>nind.tax.brich.glmm.31</v>
      </c>
      <c r="P32" s="1" t="str">
        <f t="shared" si="0"/>
        <v xml:space="preserve"> </v>
      </c>
      <c r="Q32" s="1" t="str">
        <f t="shared" si="1"/>
        <v xml:space="preserve"> </v>
      </c>
      <c r="R32" s="1" t="str">
        <f t="shared" si="2"/>
        <v xml:space="preserve"> </v>
      </c>
      <c r="S32" t="s">
        <v>95</v>
      </c>
      <c r="T32" t="str">
        <f t="shared" si="3"/>
        <v xml:space="preserve">modelTMB[[31]] = glmmTMB(nind.tax.brich ~    (1 | ForestID), data= withoutcontrols,family = "beta_family") </v>
      </c>
      <c r="U32" t="s">
        <v>451</v>
      </c>
      <c r="V32" t="str">
        <f t="shared" si="4"/>
        <v xml:space="preserve">hist(Results2, nind.tax.brich) </v>
      </c>
    </row>
    <row r="33" spans="1:22" x14ac:dyDescent="0.2">
      <c r="A33">
        <v>32</v>
      </c>
      <c r="B33" t="s">
        <v>77</v>
      </c>
      <c r="C33" t="s">
        <v>586</v>
      </c>
      <c r="D33" t="s">
        <v>12</v>
      </c>
      <c r="E33" s="7" t="s">
        <v>587</v>
      </c>
      <c r="F33" s="7" t="s">
        <v>12</v>
      </c>
      <c r="G33" s="7" t="s">
        <v>588</v>
      </c>
      <c r="H33">
        <v>5</v>
      </c>
      <c r="I33" t="s">
        <v>589</v>
      </c>
      <c r="J33" t="s">
        <v>590</v>
      </c>
      <c r="K33" t="s">
        <v>591</v>
      </c>
      <c r="L33" t="s">
        <v>592</v>
      </c>
      <c r="O33" t="str">
        <f t="shared" si="5"/>
        <v>nind.tax.brich.glmm.32</v>
      </c>
      <c r="P33" t="str">
        <f t="shared" si="0"/>
        <v>Dist_edge_std +</v>
      </c>
      <c r="Q33" t="str">
        <f t="shared" si="1"/>
        <v xml:space="preserve"> </v>
      </c>
      <c r="R33" t="str">
        <f t="shared" si="2"/>
        <v>Dist_trail_std +</v>
      </c>
      <c r="S33" t="s">
        <v>95</v>
      </c>
      <c r="T33" t="str">
        <f t="shared" si="3"/>
        <v xml:space="preserve">modelTMB[[32]] = glmmTMB(nind.tax.brich ~ Dist_edge_std + Dist_trail_std +(1 | ForestID), data= withoutcontrols,family = "beta_family") </v>
      </c>
      <c r="U33" t="s">
        <v>451</v>
      </c>
      <c r="V33" t="str">
        <f t="shared" si="4"/>
        <v xml:space="preserve">hist(Results2, nind.tax.brich) </v>
      </c>
    </row>
    <row r="34" spans="1:22" x14ac:dyDescent="0.2">
      <c r="A34">
        <v>33</v>
      </c>
      <c r="B34" t="s">
        <v>77</v>
      </c>
      <c r="C34" t="s">
        <v>593</v>
      </c>
      <c r="D34" t="s">
        <v>12</v>
      </c>
      <c r="E34" s="7" t="s">
        <v>594</v>
      </c>
      <c r="F34" s="7" t="s">
        <v>595</v>
      </c>
      <c r="G34" s="7" t="s">
        <v>596</v>
      </c>
      <c r="H34">
        <v>6</v>
      </c>
      <c r="I34" t="s">
        <v>597</v>
      </c>
      <c r="J34" t="s">
        <v>598</v>
      </c>
      <c r="K34" t="s">
        <v>599</v>
      </c>
      <c r="L34" t="s">
        <v>600</v>
      </c>
      <c r="O34" s="1" t="str">
        <f t="shared" si="5"/>
        <v>nind.tax.brich.glmm.33</v>
      </c>
      <c r="P34" s="1" t="str">
        <f t="shared" si="0"/>
        <v>Dist_edge_std +</v>
      </c>
      <c r="Q34" s="1" t="str">
        <f t="shared" si="1"/>
        <v>Dist_trail_beginning_std +</v>
      </c>
      <c r="R34" s="1" t="str">
        <f t="shared" si="2"/>
        <v>Dist_trail_std +</v>
      </c>
      <c r="S34" t="s">
        <v>95</v>
      </c>
      <c r="T34" t="str">
        <f t="shared" si="3"/>
        <v xml:space="preserve">modelTMB[[33]] = glmmTMB(nind.tax.brich ~ Dist_edge_std +Dist_trail_beginning_std +Dist_trail_std +(1 | ForestID), data= withoutcontrols,family = "beta_family") </v>
      </c>
      <c r="U34" t="s">
        <v>451</v>
      </c>
      <c r="V34" t="str">
        <f t="shared" si="4"/>
        <v xml:space="preserve">hist(Results2, nind.tax.brich) </v>
      </c>
    </row>
    <row r="35" spans="1:22" x14ac:dyDescent="0.2">
      <c r="A35">
        <v>34</v>
      </c>
      <c r="B35" t="s">
        <v>77</v>
      </c>
      <c r="C35" t="s">
        <v>601</v>
      </c>
      <c r="D35" t="s">
        <v>12</v>
      </c>
      <c r="E35" s="7" t="s">
        <v>12</v>
      </c>
      <c r="F35" s="7" t="s">
        <v>12</v>
      </c>
      <c r="G35" s="7" t="s">
        <v>602</v>
      </c>
      <c r="H35">
        <v>4</v>
      </c>
      <c r="I35" t="s">
        <v>603</v>
      </c>
      <c r="J35" t="s">
        <v>604</v>
      </c>
      <c r="K35" t="s">
        <v>605</v>
      </c>
      <c r="L35" t="s">
        <v>606</v>
      </c>
      <c r="O35" t="str">
        <f t="shared" si="5"/>
        <v>nind.tax.brich.glmm.34</v>
      </c>
      <c r="P35" t="str">
        <f t="shared" si="0"/>
        <v xml:space="preserve"> </v>
      </c>
      <c r="Q35" t="str">
        <f t="shared" si="1"/>
        <v xml:space="preserve"> </v>
      </c>
      <c r="R35" t="str">
        <f t="shared" si="2"/>
        <v>Dist_trail_std +</v>
      </c>
      <c r="S35" t="s">
        <v>95</v>
      </c>
      <c r="T35" t="str">
        <f t="shared" si="3"/>
        <v xml:space="preserve">modelTMB[[34]] = glmmTMB(nind.tax.brich ~   Dist_trail_std +(1 | ForestID), data= withoutcontrols,family = "beta_family") </v>
      </c>
      <c r="U35" t="s">
        <v>451</v>
      </c>
      <c r="V35" t="str">
        <f t="shared" si="4"/>
        <v xml:space="preserve">hist(Results2, nind.tax.brich) </v>
      </c>
    </row>
    <row r="36" spans="1:22" x14ac:dyDescent="0.2">
      <c r="A36">
        <v>35</v>
      </c>
      <c r="B36" t="s">
        <v>78</v>
      </c>
      <c r="C36" t="s">
        <v>607</v>
      </c>
      <c r="D36" t="s">
        <v>12</v>
      </c>
      <c r="E36" s="7" t="s">
        <v>12</v>
      </c>
      <c r="F36" s="7" t="s">
        <v>12</v>
      </c>
      <c r="G36" s="7" t="s">
        <v>12</v>
      </c>
      <c r="H36">
        <v>3</v>
      </c>
      <c r="I36" t="s">
        <v>608</v>
      </c>
      <c r="J36" t="s">
        <v>609</v>
      </c>
      <c r="K36">
        <v>0</v>
      </c>
      <c r="L36" t="s">
        <v>610</v>
      </c>
      <c r="O36" t="str">
        <f t="shared" si="5"/>
        <v>nind.tax.brepl.glmm.35</v>
      </c>
      <c r="P36" t="str">
        <f t="shared" si="0"/>
        <v xml:space="preserve"> </v>
      </c>
      <c r="Q36" t="str">
        <f t="shared" si="1"/>
        <v xml:space="preserve"> </v>
      </c>
      <c r="R36" t="str">
        <f t="shared" si="2"/>
        <v xml:space="preserve"> </v>
      </c>
      <c r="S36" t="s">
        <v>95</v>
      </c>
      <c r="T36" t="str">
        <f t="shared" si="3"/>
        <v xml:space="preserve">modelTMB[[35]] = glmmTMB(nind.tax.brepl ~    (1 | ForestID), data= withoutcontrols,family = "beta_family") </v>
      </c>
      <c r="U36" t="s">
        <v>451</v>
      </c>
      <c r="V36" t="str">
        <f t="shared" si="4"/>
        <v xml:space="preserve">hist(Results2, nind.tax.brepl) </v>
      </c>
    </row>
    <row r="37" spans="1:22" x14ac:dyDescent="0.2">
      <c r="A37">
        <v>36</v>
      </c>
      <c r="B37" t="s">
        <v>78</v>
      </c>
      <c r="C37" t="s">
        <v>611</v>
      </c>
      <c r="D37" t="s">
        <v>12</v>
      </c>
      <c r="E37" s="7" t="s">
        <v>612</v>
      </c>
      <c r="F37" s="7" t="s">
        <v>12</v>
      </c>
      <c r="G37" s="7" t="s">
        <v>12</v>
      </c>
      <c r="H37">
        <v>4</v>
      </c>
      <c r="I37" t="s">
        <v>613</v>
      </c>
      <c r="J37" t="s">
        <v>614</v>
      </c>
      <c r="K37" t="s">
        <v>615</v>
      </c>
      <c r="L37" t="s">
        <v>616</v>
      </c>
      <c r="O37" s="1" t="str">
        <f t="shared" si="5"/>
        <v>nind.tax.brepl.glmm.36</v>
      </c>
      <c r="P37" s="1" t="str">
        <f t="shared" si="0"/>
        <v>Dist_edge_std +</v>
      </c>
      <c r="Q37" s="1" t="str">
        <f t="shared" si="1"/>
        <v xml:space="preserve"> </v>
      </c>
      <c r="R37" s="1" t="str">
        <f t="shared" si="2"/>
        <v xml:space="preserve"> </v>
      </c>
      <c r="S37" t="s">
        <v>95</v>
      </c>
      <c r="T37" t="str">
        <f t="shared" si="3"/>
        <v xml:space="preserve">modelTMB[[36]] = glmmTMB(nind.tax.brepl ~ Dist_edge_std +  (1 | ForestID), data= withoutcontrols,family = "beta_family") </v>
      </c>
      <c r="U37" t="s">
        <v>451</v>
      </c>
      <c r="V37" t="str">
        <f t="shared" si="4"/>
        <v xml:space="preserve">hist(Results2, nind.tax.brepl) </v>
      </c>
    </row>
    <row r="38" spans="1:22" x14ac:dyDescent="0.2">
      <c r="A38">
        <v>37</v>
      </c>
      <c r="B38" t="s">
        <v>285</v>
      </c>
      <c r="C38" t="s">
        <v>617</v>
      </c>
      <c r="D38" t="s">
        <v>12</v>
      </c>
      <c r="E38" s="7" t="s">
        <v>12</v>
      </c>
      <c r="F38" s="7" t="s">
        <v>12</v>
      </c>
      <c r="G38" s="7" t="s">
        <v>618</v>
      </c>
      <c r="H38">
        <v>4</v>
      </c>
      <c r="I38" t="s">
        <v>619</v>
      </c>
      <c r="J38" t="s">
        <v>620</v>
      </c>
      <c r="K38">
        <v>0</v>
      </c>
      <c r="L38" t="s">
        <v>621</v>
      </c>
      <c r="O38" t="str">
        <f t="shared" si="5"/>
        <v>end.tax.btotal.glmm.37</v>
      </c>
      <c r="P38" t="str">
        <f t="shared" si="0"/>
        <v xml:space="preserve"> </v>
      </c>
      <c r="Q38" t="str">
        <f t="shared" si="1"/>
        <v xml:space="preserve"> </v>
      </c>
      <c r="R38" t="str">
        <f t="shared" si="2"/>
        <v>Dist_trail_std +</v>
      </c>
      <c r="S38" t="s">
        <v>95</v>
      </c>
      <c r="T38" t="str">
        <f t="shared" si="3"/>
        <v xml:space="preserve">modelTMB[[37]] = glmmTMB(end.tax.btotal ~   Dist_trail_std +(1 | ForestID), data= withoutcontrols,family = "beta_family") </v>
      </c>
      <c r="U38" t="s">
        <v>451</v>
      </c>
      <c r="V38" t="str">
        <f t="shared" si="4"/>
        <v xml:space="preserve">hist(Results2, end.tax.btotal) </v>
      </c>
    </row>
    <row r="39" spans="1:22" x14ac:dyDescent="0.2">
      <c r="A39">
        <v>38</v>
      </c>
      <c r="B39" t="s">
        <v>295</v>
      </c>
      <c r="C39" t="s">
        <v>622</v>
      </c>
      <c r="D39" t="s">
        <v>12</v>
      </c>
      <c r="E39" s="7" t="s">
        <v>12</v>
      </c>
      <c r="F39" s="7" t="s">
        <v>12</v>
      </c>
      <c r="G39" s="7" t="s">
        <v>623</v>
      </c>
      <c r="H39">
        <v>4</v>
      </c>
      <c r="I39" t="s">
        <v>624</v>
      </c>
      <c r="J39" t="s">
        <v>625</v>
      </c>
      <c r="K39">
        <v>0</v>
      </c>
      <c r="L39" t="s">
        <v>626</v>
      </c>
      <c r="O39" s="1" t="str">
        <f t="shared" si="5"/>
        <v>end.tax.brich.glmm.38</v>
      </c>
      <c r="P39" s="1" t="str">
        <f t="shared" si="0"/>
        <v xml:space="preserve"> </v>
      </c>
      <c r="Q39" s="1" t="str">
        <f t="shared" si="1"/>
        <v xml:space="preserve"> </v>
      </c>
      <c r="R39" s="1" t="str">
        <f t="shared" si="2"/>
        <v>Dist_trail_std +</v>
      </c>
      <c r="S39" t="s">
        <v>95</v>
      </c>
      <c r="T39" t="str">
        <f t="shared" si="3"/>
        <v xml:space="preserve">modelTMB[[38]] = glmmTMB(end.tax.brich ~   Dist_trail_std +(1 | ForestID), data= withoutcontrols,family = "beta_family") </v>
      </c>
      <c r="U39" t="s">
        <v>451</v>
      </c>
      <c r="V39" t="str">
        <f t="shared" si="4"/>
        <v xml:space="preserve">hist(Results2, end.tax.brich) </v>
      </c>
    </row>
    <row r="40" spans="1:22" x14ac:dyDescent="0.2">
      <c r="A40">
        <v>39</v>
      </c>
      <c r="B40" t="s">
        <v>300</v>
      </c>
      <c r="C40" t="s">
        <v>627</v>
      </c>
      <c r="D40" t="s">
        <v>12</v>
      </c>
      <c r="E40" s="7" t="s">
        <v>12</v>
      </c>
      <c r="F40" s="7" t="s">
        <v>12</v>
      </c>
      <c r="G40" s="7" t="s">
        <v>12</v>
      </c>
      <c r="H40">
        <v>3</v>
      </c>
      <c r="I40" t="s">
        <v>628</v>
      </c>
      <c r="J40" t="s">
        <v>629</v>
      </c>
      <c r="K40">
        <v>0</v>
      </c>
      <c r="L40" t="s">
        <v>630</v>
      </c>
      <c r="O40" s="1" t="str">
        <f t="shared" si="5"/>
        <v>end.tax.brepl.glmm.39</v>
      </c>
      <c r="P40" s="1" t="str">
        <f t="shared" si="0"/>
        <v xml:space="preserve"> </v>
      </c>
      <c r="Q40" s="1" t="str">
        <f t="shared" si="1"/>
        <v xml:space="preserve"> </v>
      </c>
      <c r="R40" s="1" t="str">
        <f t="shared" si="2"/>
        <v xml:space="preserve"> </v>
      </c>
      <c r="S40" t="s">
        <v>95</v>
      </c>
      <c r="T40" t="str">
        <f t="shared" si="3"/>
        <v xml:space="preserve">modelTMB[[39]] = glmmTMB(end.tax.brepl ~    (1 | ForestID), data= withoutcontrols,family = "beta_family") </v>
      </c>
      <c r="U40" t="s">
        <v>451</v>
      </c>
      <c r="V40" t="str">
        <f t="shared" si="4"/>
        <v xml:space="preserve">hist(Results2, end.tax.brepl) </v>
      </c>
    </row>
    <row r="41" spans="1:22" x14ac:dyDescent="0.2">
      <c r="A41">
        <v>40</v>
      </c>
      <c r="B41" t="s">
        <v>79</v>
      </c>
      <c r="C41" t="s">
        <v>631</v>
      </c>
      <c r="D41" t="s">
        <v>12</v>
      </c>
      <c r="E41" s="7" t="s">
        <v>12</v>
      </c>
      <c r="F41" s="7" t="s">
        <v>12</v>
      </c>
      <c r="G41" s="7" t="s">
        <v>632</v>
      </c>
      <c r="H41">
        <v>4</v>
      </c>
      <c r="I41" t="s">
        <v>633</v>
      </c>
      <c r="J41" t="s">
        <v>634</v>
      </c>
      <c r="K41">
        <v>0</v>
      </c>
      <c r="L41" t="s">
        <v>635</v>
      </c>
      <c r="O41" t="str">
        <f t="shared" si="5"/>
        <v>all.func.btotal.glmm.40</v>
      </c>
      <c r="P41" t="str">
        <f t="shared" si="0"/>
        <v xml:space="preserve"> </v>
      </c>
      <c r="Q41" t="str">
        <f t="shared" si="1"/>
        <v xml:space="preserve"> </v>
      </c>
      <c r="R41" t="str">
        <f t="shared" si="2"/>
        <v>Dist_trail_std +</v>
      </c>
      <c r="S41" t="s">
        <v>95</v>
      </c>
      <c r="T41" t="str">
        <f t="shared" si="3"/>
        <v xml:space="preserve">modelTMB[[40]] = glmmTMB(all.func.btotal ~   Dist_trail_std +(1 | ForestID), data= withoutcontrols,family = "beta_family") </v>
      </c>
      <c r="U41" t="s">
        <v>451</v>
      </c>
      <c r="V41" t="str">
        <f t="shared" si="4"/>
        <v xml:space="preserve">hist(Results2, all.func.btotal) </v>
      </c>
    </row>
    <row r="42" spans="1:22" x14ac:dyDescent="0.2">
      <c r="A42">
        <v>41</v>
      </c>
      <c r="B42" t="s">
        <v>80</v>
      </c>
      <c r="C42" t="s">
        <v>636</v>
      </c>
      <c r="D42" t="s">
        <v>12</v>
      </c>
      <c r="E42" s="7" t="s">
        <v>12</v>
      </c>
      <c r="F42" s="7" t="s">
        <v>12</v>
      </c>
      <c r="G42" s="7" t="s">
        <v>637</v>
      </c>
      <c r="H42">
        <v>4</v>
      </c>
      <c r="I42" t="s">
        <v>638</v>
      </c>
      <c r="J42" t="s">
        <v>639</v>
      </c>
      <c r="K42">
        <v>0</v>
      </c>
      <c r="L42" t="s">
        <v>640</v>
      </c>
      <c r="O42" s="1" t="str">
        <f t="shared" si="5"/>
        <v>all.func.brich.glmm.41</v>
      </c>
      <c r="P42" s="1" t="str">
        <f t="shared" si="0"/>
        <v xml:space="preserve"> </v>
      </c>
      <c r="Q42" s="1" t="str">
        <f t="shared" si="1"/>
        <v xml:space="preserve"> </v>
      </c>
      <c r="R42" s="1" t="str">
        <f t="shared" si="2"/>
        <v>Dist_trail_std +</v>
      </c>
      <c r="S42" t="s">
        <v>95</v>
      </c>
      <c r="T42" t="str">
        <f t="shared" si="3"/>
        <v xml:space="preserve">modelTMB[[41]] = glmmTMB(all.func.brich ~   Dist_trail_std +(1 | ForestID), data= withoutcontrols,family = "beta_family") </v>
      </c>
      <c r="U42" t="s">
        <v>451</v>
      </c>
      <c r="V42" t="str">
        <f t="shared" si="4"/>
        <v xml:space="preserve">hist(Results2, all.func.brich) </v>
      </c>
    </row>
    <row r="43" spans="1:22" x14ac:dyDescent="0.2">
      <c r="A43">
        <v>42</v>
      </c>
      <c r="B43" t="s">
        <v>80</v>
      </c>
      <c r="C43" t="s">
        <v>641</v>
      </c>
      <c r="D43" t="s">
        <v>12</v>
      </c>
      <c r="E43" s="7" t="s">
        <v>12</v>
      </c>
      <c r="F43" s="7" t="s">
        <v>12</v>
      </c>
      <c r="G43" s="7" t="s">
        <v>12</v>
      </c>
      <c r="H43">
        <v>3</v>
      </c>
      <c r="I43" t="s">
        <v>642</v>
      </c>
      <c r="J43" t="s">
        <v>643</v>
      </c>
      <c r="K43" t="s">
        <v>644</v>
      </c>
      <c r="L43" t="s">
        <v>645</v>
      </c>
      <c r="O43" t="str">
        <f t="shared" si="5"/>
        <v>all.func.brich.glmm.42</v>
      </c>
      <c r="P43" t="str">
        <f t="shared" si="0"/>
        <v xml:space="preserve"> </v>
      </c>
      <c r="Q43" t="str">
        <f t="shared" si="1"/>
        <v xml:space="preserve"> </v>
      </c>
      <c r="R43" t="str">
        <f t="shared" si="2"/>
        <v xml:space="preserve"> </v>
      </c>
      <c r="S43" t="s">
        <v>95</v>
      </c>
      <c r="T43" t="str">
        <f t="shared" si="3"/>
        <v xml:space="preserve">modelTMB[[42]] = glmmTMB(all.func.brich ~    (1 | ForestID), data= withoutcontrols,family = "beta_family") </v>
      </c>
      <c r="U43" t="s">
        <v>451</v>
      </c>
      <c r="V43" t="str">
        <f t="shared" si="4"/>
        <v xml:space="preserve">hist(Results2, all.func.brich) </v>
      </c>
    </row>
    <row r="44" spans="1:22" x14ac:dyDescent="0.2">
      <c r="A44">
        <v>43</v>
      </c>
      <c r="B44" t="s">
        <v>81</v>
      </c>
      <c r="C44" t="s">
        <v>646</v>
      </c>
      <c r="D44" t="s">
        <v>12</v>
      </c>
      <c r="E44" s="7" t="s">
        <v>12</v>
      </c>
      <c r="F44" s="7" t="s">
        <v>12</v>
      </c>
      <c r="G44" s="7" t="s">
        <v>647</v>
      </c>
      <c r="H44">
        <v>4</v>
      </c>
      <c r="I44" t="s">
        <v>648</v>
      </c>
      <c r="J44" t="s">
        <v>649</v>
      </c>
      <c r="K44">
        <v>0</v>
      </c>
      <c r="L44" t="s">
        <v>650</v>
      </c>
      <c r="O44" t="str">
        <f t="shared" si="5"/>
        <v>all.func.brepl.glmm.43</v>
      </c>
      <c r="P44" t="str">
        <f t="shared" si="0"/>
        <v xml:space="preserve"> </v>
      </c>
      <c r="Q44" t="str">
        <f t="shared" si="1"/>
        <v xml:space="preserve"> </v>
      </c>
      <c r="R44" t="str">
        <f t="shared" si="2"/>
        <v>Dist_trail_std +</v>
      </c>
      <c r="S44" t="s">
        <v>95</v>
      </c>
      <c r="T44" t="str">
        <f t="shared" si="3"/>
        <v xml:space="preserve">modelTMB[[43]] = glmmTMB(all.func.brepl ~   Dist_trail_std +(1 | ForestID), data= withoutcontrols,family = "beta_family") </v>
      </c>
      <c r="U44" t="s">
        <v>451</v>
      </c>
      <c r="V44" t="str">
        <f t="shared" si="4"/>
        <v xml:space="preserve">hist(Results2, all.func.brepl) </v>
      </c>
    </row>
    <row r="45" spans="1:22" x14ac:dyDescent="0.2">
      <c r="A45">
        <v>44</v>
      </c>
      <c r="B45" t="s">
        <v>82</v>
      </c>
      <c r="C45" t="s">
        <v>651</v>
      </c>
      <c r="D45" t="s">
        <v>12</v>
      </c>
      <c r="E45" s="7" t="s">
        <v>12</v>
      </c>
      <c r="F45" s="7" t="s">
        <v>12</v>
      </c>
      <c r="G45" s="7" t="s">
        <v>652</v>
      </c>
      <c r="H45">
        <v>4</v>
      </c>
      <c r="I45" t="s">
        <v>653</v>
      </c>
      <c r="J45" t="s">
        <v>654</v>
      </c>
      <c r="K45">
        <v>0</v>
      </c>
      <c r="L45" t="s">
        <v>655</v>
      </c>
      <c r="O45" s="1" t="str">
        <f t="shared" si="5"/>
        <v>nat.func.btotal.glmm.44</v>
      </c>
      <c r="P45" s="1" t="str">
        <f t="shared" si="0"/>
        <v xml:space="preserve"> </v>
      </c>
      <c r="Q45" s="1" t="str">
        <f t="shared" si="1"/>
        <v xml:space="preserve"> </v>
      </c>
      <c r="R45" s="1" t="str">
        <f t="shared" si="2"/>
        <v>Dist_trail_std +</v>
      </c>
      <c r="S45" t="s">
        <v>95</v>
      </c>
      <c r="T45" t="str">
        <f t="shared" si="3"/>
        <v xml:space="preserve">modelTMB[[44]] = glmmTMB(nat.func.btotal ~   Dist_trail_std +(1 | ForestID), data= withoutcontrols,family = "beta_family") </v>
      </c>
      <c r="U45" t="s">
        <v>451</v>
      </c>
      <c r="V45" t="str">
        <f t="shared" si="4"/>
        <v xml:space="preserve">hist(Results2, nat.func.btotal) </v>
      </c>
    </row>
    <row r="46" spans="1:22" x14ac:dyDescent="0.2">
      <c r="A46">
        <v>45</v>
      </c>
      <c r="B46" t="s">
        <v>83</v>
      </c>
      <c r="C46" t="s">
        <v>656</v>
      </c>
      <c r="D46" t="s">
        <v>12</v>
      </c>
      <c r="E46" s="7" t="s">
        <v>12</v>
      </c>
      <c r="F46" s="7" t="s">
        <v>12</v>
      </c>
      <c r="G46" s="7" t="s">
        <v>657</v>
      </c>
      <c r="H46">
        <v>4</v>
      </c>
      <c r="I46">
        <v>1.1402777777777777</v>
      </c>
      <c r="J46" t="s">
        <v>658</v>
      </c>
      <c r="K46">
        <v>0</v>
      </c>
      <c r="L46" t="s">
        <v>659</v>
      </c>
      <c r="O46" t="str">
        <f t="shared" si="5"/>
        <v>nat.func.brich.glmm.45</v>
      </c>
      <c r="P46" t="str">
        <f t="shared" si="0"/>
        <v xml:space="preserve"> </v>
      </c>
      <c r="Q46" t="str">
        <f t="shared" si="1"/>
        <v xml:space="preserve"> </v>
      </c>
      <c r="R46" t="str">
        <f t="shared" si="2"/>
        <v>Dist_trail_std +</v>
      </c>
      <c r="S46" t="s">
        <v>95</v>
      </c>
      <c r="T46" t="str">
        <f t="shared" si="3"/>
        <v xml:space="preserve">modelTMB[[45]] = glmmTMB(nat.func.brich ~   Dist_trail_std +(1 | ForestID), data= withoutcontrols,family = "beta_family") </v>
      </c>
      <c r="U46" t="s">
        <v>451</v>
      </c>
      <c r="V46" t="str">
        <f t="shared" si="4"/>
        <v xml:space="preserve">hist(Results2, nat.func.brich) </v>
      </c>
    </row>
    <row r="47" spans="1:22" x14ac:dyDescent="0.2">
      <c r="A47">
        <v>46</v>
      </c>
      <c r="B47" t="s">
        <v>83</v>
      </c>
      <c r="C47" t="s">
        <v>660</v>
      </c>
      <c r="D47" t="s">
        <v>12</v>
      </c>
      <c r="E47" s="7" t="s">
        <v>12</v>
      </c>
      <c r="F47" s="7" t="s">
        <v>12</v>
      </c>
      <c r="G47" s="7" t="s">
        <v>12</v>
      </c>
      <c r="H47">
        <v>3</v>
      </c>
      <c r="I47" t="s">
        <v>661</v>
      </c>
      <c r="J47" t="s">
        <v>662</v>
      </c>
      <c r="K47" t="s">
        <v>663</v>
      </c>
      <c r="L47" t="s">
        <v>664</v>
      </c>
      <c r="O47" s="1" t="str">
        <f t="shared" si="5"/>
        <v>nat.func.brich.glmm.46</v>
      </c>
      <c r="P47" s="1" t="str">
        <f t="shared" si="0"/>
        <v xml:space="preserve"> </v>
      </c>
      <c r="Q47" s="1" t="str">
        <f t="shared" si="1"/>
        <v xml:space="preserve"> </v>
      </c>
      <c r="R47" s="1" t="str">
        <f t="shared" si="2"/>
        <v xml:space="preserve"> </v>
      </c>
      <c r="S47" t="s">
        <v>95</v>
      </c>
      <c r="T47" t="str">
        <f t="shared" si="3"/>
        <v xml:space="preserve">modelTMB[[46]] = glmmTMB(nat.func.brich ~    (1 | ForestID), data= withoutcontrols,family = "beta_family") </v>
      </c>
      <c r="U47" t="s">
        <v>451</v>
      </c>
      <c r="V47" t="str">
        <f t="shared" si="4"/>
        <v xml:space="preserve">hist(Results2, nat.func.brich) </v>
      </c>
    </row>
    <row r="48" spans="1:22" x14ac:dyDescent="0.2">
      <c r="A48">
        <v>47</v>
      </c>
      <c r="B48" t="s">
        <v>83</v>
      </c>
      <c r="C48" t="s">
        <v>665</v>
      </c>
      <c r="D48" t="s">
        <v>12</v>
      </c>
      <c r="E48" s="7" t="s">
        <v>12</v>
      </c>
      <c r="F48" s="7" t="s">
        <v>666</v>
      </c>
      <c r="G48" s="7" t="s">
        <v>12</v>
      </c>
      <c r="H48">
        <v>4</v>
      </c>
      <c r="I48" t="s">
        <v>667</v>
      </c>
      <c r="J48" t="s">
        <v>668</v>
      </c>
      <c r="K48" t="s">
        <v>669</v>
      </c>
      <c r="L48" t="s">
        <v>670</v>
      </c>
      <c r="O48" s="1" t="str">
        <f t="shared" si="5"/>
        <v>nat.func.brich.glmm.47</v>
      </c>
      <c r="P48" s="1" t="str">
        <f t="shared" si="0"/>
        <v xml:space="preserve"> </v>
      </c>
      <c r="Q48" s="1" t="str">
        <f t="shared" si="1"/>
        <v>Dist_trail_beginning_std +</v>
      </c>
      <c r="R48" s="1" t="str">
        <f t="shared" si="2"/>
        <v xml:space="preserve"> </v>
      </c>
      <c r="S48" t="s">
        <v>95</v>
      </c>
      <c r="T48" t="str">
        <f t="shared" si="3"/>
        <v xml:space="preserve">modelTMB[[47]] = glmmTMB(nat.func.brich ~  Dist_trail_beginning_std + (1 | ForestID), data= withoutcontrols,family = "beta_family") </v>
      </c>
      <c r="U48" t="s">
        <v>451</v>
      </c>
      <c r="V48" t="str">
        <f t="shared" si="4"/>
        <v xml:space="preserve">hist(Results2, nat.func.brich) </v>
      </c>
    </row>
    <row r="49" spans="1:22" x14ac:dyDescent="0.2">
      <c r="A49">
        <v>48</v>
      </c>
      <c r="B49" t="s">
        <v>84</v>
      </c>
      <c r="C49" t="s">
        <v>671</v>
      </c>
      <c r="D49" t="s">
        <v>12</v>
      </c>
      <c r="E49" s="7" t="s">
        <v>12</v>
      </c>
      <c r="F49" s="7" t="s">
        <v>12</v>
      </c>
      <c r="G49" s="7" t="s">
        <v>672</v>
      </c>
      <c r="H49">
        <v>4</v>
      </c>
      <c r="I49" t="s">
        <v>673</v>
      </c>
      <c r="J49" t="s">
        <v>674</v>
      </c>
      <c r="K49">
        <v>0</v>
      </c>
      <c r="L49" t="s">
        <v>675</v>
      </c>
      <c r="O49" t="str">
        <f t="shared" si="5"/>
        <v>nat.func.brepl.glmm.48</v>
      </c>
      <c r="P49" t="str">
        <f t="shared" si="0"/>
        <v xml:space="preserve"> </v>
      </c>
      <c r="Q49" t="str">
        <f t="shared" si="1"/>
        <v xml:space="preserve"> </v>
      </c>
      <c r="R49" t="str">
        <f t="shared" si="2"/>
        <v>Dist_trail_std +</v>
      </c>
      <c r="S49" t="s">
        <v>95</v>
      </c>
      <c r="T49" t="str">
        <f t="shared" si="3"/>
        <v xml:space="preserve">modelTMB[[48]] = glmmTMB(nat.func.brepl ~   Dist_trail_std +(1 | ForestID), data= withoutcontrols,family = "beta_family") </v>
      </c>
      <c r="U49" t="s">
        <v>451</v>
      </c>
      <c r="V49" t="str">
        <f t="shared" si="4"/>
        <v xml:space="preserve">hist(Results2, nat.func.brepl) </v>
      </c>
    </row>
    <row r="50" spans="1:22" x14ac:dyDescent="0.2">
      <c r="A50">
        <v>49</v>
      </c>
      <c r="B50" t="s">
        <v>85</v>
      </c>
      <c r="C50" t="s">
        <v>676</v>
      </c>
      <c r="D50" t="s">
        <v>12</v>
      </c>
      <c r="E50" s="7" t="s">
        <v>12</v>
      </c>
      <c r="F50" s="7" t="s">
        <v>12</v>
      </c>
      <c r="G50" s="7" t="s">
        <v>677</v>
      </c>
      <c r="H50">
        <v>4</v>
      </c>
      <c r="I50" t="s">
        <v>678</v>
      </c>
      <c r="J50" t="s">
        <v>679</v>
      </c>
      <c r="K50">
        <v>0</v>
      </c>
      <c r="L50" t="s">
        <v>680</v>
      </c>
      <c r="O50" s="1" t="str">
        <f t="shared" si="5"/>
        <v>nind.func.btotal.glmm.49</v>
      </c>
      <c r="P50" s="1" t="str">
        <f t="shared" si="0"/>
        <v xml:space="preserve"> </v>
      </c>
      <c r="Q50" s="1" t="str">
        <f t="shared" si="1"/>
        <v xml:space="preserve"> </v>
      </c>
      <c r="R50" s="1" t="str">
        <f t="shared" si="2"/>
        <v>Dist_trail_std +</v>
      </c>
      <c r="S50" t="s">
        <v>95</v>
      </c>
      <c r="T50" t="str">
        <f t="shared" si="3"/>
        <v xml:space="preserve">modelTMB[[49]] = glmmTMB(nind.func.btotal ~   Dist_trail_std +(1 | ForestID), data= withoutcontrols,family = "beta_family") </v>
      </c>
      <c r="U50" t="s">
        <v>451</v>
      </c>
      <c r="V50" t="str">
        <f t="shared" si="4"/>
        <v xml:space="preserve">hist(Results2, nind.func.btotal) </v>
      </c>
    </row>
    <row r="51" spans="1:22" x14ac:dyDescent="0.2">
      <c r="A51">
        <v>50</v>
      </c>
      <c r="B51" t="s">
        <v>85</v>
      </c>
      <c r="C51" t="s">
        <v>681</v>
      </c>
      <c r="D51" t="s">
        <v>12</v>
      </c>
      <c r="E51" s="7" t="s">
        <v>682</v>
      </c>
      <c r="F51" s="7" t="s">
        <v>12</v>
      </c>
      <c r="G51" s="7" t="s">
        <v>683</v>
      </c>
      <c r="H51">
        <v>5</v>
      </c>
      <c r="I51" t="s">
        <v>684</v>
      </c>
      <c r="J51" t="s">
        <v>685</v>
      </c>
      <c r="K51" t="s">
        <v>686</v>
      </c>
      <c r="L51" t="s">
        <v>687</v>
      </c>
      <c r="O51" t="str">
        <f t="shared" si="5"/>
        <v>nind.func.btotal.glmm.50</v>
      </c>
      <c r="P51" t="str">
        <f t="shared" si="0"/>
        <v>Dist_edge_std +</v>
      </c>
      <c r="Q51" t="str">
        <f t="shared" si="1"/>
        <v xml:space="preserve"> </v>
      </c>
      <c r="R51" t="str">
        <f t="shared" si="2"/>
        <v>Dist_trail_std +</v>
      </c>
      <c r="S51" t="s">
        <v>95</v>
      </c>
      <c r="T51" t="str">
        <f t="shared" si="3"/>
        <v xml:space="preserve">modelTMB[[50]] = glmmTMB(nind.func.btotal ~ Dist_edge_std + Dist_trail_std +(1 | ForestID), data= withoutcontrols,family = "beta_family") </v>
      </c>
      <c r="U51" t="s">
        <v>451</v>
      </c>
      <c r="V51" t="str">
        <f t="shared" si="4"/>
        <v xml:space="preserve">hist(Results2, nind.func.btotal) </v>
      </c>
    </row>
    <row r="52" spans="1:22" x14ac:dyDescent="0.2">
      <c r="A52">
        <v>51</v>
      </c>
      <c r="B52" t="s">
        <v>85</v>
      </c>
      <c r="C52" t="s">
        <v>688</v>
      </c>
      <c r="D52" t="s">
        <v>12</v>
      </c>
      <c r="E52" s="7" t="s">
        <v>12</v>
      </c>
      <c r="F52" s="7" t="s">
        <v>12</v>
      </c>
      <c r="G52" s="7" t="s">
        <v>12</v>
      </c>
      <c r="H52">
        <v>3</v>
      </c>
      <c r="I52" t="s">
        <v>689</v>
      </c>
      <c r="J52" t="s">
        <v>690</v>
      </c>
      <c r="K52" t="s">
        <v>691</v>
      </c>
      <c r="L52" t="s">
        <v>692</v>
      </c>
      <c r="O52" s="1" t="str">
        <f t="shared" si="5"/>
        <v>nind.func.btotal.glmm.51</v>
      </c>
      <c r="P52" s="1" t="str">
        <f t="shared" si="0"/>
        <v xml:space="preserve"> </v>
      </c>
      <c r="Q52" s="1" t="str">
        <f t="shared" si="1"/>
        <v xml:space="preserve"> </v>
      </c>
      <c r="R52" s="1" t="str">
        <f t="shared" si="2"/>
        <v xml:space="preserve"> </v>
      </c>
      <c r="S52" t="s">
        <v>95</v>
      </c>
      <c r="T52" t="str">
        <f t="shared" si="3"/>
        <v xml:space="preserve">modelTMB[[51]] = glmmTMB(nind.func.btotal ~    (1 | ForestID), data= withoutcontrols,family = "beta_family") </v>
      </c>
      <c r="U52" t="s">
        <v>451</v>
      </c>
      <c r="V52" t="str">
        <f t="shared" si="4"/>
        <v xml:space="preserve">hist(Results2, nind.func.btotal) </v>
      </c>
    </row>
    <row r="53" spans="1:22" x14ac:dyDescent="0.2">
      <c r="A53">
        <v>52</v>
      </c>
      <c r="B53" t="s">
        <v>86</v>
      </c>
      <c r="C53" t="s">
        <v>693</v>
      </c>
      <c r="D53" t="s">
        <v>12</v>
      </c>
      <c r="E53" s="7" t="s">
        <v>694</v>
      </c>
      <c r="F53" s="7" t="s">
        <v>12</v>
      </c>
      <c r="G53" s="7" t="s">
        <v>695</v>
      </c>
      <c r="H53">
        <v>5</v>
      </c>
      <c r="I53" t="s">
        <v>696</v>
      </c>
      <c r="J53" t="s">
        <v>697</v>
      </c>
      <c r="K53">
        <v>0</v>
      </c>
      <c r="L53" t="s">
        <v>698</v>
      </c>
      <c r="O53" s="1" t="str">
        <f t="shared" ref="O53" si="6" xml:space="preserve"> CONCATENATE(B53, ".glmm.",A53)</f>
        <v>nind.func.brich.glmm.52</v>
      </c>
      <c r="P53" s="1" t="str">
        <f t="shared" ref="P53" si="7">IF(E53="NA"," ",$N$9)</f>
        <v>Dist_edge_std +</v>
      </c>
      <c r="Q53" s="1" t="str">
        <f t="shared" ref="Q53" si="8">IF(F53="NA"," ",$N$10)</f>
        <v xml:space="preserve"> </v>
      </c>
      <c r="R53" s="1" t="str">
        <f t="shared" ref="R53" si="9">IF(G53="NA"," ",$N$11)</f>
        <v>Dist_trail_std +</v>
      </c>
      <c r="S53" t="s">
        <v>95</v>
      </c>
      <c r="T53" t="str">
        <f t="shared" si="3"/>
        <v xml:space="preserve">modelTMB[[52]] = glmmTMB(nind.func.brich ~ Dist_edge_std + Dist_trail_std +(1 | ForestID), data= withoutcontrols,family = "beta_family") </v>
      </c>
      <c r="U53" t="s">
        <v>451</v>
      </c>
      <c r="V53" t="str">
        <f t="shared" ref="V53" si="10">CONCATENATE($N$12,$N$13,B53,$N$8)</f>
        <v xml:space="preserve">hist(Results2, nind.func.brich) </v>
      </c>
    </row>
    <row r="54" spans="1:22" x14ac:dyDescent="0.2">
      <c r="A54">
        <v>53</v>
      </c>
      <c r="B54" t="s">
        <v>86</v>
      </c>
      <c r="C54" t="s">
        <v>699</v>
      </c>
      <c r="D54" t="s">
        <v>12</v>
      </c>
      <c r="E54" s="7" t="s">
        <v>12</v>
      </c>
      <c r="F54" s="7" t="s">
        <v>12</v>
      </c>
      <c r="G54" s="7" t="s">
        <v>700</v>
      </c>
      <c r="H54">
        <v>4</v>
      </c>
      <c r="I54" t="s">
        <v>701</v>
      </c>
      <c r="J54" t="s">
        <v>702</v>
      </c>
      <c r="K54" t="s">
        <v>703</v>
      </c>
      <c r="L54" t="s">
        <v>704</v>
      </c>
      <c r="O54" s="1" t="str">
        <f t="shared" ref="O54:O62" si="11" xml:space="preserve"> CONCATENATE(B54, ".glmm.",A54)</f>
        <v>nind.func.brich.glmm.53</v>
      </c>
      <c r="P54" s="1" t="str">
        <f t="shared" ref="P54:P62" si="12">IF(E54="NA"," ",$N$9)</f>
        <v xml:space="preserve"> </v>
      </c>
      <c r="Q54" s="1" t="str">
        <f t="shared" ref="Q54:Q62" si="13">IF(F54="NA"," ",$N$10)</f>
        <v xml:space="preserve"> </v>
      </c>
      <c r="R54" s="1" t="str">
        <f t="shared" ref="R54:R62" si="14">IF(G54="NA"," ",$N$11)</f>
        <v>Dist_trail_std +</v>
      </c>
      <c r="S54" t="s">
        <v>95</v>
      </c>
      <c r="T54" t="str">
        <f t="shared" ref="T54:T62" si="15">CONCATENATE($N$15,A54,"]]",$N$3,$N$2,B54,$N$4,P54,Q54,R54,$N$6,U54,$N$7,S54,$N$8)</f>
        <v xml:space="preserve">modelTMB[[53]] = glmmTMB(nind.func.brich ~   Dist_trail_std +(1 | ForestID), data= withoutcontrols,family = "beta_family") </v>
      </c>
      <c r="U54" t="s">
        <v>451</v>
      </c>
      <c r="V54" t="str">
        <f t="shared" ref="V54:V62" si="16">CONCATENATE($N$12,$N$13,B54,$N$8)</f>
        <v xml:space="preserve">hist(Results2, nind.func.brich) </v>
      </c>
    </row>
    <row r="55" spans="1:22" x14ac:dyDescent="0.2">
      <c r="A55">
        <v>54</v>
      </c>
      <c r="B55" t="s">
        <v>86</v>
      </c>
      <c r="C55" t="s">
        <v>705</v>
      </c>
      <c r="D55" t="s">
        <v>12</v>
      </c>
      <c r="E55" s="7" t="s">
        <v>12</v>
      </c>
      <c r="F55" s="7" t="s">
        <v>12</v>
      </c>
      <c r="G55" s="7" t="s">
        <v>12</v>
      </c>
      <c r="H55">
        <v>3</v>
      </c>
      <c r="I55" t="s">
        <v>706</v>
      </c>
      <c r="J55" t="s">
        <v>707</v>
      </c>
      <c r="K55" t="s">
        <v>708</v>
      </c>
      <c r="L55" t="s">
        <v>709</v>
      </c>
      <c r="O55" s="1" t="str">
        <f t="shared" si="11"/>
        <v>nind.func.brich.glmm.54</v>
      </c>
      <c r="P55" s="1" t="str">
        <f t="shared" si="12"/>
        <v xml:space="preserve"> </v>
      </c>
      <c r="Q55" s="1" t="str">
        <f t="shared" si="13"/>
        <v xml:space="preserve"> </v>
      </c>
      <c r="R55" s="1" t="str">
        <f t="shared" si="14"/>
        <v xml:space="preserve"> </v>
      </c>
      <c r="S55" t="s">
        <v>95</v>
      </c>
      <c r="T55" t="str">
        <f t="shared" si="15"/>
        <v xml:space="preserve">modelTMB[[54]] = glmmTMB(nind.func.brich ~    (1 | ForestID), data= withoutcontrols,family = "beta_family") </v>
      </c>
      <c r="U55" t="s">
        <v>451</v>
      </c>
      <c r="V55" t="str">
        <f t="shared" si="16"/>
        <v xml:space="preserve">hist(Results2, nind.func.brich) </v>
      </c>
    </row>
    <row r="56" spans="1:22" x14ac:dyDescent="0.2">
      <c r="A56">
        <v>55</v>
      </c>
      <c r="B56" t="s">
        <v>87</v>
      </c>
      <c r="C56" t="s">
        <v>710</v>
      </c>
      <c r="D56" t="s">
        <v>12</v>
      </c>
      <c r="E56" s="7" t="s">
        <v>12</v>
      </c>
      <c r="F56" s="7" t="s">
        <v>12</v>
      </c>
      <c r="G56" s="7" t="s">
        <v>12</v>
      </c>
      <c r="H56">
        <v>3</v>
      </c>
      <c r="I56" t="s">
        <v>711</v>
      </c>
      <c r="J56" t="s">
        <v>712</v>
      </c>
      <c r="K56">
        <v>0</v>
      </c>
      <c r="L56" t="s">
        <v>713</v>
      </c>
      <c r="O56" s="1" t="str">
        <f t="shared" si="11"/>
        <v>nind.func.brepl.glmm.55</v>
      </c>
      <c r="P56" s="1" t="str">
        <f t="shared" si="12"/>
        <v xml:space="preserve"> </v>
      </c>
      <c r="Q56" s="1" t="str">
        <f t="shared" si="13"/>
        <v xml:space="preserve"> </v>
      </c>
      <c r="R56" s="1" t="str">
        <f t="shared" si="14"/>
        <v xml:space="preserve"> </v>
      </c>
      <c r="S56" t="s">
        <v>95</v>
      </c>
      <c r="T56" t="str">
        <f t="shared" si="15"/>
        <v xml:space="preserve">modelTMB[[55]] = glmmTMB(nind.func.brepl ~    (1 | ForestID), data= withoutcontrols,family = "beta_family") </v>
      </c>
      <c r="U56" t="s">
        <v>451</v>
      </c>
      <c r="V56" t="str">
        <f t="shared" si="16"/>
        <v xml:space="preserve">hist(Results2, nind.func.brepl) </v>
      </c>
    </row>
    <row r="57" spans="1:22" x14ac:dyDescent="0.2">
      <c r="A57">
        <v>56</v>
      </c>
      <c r="B57" t="s">
        <v>87</v>
      </c>
      <c r="C57" t="s">
        <v>714</v>
      </c>
      <c r="D57" t="s">
        <v>12</v>
      </c>
      <c r="E57" s="7" t="s">
        <v>715</v>
      </c>
      <c r="F57" s="7" t="s">
        <v>12</v>
      </c>
      <c r="G57" s="7" t="s">
        <v>12</v>
      </c>
      <c r="H57">
        <v>4</v>
      </c>
      <c r="I57" t="s">
        <v>716</v>
      </c>
      <c r="J57" t="s">
        <v>717</v>
      </c>
      <c r="K57" t="s">
        <v>718</v>
      </c>
      <c r="L57" t="s">
        <v>719</v>
      </c>
      <c r="O57" s="1" t="str">
        <f t="shared" si="11"/>
        <v>nind.func.brepl.glmm.56</v>
      </c>
      <c r="P57" s="1" t="str">
        <f t="shared" si="12"/>
        <v>Dist_edge_std +</v>
      </c>
      <c r="Q57" s="1" t="str">
        <f t="shared" si="13"/>
        <v xml:space="preserve"> </v>
      </c>
      <c r="R57" s="1" t="str">
        <f t="shared" si="14"/>
        <v xml:space="preserve"> </v>
      </c>
      <c r="S57" t="s">
        <v>95</v>
      </c>
      <c r="T57" t="str">
        <f t="shared" si="15"/>
        <v xml:space="preserve">modelTMB[[56]] = glmmTMB(nind.func.brepl ~ Dist_edge_std +  (1 | ForestID), data= withoutcontrols,family = "beta_family") </v>
      </c>
      <c r="U57" t="s">
        <v>451</v>
      </c>
      <c r="V57" t="str">
        <f t="shared" si="16"/>
        <v xml:space="preserve">hist(Results2, nind.func.brepl) </v>
      </c>
    </row>
    <row r="58" spans="1:22" x14ac:dyDescent="0.2">
      <c r="A58">
        <v>57</v>
      </c>
      <c r="B58" t="s">
        <v>360</v>
      </c>
      <c r="C58" t="s">
        <v>720</v>
      </c>
      <c r="D58" t="s">
        <v>12</v>
      </c>
      <c r="E58" s="7" t="s">
        <v>12</v>
      </c>
      <c r="F58" s="7" t="s">
        <v>12</v>
      </c>
      <c r="G58" s="7" t="s">
        <v>721</v>
      </c>
      <c r="H58">
        <v>4</v>
      </c>
      <c r="I58" t="s">
        <v>722</v>
      </c>
      <c r="J58" t="s">
        <v>723</v>
      </c>
      <c r="K58">
        <v>0</v>
      </c>
      <c r="L58" t="s">
        <v>724</v>
      </c>
      <c r="O58" s="1" t="str">
        <f t="shared" si="11"/>
        <v>end.func.btotal.glmm.57</v>
      </c>
      <c r="P58" s="1" t="str">
        <f t="shared" si="12"/>
        <v xml:space="preserve"> </v>
      </c>
      <c r="Q58" s="1" t="str">
        <f t="shared" si="13"/>
        <v xml:space="preserve"> </v>
      </c>
      <c r="R58" s="1" t="str">
        <f t="shared" si="14"/>
        <v>Dist_trail_std +</v>
      </c>
      <c r="S58" t="s">
        <v>95</v>
      </c>
      <c r="T58" t="str">
        <f t="shared" si="15"/>
        <v xml:space="preserve">modelTMB[[57]] = glmmTMB(end.func.btotal ~   Dist_trail_std +(1 | ForestID), data= withoutcontrols,family = "beta_family") </v>
      </c>
      <c r="U58" t="s">
        <v>451</v>
      </c>
      <c r="V58" t="str">
        <f t="shared" si="16"/>
        <v xml:space="preserve">hist(Results2, end.func.btotal) </v>
      </c>
    </row>
    <row r="59" spans="1:22" x14ac:dyDescent="0.2">
      <c r="A59">
        <v>58</v>
      </c>
      <c r="B59" t="s">
        <v>366</v>
      </c>
      <c r="C59" t="s">
        <v>725</v>
      </c>
      <c r="D59" t="s">
        <v>12</v>
      </c>
      <c r="E59" s="7" t="s">
        <v>12</v>
      </c>
      <c r="F59" s="7" t="s">
        <v>12</v>
      </c>
      <c r="G59" s="7" t="s">
        <v>726</v>
      </c>
      <c r="H59">
        <v>4</v>
      </c>
      <c r="I59" t="s">
        <v>727</v>
      </c>
      <c r="J59" t="s">
        <v>728</v>
      </c>
      <c r="K59">
        <v>0</v>
      </c>
      <c r="L59" t="s">
        <v>729</v>
      </c>
      <c r="O59" s="1" t="str">
        <f t="shared" si="11"/>
        <v>end.func.brich.glmm.58</v>
      </c>
      <c r="P59" s="1" t="str">
        <f t="shared" si="12"/>
        <v xml:space="preserve"> </v>
      </c>
      <c r="Q59" s="1" t="str">
        <f t="shared" si="13"/>
        <v xml:space="preserve"> </v>
      </c>
      <c r="R59" s="1" t="str">
        <f t="shared" si="14"/>
        <v>Dist_trail_std +</v>
      </c>
      <c r="S59" t="s">
        <v>95</v>
      </c>
      <c r="T59" t="str">
        <f t="shared" si="15"/>
        <v xml:space="preserve">modelTMB[[58]] = glmmTMB(end.func.brich ~   Dist_trail_std +(1 | ForestID), data= withoutcontrols,family = "beta_family") </v>
      </c>
      <c r="U59" t="s">
        <v>451</v>
      </c>
      <c r="V59" t="str">
        <f t="shared" si="16"/>
        <v xml:space="preserve">hist(Results2, end.func.brich) </v>
      </c>
    </row>
    <row r="60" spans="1:22" x14ac:dyDescent="0.2">
      <c r="A60">
        <v>59</v>
      </c>
      <c r="B60" t="s">
        <v>366</v>
      </c>
      <c r="C60" t="s">
        <v>730</v>
      </c>
      <c r="D60" t="s">
        <v>12</v>
      </c>
      <c r="E60" s="7" t="s">
        <v>12</v>
      </c>
      <c r="F60" s="7" t="s">
        <v>731</v>
      </c>
      <c r="G60" s="7" t="s">
        <v>12</v>
      </c>
      <c r="H60">
        <v>4</v>
      </c>
      <c r="I60" t="s">
        <v>732</v>
      </c>
      <c r="J60" t="s">
        <v>733</v>
      </c>
      <c r="K60" t="s">
        <v>734</v>
      </c>
      <c r="L60" t="s">
        <v>735</v>
      </c>
      <c r="O60" s="1" t="str">
        <f t="shared" si="11"/>
        <v>end.func.brich.glmm.59</v>
      </c>
      <c r="P60" s="1" t="str">
        <f t="shared" si="12"/>
        <v xml:space="preserve"> </v>
      </c>
      <c r="Q60" s="1" t="str">
        <f t="shared" si="13"/>
        <v>Dist_trail_beginning_std +</v>
      </c>
      <c r="R60" s="1" t="str">
        <f t="shared" si="14"/>
        <v xml:space="preserve"> </v>
      </c>
      <c r="S60" t="s">
        <v>95</v>
      </c>
      <c r="T60" t="str">
        <f t="shared" si="15"/>
        <v xml:space="preserve">modelTMB[[59]] = glmmTMB(end.func.brich ~  Dist_trail_beginning_std + (1 | ForestID), data= withoutcontrols,family = "beta_family") </v>
      </c>
      <c r="U60" t="s">
        <v>451</v>
      </c>
      <c r="V60" t="str">
        <f t="shared" si="16"/>
        <v xml:space="preserve">hist(Results2, end.func.brich) </v>
      </c>
    </row>
    <row r="61" spans="1:22" x14ac:dyDescent="0.2">
      <c r="A61">
        <v>60</v>
      </c>
      <c r="B61" t="s">
        <v>366</v>
      </c>
      <c r="C61" t="s">
        <v>736</v>
      </c>
      <c r="D61" t="s">
        <v>12</v>
      </c>
      <c r="E61" s="7" t="s">
        <v>12</v>
      </c>
      <c r="F61" s="7" t="s">
        <v>12</v>
      </c>
      <c r="G61" s="7" t="s">
        <v>12</v>
      </c>
      <c r="H61">
        <v>3</v>
      </c>
      <c r="I61" t="s">
        <v>737</v>
      </c>
      <c r="J61" t="s">
        <v>738</v>
      </c>
      <c r="K61" t="s">
        <v>739</v>
      </c>
      <c r="L61" t="s">
        <v>740</v>
      </c>
      <c r="O61" s="1" t="str">
        <f t="shared" si="11"/>
        <v>end.func.brich.glmm.60</v>
      </c>
      <c r="P61" s="1" t="str">
        <f t="shared" si="12"/>
        <v xml:space="preserve"> </v>
      </c>
      <c r="Q61" s="1" t="str">
        <f t="shared" si="13"/>
        <v xml:space="preserve"> </v>
      </c>
      <c r="R61" s="1" t="str">
        <f t="shared" si="14"/>
        <v xml:space="preserve"> </v>
      </c>
      <c r="S61" t="s">
        <v>95</v>
      </c>
      <c r="T61" t="str">
        <f t="shared" si="15"/>
        <v xml:space="preserve">modelTMB[[60]] = glmmTMB(end.func.brich ~    (1 | ForestID), data= withoutcontrols,family = "beta_family") </v>
      </c>
      <c r="U61" t="s">
        <v>451</v>
      </c>
      <c r="V61" t="str">
        <f t="shared" si="16"/>
        <v xml:space="preserve">hist(Results2, end.func.brich) </v>
      </c>
    </row>
    <row r="62" spans="1:22" x14ac:dyDescent="0.2">
      <c r="A62">
        <v>61</v>
      </c>
      <c r="B62" t="s">
        <v>377</v>
      </c>
      <c r="C62" t="s">
        <v>741</v>
      </c>
      <c r="D62" t="s">
        <v>12</v>
      </c>
      <c r="E62" s="7" t="s">
        <v>12</v>
      </c>
      <c r="F62" s="7" t="s">
        <v>12</v>
      </c>
      <c r="G62" s="7" t="s">
        <v>742</v>
      </c>
      <c r="H62">
        <v>4</v>
      </c>
      <c r="I62" t="s">
        <v>743</v>
      </c>
      <c r="J62" t="s">
        <v>744</v>
      </c>
      <c r="K62">
        <v>0</v>
      </c>
      <c r="L62" t="s">
        <v>745</v>
      </c>
      <c r="O62" s="1" t="str">
        <f t="shared" si="11"/>
        <v>end.func.brepl.glmm.61</v>
      </c>
      <c r="P62" s="1" t="str">
        <f t="shared" si="12"/>
        <v xml:space="preserve"> </v>
      </c>
      <c r="Q62" s="1" t="str">
        <f t="shared" si="13"/>
        <v xml:space="preserve"> </v>
      </c>
      <c r="R62" s="1" t="str">
        <f t="shared" si="14"/>
        <v>Dist_trail_std +</v>
      </c>
      <c r="S62" t="s">
        <v>95</v>
      </c>
      <c r="T62" t="str">
        <f t="shared" si="15"/>
        <v xml:space="preserve">modelTMB[[61]] = glmmTMB(end.func.brepl ~   Dist_trail_std +(1 | ForestID), data= withoutcontrols,family = "beta_family") </v>
      </c>
      <c r="U62" t="s">
        <v>451</v>
      </c>
      <c r="V62" t="str">
        <f t="shared" si="16"/>
        <v xml:space="preserve">hist(Results2, end.func.brepl)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2"/>
  <sheetViews>
    <sheetView workbookViewId="0">
      <selection activeCell="B24" sqref="B24"/>
    </sheetView>
  </sheetViews>
  <sheetFormatPr baseColWidth="10" defaultRowHeight="16" x14ac:dyDescent="0.2"/>
  <cols>
    <col min="1" max="1" width="21" customWidth="1"/>
    <col min="2" max="2" width="185.6640625" customWidth="1"/>
  </cols>
  <sheetData>
    <row r="1" spans="1:2" x14ac:dyDescent="0.2">
      <c r="A1" t="s">
        <v>142</v>
      </c>
      <c r="B1" t="s">
        <v>141</v>
      </c>
    </row>
    <row r="2" spans="1:2" x14ac:dyDescent="0.2">
      <c r="A2" t="s">
        <v>111</v>
      </c>
      <c r="B2" t="s">
        <v>98</v>
      </c>
    </row>
    <row r="3" spans="1:2" x14ac:dyDescent="0.2">
      <c r="A3" t="s">
        <v>112</v>
      </c>
      <c r="B3" t="s">
        <v>99</v>
      </c>
    </row>
    <row r="4" spans="1:2" x14ac:dyDescent="0.2">
      <c r="A4" t="s">
        <v>113</v>
      </c>
      <c r="B4" t="s">
        <v>100</v>
      </c>
    </row>
    <row r="5" spans="1:2" x14ac:dyDescent="0.2">
      <c r="A5" t="s">
        <v>113</v>
      </c>
      <c r="B5" t="s">
        <v>146</v>
      </c>
    </row>
    <row r="6" spans="1:2" x14ac:dyDescent="0.2">
      <c r="A6" t="s">
        <v>113</v>
      </c>
      <c r="B6" t="s">
        <v>147</v>
      </c>
    </row>
    <row r="7" spans="1:2" x14ac:dyDescent="0.2">
      <c r="A7" t="s">
        <v>113</v>
      </c>
      <c r="B7" t="s">
        <v>148</v>
      </c>
    </row>
    <row r="8" spans="1:2" x14ac:dyDescent="0.2">
      <c r="A8" t="s">
        <v>114</v>
      </c>
      <c r="B8" t="s">
        <v>101</v>
      </c>
    </row>
    <row r="9" spans="1:2" x14ac:dyDescent="0.2">
      <c r="A9" t="s">
        <v>114</v>
      </c>
      <c r="B9" t="s">
        <v>149</v>
      </c>
    </row>
    <row r="10" spans="1:2" x14ac:dyDescent="0.2">
      <c r="A10" t="s">
        <v>115</v>
      </c>
      <c r="B10" t="s">
        <v>102</v>
      </c>
    </row>
    <row r="11" spans="1:2" x14ac:dyDescent="0.2">
      <c r="A11" t="s">
        <v>116</v>
      </c>
      <c r="B11" t="s">
        <v>103</v>
      </c>
    </row>
    <row r="12" spans="1:2" x14ac:dyDescent="0.2">
      <c r="A12" t="s">
        <v>117</v>
      </c>
      <c r="B12" t="s">
        <v>150</v>
      </c>
    </row>
    <row r="13" spans="1:2" x14ac:dyDescent="0.2">
      <c r="A13" t="s">
        <v>118</v>
      </c>
      <c r="B13" t="s">
        <v>151</v>
      </c>
    </row>
    <row r="14" spans="1:2" x14ac:dyDescent="0.2">
      <c r="A14" t="s">
        <v>119</v>
      </c>
      <c r="B14" t="s">
        <v>152</v>
      </c>
    </row>
    <row r="15" spans="1:2" x14ac:dyDescent="0.2">
      <c r="A15" t="s">
        <v>119</v>
      </c>
      <c r="B15" t="s">
        <v>153</v>
      </c>
    </row>
    <row r="16" spans="1:2" x14ac:dyDescent="0.2">
      <c r="A16" t="s">
        <v>120</v>
      </c>
      <c r="B16" t="s">
        <v>104</v>
      </c>
    </row>
    <row r="17" spans="1:2" x14ac:dyDescent="0.2">
      <c r="A17" t="s">
        <v>120</v>
      </c>
      <c r="B17" t="s">
        <v>154</v>
      </c>
    </row>
    <row r="18" spans="1:2" x14ac:dyDescent="0.2">
      <c r="A18" t="s">
        <v>121</v>
      </c>
      <c r="B18" t="s">
        <v>105</v>
      </c>
    </row>
    <row r="19" spans="1:2" x14ac:dyDescent="0.2">
      <c r="A19" t="s">
        <v>121</v>
      </c>
      <c r="B19" t="s">
        <v>155</v>
      </c>
    </row>
    <row r="20" spans="1:2" x14ac:dyDescent="0.2">
      <c r="A20" t="s">
        <v>122</v>
      </c>
      <c r="B20" t="s">
        <v>106</v>
      </c>
    </row>
    <row r="21" spans="1:2" x14ac:dyDescent="0.2">
      <c r="A21" t="s">
        <v>123</v>
      </c>
      <c r="B21" t="s">
        <v>156</v>
      </c>
    </row>
    <row r="22" spans="1:2" x14ac:dyDescent="0.2">
      <c r="A22" t="s">
        <v>123</v>
      </c>
      <c r="B22" t="s">
        <v>157</v>
      </c>
    </row>
    <row r="23" spans="1:2" x14ac:dyDescent="0.2">
      <c r="A23" t="s">
        <v>124</v>
      </c>
      <c r="B23" t="s">
        <v>158</v>
      </c>
    </row>
    <row r="24" spans="1:2" x14ac:dyDescent="0.2">
      <c r="A24" t="s">
        <v>124</v>
      </c>
      <c r="B24" t="s">
        <v>159</v>
      </c>
    </row>
    <row r="25" spans="1:2" x14ac:dyDescent="0.2">
      <c r="A25" t="s">
        <v>125</v>
      </c>
      <c r="B25" t="s">
        <v>160</v>
      </c>
    </row>
    <row r="26" spans="1:2" x14ac:dyDescent="0.2">
      <c r="A26" t="s">
        <v>125</v>
      </c>
      <c r="B26" t="s">
        <v>161</v>
      </c>
    </row>
    <row r="27" spans="1:2" x14ac:dyDescent="0.2">
      <c r="A27" t="s">
        <v>126</v>
      </c>
      <c r="B27" t="s">
        <v>162</v>
      </c>
    </row>
    <row r="28" spans="1:2" x14ac:dyDescent="0.2">
      <c r="A28" t="s">
        <v>126</v>
      </c>
      <c r="B28" t="s">
        <v>163</v>
      </c>
    </row>
    <row r="29" spans="1:2" x14ac:dyDescent="0.2">
      <c r="A29" t="s">
        <v>127</v>
      </c>
      <c r="B29" t="s">
        <v>107</v>
      </c>
    </row>
    <row r="30" spans="1:2" x14ac:dyDescent="0.2">
      <c r="A30" t="s">
        <v>128</v>
      </c>
      <c r="B30" t="s">
        <v>164</v>
      </c>
    </row>
    <row r="31" spans="1:2" x14ac:dyDescent="0.2">
      <c r="A31" t="s">
        <v>128</v>
      </c>
      <c r="B31" t="s">
        <v>165</v>
      </c>
    </row>
    <row r="32" spans="1:2" x14ac:dyDescent="0.2">
      <c r="A32" t="s">
        <v>129</v>
      </c>
      <c r="B32" t="s">
        <v>166</v>
      </c>
    </row>
    <row r="33" spans="1:2" x14ac:dyDescent="0.2">
      <c r="A33" t="s">
        <v>129</v>
      </c>
      <c r="B33" t="s">
        <v>108</v>
      </c>
    </row>
    <row r="34" spans="1:2" x14ac:dyDescent="0.2">
      <c r="A34" t="s">
        <v>129</v>
      </c>
      <c r="B34" t="s">
        <v>167</v>
      </c>
    </row>
    <row r="35" spans="1:2" x14ac:dyDescent="0.2">
      <c r="A35" t="s">
        <v>130</v>
      </c>
      <c r="B35" t="s">
        <v>168</v>
      </c>
    </row>
    <row r="36" spans="1:2" x14ac:dyDescent="0.2">
      <c r="A36" t="s">
        <v>131</v>
      </c>
      <c r="B36" t="s">
        <v>109</v>
      </c>
    </row>
    <row r="37" spans="1:2" x14ac:dyDescent="0.2">
      <c r="A37" t="s">
        <v>131</v>
      </c>
      <c r="B37" t="s">
        <v>169</v>
      </c>
    </row>
    <row r="38" spans="1:2" x14ac:dyDescent="0.2">
      <c r="A38" t="s">
        <v>132</v>
      </c>
      <c r="B38" t="s">
        <v>170</v>
      </c>
    </row>
    <row r="39" spans="1:2" x14ac:dyDescent="0.2">
      <c r="A39" t="s">
        <v>132</v>
      </c>
      <c r="B39" t="s">
        <v>171</v>
      </c>
    </row>
    <row r="40" spans="1:2" x14ac:dyDescent="0.2">
      <c r="A40" t="s">
        <v>133</v>
      </c>
      <c r="B40" t="s">
        <v>172</v>
      </c>
    </row>
    <row r="41" spans="1:2" x14ac:dyDescent="0.2">
      <c r="A41" t="s">
        <v>133</v>
      </c>
      <c r="B41" t="s">
        <v>173</v>
      </c>
    </row>
    <row r="42" spans="1:2" x14ac:dyDescent="0.2">
      <c r="A42" t="s">
        <v>134</v>
      </c>
      <c r="B42" t="s">
        <v>174</v>
      </c>
    </row>
    <row r="43" spans="1:2" x14ac:dyDescent="0.2">
      <c r="A43" t="s">
        <v>134</v>
      </c>
      <c r="B43" t="s">
        <v>175</v>
      </c>
    </row>
    <row r="44" spans="1:2" x14ac:dyDescent="0.2">
      <c r="A44" t="s">
        <v>135</v>
      </c>
      <c r="B44" t="s">
        <v>176</v>
      </c>
    </row>
    <row r="45" spans="1:2" x14ac:dyDescent="0.2">
      <c r="A45" t="s">
        <v>135</v>
      </c>
      <c r="B45" t="s">
        <v>177</v>
      </c>
    </row>
    <row r="46" spans="1:2" x14ac:dyDescent="0.2">
      <c r="A46" t="s">
        <v>136</v>
      </c>
      <c r="B46" t="s">
        <v>178</v>
      </c>
    </row>
    <row r="47" spans="1:2" x14ac:dyDescent="0.2">
      <c r="A47" t="s">
        <v>136</v>
      </c>
      <c r="B47" t="s">
        <v>179</v>
      </c>
    </row>
    <row r="48" spans="1:2" x14ac:dyDescent="0.2">
      <c r="A48" t="s">
        <v>137</v>
      </c>
      <c r="B48" t="s">
        <v>180</v>
      </c>
    </row>
    <row r="49" spans="1:2" x14ac:dyDescent="0.2">
      <c r="A49" t="s">
        <v>138</v>
      </c>
      <c r="B49" t="s">
        <v>181</v>
      </c>
    </row>
    <row r="50" spans="1:2" x14ac:dyDescent="0.2">
      <c r="A50" t="s">
        <v>139</v>
      </c>
      <c r="B50" t="s">
        <v>182</v>
      </c>
    </row>
    <row r="51" spans="1:2" x14ac:dyDescent="0.2">
      <c r="A51" t="s">
        <v>140</v>
      </c>
      <c r="B51" t="s">
        <v>110</v>
      </c>
    </row>
    <row r="52" spans="1:2" x14ac:dyDescent="0.2">
      <c r="A52" t="s">
        <v>140</v>
      </c>
      <c r="B52" t="s">
        <v>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5F276-E0E1-8F42-9DEF-F85A039F1EB5}">
  <dimension ref="A1:U18"/>
  <sheetViews>
    <sheetView workbookViewId="0">
      <selection activeCell="T18" sqref="T2:T18"/>
    </sheetView>
  </sheetViews>
  <sheetFormatPr baseColWidth="10" defaultRowHeight="16" x14ac:dyDescent="0.2"/>
  <cols>
    <col min="20" max="20" width="114.33203125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21" x14ac:dyDescent="0.2">
      <c r="A2">
        <v>4</v>
      </c>
      <c r="B2" t="s">
        <v>18</v>
      </c>
      <c r="C2" t="s">
        <v>23</v>
      </c>
      <c r="D2" t="s">
        <v>12</v>
      </c>
      <c r="E2" t="s">
        <v>12</v>
      </c>
      <c r="F2" t="s">
        <v>24</v>
      </c>
      <c r="G2" t="s">
        <v>12</v>
      </c>
      <c r="H2">
        <v>3</v>
      </c>
      <c r="I2" t="s">
        <v>25</v>
      </c>
      <c r="J2" t="s">
        <v>26</v>
      </c>
      <c r="K2" t="s">
        <v>27</v>
      </c>
      <c r="L2" t="s">
        <v>28</v>
      </c>
      <c r="N2" s="2" t="s">
        <v>90</v>
      </c>
      <c r="O2" t="s">
        <v>390</v>
      </c>
      <c r="P2" t="s">
        <v>388</v>
      </c>
      <c r="Q2" t="s">
        <v>144</v>
      </c>
      <c r="R2" t="s">
        <v>388</v>
      </c>
      <c r="S2" t="s">
        <v>93</v>
      </c>
      <c r="T2" t="s">
        <v>391</v>
      </c>
      <c r="U2" t="s">
        <v>389</v>
      </c>
    </row>
    <row r="3" spans="1:21" x14ac:dyDescent="0.2">
      <c r="A3">
        <v>5</v>
      </c>
      <c r="B3" t="s">
        <v>18</v>
      </c>
      <c r="C3" t="s">
        <v>29</v>
      </c>
      <c r="D3" t="s">
        <v>12</v>
      </c>
      <c r="E3" t="s">
        <v>12</v>
      </c>
      <c r="F3" t="s">
        <v>12</v>
      </c>
      <c r="G3" t="s">
        <v>30</v>
      </c>
      <c r="H3">
        <v>3</v>
      </c>
      <c r="I3" t="s">
        <v>31</v>
      </c>
      <c r="J3" t="s">
        <v>32</v>
      </c>
      <c r="K3" t="s">
        <v>33</v>
      </c>
      <c r="L3" t="s">
        <v>34</v>
      </c>
      <c r="N3" s="2" t="s">
        <v>91</v>
      </c>
      <c r="O3" t="s">
        <v>392</v>
      </c>
      <c r="P3" t="s">
        <v>388</v>
      </c>
      <c r="Q3" t="s">
        <v>388</v>
      </c>
      <c r="R3" t="s">
        <v>145</v>
      </c>
      <c r="S3" t="s">
        <v>93</v>
      </c>
      <c r="T3" t="s">
        <v>393</v>
      </c>
      <c r="U3" t="s">
        <v>389</v>
      </c>
    </row>
    <row r="4" spans="1:21" x14ac:dyDescent="0.2">
      <c r="A4">
        <v>6</v>
      </c>
      <c r="B4" t="s">
        <v>18</v>
      </c>
      <c r="C4" t="s">
        <v>35</v>
      </c>
      <c r="D4" t="s">
        <v>12</v>
      </c>
      <c r="E4" t="s">
        <v>36</v>
      </c>
      <c r="F4" t="s">
        <v>12</v>
      </c>
      <c r="G4" t="s">
        <v>12</v>
      </c>
      <c r="H4">
        <v>3</v>
      </c>
      <c r="I4" t="s">
        <v>37</v>
      </c>
      <c r="J4" t="s">
        <v>38</v>
      </c>
      <c r="K4" t="s">
        <v>39</v>
      </c>
      <c r="L4" t="s">
        <v>40</v>
      </c>
      <c r="N4" s="2" t="s">
        <v>92</v>
      </c>
      <c r="O4" t="s">
        <v>394</v>
      </c>
      <c r="P4" t="s">
        <v>143</v>
      </c>
      <c r="Q4" t="s">
        <v>388</v>
      </c>
      <c r="R4" t="s">
        <v>388</v>
      </c>
      <c r="S4" t="s">
        <v>93</v>
      </c>
      <c r="T4" t="s">
        <v>395</v>
      </c>
      <c r="U4" t="s">
        <v>389</v>
      </c>
    </row>
    <row r="5" spans="1:21" x14ac:dyDescent="0.2">
      <c r="A5">
        <v>9</v>
      </c>
      <c r="B5" t="s">
        <v>41</v>
      </c>
      <c r="C5" t="s">
        <v>46</v>
      </c>
      <c r="D5" t="s">
        <v>12</v>
      </c>
      <c r="E5" t="s">
        <v>12</v>
      </c>
      <c r="F5" t="s">
        <v>47</v>
      </c>
      <c r="G5" t="s">
        <v>12</v>
      </c>
      <c r="H5">
        <v>4</v>
      </c>
      <c r="I5" t="s">
        <v>48</v>
      </c>
      <c r="J5" t="s">
        <v>49</v>
      </c>
      <c r="K5" t="s">
        <v>50</v>
      </c>
      <c r="L5" t="s">
        <v>51</v>
      </c>
      <c r="N5" s="2" t="s">
        <v>144</v>
      </c>
      <c r="O5" t="s">
        <v>397</v>
      </c>
      <c r="P5" t="s">
        <v>388</v>
      </c>
      <c r="Q5" t="s">
        <v>144</v>
      </c>
      <c r="R5" t="s">
        <v>388</v>
      </c>
      <c r="S5" t="s">
        <v>94</v>
      </c>
      <c r="T5" t="s">
        <v>398</v>
      </c>
      <c r="U5" t="s">
        <v>396</v>
      </c>
    </row>
    <row r="6" spans="1:21" x14ac:dyDescent="0.2">
      <c r="A6">
        <v>14</v>
      </c>
      <c r="B6" t="s">
        <v>54</v>
      </c>
      <c r="C6" t="s">
        <v>190</v>
      </c>
      <c r="D6" t="s">
        <v>12</v>
      </c>
      <c r="E6" t="s">
        <v>12</v>
      </c>
      <c r="F6" t="s">
        <v>12</v>
      </c>
      <c r="G6" t="s">
        <v>191</v>
      </c>
      <c r="H6">
        <v>4</v>
      </c>
      <c r="I6" t="s">
        <v>192</v>
      </c>
      <c r="J6" t="s">
        <v>193</v>
      </c>
      <c r="K6" t="s">
        <v>194</v>
      </c>
      <c r="L6" t="s">
        <v>195</v>
      </c>
      <c r="O6" t="s">
        <v>400</v>
      </c>
      <c r="P6" t="s">
        <v>388</v>
      </c>
      <c r="Q6" t="s">
        <v>388</v>
      </c>
      <c r="R6" t="s">
        <v>145</v>
      </c>
      <c r="S6" t="s">
        <v>185</v>
      </c>
      <c r="T6" t="s">
        <v>401</v>
      </c>
      <c r="U6" t="s">
        <v>399</v>
      </c>
    </row>
    <row r="7" spans="1:21" x14ac:dyDescent="0.2">
      <c r="A7">
        <v>19</v>
      </c>
      <c r="B7" t="s">
        <v>57</v>
      </c>
      <c r="C7" t="s">
        <v>228</v>
      </c>
      <c r="D7" t="s">
        <v>12</v>
      </c>
      <c r="E7" t="s">
        <v>12</v>
      </c>
      <c r="F7" t="s">
        <v>12</v>
      </c>
      <c r="G7" t="s">
        <v>229</v>
      </c>
      <c r="H7">
        <v>4</v>
      </c>
      <c r="I7" t="s">
        <v>61</v>
      </c>
      <c r="J7" t="s">
        <v>62</v>
      </c>
      <c r="K7" t="s">
        <v>63</v>
      </c>
      <c r="L7" t="s">
        <v>64</v>
      </c>
      <c r="O7" t="s">
        <v>403</v>
      </c>
      <c r="P7" t="s">
        <v>388</v>
      </c>
      <c r="Q7" t="s">
        <v>388</v>
      </c>
      <c r="R7" t="s">
        <v>145</v>
      </c>
      <c r="S7" t="s">
        <v>95</v>
      </c>
      <c r="T7" t="s">
        <v>404</v>
      </c>
      <c r="U7" t="s">
        <v>402</v>
      </c>
    </row>
    <row r="8" spans="1:21" x14ac:dyDescent="0.2">
      <c r="A8">
        <v>21</v>
      </c>
      <c r="B8" t="s">
        <v>65</v>
      </c>
      <c r="C8" t="s">
        <v>234</v>
      </c>
      <c r="D8" t="s">
        <v>12</v>
      </c>
      <c r="E8" t="s">
        <v>12</v>
      </c>
      <c r="F8" t="s">
        <v>12</v>
      </c>
      <c r="G8" t="s">
        <v>235</v>
      </c>
      <c r="H8">
        <v>4</v>
      </c>
      <c r="I8" t="s">
        <v>236</v>
      </c>
      <c r="J8" t="s">
        <v>237</v>
      </c>
      <c r="K8" t="s">
        <v>238</v>
      </c>
      <c r="L8" t="s">
        <v>239</v>
      </c>
      <c r="O8" t="s">
        <v>406</v>
      </c>
      <c r="P8" t="s">
        <v>388</v>
      </c>
      <c r="Q8" t="s">
        <v>388</v>
      </c>
      <c r="R8" t="s">
        <v>145</v>
      </c>
      <c r="S8" t="s">
        <v>95</v>
      </c>
      <c r="T8" t="s">
        <v>407</v>
      </c>
      <c r="U8" t="s">
        <v>405</v>
      </c>
    </row>
    <row r="9" spans="1:21" x14ac:dyDescent="0.2">
      <c r="A9">
        <v>31</v>
      </c>
      <c r="B9" t="s">
        <v>76</v>
      </c>
      <c r="C9" t="s">
        <v>270</v>
      </c>
      <c r="D9" t="s">
        <v>12</v>
      </c>
      <c r="E9" t="s">
        <v>271</v>
      </c>
      <c r="F9" t="s">
        <v>12</v>
      </c>
      <c r="G9" t="s">
        <v>12</v>
      </c>
      <c r="H9">
        <v>4</v>
      </c>
      <c r="I9" t="s">
        <v>272</v>
      </c>
      <c r="J9" t="s">
        <v>273</v>
      </c>
      <c r="K9" t="s">
        <v>274</v>
      </c>
      <c r="L9" t="s">
        <v>275</v>
      </c>
      <c r="O9" t="s">
        <v>409</v>
      </c>
      <c r="P9" t="s">
        <v>143</v>
      </c>
      <c r="Q9" t="s">
        <v>388</v>
      </c>
      <c r="R9" t="s">
        <v>388</v>
      </c>
      <c r="S9" t="s">
        <v>95</v>
      </c>
      <c r="T9" t="s">
        <v>410</v>
      </c>
      <c r="U9" t="s">
        <v>408</v>
      </c>
    </row>
    <row r="10" spans="1:21" x14ac:dyDescent="0.2">
      <c r="A10">
        <v>32</v>
      </c>
      <c r="B10" t="s">
        <v>77</v>
      </c>
      <c r="C10" t="s">
        <v>276</v>
      </c>
      <c r="D10" t="s">
        <v>12</v>
      </c>
      <c r="E10" t="s">
        <v>277</v>
      </c>
      <c r="F10" t="s">
        <v>12</v>
      </c>
      <c r="G10" t="s">
        <v>12</v>
      </c>
      <c r="H10">
        <v>4</v>
      </c>
      <c r="I10" t="s">
        <v>278</v>
      </c>
      <c r="J10" t="s">
        <v>279</v>
      </c>
      <c r="K10">
        <v>0</v>
      </c>
      <c r="L10" t="s">
        <v>280</v>
      </c>
      <c r="O10" t="s">
        <v>411</v>
      </c>
      <c r="P10" t="s">
        <v>143</v>
      </c>
      <c r="Q10" t="s">
        <v>388</v>
      </c>
      <c r="R10" t="s">
        <v>388</v>
      </c>
      <c r="S10" t="s">
        <v>95</v>
      </c>
      <c r="T10" t="s">
        <v>412</v>
      </c>
      <c r="U10" t="s">
        <v>413</v>
      </c>
    </row>
    <row r="11" spans="1:21" x14ac:dyDescent="0.2">
      <c r="A11">
        <v>35</v>
      </c>
      <c r="B11" t="s">
        <v>285</v>
      </c>
      <c r="C11" t="s">
        <v>289</v>
      </c>
      <c r="D11" t="s">
        <v>12</v>
      </c>
      <c r="E11" t="s">
        <v>12</v>
      </c>
      <c r="F11" t="s">
        <v>12</v>
      </c>
      <c r="G11" t="s">
        <v>290</v>
      </c>
      <c r="H11">
        <v>4</v>
      </c>
      <c r="I11" t="s">
        <v>291</v>
      </c>
      <c r="J11" t="s">
        <v>292</v>
      </c>
      <c r="K11" t="s">
        <v>293</v>
      </c>
      <c r="L11" t="s">
        <v>294</v>
      </c>
      <c r="O11" t="s">
        <v>415</v>
      </c>
      <c r="P11" t="s">
        <v>388</v>
      </c>
      <c r="Q11" t="s">
        <v>388</v>
      </c>
      <c r="R11" t="s">
        <v>145</v>
      </c>
      <c r="S11" t="s">
        <v>95</v>
      </c>
      <c r="T11" t="s">
        <v>416</v>
      </c>
      <c r="U11" t="s">
        <v>414</v>
      </c>
    </row>
    <row r="12" spans="1:21" x14ac:dyDescent="0.2">
      <c r="A12">
        <v>39</v>
      </c>
      <c r="B12" t="s">
        <v>79</v>
      </c>
      <c r="C12" t="s">
        <v>309</v>
      </c>
      <c r="D12" t="s">
        <v>12</v>
      </c>
      <c r="E12" t="s">
        <v>310</v>
      </c>
      <c r="F12" t="s">
        <v>12</v>
      </c>
      <c r="G12" t="s">
        <v>12</v>
      </c>
      <c r="H12">
        <v>4</v>
      </c>
      <c r="I12" t="s">
        <v>311</v>
      </c>
      <c r="J12" t="s">
        <v>312</v>
      </c>
      <c r="K12" t="s">
        <v>313</v>
      </c>
      <c r="L12" t="s">
        <v>314</v>
      </c>
      <c r="O12" t="s">
        <v>418</v>
      </c>
      <c r="P12" t="s">
        <v>143</v>
      </c>
      <c r="Q12" t="s">
        <v>388</v>
      </c>
      <c r="R12" t="s">
        <v>388</v>
      </c>
      <c r="S12" t="s">
        <v>95</v>
      </c>
      <c r="T12" t="s">
        <v>419</v>
      </c>
      <c r="U12" t="s">
        <v>417</v>
      </c>
    </row>
    <row r="13" spans="1:21" x14ac:dyDescent="0.2">
      <c r="A13">
        <v>43</v>
      </c>
      <c r="B13" t="s">
        <v>82</v>
      </c>
      <c r="C13" t="s">
        <v>327</v>
      </c>
      <c r="D13" t="s">
        <v>12</v>
      </c>
      <c r="E13" t="s">
        <v>12</v>
      </c>
      <c r="F13" t="s">
        <v>328</v>
      </c>
      <c r="G13" t="s">
        <v>12</v>
      </c>
      <c r="H13">
        <v>4</v>
      </c>
      <c r="I13" t="s">
        <v>329</v>
      </c>
      <c r="J13" t="s">
        <v>330</v>
      </c>
      <c r="K13" t="s">
        <v>331</v>
      </c>
      <c r="L13" t="s">
        <v>332</v>
      </c>
      <c r="O13" t="s">
        <v>421</v>
      </c>
      <c r="P13" t="s">
        <v>388</v>
      </c>
      <c r="Q13" t="s">
        <v>144</v>
      </c>
      <c r="R13" t="s">
        <v>388</v>
      </c>
      <c r="S13" t="s">
        <v>95</v>
      </c>
      <c r="T13" t="s">
        <v>422</v>
      </c>
      <c r="U13" t="s">
        <v>420</v>
      </c>
    </row>
    <row r="14" spans="1:21" x14ac:dyDescent="0.2">
      <c r="A14">
        <v>46</v>
      </c>
      <c r="B14" t="s">
        <v>85</v>
      </c>
      <c r="C14" t="s">
        <v>341</v>
      </c>
      <c r="D14" t="s">
        <v>12</v>
      </c>
      <c r="E14" t="s">
        <v>342</v>
      </c>
      <c r="F14" t="s">
        <v>12</v>
      </c>
      <c r="G14" t="s">
        <v>12</v>
      </c>
      <c r="H14">
        <v>4</v>
      </c>
      <c r="I14" t="s">
        <v>343</v>
      </c>
      <c r="J14" t="s">
        <v>344</v>
      </c>
      <c r="K14">
        <v>0</v>
      </c>
      <c r="L14" t="s">
        <v>345</v>
      </c>
      <c r="O14" t="s">
        <v>423</v>
      </c>
      <c r="P14" t="s">
        <v>143</v>
      </c>
      <c r="Q14" t="s">
        <v>388</v>
      </c>
      <c r="R14" t="s">
        <v>388</v>
      </c>
      <c r="S14" t="s">
        <v>95</v>
      </c>
      <c r="T14" t="s">
        <v>424</v>
      </c>
      <c r="U14" t="s">
        <v>425</v>
      </c>
    </row>
    <row r="15" spans="1:21" x14ac:dyDescent="0.2">
      <c r="A15">
        <v>48</v>
      </c>
      <c r="B15" t="s">
        <v>86</v>
      </c>
      <c r="C15" t="s">
        <v>351</v>
      </c>
      <c r="D15" t="s">
        <v>12</v>
      </c>
      <c r="E15" t="s">
        <v>352</v>
      </c>
      <c r="F15" t="s">
        <v>12</v>
      </c>
      <c r="G15" t="s">
        <v>12</v>
      </c>
      <c r="H15">
        <v>4</v>
      </c>
      <c r="I15" t="s">
        <v>353</v>
      </c>
      <c r="J15" t="s">
        <v>354</v>
      </c>
      <c r="K15">
        <v>0</v>
      </c>
      <c r="L15" t="s">
        <v>355</v>
      </c>
      <c r="O15" t="s">
        <v>426</v>
      </c>
      <c r="P15" t="s">
        <v>143</v>
      </c>
      <c r="Q15" t="s">
        <v>388</v>
      </c>
      <c r="R15" t="s">
        <v>388</v>
      </c>
      <c r="S15" t="s">
        <v>95</v>
      </c>
      <c r="T15" t="s">
        <v>427</v>
      </c>
      <c r="U15" t="s">
        <v>428</v>
      </c>
    </row>
    <row r="16" spans="1:21" x14ac:dyDescent="0.2">
      <c r="A16">
        <v>50</v>
      </c>
      <c r="B16" t="s">
        <v>360</v>
      </c>
      <c r="C16" t="s">
        <v>361</v>
      </c>
      <c r="D16" t="s">
        <v>12</v>
      </c>
      <c r="E16" t="s">
        <v>12</v>
      </c>
      <c r="F16" t="s">
        <v>362</v>
      </c>
      <c r="G16" t="s">
        <v>12</v>
      </c>
      <c r="H16">
        <v>4</v>
      </c>
      <c r="I16" t="s">
        <v>363</v>
      </c>
      <c r="J16" t="s">
        <v>364</v>
      </c>
      <c r="K16">
        <v>0</v>
      </c>
      <c r="L16" t="s">
        <v>365</v>
      </c>
      <c r="O16" t="s">
        <v>429</v>
      </c>
      <c r="P16" t="s">
        <v>388</v>
      </c>
      <c r="Q16" t="s">
        <v>144</v>
      </c>
      <c r="R16" t="s">
        <v>388</v>
      </c>
      <c r="S16" t="s">
        <v>95</v>
      </c>
      <c r="T16" t="s">
        <v>430</v>
      </c>
      <c r="U16" t="s">
        <v>431</v>
      </c>
    </row>
    <row r="17" spans="1:21" x14ac:dyDescent="0.2">
      <c r="A17">
        <v>52</v>
      </c>
      <c r="B17" t="s">
        <v>366</v>
      </c>
      <c r="C17" t="s">
        <v>371</v>
      </c>
      <c r="D17" t="s">
        <v>12</v>
      </c>
      <c r="E17" t="s">
        <v>12</v>
      </c>
      <c r="F17" t="s">
        <v>372</v>
      </c>
      <c r="G17" t="s">
        <v>12</v>
      </c>
      <c r="H17">
        <v>4</v>
      </c>
      <c r="I17" t="s">
        <v>373</v>
      </c>
      <c r="J17" t="s">
        <v>374</v>
      </c>
      <c r="K17" t="s">
        <v>375</v>
      </c>
      <c r="L17" t="s">
        <v>376</v>
      </c>
      <c r="O17" t="s">
        <v>433</v>
      </c>
      <c r="P17" t="s">
        <v>388</v>
      </c>
      <c r="Q17" t="s">
        <v>144</v>
      </c>
      <c r="R17" t="s">
        <v>388</v>
      </c>
      <c r="S17" t="s">
        <v>95</v>
      </c>
      <c r="T17" t="s">
        <v>434</v>
      </c>
      <c r="U17" t="s">
        <v>432</v>
      </c>
    </row>
    <row r="18" spans="1:21" x14ac:dyDescent="0.2">
      <c r="A18">
        <v>54</v>
      </c>
      <c r="B18" t="s">
        <v>377</v>
      </c>
      <c r="C18" t="s">
        <v>382</v>
      </c>
      <c r="D18" t="s">
        <v>12</v>
      </c>
      <c r="E18" t="s">
        <v>383</v>
      </c>
      <c r="F18" t="s">
        <v>12</v>
      </c>
      <c r="G18" t="s">
        <v>12</v>
      </c>
      <c r="H18">
        <v>4</v>
      </c>
      <c r="I18" t="s">
        <v>384</v>
      </c>
      <c r="J18" t="s">
        <v>385</v>
      </c>
      <c r="K18" t="s">
        <v>386</v>
      </c>
      <c r="L18" t="s">
        <v>387</v>
      </c>
      <c r="O18" t="s">
        <v>436</v>
      </c>
      <c r="P18" t="s">
        <v>143</v>
      </c>
      <c r="Q18" t="s">
        <v>388</v>
      </c>
      <c r="R18" t="s">
        <v>388</v>
      </c>
      <c r="S18" t="s">
        <v>95</v>
      </c>
      <c r="T18" t="s">
        <v>437</v>
      </c>
      <c r="U18" t="s">
        <v>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aic.models2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2020-01-21T14:12:05Z</dcterms:created>
  <dcterms:modified xsi:type="dcterms:W3CDTF">2020-02-04T10:55:37Z</dcterms:modified>
</cp:coreProperties>
</file>