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Documents\Tradiar\blog-code-examples\excel\"/>
    </mc:Choice>
  </mc:AlternateContent>
  <xr:revisionPtr revIDLastSave="0" documentId="13_ncr:1_{A92E1A25-E3FD-4826-BA21-41BEBD01D1C7}" xr6:coauthVersionLast="45" xr6:coauthVersionMax="45" xr10:uidLastSave="{00000000-0000-0000-0000-000000000000}"/>
  <bookViews>
    <workbookView xWindow="3744" yWindow="1044" windowWidth="26148" windowHeight="14916" activeTab="2" xr2:uid="{00000000-000D-0000-FFFF-FFFF00000000}"/>
  </bookViews>
  <sheets>
    <sheet name="MSFT" sheetId="4" r:id="rId1"/>
    <sheet name="AAPL" sheetId="5" r:id="rId2"/>
    <sheet name="Portfoli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6" l="1"/>
  <c r="D6" i="5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3" i="4"/>
  <c r="D5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3" i="5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3" i="6"/>
  <c r="P3" i="6"/>
  <c r="I3" i="6" s="1"/>
  <c r="P2" i="6"/>
  <c r="O14" i="6" l="1"/>
  <c r="O9" i="6"/>
  <c r="O11" i="6"/>
  <c r="O16" i="6"/>
  <c r="O10" i="6"/>
  <c r="O20" i="6"/>
  <c r="O19" i="6"/>
  <c r="O15" i="6"/>
  <c r="P4" i="6"/>
  <c r="I6" i="6"/>
  <c r="I14" i="6"/>
  <c r="I22" i="6"/>
  <c r="I30" i="6"/>
  <c r="I38" i="6"/>
  <c r="I46" i="6"/>
  <c r="I54" i="6"/>
  <c r="I62" i="6"/>
  <c r="I70" i="6"/>
  <c r="I78" i="6"/>
  <c r="I86" i="6"/>
  <c r="I94" i="6"/>
  <c r="I102" i="6"/>
  <c r="I110" i="6"/>
  <c r="I118" i="6"/>
  <c r="I126" i="6"/>
  <c r="I134" i="6"/>
  <c r="I142" i="6"/>
  <c r="I150" i="6"/>
  <c r="I158" i="6"/>
  <c r="I166" i="6"/>
  <c r="I174" i="6"/>
  <c r="I182" i="6"/>
  <c r="I190" i="6"/>
  <c r="I198" i="6"/>
  <c r="I206" i="6"/>
  <c r="I214" i="6"/>
  <c r="I222" i="6"/>
  <c r="I230" i="6"/>
  <c r="I238" i="6"/>
  <c r="I246" i="6"/>
  <c r="I53" i="6"/>
  <c r="I109" i="6"/>
  <c r="I165" i="6"/>
  <c r="I229" i="6"/>
  <c r="I7" i="6"/>
  <c r="I15" i="6"/>
  <c r="I23" i="6"/>
  <c r="I31" i="6"/>
  <c r="I39" i="6"/>
  <c r="I47" i="6"/>
  <c r="I55" i="6"/>
  <c r="I63" i="6"/>
  <c r="I71" i="6"/>
  <c r="I79" i="6"/>
  <c r="I87" i="6"/>
  <c r="I95" i="6"/>
  <c r="I103" i="6"/>
  <c r="I111" i="6"/>
  <c r="I119" i="6"/>
  <c r="I127" i="6"/>
  <c r="I135" i="6"/>
  <c r="I143" i="6"/>
  <c r="I151" i="6"/>
  <c r="I159" i="6"/>
  <c r="I167" i="6"/>
  <c r="I175" i="6"/>
  <c r="I183" i="6"/>
  <c r="I191" i="6"/>
  <c r="I199" i="6"/>
  <c r="I207" i="6"/>
  <c r="I215" i="6"/>
  <c r="I223" i="6"/>
  <c r="I231" i="6"/>
  <c r="I239" i="6"/>
  <c r="I247" i="6"/>
  <c r="I45" i="6"/>
  <c r="I69" i="6"/>
  <c r="I85" i="6"/>
  <c r="I93" i="6"/>
  <c r="I125" i="6"/>
  <c r="I173" i="6"/>
  <c r="I213" i="6"/>
  <c r="I245" i="6"/>
  <c r="I8" i="6"/>
  <c r="I16" i="6"/>
  <c r="I24" i="6"/>
  <c r="I32" i="6"/>
  <c r="I40" i="6"/>
  <c r="I48" i="6"/>
  <c r="I56" i="6"/>
  <c r="I64" i="6"/>
  <c r="I72" i="6"/>
  <c r="I80" i="6"/>
  <c r="I88" i="6"/>
  <c r="I96" i="6"/>
  <c r="I104" i="6"/>
  <c r="I112" i="6"/>
  <c r="I120" i="6"/>
  <c r="I128" i="6"/>
  <c r="I136" i="6"/>
  <c r="I144" i="6"/>
  <c r="I152" i="6"/>
  <c r="I160" i="6"/>
  <c r="I168" i="6"/>
  <c r="I176" i="6"/>
  <c r="I184" i="6"/>
  <c r="I192" i="6"/>
  <c r="I200" i="6"/>
  <c r="I208" i="6"/>
  <c r="I216" i="6"/>
  <c r="I224" i="6"/>
  <c r="I232" i="6"/>
  <c r="I240" i="6"/>
  <c r="I248" i="6"/>
  <c r="I37" i="6"/>
  <c r="I61" i="6"/>
  <c r="I77" i="6"/>
  <c r="I101" i="6"/>
  <c r="I117" i="6"/>
  <c r="I149" i="6"/>
  <c r="I181" i="6"/>
  <c r="I221" i="6"/>
  <c r="I4" i="6"/>
  <c r="I9" i="6"/>
  <c r="I17" i="6"/>
  <c r="I25" i="6"/>
  <c r="I33" i="6"/>
  <c r="I41" i="6"/>
  <c r="I49" i="6"/>
  <c r="I57" i="6"/>
  <c r="I65" i="6"/>
  <c r="I73" i="6"/>
  <c r="I81" i="6"/>
  <c r="I89" i="6"/>
  <c r="I97" i="6"/>
  <c r="I105" i="6"/>
  <c r="I113" i="6"/>
  <c r="I121" i="6"/>
  <c r="I129" i="6"/>
  <c r="I137" i="6"/>
  <c r="I145" i="6"/>
  <c r="I153" i="6"/>
  <c r="I161" i="6"/>
  <c r="I169" i="6"/>
  <c r="I177" i="6"/>
  <c r="I185" i="6"/>
  <c r="I193" i="6"/>
  <c r="I201" i="6"/>
  <c r="I209" i="6"/>
  <c r="I217" i="6"/>
  <c r="I225" i="6"/>
  <c r="I233" i="6"/>
  <c r="I241" i="6"/>
  <c r="I249" i="6"/>
  <c r="I29" i="6"/>
  <c r="I133" i="6"/>
  <c r="I189" i="6"/>
  <c r="I10" i="6"/>
  <c r="I18" i="6"/>
  <c r="I26" i="6"/>
  <c r="I34" i="6"/>
  <c r="I42" i="6"/>
  <c r="I50" i="6"/>
  <c r="I58" i="6"/>
  <c r="I66" i="6"/>
  <c r="I74" i="6"/>
  <c r="I82" i="6"/>
  <c r="I90" i="6"/>
  <c r="I98" i="6"/>
  <c r="I106" i="6"/>
  <c r="I114" i="6"/>
  <c r="I122" i="6"/>
  <c r="I130" i="6"/>
  <c r="I138" i="6"/>
  <c r="I146" i="6"/>
  <c r="I154" i="6"/>
  <c r="I162" i="6"/>
  <c r="I170" i="6"/>
  <c r="I178" i="6"/>
  <c r="I186" i="6"/>
  <c r="I194" i="6"/>
  <c r="I202" i="6"/>
  <c r="I210" i="6"/>
  <c r="I218" i="6"/>
  <c r="I226" i="6"/>
  <c r="I234" i="6"/>
  <c r="I242" i="6"/>
  <c r="I250" i="6"/>
  <c r="I21" i="6"/>
  <c r="I205" i="6"/>
  <c r="I11" i="6"/>
  <c r="I19" i="6"/>
  <c r="I27" i="6"/>
  <c r="I35" i="6"/>
  <c r="I43" i="6"/>
  <c r="I51" i="6"/>
  <c r="I59" i="6"/>
  <c r="I67" i="6"/>
  <c r="I75" i="6"/>
  <c r="I83" i="6"/>
  <c r="I91" i="6"/>
  <c r="I99" i="6"/>
  <c r="I107" i="6"/>
  <c r="I115" i="6"/>
  <c r="I123" i="6"/>
  <c r="I131" i="6"/>
  <c r="I139" i="6"/>
  <c r="I147" i="6"/>
  <c r="I155" i="6"/>
  <c r="I163" i="6"/>
  <c r="I171" i="6"/>
  <c r="I179" i="6"/>
  <c r="I187" i="6"/>
  <c r="I195" i="6"/>
  <c r="I203" i="6"/>
  <c r="I211" i="6"/>
  <c r="I219" i="6"/>
  <c r="I227" i="6"/>
  <c r="I235" i="6"/>
  <c r="I243" i="6"/>
  <c r="I251" i="6"/>
  <c r="I13" i="6"/>
  <c r="I157" i="6"/>
  <c r="I237" i="6"/>
  <c r="I12" i="6"/>
  <c r="I20" i="6"/>
  <c r="I28" i="6"/>
  <c r="I36" i="6"/>
  <c r="I44" i="6"/>
  <c r="I52" i="6"/>
  <c r="I60" i="6"/>
  <c r="I68" i="6"/>
  <c r="I76" i="6"/>
  <c r="I84" i="6"/>
  <c r="I92" i="6"/>
  <c r="I100" i="6"/>
  <c r="I108" i="6"/>
  <c r="I116" i="6"/>
  <c r="I124" i="6"/>
  <c r="I132" i="6"/>
  <c r="I140" i="6"/>
  <c r="I148" i="6"/>
  <c r="I156" i="6"/>
  <c r="I164" i="6"/>
  <c r="I172" i="6"/>
  <c r="I180" i="6"/>
  <c r="I188" i="6"/>
  <c r="I196" i="6"/>
  <c r="I204" i="6"/>
  <c r="I212" i="6"/>
  <c r="I220" i="6"/>
  <c r="I228" i="6"/>
  <c r="I236" i="6"/>
  <c r="I244" i="6"/>
  <c r="I252" i="6"/>
  <c r="I5" i="6"/>
  <c r="I141" i="6"/>
  <c r="I197" i="6"/>
  <c r="H3" i="6"/>
  <c r="H7" i="6" l="1"/>
  <c r="J7" i="6" s="1"/>
  <c r="H15" i="6"/>
  <c r="J15" i="6" s="1"/>
  <c r="H23" i="6"/>
  <c r="J23" i="6" s="1"/>
  <c r="H31" i="6"/>
  <c r="J31" i="6" s="1"/>
  <c r="H39" i="6"/>
  <c r="J39" i="6" s="1"/>
  <c r="H47" i="6"/>
  <c r="J47" i="6" s="1"/>
  <c r="H55" i="6"/>
  <c r="J55" i="6" s="1"/>
  <c r="H63" i="6"/>
  <c r="J63" i="6" s="1"/>
  <c r="H71" i="6"/>
  <c r="J71" i="6" s="1"/>
  <c r="H79" i="6"/>
  <c r="J79" i="6" s="1"/>
  <c r="H87" i="6"/>
  <c r="J87" i="6" s="1"/>
  <c r="H95" i="6"/>
  <c r="J95" i="6" s="1"/>
  <c r="H103" i="6"/>
  <c r="J103" i="6" s="1"/>
  <c r="H111" i="6"/>
  <c r="J111" i="6" s="1"/>
  <c r="H119" i="6"/>
  <c r="J119" i="6" s="1"/>
  <c r="H127" i="6"/>
  <c r="J127" i="6" s="1"/>
  <c r="H135" i="6"/>
  <c r="J135" i="6" s="1"/>
  <c r="H143" i="6"/>
  <c r="J143" i="6" s="1"/>
  <c r="H151" i="6"/>
  <c r="J151" i="6" s="1"/>
  <c r="H159" i="6"/>
  <c r="J159" i="6" s="1"/>
  <c r="H167" i="6"/>
  <c r="J167" i="6" s="1"/>
  <c r="H175" i="6"/>
  <c r="J175" i="6" s="1"/>
  <c r="H183" i="6"/>
  <c r="J183" i="6" s="1"/>
  <c r="H191" i="6"/>
  <c r="J191" i="6" s="1"/>
  <c r="H199" i="6"/>
  <c r="J199" i="6" s="1"/>
  <c r="H207" i="6"/>
  <c r="J207" i="6" s="1"/>
  <c r="H215" i="6"/>
  <c r="J215" i="6" s="1"/>
  <c r="H223" i="6"/>
  <c r="J223" i="6" s="1"/>
  <c r="H231" i="6"/>
  <c r="J231" i="6" s="1"/>
  <c r="H239" i="6"/>
  <c r="J239" i="6" s="1"/>
  <c r="H247" i="6"/>
  <c r="J247" i="6" s="1"/>
  <c r="H38" i="6"/>
  <c r="J38" i="6" s="1"/>
  <c r="H86" i="6"/>
  <c r="J86" i="6" s="1"/>
  <c r="H142" i="6"/>
  <c r="J142" i="6" s="1"/>
  <c r="H206" i="6"/>
  <c r="J206" i="6" s="1"/>
  <c r="H8" i="6"/>
  <c r="J8" i="6" s="1"/>
  <c r="H16" i="6"/>
  <c r="J16" i="6" s="1"/>
  <c r="H24" i="6"/>
  <c r="J24" i="6" s="1"/>
  <c r="H32" i="6"/>
  <c r="J32" i="6" s="1"/>
  <c r="H40" i="6"/>
  <c r="J40" i="6" s="1"/>
  <c r="H48" i="6"/>
  <c r="J48" i="6" s="1"/>
  <c r="H56" i="6"/>
  <c r="J56" i="6" s="1"/>
  <c r="H64" i="6"/>
  <c r="J64" i="6" s="1"/>
  <c r="H72" i="6"/>
  <c r="J72" i="6" s="1"/>
  <c r="H80" i="6"/>
  <c r="J80" i="6" s="1"/>
  <c r="H88" i="6"/>
  <c r="J88" i="6" s="1"/>
  <c r="H96" i="6"/>
  <c r="J96" i="6" s="1"/>
  <c r="H104" i="6"/>
  <c r="J104" i="6" s="1"/>
  <c r="H112" i="6"/>
  <c r="J112" i="6" s="1"/>
  <c r="H120" i="6"/>
  <c r="J120" i="6" s="1"/>
  <c r="H128" i="6"/>
  <c r="J128" i="6" s="1"/>
  <c r="H136" i="6"/>
  <c r="J136" i="6" s="1"/>
  <c r="H144" i="6"/>
  <c r="J144" i="6" s="1"/>
  <c r="H152" i="6"/>
  <c r="J152" i="6" s="1"/>
  <c r="H160" i="6"/>
  <c r="J160" i="6" s="1"/>
  <c r="H168" i="6"/>
  <c r="J168" i="6" s="1"/>
  <c r="H176" i="6"/>
  <c r="J176" i="6" s="1"/>
  <c r="H184" i="6"/>
  <c r="J184" i="6" s="1"/>
  <c r="H192" i="6"/>
  <c r="J192" i="6" s="1"/>
  <c r="H200" i="6"/>
  <c r="J200" i="6" s="1"/>
  <c r="H208" i="6"/>
  <c r="J208" i="6" s="1"/>
  <c r="H216" i="6"/>
  <c r="J216" i="6" s="1"/>
  <c r="H224" i="6"/>
  <c r="J224" i="6" s="1"/>
  <c r="H232" i="6"/>
  <c r="J232" i="6" s="1"/>
  <c r="H240" i="6"/>
  <c r="J240" i="6" s="1"/>
  <c r="H248" i="6"/>
  <c r="J248" i="6" s="1"/>
  <c r="H22" i="6"/>
  <c r="J22" i="6" s="1"/>
  <c r="L23" i="6" s="1"/>
  <c r="H62" i="6"/>
  <c r="J62" i="6" s="1"/>
  <c r="H94" i="6"/>
  <c r="J94" i="6" s="1"/>
  <c r="H134" i="6"/>
  <c r="J134" i="6" s="1"/>
  <c r="H190" i="6"/>
  <c r="J190" i="6" s="1"/>
  <c r="H222" i="6"/>
  <c r="J222" i="6" s="1"/>
  <c r="H9" i="6"/>
  <c r="J9" i="6" s="1"/>
  <c r="H17" i="6"/>
  <c r="J17" i="6" s="1"/>
  <c r="H25" i="6"/>
  <c r="J25" i="6" s="1"/>
  <c r="H33" i="6"/>
  <c r="J33" i="6" s="1"/>
  <c r="H41" i="6"/>
  <c r="J41" i="6" s="1"/>
  <c r="H49" i="6"/>
  <c r="J49" i="6" s="1"/>
  <c r="H57" i="6"/>
  <c r="J57" i="6" s="1"/>
  <c r="H65" i="6"/>
  <c r="J65" i="6" s="1"/>
  <c r="H73" i="6"/>
  <c r="J73" i="6" s="1"/>
  <c r="H81" i="6"/>
  <c r="J81" i="6" s="1"/>
  <c r="H89" i="6"/>
  <c r="J89" i="6" s="1"/>
  <c r="H97" i="6"/>
  <c r="J97" i="6" s="1"/>
  <c r="H105" i="6"/>
  <c r="J105" i="6" s="1"/>
  <c r="H113" i="6"/>
  <c r="J113" i="6" s="1"/>
  <c r="H121" i="6"/>
  <c r="J121" i="6" s="1"/>
  <c r="H129" i="6"/>
  <c r="J129" i="6" s="1"/>
  <c r="H137" i="6"/>
  <c r="J137" i="6" s="1"/>
  <c r="H145" i="6"/>
  <c r="J145" i="6" s="1"/>
  <c r="H153" i="6"/>
  <c r="J153" i="6" s="1"/>
  <c r="H161" i="6"/>
  <c r="J161" i="6" s="1"/>
  <c r="H169" i="6"/>
  <c r="J169" i="6" s="1"/>
  <c r="H177" i="6"/>
  <c r="J177" i="6" s="1"/>
  <c r="H185" i="6"/>
  <c r="J185" i="6" s="1"/>
  <c r="H193" i="6"/>
  <c r="J193" i="6" s="1"/>
  <c r="H201" i="6"/>
  <c r="J201" i="6" s="1"/>
  <c r="H209" i="6"/>
  <c r="J209" i="6" s="1"/>
  <c r="H217" i="6"/>
  <c r="J217" i="6" s="1"/>
  <c r="H225" i="6"/>
  <c r="J225" i="6" s="1"/>
  <c r="H233" i="6"/>
  <c r="J233" i="6" s="1"/>
  <c r="H241" i="6"/>
  <c r="J241" i="6" s="1"/>
  <c r="H249" i="6"/>
  <c r="J249" i="6" s="1"/>
  <c r="H6" i="6"/>
  <c r="J6" i="6" s="1"/>
  <c r="H46" i="6"/>
  <c r="J46" i="6" s="1"/>
  <c r="H78" i="6"/>
  <c r="J78" i="6" s="1"/>
  <c r="H110" i="6"/>
  <c r="J110" i="6" s="1"/>
  <c r="H150" i="6"/>
  <c r="J150" i="6" s="1"/>
  <c r="H182" i="6"/>
  <c r="J182" i="6" s="1"/>
  <c r="H214" i="6"/>
  <c r="J214" i="6" s="1"/>
  <c r="H10" i="6"/>
  <c r="J10" i="6" s="1"/>
  <c r="H18" i="6"/>
  <c r="J18" i="6" s="1"/>
  <c r="H26" i="6"/>
  <c r="J26" i="6" s="1"/>
  <c r="H34" i="6"/>
  <c r="J34" i="6" s="1"/>
  <c r="H42" i="6"/>
  <c r="J42" i="6" s="1"/>
  <c r="H50" i="6"/>
  <c r="J50" i="6" s="1"/>
  <c r="H58" i="6"/>
  <c r="J58" i="6" s="1"/>
  <c r="H66" i="6"/>
  <c r="J66" i="6" s="1"/>
  <c r="H74" i="6"/>
  <c r="J74" i="6" s="1"/>
  <c r="H82" i="6"/>
  <c r="J82" i="6" s="1"/>
  <c r="H90" i="6"/>
  <c r="J90" i="6" s="1"/>
  <c r="H98" i="6"/>
  <c r="J98" i="6" s="1"/>
  <c r="H106" i="6"/>
  <c r="J106" i="6" s="1"/>
  <c r="H114" i="6"/>
  <c r="J114" i="6" s="1"/>
  <c r="H122" i="6"/>
  <c r="J122" i="6" s="1"/>
  <c r="H130" i="6"/>
  <c r="J130" i="6" s="1"/>
  <c r="H138" i="6"/>
  <c r="J138" i="6" s="1"/>
  <c r="H146" i="6"/>
  <c r="J146" i="6" s="1"/>
  <c r="H154" i="6"/>
  <c r="J154" i="6" s="1"/>
  <c r="H162" i="6"/>
  <c r="J162" i="6" s="1"/>
  <c r="H170" i="6"/>
  <c r="J170" i="6" s="1"/>
  <c r="H178" i="6"/>
  <c r="J178" i="6" s="1"/>
  <c r="H186" i="6"/>
  <c r="J186" i="6" s="1"/>
  <c r="H194" i="6"/>
  <c r="J194" i="6" s="1"/>
  <c r="H202" i="6"/>
  <c r="J202" i="6" s="1"/>
  <c r="H210" i="6"/>
  <c r="J210" i="6" s="1"/>
  <c r="H218" i="6"/>
  <c r="J218" i="6" s="1"/>
  <c r="H226" i="6"/>
  <c r="J226" i="6" s="1"/>
  <c r="H234" i="6"/>
  <c r="J234" i="6" s="1"/>
  <c r="H242" i="6"/>
  <c r="J242" i="6" s="1"/>
  <c r="H250" i="6"/>
  <c r="J250" i="6" s="1"/>
  <c r="H30" i="6"/>
  <c r="J30" i="6" s="1"/>
  <c r="H70" i="6"/>
  <c r="J70" i="6" s="1"/>
  <c r="H126" i="6"/>
  <c r="J126" i="6" s="1"/>
  <c r="L127" i="6" s="1"/>
  <c r="H166" i="6"/>
  <c r="J166" i="6" s="1"/>
  <c r="H230" i="6"/>
  <c r="J230" i="6" s="1"/>
  <c r="H11" i="6"/>
  <c r="J11" i="6" s="1"/>
  <c r="H19" i="6"/>
  <c r="J19" i="6" s="1"/>
  <c r="H27" i="6"/>
  <c r="J27" i="6" s="1"/>
  <c r="H35" i="6"/>
  <c r="J35" i="6" s="1"/>
  <c r="H43" i="6"/>
  <c r="J43" i="6" s="1"/>
  <c r="H51" i="6"/>
  <c r="J51" i="6" s="1"/>
  <c r="H59" i="6"/>
  <c r="J59" i="6" s="1"/>
  <c r="H67" i="6"/>
  <c r="J67" i="6" s="1"/>
  <c r="H75" i="6"/>
  <c r="J75" i="6" s="1"/>
  <c r="H83" i="6"/>
  <c r="J83" i="6" s="1"/>
  <c r="H91" i="6"/>
  <c r="J91" i="6" s="1"/>
  <c r="H99" i="6"/>
  <c r="J99" i="6" s="1"/>
  <c r="H107" i="6"/>
  <c r="J107" i="6" s="1"/>
  <c r="H115" i="6"/>
  <c r="J115" i="6" s="1"/>
  <c r="H123" i="6"/>
  <c r="J123" i="6" s="1"/>
  <c r="H131" i="6"/>
  <c r="J131" i="6" s="1"/>
  <c r="H139" i="6"/>
  <c r="J139" i="6" s="1"/>
  <c r="H147" i="6"/>
  <c r="J147" i="6" s="1"/>
  <c r="H155" i="6"/>
  <c r="J155" i="6" s="1"/>
  <c r="H163" i="6"/>
  <c r="J163" i="6" s="1"/>
  <c r="H171" i="6"/>
  <c r="J171" i="6" s="1"/>
  <c r="H179" i="6"/>
  <c r="J179" i="6" s="1"/>
  <c r="H187" i="6"/>
  <c r="J187" i="6" s="1"/>
  <c r="H195" i="6"/>
  <c r="J195" i="6" s="1"/>
  <c r="H203" i="6"/>
  <c r="J203" i="6" s="1"/>
  <c r="H211" i="6"/>
  <c r="J211" i="6" s="1"/>
  <c r="H219" i="6"/>
  <c r="J219" i="6" s="1"/>
  <c r="H227" i="6"/>
  <c r="J227" i="6" s="1"/>
  <c r="H235" i="6"/>
  <c r="J235" i="6" s="1"/>
  <c r="H243" i="6"/>
  <c r="J243" i="6" s="1"/>
  <c r="H251" i="6"/>
  <c r="J251" i="6" s="1"/>
  <c r="H198" i="6"/>
  <c r="J198" i="6" s="1"/>
  <c r="H12" i="6"/>
  <c r="J12" i="6" s="1"/>
  <c r="H20" i="6"/>
  <c r="J20" i="6" s="1"/>
  <c r="H28" i="6"/>
  <c r="J28" i="6" s="1"/>
  <c r="H36" i="6"/>
  <c r="J36" i="6" s="1"/>
  <c r="H44" i="6"/>
  <c r="J44" i="6" s="1"/>
  <c r="L44" i="6" s="1"/>
  <c r="H52" i="6"/>
  <c r="J52" i="6" s="1"/>
  <c r="H60" i="6"/>
  <c r="J60" i="6" s="1"/>
  <c r="H68" i="6"/>
  <c r="J68" i="6" s="1"/>
  <c r="H76" i="6"/>
  <c r="J76" i="6" s="1"/>
  <c r="H84" i="6"/>
  <c r="J84" i="6" s="1"/>
  <c r="H92" i="6"/>
  <c r="J92" i="6" s="1"/>
  <c r="L92" i="6" s="1"/>
  <c r="H100" i="6"/>
  <c r="J100" i="6" s="1"/>
  <c r="H108" i="6"/>
  <c r="J108" i="6" s="1"/>
  <c r="L108" i="6" s="1"/>
  <c r="H116" i="6"/>
  <c r="J116" i="6" s="1"/>
  <c r="H124" i="6"/>
  <c r="J124" i="6" s="1"/>
  <c r="H132" i="6"/>
  <c r="J132" i="6" s="1"/>
  <c r="H140" i="6"/>
  <c r="J140" i="6" s="1"/>
  <c r="L140" i="6" s="1"/>
  <c r="H148" i="6"/>
  <c r="J148" i="6" s="1"/>
  <c r="H156" i="6"/>
  <c r="J156" i="6" s="1"/>
  <c r="H164" i="6"/>
  <c r="J164" i="6" s="1"/>
  <c r="L164" i="6" s="1"/>
  <c r="H172" i="6"/>
  <c r="J172" i="6" s="1"/>
  <c r="H180" i="6"/>
  <c r="J180" i="6" s="1"/>
  <c r="H188" i="6"/>
  <c r="J188" i="6" s="1"/>
  <c r="L188" i="6" s="1"/>
  <c r="H196" i="6"/>
  <c r="J196" i="6" s="1"/>
  <c r="L196" i="6" s="1"/>
  <c r="H204" i="6"/>
  <c r="J204" i="6" s="1"/>
  <c r="H212" i="6"/>
  <c r="J212" i="6" s="1"/>
  <c r="H220" i="6"/>
  <c r="J220" i="6" s="1"/>
  <c r="L220" i="6" s="1"/>
  <c r="H228" i="6"/>
  <c r="J228" i="6" s="1"/>
  <c r="L228" i="6" s="1"/>
  <c r="H236" i="6"/>
  <c r="J236" i="6" s="1"/>
  <c r="L236" i="6" s="1"/>
  <c r="H244" i="6"/>
  <c r="J244" i="6" s="1"/>
  <c r="H252" i="6"/>
  <c r="J252" i="6" s="1"/>
  <c r="L252" i="6" s="1"/>
  <c r="H54" i="6"/>
  <c r="J54" i="6" s="1"/>
  <c r="H118" i="6"/>
  <c r="J118" i="6" s="1"/>
  <c r="H174" i="6"/>
  <c r="J174" i="6" s="1"/>
  <c r="H246" i="6"/>
  <c r="J246" i="6" s="1"/>
  <c r="H5" i="6"/>
  <c r="J5" i="6" s="1"/>
  <c r="H13" i="6"/>
  <c r="J13" i="6" s="1"/>
  <c r="H21" i="6"/>
  <c r="J21" i="6" s="1"/>
  <c r="H29" i="6"/>
  <c r="J29" i="6" s="1"/>
  <c r="H37" i="6"/>
  <c r="J37" i="6" s="1"/>
  <c r="H45" i="6"/>
  <c r="J45" i="6" s="1"/>
  <c r="H53" i="6"/>
  <c r="J53" i="6" s="1"/>
  <c r="H61" i="6"/>
  <c r="J61" i="6" s="1"/>
  <c r="H69" i="6"/>
  <c r="J69" i="6" s="1"/>
  <c r="H77" i="6"/>
  <c r="J77" i="6" s="1"/>
  <c r="H85" i="6"/>
  <c r="J85" i="6" s="1"/>
  <c r="H93" i="6"/>
  <c r="J93" i="6" s="1"/>
  <c r="H101" i="6"/>
  <c r="J101" i="6" s="1"/>
  <c r="H109" i="6"/>
  <c r="J109" i="6" s="1"/>
  <c r="L110" i="6" s="1"/>
  <c r="H117" i="6"/>
  <c r="J117" i="6" s="1"/>
  <c r="H125" i="6"/>
  <c r="J125" i="6" s="1"/>
  <c r="H133" i="6"/>
  <c r="J133" i="6" s="1"/>
  <c r="H141" i="6"/>
  <c r="J141" i="6" s="1"/>
  <c r="H149" i="6"/>
  <c r="J149" i="6" s="1"/>
  <c r="H157" i="6"/>
  <c r="J157" i="6" s="1"/>
  <c r="H165" i="6"/>
  <c r="J165" i="6" s="1"/>
  <c r="H173" i="6"/>
  <c r="J173" i="6" s="1"/>
  <c r="H181" i="6"/>
  <c r="J181" i="6" s="1"/>
  <c r="H189" i="6"/>
  <c r="J189" i="6" s="1"/>
  <c r="H197" i="6"/>
  <c r="J197" i="6" s="1"/>
  <c r="H205" i="6"/>
  <c r="J205" i="6" s="1"/>
  <c r="H213" i="6"/>
  <c r="J213" i="6" s="1"/>
  <c r="H221" i="6"/>
  <c r="J221" i="6" s="1"/>
  <c r="H229" i="6"/>
  <c r="J229" i="6" s="1"/>
  <c r="H237" i="6"/>
  <c r="J237" i="6" s="1"/>
  <c r="H245" i="6"/>
  <c r="J245" i="6" s="1"/>
  <c r="H4" i="6"/>
  <c r="J4" i="6" s="1"/>
  <c r="J3" i="6"/>
  <c r="K3" i="6" s="1"/>
  <c r="H14" i="6"/>
  <c r="J14" i="6" s="1"/>
  <c r="H102" i="6"/>
  <c r="J102" i="6" s="1"/>
  <c r="H158" i="6"/>
  <c r="J158" i="6" s="1"/>
  <c r="L158" i="6" s="1"/>
  <c r="H238" i="6"/>
  <c r="J238" i="6" s="1"/>
  <c r="L203" i="6" l="1"/>
  <c r="L97" i="6"/>
  <c r="L33" i="6"/>
  <c r="L173" i="6"/>
  <c r="L45" i="6"/>
  <c r="L139" i="6"/>
  <c r="L75" i="6"/>
  <c r="L11" i="6"/>
  <c r="L237" i="6"/>
  <c r="L221" i="6"/>
  <c r="L157" i="6"/>
  <c r="L29" i="6"/>
  <c r="L251" i="6"/>
  <c r="L187" i="6"/>
  <c r="L123" i="6"/>
  <c r="L59" i="6"/>
  <c r="L167" i="6"/>
  <c r="L132" i="6"/>
  <c r="L61" i="6"/>
  <c r="L93" i="6"/>
  <c r="L124" i="6"/>
  <c r="L103" i="6"/>
  <c r="L39" i="6"/>
  <c r="L205" i="6"/>
  <c r="L77" i="6"/>
  <c r="L231" i="6"/>
  <c r="L105" i="6"/>
  <c r="L169" i="6"/>
  <c r="L246" i="6"/>
  <c r="L13" i="6"/>
  <c r="K85" i="6"/>
  <c r="K115" i="6"/>
  <c r="K51" i="6"/>
  <c r="L235" i="6"/>
  <c r="L171" i="6"/>
  <c r="L107" i="6"/>
  <c r="L43" i="6"/>
  <c r="L217" i="6"/>
  <c r="L25" i="6"/>
  <c r="L229" i="6"/>
  <c r="L165" i="6"/>
  <c r="L47" i="6"/>
  <c r="L176" i="6"/>
  <c r="L112" i="6"/>
  <c r="L48" i="6"/>
  <c r="L219" i="6"/>
  <c r="L155" i="6"/>
  <c r="L91" i="6"/>
  <c r="L27" i="6"/>
  <c r="L202" i="6"/>
  <c r="K128" i="6"/>
  <c r="L88" i="6"/>
  <c r="L163" i="6"/>
  <c r="L99" i="6"/>
  <c r="L74" i="6"/>
  <c r="L142" i="6"/>
  <c r="L58" i="6"/>
  <c r="L190" i="6"/>
  <c r="L70" i="6"/>
  <c r="L5" i="6"/>
  <c r="L9" i="6"/>
  <c r="L247" i="6"/>
  <c r="L183" i="6"/>
  <c r="L206" i="6"/>
  <c r="L55" i="6"/>
  <c r="L34" i="6"/>
  <c r="L248" i="6"/>
  <c r="L184" i="6"/>
  <c r="L120" i="6"/>
  <c r="L56" i="6"/>
  <c r="K193" i="6"/>
  <c r="K232" i="6"/>
  <c r="K40" i="6"/>
  <c r="L238" i="6"/>
  <c r="K205" i="6"/>
  <c r="K83" i="6"/>
  <c r="L87" i="6"/>
  <c r="L185" i="6"/>
  <c r="L65" i="6"/>
  <c r="L64" i="6"/>
  <c r="L121" i="6"/>
  <c r="L57" i="6"/>
  <c r="L78" i="6"/>
  <c r="L137" i="6"/>
  <c r="L249" i="6"/>
  <c r="L141" i="6"/>
  <c r="L150" i="6"/>
  <c r="L179" i="6"/>
  <c r="L197" i="6"/>
  <c r="L230" i="6"/>
  <c r="L133" i="6"/>
  <c r="L227" i="6"/>
  <c r="L216" i="6"/>
  <c r="L24" i="6"/>
  <c r="L213" i="6"/>
  <c r="L22" i="6"/>
  <c r="L243" i="6"/>
  <c r="L223" i="6"/>
  <c r="L192" i="6"/>
  <c r="L109" i="6"/>
  <c r="K161" i="6"/>
  <c r="L153" i="6"/>
  <c r="L193" i="6"/>
  <c r="L181" i="6"/>
  <c r="L118" i="6"/>
  <c r="L53" i="6"/>
  <c r="L174" i="6"/>
  <c r="L211" i="6"/>
  <c r="L147" i="6"/>
  <c r="L83" i="6"/>
  <c r="K150" i="6"/>
  <c r="L226" i="6"/>
  <c r="L162" i="6"/>
  <c r="K97" i="6"/>
  <c r="L63" i="6"/>
  <c r="L95" i="6"/>
  <c r="K86" i="6"/>
  <c r="K149" i="6"/>
  <c r="L40" i="6"/>
  <c r="K213" i="6"/>
  <c r="L166" i="6"/>
  <c r="L49" i="6"/>
  <c r="L135" i="6"/>
  <c r="L94" i="6"/>
  <c r="L232" i="6"/>
  <c r="K33" i="6"/>
  <c r="K173" i="6"/>
  <c r="L60" i="6"/>
  <c r="L46" i="6"/>
  <c r="L71" i="6"/>
  <c r="L125" i="6"/>
  <c r="L7" i="6"/>
  <c r="K29" i="6"/>
  <c r="L73" i="6"/>
  <c r="K197" i="6"/>
  <c r="K133" i="6"/>
  <c r="K69" i="6"/>
  <c r="K163" i="6"/>
  <c r="K99" i="6"/>
  <c r="L31" i="6"/>
  <c r="L214" i="6"/>
  <c r="L242" i="6"/>
  <c r="L178" i="6"/>
  <c r="L114" i="6"/>
  <c r="K49" i="6"/>
  <c r="K134" i="6"/>
  <c r="L89" i="6"/>
  <c r="L175" i="6"/>
  <c r="L198" i="6"/>
  <c r="L54" i="6"/>
  <c r="L189" i="6"/>
  <c r="L233" i="6"/>
  <c r="L38" i="6"/>
  <c r="K155" i="6"/>
  <c r="K11" i="6"/>
  <c r="L222" i="6"/>
  <c r="L51" i="6"/>
  <c r="L84" i="6"/>
  <c r="L151" i="6"/>
  <c r="L134" i="6"/>
  <c r="L168" i="6"/>
  <c r="L245" i="6"/>
  <c r="L85" i="6"/>
  <c r="L199" i="6"/>
  <c r="K108" i="6"/>
  <c r="K110" i="6"/>
  <c r="K24" i="6"/>
  <c r="K180" i="6"/>
  <c r="K52" i="6"/>
  <c r="L180" i="6"/>
  <c r="L146" i="6"/>
  <c r="K146" i="6"/>
  <c r="L18" i="6"/>
  <c r="K18" i="6"/>
  <c r="L130" i="6"/>
  <c r="K127" i="6"/>
  <c r="K121" i="6"/>
  <c r="K75" i="6"/>
  <c r="L69" i="6"/>
  <c r="K244" i="6"/>
  <c r="K116" i="6"/>
  <c r="L116" i="6"/>
  <c r="L210" i="6"/>
  <c r="K210" i="6"/>
  <c r="L82" i="6"/>
  <c r="K82" i="6"/>
  <c r="L66" i="6"/>
  <c r="K191" i="6"/>
  <c r="K63" i="6"/>
  <c r="K185" i="6"/>
  <c r="K165" i="6"/>
  <c r="K70" i="6"/>
  <c r="K176" i="6"/>
  <c r="K137" i="6"/>
  <c r="K91" i="6"/>
  <c r="L86" i="6"/>
  <c r="L161" i="6"/>
  <c r="L52" i="6"/>
  <c r="K249" i="6"/>
  <c r="K229" i="6"/>
  <c r="K139" i="6"/>
  <c r="K46" i="6"/>
  <c r="K168" i="6"/>
  <c r="K230" i="6"/>
  <c r="K109" i="6"/>
  <c r="K245" i="6"/>
  <c r="K65" i="6"/>
  <c r="K64" i="6"/>
  <c r="K141" i="6"/>
  <c r="K88" i="6"/>
  <c r="K14" i="6"/>
  <c r="L14" i="6"/>
  <c r="K172" i="6"/>
  <c r="K44" i="6"/>
  <c r="L172" i="6"/>
  <c r="K202" i="6"/>
  <c r="K138" i="6"/>
  <c r="K74" i="6"/>
  <c r="K10" i="6"/>
  <c r="L250" i="6"/>
  <c r="L186" i="6"/>
  <c r="L122" i="6"/>
  <c r="L224" i="6"/>
  <c r="K224" i="6"/>
  <c r="L160" i="6"/>
  <c r="K160" i="6"/>
  <c r="L96" i="6"/>
  <c r="K96" i="6"/>
  <c r="L32" i="6"/>
  <c r="K32" i="6"/>
  <c r="K247" i="6"/>
  <c r="K183" i="6"/>
  <c r="K119" i="6"/>
  <c r="L119" i="6"/>
  <c r="K55" i="6"/>
  <c r="K100" i="6"/>
  <c r="L36" i="6"/>
  <c r="K194" i="6"/>
  <c r="K130" i="6"/>
  <c r="K239" i="6"/>
  <c r="L239" i="6"/>
  <c r="K175" i="6"/>
  <c r="K111" i="6"/>
  <c r="K47" i="6"/>
  <c r="K241" i="6"/>
  <c r="K48" i="6"/>
  <c r="K37" i="6"/>
  <c r="K35" i="6"/>
  <c r="K61" i="6"/>
  <c r="K30" i="6"/>
  <c r="K9" i="6"/>
  <c r="K27" i="6"/>
  <c r="L149" i="6"/>
  <c r="L128" i="6"/>
  <c r="L191" i="6"/>
  <c r="L115" i="6"/>
  <c r="K188" i="6"/>
  <c r="K112" i="6"/>
  <c r="K101" i="6"/>
  <c r="K67" i="6"/>
  <c r="K6" i="6"/>
  <c r="K43" i="6"/>
  <c r="K102" i="6"/>
  <c r="K203" i="6"/>
  <c r="K237" i="6"/>
  <c r="K187" i="6"/>
  <c r="K221" i="6"/>
  <c r="K54" i="6"/>
  <c r="K190" i="6"/>
  <c r="K57" i="6"/>
  <c r="K4" i="6"/>
  <c r="L4" i="6"/>
  <c r="K220" i="6"/>
  <c r="K156" i="6"/>
  <c r="K92" i="6"/>
  <c r="K28" i="6"/>
  <c r="L156" i="6"/>
  <c r="L28" i="6"/>
  <c r="K250" i="6"/>
  <c r="K186" i="6"/>
  <c r="K122" i="6"/>
  <c r="K58" i="6"/>
  <c r="K233" i="6"/>
  <c r="K169" i="6"/>
  <c r="K105" i="6"/>
  <c r="L41" i="6"/>
  <c r="K41" i="6"/>
  <c r="K208" i="6"/>
  <c r="L208" i="6"/>
  <c r="L144" i="6"/>
  <c r="K144" i="6"/>
  <c r="L80" i="6"/>
  <c r="K80" i="6"/>
  <c r="L16" i="6"/>
  <c r="K16" i="6"/>
  <c r="K231" i="6"/>
  <c r="K167" i="6"/>
  <c r="K103" i="6"/>
  <c r="K39" i="6"/>
  <c r="K36" i="6"/>
  <c r="K66" i="6"/>
  <c r="L241" i="6"/>
  <c r="K45" i="6"/>
  <c r="L67" i="6"/>
  <c r="K148" i="6"/>
  <c r="L20" i="6"/>
  <c r="K50" i="6"/>
  <c r="L50" i="6"/>
  <c r="L200" i="6"/>
  <c r="K200" i="6"/>
  <c r="L136" i="6"/>
  <c r="K136" i="6"/>
  <c r="L72" i="6"/>
  <c r="K72" i="6"/>
  <c r="K8" i="6"/>
  <c r="L8" i="6"/>
  <c r="K31" i="6"/>
  <c r="K228" i="6"/>
  <c r="L100" i="6"/>
  <c r="L30" i="6"/>
  <c r="K182" i="6"/>
  <c r="K77" i="6"/>
  <c r="K53" i="6"/>
  <c r="L101" i="6"/>
  <c r="K212" i="6"/>
  <c r="L212" i="6"/>
  <c r="K242" i="6"/>
  <c r="K223" i="6"/>
  <c r="K184" i="6"/>
  <c r="K104" i="6"/>
  <c r="K166" i="6"/>
  <c r="K235" i="6"/>
  <c r="K117" i="6"/>
  <c r="K236" i="6"/>
  <c r="L21" i="6"/>
  <c r="L182" i="6"/>
  <c r="L19" i="6"/>
  <c r="L148" i="6"/>
  <c r="L129" i="6"/>
  <c r="K177" i="6"/>
  <c r="K248" i="6"/>
  <c r="K118" i="6"/>
  <c r="K246" i="6"/>
  <c r="K13" i="6"/>
  <c r="K240" i="6"/>
  <c r="K201" i="6"/>
  <c r="K131" i="6"/>
  <c r="K125" i="6"/>
  <c r="K216" i="6"/>
  <c r="K22" i="6"/>
  <c r="K93" i="6"/>
  <c r="K195" i="6"/>
  <c r="K225" i="6"/>
  <c r="K174" i="6"/>
  <c r="L204" i="6"/>
  <c r="K204" i="6"/>
  <c r="K140" i="6"/>
  <c r="K76" i="6"/>
  <c r="K12" i="6"/>
  <c r="L12" i="6"/>
  <c r="L76" i="6"/>
  <c r="L234" i="6"/>
  <c r="K234" i="6"/>
  <c r="L170" i="6"/>
  <c r="K170" i="6"/>
  <c r="L106" i="6"/>
  <c r="K106" i="6"/>
  <c r="L42" i="6"/>
  <c r="K42" i="6"/>
  <c r="L111" i="6"/>
  <c r="K217" i="6"/>
  <c r="K153" i="6"/>
  <c r="K89" i="6"/>
  <c r="L26" i="6"/>
  <c r="K206" i="6"/>
  <c r="K215" i="6"/>
  <c r="K151" i="6"/>
  <c r="K87" i="6"/>
  <c r="K23" i="6"/>
  <c r="K5" i="6"/>
  <c r="L37" i="6"/>
  <c r="K21" i="6"/>
  <c r="K219" i="6"/>
  <c r="L6" i="6"/>
  <c r="L102" i="6"/>
  <c r="L244" i="6"/>
  <c r="K20" i="6"/>
  <c r="K178" i="6"/>
  <c r="L159" i="6"/>
  <c r="K159" i="6"/>
  <c r="L215" i="6"/>
  <c r="K126" i="6"/>
  <c r="L113" i="6"/>
  <c r="L126" i="6"/>
  <c r="L104" i="6"/>
  <c r="L117" i="6"/>
  <c r="K214" i="6"/>
  <c r="K157" i="6"/>
  <c r="K227" i="6"/>
  <c r="K62" i="6"/>
  <c r="K252" i="6"/>
  <c r="O26" i="6" s="1"/>
  <c r="K243" i="6"/>
  <c r="K238" i="6"/>
  <c r="K147" i="6"/>
  <c r="K152" i="6"/>
  <c r="K181" i="6"/>
  <c r="L177" i="6"/>
  <c r="L240" i="6"/>
  <c r="L201" i="6"/>
  <c r="L131" i="6"/>
  <c r="L195" i="6"/>
  <c r="L225" i="6"/>
  <c r="K196" i="6"/>
  <c r="K132" i="6"/>
  <c r="L68" i="6"/>
  <c r="K68" i="6"/>
  <c r="K226" i="6"/>
  <c r="K162" i="6"/>
  <c r="K98" i="6"/>
  <c r="K34" i="6"/>
  <c r="K78" i="6"/>
  <c r="L209" i="6"/>
  <c r="K209" i="6"/>
  <c r="L145" i="6"/>
  <c r="K145" i="6"/>
  <c r="L81" i="6"/>
  <c r="K81" i="6"/>
  <c r="L17" i="6"/>
  <c r="K17" i="6"/>
  <c r="K142" i="6"/>
  <c r="L207" i="6"/>
  <c r="K207" i="6"/>
  <c r="K143" i="6"/>
  <c r="L143" i="6"/>
  <c r="L79" i="6"/>
  <c r="K79" i="6"/>
  <c r="L15" i="6"/>
  <c r="K15" i="6"/>
  <c r="K164" i="6"/>
  <c r="L35" i="6"/>
  <c r="K19" i="6"/>
  <c r="K129" i="6"/>
  <c r="K84" i="6"/>
  <c r="K114" i="6"/>
  <c r="K95" i="6"/>
  <c r="K113" i="6"/>
  <c r="K251" i="6"/>
  <c r="K179" i="6"/>
  <c r="K56" i="6"/>
  <c r="K171" i="6"/>
  <c r="K198" i="6"/>
  <c r="L194" i="6"/>
  <c r="K38" i="6"/>
  <c r="K189" i="6"/>
  <c r="L62" i="6"/>
  <c r="L152" i="6"/>
  <c r="K120" i="6"/>
  <c r="K211" i="6"/>
  <c r="K25" i="6"/>
  <c r="K94" i="6"/>
  <c r="K73" i="6"/>
  <c r="K59" i="6"/>
  <c r="L98" i="6"/>
  <c r="K222" i="6"/>
  <c r="K192" i="6"/>
  <c r="K123" i="6"/>
  <c r="K107" i="6"/>
  <c r="K158" i="6"/>
  <c r="O28" i="6"/>
  <c r="O27" i="6"/>
  <c r="K124" i="6"/>
  <c r="K60" i="6"/>
  <c r="L218" i="6"/>
  <c r="K218" i="6"/>
  <c r="L154" i="6"/>
  <c r="K154" i="6"/>
  <c r="L90" i="6"/>
  <c r="K90" i="6"/>
  <c r="K26" i="6"/>
  <c r="L138" i="6"/>
  <c r="L10" i="6"/>
  <c r="K199" i="6"/>
  <c r="K135" i="6"/>
  <c r="K71" i="6"/>
  <c r="K7" i="6"/>
  <c r="O25" i="6" l="1"/>
  <c r="O24" i="6"/>
  <c r="O23" i="6" l="1"/>
</calcChain>
</file>

<file path=xl/sharedStrings.xml><?xml version="1.0" encoding="utf-8"?>
<sst xmlns="http://schemas.openxmlformats.org/spreadsheetml/2006/main" count="50" uniqueCount="27">
  <si>
    <t>Date</t>
  </si>
  <si>
    <t>AAPL</t>
  </si>
  <si>
    <t>Total</t>
  </si>
  <si>
    <t>Adj Close</t>
  </si>
  <si>
    <t>R. Diario</t>
  </si>
  <si>
    <t>R. Acum</t>
  </si>
  <si>
    <t>MSFT</t>
  </si>
  <si>
    <t>Suma</t>
  </si>
  <si>
    <t>Asignación AAPL</t>
  </si>
  <si>
    <t>Asignación MSFT</t>
  </si>
  <si>
    <t>Portfolio</t>
  </si>
  <si>
    <t>Símbolos</t>
  </si>
  <si>
    <t>% Asignación</t>
  </si>
  <si>
    <t>Valor</t>
  </si>
  <si>
    <t>Capital Inicial</t>
  </si>
  <si>
    <t>MSFT - AAPL</t>
  </si>
  <si>
    <t>Portfolio Performance</t>
  </si>
  <si>
    <t>Covarianza</t>
  </si>
  <si>
    <t>Correlación</t>
  </si>
  <si>
    <t>Sharpe Ratio</t>
  </si>
  <si>
    <t>Volatilidad</t>
  </si>
  <si>
    <t>Retorno Diario Promedio</t>
  </si>
  <si>
    <t>Retorno Acumulado</t>
  </si>
  <si>
    <t>Total del Fondo</t>
  </si>
  <si>
    <t>Retorno del Fondo</t>
  </si>
  <si>
    <t>Desviación Estándar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</si>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</sst>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%"/>
    <numFmt numFmtId="166" formatCode="0.000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</cellStyleXfs>
  <cellXfs count="54">
    <xf numFmtId="0" fontId="0" fillId="0" borderId="0" xfId="0" applyFont="1" applyAlignment="1"/>
    <xf numFmtId="0" fontId="2" fillId="0" borderId="0" xfId="6"/>
    <xf numFmtId="14" fontId="2" fillId="0" borderId="0" xfId="6" applyNumberFormat="1"/>
    <xf numFmtId="0" fontId="6" fillId="5" borderId="0" xfId="4"/>
    <xf numFmtId="0" fontId="5" fillId="4" borderId="0" xfId="3" applyAlignment="1">
      <alignment horizontal="center"/>
    </xf>
    <xf numFmtId="0" fontId="9" fillId="0" borderId="0" xfId="0" applyFont="1" applyAlignment="1"/>
    <xf numFmtId="0" fontId="13" fillId="0" borderId="11" xfId="0" applyFont="1" applyBorder="1" applyAlignment="1"/>
    <xf numFmtId="165" fontId="13" fillId="0" borderId="12" xfId="1" applyNumberFormat="1" applyFont="1" applyBorder="1"/>
    <xf numFmtId="165" fontId="13" fillId="0" borderId="12" xfId="0" applyNumberFormat="1" applyFont="1" applyBorder="1"/>
    <xf numFmtId="10" fontId="2" fillId="0" borderId="12" xfId="6" applyNumberFormat="1" applyBorder="1"/>
    <xf numFmtId="166" fontId="2" fillId="0" borderId="12" xfId="6" applyNumberFormat="1" applyBorder="1"/>
    <xf numFmtId="164" fontId="2" fillId="0" borderId="12" xfId="6" applyNumberFormat="1" applyBorder="1"/>
    <xf numFmtId="164" fontId="2" fillId="6" borderId="0" xfId="5" applyNumberFormat="1" applyAlignment="1">
      <alignment horizontal="center"/>
    </xf>
    <xf numFmtId="0" fontId="2" fillId="6" borderId="0" xfId="5" applyAlignment="1">
      <alignment horizontal="center"/>
    </xf>
    <xf numFmtId="14" fontId="6" fillId="5" borderId="0" xfId="4" applyNumberFormat="1" applyAlignment="1">
      <alignment horizontal="center"/>
    </xf>
    <xf numFmtId="164" fontId="5" fillId="4" borderId="0" xfId="3" applyNumberFormat="1" applyAlignment="1">
      <alignment horizontal="center"/>
    </xf>
    <xf numFmtId="10" fontId="5" fillId="4" borderId="0" xfId="3" applyNumberFormat="1" applyAlignment="1">
      <alignment horizontal="center"/>
    </xf>
    <xf numFmtId="164" fontId="4" fillId="3" borderId="0" xfId="2" applyNumberFormat="1" applyAlignment="1">
      <alignment horizontal="center"/>
    </xf>
    <xf numFmtId="10" fontId="4" fillId="3" borderId="0" xfId="2" applyNumberFormat="1" applyAlignment="1">
      <alignment horizontal="center"/>
    </xf>
    <xf numFmtId="10" fontId="2" fillId="6" borderId="0" xfId="5" applyNumberFormat="1" applyAlignment="1">
      <alignment horizontal="center"/>
    </xf>
    <xf numFmtId="0" fontId="6" fillId="5" borderId="0" xfId="4" applyAlignment="1">
      <alignment horizontal="center"/>
    </xf>
    <xf numFmtId="2" fontId="4" fillId="3" borderId="0" xfId="2" applyNumberFormat="1" applyAlignment="1">
      <alignment horizontal="center"/>
    </xf>
    <xf numFmtId="10" fontId="6" fillId="5" borderId="0" xfId="1" applyNumberFormat="1" applyFont="1" applyFill="1"/>
    <xf numFmtId="10" fontId="2" fillId="0" borderId="0" xfId="1" applyNumberFormat="1" applyFont="1"/>
    <xf numFmtId="0" fontId="18" fillId="8" borderId="2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7" fillId="8" borderId="0" xfId="6" applyFont="1" applyFill="1" applyAlignment="1">
      <alignment horizontal="center" vertical="center"/>
    </xf>
    <xf numFmtId="0" fontId="10" fillId="9" borderId="4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164" fontId="11" fillId="9" borderId="1" xfId="0" applyNumberFormat="1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0" borderId="11" xfId="6" applyFont="1" applyBorder="1"/>
    <xf numFmtId="0" fontId="8" fillId="7" borderId="13" xfId="6" applyFont="1" applyFill="1" applyBorder="1"/>
    <xf numFmtId="164" fontId="8" fillId="7" borderId="14" xfId="6" applyNumberFormat="1" applyFont="1" applyFill="1" applyBorder="1"/>
    <xf numFmtId="0" fontId="14" fillId="5" borderId="1" xfId="4" applyFont="1" applyBorder="1" applyAlignment="1">
      <alignment horizontal="center" vertical="center"/>
    </xf>
    <xf numFmtId="164" fontId="15" fillId="4" borderId="1" xfId="3" applyNumberFormat="1" applyFont="1" applyBorder="1" applyAlignment="1">
      <alignment horizontal="center" vertical="center"/>
    </xf>
    <xf numFmtId="0" fontId="15" fillId="4" borderId="1" xfId="3" applyFont="1" applyBorder="1" applyAlignment="1">
      <alignment horizontal="center" vertical="center"/>
    </xf>
    <xf numFmtId="164" fontId="16" fillId="3" borderId="1" xfId="2" applyNumberFormat="1" applyFont="1" applyBorder="1" applyAlignment="1">
      <alignment horizontal="center" vertical="center"/>
    </xf>
    <xf numFmtId="2" fontId="16" fillId="3" borderId="1" xfId="2" applyNumberFormat="1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164" fontId="8" fillId="6" borderId="1" xfId="5" applyNumberFormat="1" applyFont="1" applyBorder="1" applyAlignment="1">
      <alignment horizontal="center" vertical="center"/>
    </xf>
    <xf numFmtId="0" fontId="5" fillId="4" borderId="0" xfId="3" applyAlignment="1">
      <alignment horizontal="center"/>
    </xf>
    <xf numFmtId="0" fontId="4" fillId="3" borderId="0" xfId="2" applyAlignment="1">
      <alignment horizontal="center"/>
    </xf>
    <xf numFmtId="0" fontId="17" fillId="8" borderId="0" xfId="6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13" fillId="0" borderId="10" xfId="0" applyFont="1" applyBorder="1"/>
    <xf numFmtId="0" fontId="12" fillId="2" borderId="11" xfId="0" applyFont="1" applyFill="1" applyBorder="1" applyAlignment="1">
      <alignment horizontal="center"/>
    </xf>
    <xf numFmtId="0" fontId="13" fillId="0" borderId="12" xfId="0" applyFont="1" applyBorder="1"/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</cellXfs>
  <cellStyles count="7">
    <cellStyle name="20% - Accent1" xfId="5" builtinId="30"/>
    <cellStyle name="Bad" xfId="3" builtinId="27"/>
    <cellStyle name="Good" xfId="2" builtinId="26"/>
    <cellStyle name="Neutral" xfId="4" builtinId="28"/>
    <cellStyle name="Normal" xfId="0" builtinId="0"/>
    <cellStyle name="Normal 2" xfId="6" xr:uid="{ED1E34EC-C2B5-4B54-B4CE-1BAE80FDFC9E}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A87E-3E7F-4E92-80D6-03A0F9F20DEC}">
  <dimension ref="A1:D252"/>
  <sheetViews>
    <sheetView zoomScale="120" zoomScaleNormal="120" workbookViewId="0">
      <selection activeCell="D27" sqref="D27"/>
    </sheetView>
  </sheetViews>
  <sheetFormatPr defaultRowHeight="14.4" x14ac:dyDescent="0.3"/>
  <cols>
    <col min="1" max="1" width="8.33203125" style="1" bestFit="1" customWidth="1"/>
    <col min="2" max="2" width="11" style="1" bestFit="1" customWidth="1"/>
    <col min="3" max="3" width="7.77734375" style="23" bestFit="1" customWidth="1"/>
    <col min="4" max="4" width="8.109375" style="23" bestFit="1" customWidth="1"/>
    <col min="5" max="16384" width="8.88671875" style="1"/>
  </cols>
  <sheetData>
    <row r="1" spans="1:4" x14ac:dyDescent="0.3">
      <c r="A1" s="45" t="s">
        <v>6</v>
      </c>
      <c r="B1" s="45"/>
      <c r="C1" s="45"/>
      <c r="D1" s="45"/>
    </row>
    <row r="2" spans="1:4" x14ac:dyDescent="0.3">
      <c r="A2" s="3" t="s">
        <v>0</v>
      </c>
      <c r="B2" s="3" t="s">
        <v>3</v>
      </c>
      <c r="C2" s="22" t="s">
        <v>5</v>
      </c>
      <c r="D2" s="22" t="s">
        <v>4</v>
      </c>
    </row>
    <row r="3" spans="1:4" x14ac:dyDescent="0.3">
      <c r="A3" s="2">
        <v>43102</v>
      </c>
      <c r="B3" s="1">
        <v>83.539680000000004</v>
      </c>
      <c r="C3" s="23">
        <f>(B3-B$3)/B$3</f>
        <v>0</v>
      </c>
      <c r="D3" s="23">
        <v>0</v>
      </c>
    </row>
    <row r="4" spans="1:4" x14ac:dyDescent="0.3">
      <c r="A4" s="2">
        <v>43103</v>
      </c>
      <c r="B4" s="1">
        <v>83.928473999999994</v>
      </c>
      <c r="C4" s="23">
        <f t="shared" ref="C4:C67" si="0">(B4-B$3)/B$3</f>
        <v>4.6540039415998487E-3</v>
      </c>
      <c r="D4" s="23">
        <f>(B4-B3)/B3</f>
        <v>4.6540039415998487E-3</v>
      </c>
    </row>
    <row r="5" spans="1:4" x14ac:dyDescent="0.3">
      <c r="A5" s="2">
        <v>43104</v>
      </c>
      <c r="B5" s="1">
        <v>84.667145000000005</v>
      </c>
      <c r="C5" s="23">
        <f t="shared" si="0"/>
        <v>1.3496161345123667E-2</v>
      </c>
      <c r="D5" s="23">
        <f t="shared" ref="D5:D68" si="1">(B5-B4)/B4</f>
        <v>8.8011965998572878E-3</v>
      </c>
    </row>
    <row r="6" spans="1:4" x14ac:dyDescent="0.3">
      <c r="A6" s="2">
        <v>43105</v>
      </c>
      <c r="B6" s="1">
        <v>85.716881000000001</v>
      </c>
      <c r="C6" s="23">
        <f t="shared" si="0"/>
        <v>2.6061878618639626E-2</v>
      </c>
      <c r="D6" s="23">
        <f t="shared" si="1"/>
        <v>1.2398386646910035E-2</v>
      </c>
    </row>
    <row r="7" spans="1:4" x14ac:dyDescent="0.3">
      <c r="A7" s="2">
        <v>43108</v>
      </c>
      <c r="B7" s="1">
        <v>85.804337000000004</v>
      </c>
      <c r="C7" s="23">
        <f t="shared" si="0"/>
        <v>2.7108758376857556E-2</v>
      </c>
      <c r="D7" s="23">
        <f t="shared" si="1"/>
        <v>1.0202891073463475E-3</v>
      </c>
    </row>
    <row r="8" spans="1:4" x14ac:dyDescent="0.3">
      <c r="A8" s="2">
        <v>43109</v>
      </c>
      <c r="B8" s="1">
        <v>85.746025000000003</v>
      </c>
      <c r="C8" s="23">
        <f t="shared" si="0"/>
        <v>2.6410742775169822E-2</v>
      </c>
      <c r="D8" s="23">
        <f t="shared" si="1"/>
        <v>-6.7959268772161026E-4</v>
      </c>
    </row>
    <row r="9" spans="1:4" x14ac:dyDescent="0.3">
      <c r="A9" s="2">
        <v>43110</v>
      </c>
      <c r="B9" s="1">
        <v>85.357239000000007</v>
      </c>
      <c r="C9" s="23">
        <f t="shared" si="0"/>
        <v>2.1756834596445698E-2</v>
      </c>
      <c r="D9" s="23">
        <f t="shared" si="1"/>
        <v>-4.5341577058527907E-3</v>
      </c>
    </row>
    <row r="10" spans="1:4" x14ac:dyDescent="0.3">
      <c r="A10" s="2">
        <v>43111</v>
      </c>
      <c r="B10" s="1">
        <v>85.609947000000005</v>
      </c>
      <c r="C10" s="23">
        <f t="shared" si="0"/>
        <v>2.4781840198573914E-2</v>
      </c>
      <c r="D10" s="23">
        <f t="shared" si="1"/>
        <v>2.9605924812071108E-3</v>
      </c>
    </row>
    <row r="11" spans="1:4" x14ac:dyDescent="0.3">
      <c r="A11" s="2">
        <v>43112</v>
      </c>
      <c r="B11" s="1">
        <v>87.087333999999998</v>
      </c>
      <c r="C11" s="23">
        <f t="shared" si="0"/>
        <v>4.2466693671797569E-2</v>
      </c>
      <c r="D11" s="23">
        <f t="shared" si="1"/>
        <v>1.7257188583471417E-2</v>
      </c>
    </row>
    <row r="12" spans="1:4" x14ac:dyDescent="0.3">
      <c r="A12" s="2">
        <v>43116</v>
      </c>
      <c r="B12" s="1">
        <v>85.872367999999994</v>
      </c>
      <c r="C12" s="23">
        <f t="shared" si="0"/>
        <v>2.7923113902279615E-2</v>
      </c>
      <c r="D12" s="23">
        <f t="shared" si="1"/>
        <v>-1.3951121755547184E-2</v>
      </c>
    </row>
    <row r="13" spans="1:4" x14ac:dyDescent="0.3">
      <c r="A13" s="2">
        <v>43117</v>
      </c>
      <c r="B13" s="1">
        <v>87.612183000000002</v>
      </c>
      <c r="C13" s="23">
        <f t="shared" si="0"/>
        <v>4.8749324871725598E-2</v>
      </c>
      <c r="D13" s="23">
        <f t="shared" si="1"/>
        <v>2.0260475406943562E-2</v>
      </c>
    </row>
    <row r="14" spans="1:4" x14ac:dyDescent="0.3">
      <c r="A14" s="2">
        <v>43118</v>
      </c>
      <c r="B14" s="1">
        <v>87.573302999999996</v>
      </c>
      <c r="C14" s="23">
        <f t="shared" si="0"/>
        <v>4.8283917295349844E-2</v>
      </c>
      <c r="D14" s="23">
        <f t="shared" si="1"/>
        <v>-4.4377389843152314E-4</v>
      </c>
    </row>
    <row r="15" spans="1:4" x14ac:dyDescent="0.3">
      <c r="A15" s="2">
        <v>43119</v>
      </c>
      <c r="B15" s="1">
        <v>87.476105000000004</v>
      </c>
      <c r="C15" s="23">
        <f t="shared" si="0"/>
        <v>4.7120422295129687E-2</v>
      </c>
      <c r="D15" s="23">
        <f t="shared" si="1"/>
        <v>-1.1099044648343536E-3</v>
      </c>
    </row>
    <row r="16" spans="1:4" x14ac:dyDescent="0.3">
      <c r="A16" s="2">
        <v>43122</v>
      </c>
      <c r="B16" s="1">
        <v>89.040961999999993</v>
      </c>
      <c r="C16" s="23">
        <f t="shared" si="0"/>
        <v>6.5852323111603842E-2</v>
      </c>
      <c r="D16" s="23">
        <f t="shared" si="1"/>
        <v>1.7888965220845043E-2</v>
      </c>
    </row>
    <row r="17" spans="1:4" x14ac:dyDescent="0.3">
      <c r="A17" s="2">
        <v>43123</v>
      </c>
      <c r="B17" s="1">
        <v>89.322823</v>
      </c>
      <c r="C17" s="23">
        <f t="shared" si="0"/>
        <v>6.922630060349759E-2</v>
      </c>
      <c r="D17" s="23">
        <f t="shared" si="1"/>
        <v>3.165520606122903E-3</v>
      </c>
    </row>
    <row r="18" spans="1:4" x14ac:dyDescent="0.3">
      <c r="A18" s="2">
        <v>43124</v>
      </c>
      <c r="B18" s="1">
        <v>89.245063999999999</v>
      </c>
      <c r="C18" s="23">
        <f t="shared" si="0"/>
        <v>6.8295497421105689E-2</v>
      </c>
      <c r="D18" s="23">
        <f t="shared" si="1"/>
        <v>-8.7053898867482454E-4</v>
      </c>
    </row>
    <row r="19" spans="1:4" x14ac:dyDescent="0.3">
      <c r="A19" s="2">
        <v>43125</v>
      </c>
      <c r="B19" s="1">
        <v>89.740768000000003</v>
      </c>
      <c r="C19" s="23">
        <f t="shared" si="0"/>
        <v>7.4229252494144082E-2</v>
      </c>
      <c r="D19" s="23">
        <f t="shared" si="1"/>
        <v>5.5544136312121808E-3</v>
      </c>
    </row>
    <row r="20" spans="1:4" x14ac:dyDescent="0.3">
      <c r="A20" s="2">
        <v>43126</v>
      </c>
      <c r="B20" s="1">
        <v>91.422256000000004</v>
      </c>
      <c r="C20" s="23">
        <f t="shared" si="0"/>
        <v>9.4357268306510145E-2</v>
      </c>
      <c r="D20" s="23">
        <f t="shared" si="1"/>
        <v>1.8737169710872116E-2</v>
      </c>
    </row>
    <row r="21" spans="1:4" x14ac:dyDescent="0.3">
      <c r="A21" s="2">
        <v>43129</v>
      </c>
      <c r="B21" s="1">
        <v>91.286179000000004</v>
      </c>
      <c r="C21" s="23">
        <f t="shared" si="0"/>
        <v>9.2728377700273687E-2</v>
      </c>
      <c r="D21" s="23">
        <f t="shared" si="1"/>
        <v>-1.4884450018385043E-3</v>
      </c>
    </row>
    <row r="22" spans="1:4" x14ac:dyDescent="0.3">
      <c r="A22" s="2">
        <v>43130</v>
      </c>
      <c r="B22" s="1">
        <v>90.139258999999996</v>
      </c>
      <c r="C22" s="23">
        <f t="shared" si="0"/>
        <v>7.8999333011569958E-2</v>
      </c>
      <c r="D22" s="23">
        <f t="shared" si="1"/>
        <v>-1.2564004897170782E-2</v>
      </c>
    </row>
    <row r="23" spans="1:4" x14ac:dyDescent="0.3">
      <c r="A23" s="2">
        <v>43131</v>
      </c>
      <c r="B23" s="1">
        <v>92.345612000000003</v>
      </c>
      <c r="C23" s="23">
        <f t="shared" si="0"/>
        <v>0.10541017154961568</v>
      </c>
      <c r="D23" s="23">
        <f t="shared" si="1"/>
        <v>2.4477159280841296E-2</v>
      </c>
    </row>
    <row r="24" spans="1:4" x14ac:dyDescent="0.3">
      <c r="A24" s="2">
        <v>43132</v>
      </c>
      <c r="B24" s="1">
        <v>91.616646000000003</v>
      </c>
      <c r="C24" s="23">
        <f t="shared" si="0"/>
        <v>9.6684186484793794E-2</v>
      </c>
      <c r="D24" s="23">
        <f t="shared" si="1"/>
        <v>-7.8938888834263147E-3</v>
      </c>
    </row>
    <row r="25" spans="1:4" x14ac:dyDescent="0.3">
      <c r="A25" s="2">
        <v>43133</v>
      </c>
      <c r="B25" s="1">
        <v>89.206183999999993</v>
      </c>
      <c r="C25" s="23">
        <f t="shared" si="0"/>
        <v>6.7830089844729935E-2</v>
      </c>
      <c r="D25" s="23">
        <f t="shared" si="1"/>
        <v>-2.6310306098741156E-2</v>
      </c>
    </row>
    <row r="26" spans="1:4" x14ac:dyDescent="0.3">
      <c r="A26" s="2">
        <v>43136</v>
      </c>
      <c r="B26" s="1">
        <v>85.532188000000005</v>
      </c>
      <c r="C26" s="23">
        <f t="shared" si="0"/>
        <v>2.385103701618202E-2</v>
      </c>
      <c r="D26" s="23">
        <f t="shared" si="1"/>
        <v>-4.1185440686488599E-2</v>
      </c>
    </row>
    <row r="27" spans="1:4" x14ac:dyDescent="0.3">
      <c r="A27" s="2">
        <v>43137</v>
      </c>
      <c r="B27" s="1">
        <v>88.768805999999998</v>
      </c>
      <c r="C27" s="23">
        <f t="shared" si="0"/>
        <v>6.2594517958412019E-2</v>
      </c>
      <c r="D27" s="23">
        <f t="shared" si="1"/>
        <v>3.784093539148084E-2</v>
      </c>
    </row>
    <row r="28" spans="1:4" x14ac:dyDescent="0.3">
      <c r="A28" s="2">
        <v>43138</v>
      </c>
      <c r="B28" s="1">
        <v>87.097037999999998</v>
      </c>
      <c r="C28" s="23">
        <f t="shared" si="0"/>
        <v>4.2582854040139888E-2</v>
      </c>
      <c r="D28" s="23">
        <f t="shared" si="1"/>
        <v>-1.8832831884660027E-2</v>
      </c>
    </row>
    <row r="29" spans="1:4" x14ac:dyDescent="0.3">
      <c r="A29" s="2">
        <v>43139</v>
      </c>
      <c r="B29" s="1">
        <v>82.626045000000005</v>
      </c>
      <c r="C29" s="23">
        <f t="shared" si="0"/>
        <v>-1.0936539378652148E-2</v>
      </c>
      <c r="D29" s="23">
        <f t="shared" si="1"/>
        <v>-5.1333467849962851E-2</v>
      </c>
    </row>
    <row r="30" spans="1:4" x14ac:dyDescent="0.3">
      <c r="A30" s="2">
        <v>43140</v>
      </c>
      <c r="B30" s="1">
        <v>85.707153000000005</v>
      </c>
      <c r="C30" s="23">
        <f t="shared" si="0"/>
        <v>2.5945430961669964E-2</v>
      </c>
      <c r="D30" s="23">
        <f t="shared" si="1"/>
        <v>3.728979161473843E-2</v>
      </c>
    </row>
    <row r="31" spans="1:4" x14ac:dyDescent="0.3">
      <c r="A31" s="2">
        <v>43143</v>
      </c>
      <c r="B31" s="1">
        <v>86.630493000000001</v>
      </c>
      <c r="C31" s="23">
        <f t="shared" si="0"/>
        <v>3.699814267902387E-2</v>
      </c>
      <c r="D31" s="23">
        <f t="shared" si="1"/>
        <v>1.0773196491545997E-2</v>
      </c>
    </row>
    <row r="32" spans="1:4" x14ac:dyDescent="0.3">
      <c r="A32" s="2">
        <v>43144</v>
      </c>
      <c r="B32" s="1">
        <v>87.310874999999996</v>
      </c>
      <c r="C32" s="23">
        <f t="shared" si="0"/>
        <v>4.5142559799127686E-2</v>
      </c>
      <c r="D32" s="23">
        <f t="shared" si="1"/>
        <v>7.8538396405061963E-3</v>
      </c>
    </row>
    <row r="33" spans="1:4" x14ac:dyDescent="0.3">
      <c r="A33" s="2">
        <v>43145</v>
      </c>
      <c r="B33" s="1">
        <v>88.678009000000003</v>
      </c>
      <c r="C33" s="23">
        <f t="shared" si="0"/>
        <v>6.1507645229189271E-2</v>
      </c>
      <c r="D33" s="23">
        <f t="shared" si="1"/>
        <v>1.5658232723014254E-2</v>
      </c>
    </row>
    <row r="34" spans="1:4" x14ac:dyDescent="0.3">
      <c r="A34" s="2">
        <v>43146</v>
      </c>
      <c r="B34" s="1">
        <v>90.484581000000006</v>
      </c>
      <c r="C34" s="23">
        <f t="shared" si="0"/>
        <v>8.3132961486086621E-2</v>
      </c>
      <c r="D34" s="23">
        <f t="shared" si="1"/>
        <v>2.03722661387222E-2</v>
      </c>
    </row>
    <row r="35" spans="1:4" x14ac:dyDescent="0.3">
      <c r="A35" s="2">
        <v>43147</v>
      </c>
      <c r="B35" s="1">
        <v>89.840064999999996</v>
      </c>
      <c r="C35" s="23">
        <f t="shared" si="0"/>
        <v>7.5417873278901607E-2</v>
      </c>
      <c r="D35" s="23">
        <f t="shared" si="1"/>
        <v>-7.1229373322733297E-3</v>
      </c>
    </row>
    <row r="36" spans="1:4" x14ac:dyDescent="0.3">
      <c r="A36" s="2">
        <v>43151</v>
      </c>
      <c r="B36" s="1">
        <v>90.543159000000003</v>
      </c>
      <c r="C36" s="23">
        <f t="shared" si="0"/>
        <v>8.3834161203394583E-2</v>
      </c>
      <c r="D36" s="23">
        <f t="shared" si="1"/>
        <v>7.8260629041175256E-3</v>
      </c>
    </row>
    <row r="37" spans="1:4" x14ac:dyDescent="0.3">
      <c r="A37" s="2">
        <v>43152</v>
      </c>
      <c r="B37" s="1">
        <v>89.342033000000001</v>
      </c>
      <c r="C37" s="23">
        <f t="shared" si="0"/>
        <v>6.9456251209006267E-2</v>
      </c>
      <c r="D37" s="23">
        <f t="shared" si="1"/>
        <v>-1.3265784110757635E-2</v>
      </c>
    </row>
    <row r="38" spans="1:4" x14ac:dyDescent="0.3">
      <c r="A38" s="2">
        <v>43153</v>
      </c>
      <c r="B38" s="1">
        <v>89.576408000000001</v>
      </c>
      <c r="C38" s="23">
        <f t="shared" si="0"/>
        <v>7.2261804210885128E-2</v>
      </c>
      <c r="D38" s="23">
        <f t="shared" si="1"/>
        <v>2.6233452735511401E-3</v>
      </c>
    </row>
    <row r="39" spans="1:4" x14ac:dyDescent="0.3">
      <c r="A39" s="2">
        <v>43154</v>
      </c>
      <c r="B39" s="1">
        <v>91.851699999999994</v>
      </c>
      <c r="C39" s="23">
        <f t="shared" si="0"/>
        <v>9.9497867360755859E-2</v>
      </c>
      <c r="D39" s="23">
        <f t="shared" si="1"/>
        <v>2.540057198989262E-2</v>
      </c>
    </row>
    <row r="40" spans="1:4" x14ac:dyDescent="0.3">
      <c r="A40" s="2">
        <v>43157</v>
      </c>
      <c r="B40" s="1">
        <v>93.179771000000002</v>
      </c>
      <c r="C40" s="23">
        <f t="shared" si="0"/>
        <v>0.11539535463865791</v>
      </c>
      <c r="D40" s="23">
        <f t="shared" si="1"/>
        <v>1.4458861403762898E-2</v>
      </c>
    </row>
    <row r="41" spans="1:4" x14ac:dyDescent="0.3">
      <c r="A41" s="2">
        <v>43158</v>
      </c>
      <c r="B41" s="1">
        <v>91.988403000000005</v>
      </c>
      <c r="C41" s="23">
        <f t="shared" si="0"/>
        <v>0.10113425141202362</v>
      </c>
      <c r="D41" s="23">
        <f t="shared" si="1"/>
        <v>-1.2785693581496321E-2</v>
      </c>
    </row>
    <row r="42" spans="1:4" x14ac:dyDescent="0.3">
      <c r="A42" s="2">
        <v>43159</v>
      </c>
      <c r="B42" s="1">
        <v>91.568520000000007</v>
      </c>
      <c r="C42" s="23">
        <f t="shared" si="0"/>
        <v>9.610810096471524E-2</v>
      </c>
      <c r="D42" s="23">
        <f t="shared" si="1"/>
        <v>-4.5645210298954604E-3</v>
      </c>
    </row>
    <row r="43" spans="1:4" x14ac:dyDescent="0.3">
      <c r="A43" s="2">
        <v>43160</v>
      </c>
      <c r="B43" s="1">
        <v>90.670113000000001</v>
      </c>
      <c r="C43" s="23">
        <f t="shared" si="0"/>
        <v>8.5353846220143484E-2</v>
      </c>
      <c r="D43" s="23">
        <f t="shared" si="1"/>
        <v>-9.811308515197209E-3</v>
      </c>
    </row>
    <row r="44" spans="1:4" x14ac:dyDescent="0.3">
      <c r="A44" s="2">
        <v>43161</v>
      </c>
      <c r="B44" s="1">
        <v>90.865416999999994</v>
      </c>
      <c r="C44" s="23">
        <f t="shared" si="0"/>
        <v>8.7691705306986917E-2</v>
      </c>
      <c r="D44" s="23">
        <f t="shared" si="1"/>
        <v>2.1540063592949644E-3</v>
      </c>
    </row>
    <row r="45" spans="1:4" x14ac:dyDescent="0.3">
      <c r="A45" s="2">
        <v>43164</v>
      </c>
      <c r="B45" s="1">
        <v>91.441551000000004</v>
      </c>
      <c r="C45" s="23">
        <f t="shared" si="0"/>
        <v>9.458823639257416E-2</v>
      </c>
      <c r="D45" s="23">
        <f t="shared" si="1"/>
        <v>6.3405200682676707E-3</v>
      </c>
    </row>
    <row r="46" spans="1:4" x14ac:dyDescent="0.3">
      <c r="A46" s="2">
        <v>43165</v>
      </c>
      <c r="B46" s="1">
        <v>91.129081999999997</v>
      </c>
      <c r="C46" s="23">
        <f t="shared" si="0"/>
        <v>9.0847870137879302E-2</v>
      </c>
      <c r="D46" s="23">
        <f t="shared" si="1"/>
        <v>-3.417144575773952E-3</v>
      </c>
    </row>
    <row r="47" spans="1:4" x14ac:dyDescent="0.3">
      <c r="A47" s="2">
        <v>43166</v>
      </c>
      <c r="B47" s="1">
        <v>91.656402999999997</v>
      </c>
      <c r="C47" s="23">
        <f t="shared" si="0"/>
        <v>9.7160092066428699E-2</v>
      </c>
      <c r="D47" s="23">
        <f t="shared" si="1"/>
        <v>5.7865281689110024E-3</v>
      </c>
    </row>
    <row r="48" spans="1:4" x14ac:dyDescent="0.3">
      <c r="A48" s="2">
        <v>43167</v>
      </c>
      <c r="B48" s="1">
        <v>92.213013000000004</v>
      </c>
      <c r="C48" s="23">
        <f t="shared" si="0"/>
        <v>0.10382291385363218</v>
      </c>
      <c r="D48" s="23">
        <f t="shared" si="1"/>
        <v>6.0727890445363246E-3</v>
      </c>
    </row>
    <row r="49" spans="1:4" x14ac:dyDescent="0.3">
      <c r="A49" s="2">
        <v>43168</v>
      </c>
      <c r="B49" s="1">
        <v>94.273476000000002</v>
      </c>
      <c r="C49" s="23">
        <f t="shared" si="0"/>
        <v>0.12848739664791628</v>
      </c>
      <c r="D49" s="23">
        <f t="shared" si="1"/>
        <v>2.2344601189855911E-2</v>
      </c>
    </row>
    <row r="50" spans="1:4" x14ac:dyDescent="0.3">
      <c r="A50" s="2">
        <v>43171</v>
      </c>
      <c r="B50" s="1">
        <v>94.498076999999995</v>
      </c>
      <c r="C50" s="23">
        <f t="shared" si="0"/>
        <v>0.13117595135628948</v>
      </c>
      <c r="D50" s="23">
        <f t="shared" si="1"/>
        <v>2.382441059031203E-3</v>
      </c>
    </row>
    <row r="51" spans="1:4" x14ac:dyDescent="0.3">
      <c r="A51" s="2">
        <v>43172</v>
      </c>
      <c r="B51" s="1">
        <v>92.193489</v>
      </c>
      <c r="C51" s="23">
        <f t="shared" si="0"/>
        <v>0.10358920455524842</v>
      </c>
      <c r="D51" s="23">
        <f t="shared" si="1"/>
        <v>-2.4387670872921527E-2</v>
      </c>
    </row>
    <row r="52" spans="1:4" x14ac:dyDescent="0.3">
      <c r="A52" s="2">
        <v>43173</v>
      </c>
      <c r="B52" s="1">
        <v>91.646629000000004</v>
      </c>
      <c r="C52" s="23">
        <f t="shared" si="0"/>
        <v>9.7043093772923236E-2</v>
      </c>
      <c r="D52" s="23">
        <f t="shared" si="1"/>
        <v>-5.9316553254644177E-3</v>
      </c>
    </row>
    <row r="53" spans="1:4" x14ac:dyDescent="0.3">
      <c r="A53" s="2">
        <v>43174</v>
      </c>
      <c r="B53" s="1">
        <v>91.968895000000003</v>
      </c>
      <c r="C53" s="23">
        <f t="shared" si="0"/>
        <v>0.10090073363939148</v>
      </c>
      <c r="D53" s="23">
        <f t="shared" si="1"/>
        <v>3.5163977498834033E-3</v>
      </c>
    </row>
    <row r="54" spans="1:4" x14ac:dyDescent="0.3">
      <c r="A54" s="2">
        <v>43175</v>
      </c>
      <c r="B54" s="1">
        <v>92.379020999999995</v>
      </c>
      <c r="C54" s="23">
        <f t="shared" si="0"/>
        <v>0.10581008928930527</v>
      </c>
      <c r="D54" s="23">
        <f t="shared" si="1"/>
        <v>4.4593990174611872E-3</v>
      </c>
    </row>
    <row r="55" spans="1:4" x14ac:dyDescent="0.3">
      <c r="A55" s="2">
        <v>43178</v>
      </c>
      <c r="B55" s="1">
        <v>90.709175000000002</v>
      </c>
      <c r="C55" s="23">
        <f t="shared" si="0"/>
        <v>8.5821432401943579E-2</v>
      </c>
      <c r="D55" s="23">
        <f t="shared" si="1"/>
        <v>-1.8076030487484736E-2</v>
      </c>
    </row>
    <row r="56" spans="1:4" x14ac:dyDescent="0.3">
      <c r="A56" s="2">
        <v>43179</v>
      </c>
      <c r="B56" s="1">
        <v>90.943541999999994</v>
      </c>
      <c r="C56" s="23">
        <f t="shared" si="0"/>
        <v>8.8626889640946546E-2</v>
      </c>
      <c r="D56" s="23">
        <f t="shared" si="1"/>
        <v>2.58371879140111E-3</v>
      </c>
    </row>
    <row r="57" spans="1:4" x14ac:dyDescent="0.3">
      <c r="A57" s="2">
        <v>43180</v>
      </c>
      <c r="B57" s="1">
        <v>90.308800000000005</v>
      </c>
      <c r="C57" s="23">
        <f t="shared" si="0"/>
        <v>8.1028799727267342E-2</v>
      </c>
      <c r="D57" s="23">
        <f t="shared" si="1"/>
        <v>-6.9795170282678084E-3</v>
      </c>
    </row>
    <row r="58" spans="1:4" x14ac:dyDescent="0.3">
      <c r="A58" s="2">
        <v>43181</v>
      </c>
      <c r="B58" s="1">
        <v>87.681945999999996</v>
      </c>
      <c r="C58" s="23">
        <f t="shared" si="0"/>
        <v>4.9584413059757852E-2</v>
      </c>
      <c r="D58" s="23">
        <f t="shared" si="1"/>
        <v>-2.9087464344560093E-2</v>
      </c>
    </row>
    <row r="59" spans="1:4" x14ac:dyDescent="0.3">
      <c r="A59" s="2">
        <v>43182</v>
      </c>
      <c r="B59" s="1">
        <v>85.133223999999998</v>
      </c>
      <c r="C59" s="23">
        <f t="shared" si="0"/>
        <v>1.9075294518724445E-2</v>
      </c>
      <c r="D59" s="23">
        <f t="shared" si="1"/>
        <v>-2.9067808326243103E-2</v>
      </c>
    </row>
    <row r="60" spans="1:4" x14ac:dyDescent="0.3">
      <c r="A60" s="2">
        <v>43185</v>
      </c>
      <c r="B60" s="1">
        <v>91.578270000000003</v>
      </c>
      <c r="C60" s="23">
        <f t="shared" si="0"/>
        <v>9.6224811969593357E-2</v>
      </c>
      <c r="D60" s="23">
        <f t="shared" si="1"/>
        <v>7.5705414375003638E-2</v>
      </c>
    </row>
    <row r="61" spans="1:4" x14ac:dyDescent="0.3">
      <c r="A61" s="2">
        <v>43186</v>
      </c>
      <c r="B61" s="1">
        <v>87.369468999999995</v>
      </c>
      <c r="C61" s="23">
        <f t="shared" si="0"/>
        <v>4.5843951042187268E-2</v>
      </c>
      <c r="D61" s="23">
        <f t="shared" si="1"/>
        <v>-4.5958511773590047E-2</v>
      </c>
    </row>
    <row r="62" spans="1:4" x14ac:dyDescent="0.3">
      <c r="A62" s="2">
        <v>43187</v>
      </c>
      <c r="B62" s="1">
        <v>87.291343999999995</v>
      </c>
      <c r="C62" s="23">
        <f t="shared" si="0"/>
        <v>4.4908766708227646E-2</v>
      </c>
      <c r="D62" s="23">
        <f t="shared" si="1"/>
        <v>-8.941910817839582E-4</v>
      </c>
    </row>
    <row r="63" spans="1:4" x14ac:dyDescent="0.3">
      <c r="A63" s="2">
        <v>43188</v>
      </c>
      <c r="B63" s="1">
        <v>89.127189999999999</v>
      </c>
      <c r="C63" s="23">
        <f t="shared" si="0"/>
        <v>6.688450326838688E-2</v>
      </c>
      <c r="D63" s="23">
        <f t="shared" si="1"/>
        <v>2.1031249100712711E-2</v>
      </c>
    </row>
    <row r="64" spans="1:4" x14ac:dyDescent="0.3">
      <c r="A64" s="2">
        <v>43192</v>
      </c>
      <c r="B64" s="1">
        <v>86.441756999999996</v>
      </c>
      <c r="C64" s="23">
        <f t="shared" si="0"/>
        <v>3.4738904913210002E-2</v>
      </c>
      <c r="D64" s="23">
        <f t="shared" si="1"/>
        <v>-3.0130345184224964E-2</v>
      </c>
    </row>
    <row r="65" spans="1:4" x14ac:dyDescent="0.3">
      <c r="A65" s="2">
        <v>43193</v>
      </c>
      <c r="B65" s="1">
        <v>87.603820999999996</v>
      </c>
      <c r="C65" s="23">
        <f t="shared" si="0"/>
        <v>4.864922872579823E-2</v>
      </c>
      <c r="D65" s="23">
        <f t="shared" si="1"/>
        <v>1.3443317678052298E-2</v>
      </c>
    </row>
    <row r="66" spans="1:4" x14ac:dyDescent="0.3">
      <c r="A66" s="2">
        <v>43194</v>
      </c>
      <c r="B66" s="1">
        <v>90.162323000000001</v>
      </c>
      <c r="C66" s="23">
        <f t="shared" si="0"/>
        <v>7.9275417382494121E-2</v>
      </c>
      <c r="D66" s="23">
        <f t="shared" si="1"/>
        <v>2.9205369934720136E-2</v>
      </c>
    </row>
    <row r="67" spans="1:4" x14ac:dyDescent="0.3">
      <c r="A67" s="2">
        <v>43195</v>
      </c>
      <c r="B67" s="1">
        <v>90.211143000000007</v>
      </c>
      <c r="C67" s="23">
        <f t="shared" si="0"/>
        <v>7.9859810332048226E-2</v>
      </c>
      <c r="D67" s="23">
        <f t="shared" si="1"/>
        <v>5.4146785903027704E-4</v>
      </c>
    </row>
    <row r="68" spans="1:4" x14ac:dyDescent="0.3">
      <c r="A68" s="2">
        <v>43196</v>
      </c>
      <c r="B68" s="1">
        <v>88.111626000000001</v>
      </c>
      <c r="C68" s="23">
        <f t="shared" ref="C68:C131" si="2">(B68-B$3)/B$3</f>
        <v>5.4727837118839773E-2</v>
      </c>
      <c r="D68" s="23">
        <f t="shared" si="1"/>
        <v>-2.3273366572907801E-2</v>
      </c>
    </row>
    <row r="69" spans="1:4" x14ac:dyDescent="0.3">
      <c r="A69" s="2">
        <v>43199</v>
      </c>
      <c r="B69" s="1">
        <v>88.638938999999993</v>
      </c>
      <c r="C69" s="23">
        <f t="shared" si="2"/>
        <v>6.1039963284513291E-2</v>
      </c>
      <c r="D69" s="23">
        <f t="shared" ref="D69:D132" si="3">(B69-B68)/B68</f>
        <v>5.9846018503845605E-3</v>
      </c>
    </row>
    <row r="70" spans="1:4" x14ac:dyDescent="0.3">
      <c r="A70" s="2">
        <v>43200</v>
      </c>
      <c r="B70" s="1">
        <v>90.699393999999998</v>
      </c>
      <c r="C70" s="23">
        <f t="shared" si="2"/>
        <v>8.5704350315921649E-2</v>
      </c>
      <c r="D70" s="23">
        <f t="shared" si="3"/>
        <v>2.3245483567893393E-2</v>
      </c>
    </row>
    <row r="71" spans="1:4" x14ac:dyDescent="0.3">
      <c r="A71" s="2">
        <v>43201</v>
      </c>
      <c r="B71" s="1">
        <v>89.703361999999998</v>
      </c>
      <c r="C71" s="23">
        <f t="shared" si="2"/>
        <v>7.3781489227634028E-2</v>
      </c>
      <c r="D71" s="23">
        <f t="shared" si="3"/>
        <v>-1.0981683074971809E-2</v>
      </c>
    </row>
    <row r="72" spans="1:4" x14ac:dyDescent="0.3">
      <c r="A72" s="2">
        <v>43202</v>
      </c>
      <c r="B72" s="1">
        <v>91.382973000000007</v>
      </c>
      <c r="C72" s="23">
        <f t="shared" si="2"/>
        <v>9.3887036675266197E-2</v>
      </c>
      <c r="D72" s="23">
        <f t="shared" si="3"/>
        <v>1.8724058525253585E-2</v>
      </c>
    </row>
    <row r="73" spans="1:4" x14ac:dyDescent="0.3">
      <c r="A73" s="2">
        <v>43203</v>
      </c>
      <c r="B73" s="1">
        <v>90.894713999999993</v>
      </c>
      <c r="C73" s="23">
        <f t="shared" si="2"/>
        <v>8.8042400928516715E-2</v>
      </c>
      <c r="D73" s="23">
        <f t="shared" si="3"/>
        <v>-5.3429975406907972E-3</v>
      </c>
    </row>
    <row r="74" spans="1:4" x14ac:dyDescent="0.3">
      <c r="A74" s="2">
        <v>43206</v>
      </c>
      <c r="B74" s="1">
        <v>91.959106000000006</v>
      </c>
      <c r="C74" s="23">
        <f t="shared" si="2"/>
        <v>0.10078355579049382</v>
      </c>
      <c r="D74" s="23">
        <f t="shared" si="3"/>
        <v>1.1710163915582729E-2</v>
      </c>
    </row>
    <row r="75" spans="1:4" x14ac:dyDescent="0.3">
      <c r="A75" s="2">
        <v>43207</v>
      </c>
      <c r="B75" s="1">
        <v>93.814514000000003</v>
      </c>
      <c r="C75" s="23">
        <f t="shared" si="2"/>
        <v>0.12299345652269673</v>
      </c>
      <c r="D75" s="23">
        <f t="shared" si="3"/>
        <v>2.017644669142387E-2</v>
      </c>
    </row>
    <row r="76" spans="1:4" x14ac:dyDescent="0.3">
      <c r="A76" s="2">
        <v>43208</v>
      </c>
      <c r="B76" s="1">
        <v>94.175826999999998</v>
      </c>
      <c r="C76" s="23">
        <f t="shared" si="2"/>
        <v>0.12731850301557288</v>
      </c>
      <c r="D76" s="23">
        <f t="shared" si="3"/>
        <v>3.8513550259397554E-3</v>
      </c>
    </row>
    <row r="77" spans="1:4" x14ac:dyDescent="0.3">
      <c r="A77" s="2">
        <v>43209</v>
      </c>
      <c r="B77" s="1">
        <v>93.853577000000001</v>
      </c>
      <c r="C77" s="23">
        <f t="shared" si="2"/>
        <v>0.12346105467485627</v>
      </c>
      <c r="D77" s="23">
        <f t="shared" si="3"/>
        <v>-3.4217910292414721E-3</v>
      </c>
    </row>
    <row r="78" spans="1:4" x14ac:dyDescent="0.3">
      <c r="A78" s="2">
        <v>43210</v>
      </c>
      <c r="B78" s="1">
        <v>92.769630000000006</v>
      </c>
      <c r="C78" s="23">
        <f t="shared" si="2"/>
        <v>0.11048581943335194</v>
      </c>
      <c r="D78" s="23">
        <f t="shared" si="3"/>
        <v>-1.1549341374596674E-2</v>
      </c>
    </row>
    <row r="79" spans="1:4" x14ac:dyDescent="0.3">
      <c r="A79" s="2">
        <v>43213</v>
      </c>
      <c r="B79" s="1">
        <v>93.111412000000001</v>
      </c>
      <c r="C79" s="23">
        <f t="shared" si="2"/>
        <v>0.11457707283532803</v>
      </c>
      <c r="D79" s="23">
        <f t="shared" si="3"/>
        <v>3.6842013922012504E-3</v>
      </c>
    </row>
    <row r="80" spans="1:4" x14ac:dyDescent="0.3">
      <c r="A80" s="2">
        <v>43214</v>
      </c>
      <c r="B80" s="1">
        <v>90.933768999999998</v>
      </c>
      <c r="C80" s="23">
        <f t="shared" si="2"/>
        <v>8.8509903317800523E-2</v>
      </c>
      <c r="D80" s="23">
        <f t="shared" si="3"/>
        <v>-2.3387498408895393E-2</v>
      </c>
    </row>
    <row r="81" spans="1:4" x14ac:dyDescent="0.3">
      <c r="A81" s="2">
        <v>43215</v>
      </c>
      <c r="B81" s="1">
        <v>90.142798999999997</v>
      </c>
      <c r="C81" s="23">
        <f t="shared" si="2"/>
        <v>7.904170808411036E-2</v>
      </c>
      <c r="D81" s="23">
        <f t="shared" si="3"/>
        <v>-8.6983087658007614E-3</v>
      </c>
    </row>
    <row r="82" spans="1:4" x14ac:dyDescent="0.3">
      <c r="A82" s="2">
        <v>43216</v>
      </c>
      <c r="B82" s="1">
        <v>92.047011999999995</v>
      </c>
      <c r="C82" s="23">
        <f t="shared" si="2"/>
        <v>0.1018358222104752</v>
      </c>
      <c r="D82" s="23">
        <f t="shared" si="3"/>
        <v>2.112440506756395E-2</v>
      </c>
    </row>
    <row r="83" spans="1:4" x14ac:dyDescent="0.3">
      <c r="A83" s="2">
        <v>43217</v>
      </c>
      <c r="B83" s="1">
        <v>93.570380999999998</v>
      </c>
      <c r="C83" s="23">
        <f t="shared" si="2"/>
        <v>0.12007109675306385</v>
      </c>
      <c r="D83" s="23">
        <f t="shared" si="3"/>
        <v>1.6549901695885605E-2</v>
      </c>
    </row>
    <row r="84" spans="1:4" x14ac:dyDescent="0.3">
      <c r="A84" s="2">
        <v>43220</v>
      </c>
      <c r="B84" s="1">
        <v>91.324370999999999</v>
      </c>
      <c r="C84" s="23">
        <f t="shared" si="2"/>
        <v>9.3185549669330722E-2</v>
      </c>
      <c r="D84" s="23">
        <f t="shared" si="3"/>
        <v>-2.4003429033809302E-2</v>
      </c>
    </row>
    <row r="85" spans="1:4" x14ac:dyDescent="0.3">
      <c r="A85" s="2">
        <v>43221</v>
      </c>
      <c r="B85" s="1">
        <v>92.769630000000006</v>
      </c>
      <c r="C85" s="23">
        <f t="shared" si="2"/>
        <v>0.11048581943335194</v>
      </c>
      <c r="D85" s="23">
        <f t="shared" si="3"/>
        <v>1.5825556575692235E-2</v>
      </c>
    </row>
    <row r="86" spans="1:4" x14ac:dyDescent="0.3">
      <c r="A86" s="2">
        <v>43222</v>
      </c>
      <c r="B86" s="1">
        <v>91.314621000000002</v>
      </c>
      <c r="C86" s="23">
        <f t="shared" si="2"/>
        <v>9.3068838664452605E-2</v>
      </c>
      <c r="D86" s="23">
        <f t="shared" si="3"/>
        <v>-1.568410912062497E-2</v>
      </c>
    </row>
    <row r="87" spans="1:4" x14ac:dyDescent="0.3">
      <c r="A87" s="2">
        <v>43223</v>
      </c>
      <c r="B87" s="1">
        <v>91.861473000000004</v>
      </c>
      <c r="C87" s="23">
        <f t="shared" si="2"/>
        <v>9.9614853683902063E-2</v>
      </c>
      <c r="D87" s="23">
        <f t="shared" si="3"/>
        <v>5.9886576104827855E-3</v>
      </c>
    </row>
    <row r="88" spans="1:4" x14ac:dyDescent="0.3">
      <c r="A88" s="2">
        <v>43224</v>
      </c>
      <c r="B88" s="1">
        <v>92.925872999999996</v>
      </c>
      <c r="C88" s="23">
        <f t="shared" si="2"/>
        <v>0.11235610430875473</v>
      </c>
      <c r="D88" s="23">
        <f t="shared" si="3"/>
        <v>1.1587012108982751E-2</v>
      </c>
    </row>
    <row r="89" spans="1:4" x14ac:dyDescent="0.3">
      <c r="A89" s="2">
        <v>43227</v>
      </c>
      <c r="B89" s="1">
        <v>93.960991000000007</v>
      </c>
      <c r="C89" s="23">
        <f t="shared" si="2"/>
        <v>0.12474683886746996</v>
      </c>
      <c r="D89" s="23">
        <f t="shared" si="3"/>
        <v>1.1139179720162665E-2</v>
      </c>
    </row>
    <row r="90" spans="1:4" x14ac:dyDescent="0.3">
      <c r="A90" s="2">
        <v>43228</v>
      </c>
      <c r="B90" s="1">
        <v>93.560615999999996</v>
      </c>
      <c r="C90" s="23">
        <f t="shared" si="2"/>
        <v>0.11995420619279355</v>
      </c>
      <c r="D90" s="23">
        <f t="shared" si="3"/>
        <v>-4.261076812184867E-3</v>
      </c>
    </row>
    <row r="91" spans="1:4" x14ac:dyDescent="0.3">
      <c r="A91" s="2">
        <v>43229</v>
      </c>
      <c r="B91" s="1">
        <v>94.664101000000002</v>
      </c>
      <c r="C91" s="23">
        <f t="shared" si="2"/>
        <v>0.13316331831771439</v>
      </c>
      <c r="D91" s="23">
        <f t="shared" si="3"/>
        <v>1.1794332350270186E-2</v>
      </c>
    </row>
    <row r="92" spans="1:4" x14ac:dyDescent="0.3">
      <c r="A92" s="2">
        <v>43230</v>
      </c>
      <c r="B92" s="1">
        <v>95.611312999999996</v>
      </c>
      <c r="C92" s="23">
        <f t="shared" si="2"/>
        <v>0.1445017864564479</v>
      </c>
      <c r="D92" s="23">
        <f t="shared" si="3"/>
        <v>1.0006031747980084E-2</v>
      </c>
    </row>
    <row r="93" spans="1:4" x14ac:dyDescent="0.3">
      <c r="A93" s="2">
        <v>43231</v>
      </c>
      <c r="B93" s="1">
        <v>95.40625</v>
      </c>
      <c r="C93" s="23">
        <f t="shared" si="2"/>
        <v>0.142047108631491</v>
      </c>
      <c r="D93" s="23">
        <f t="shared" si="3"/>
        <v>-2.144756656568408E-3</v>
      </c>
    </row>
    <row r="94" spans="1:4" x14ac:dyDescent="0.3">
      <c r="A94" s="2">
        <v>43234</v>
      </c>
      <c r="B94" s="1">
        <v>95.728493</v>
      </c>
      <c r="C94" s="23">
        <f t="shared" si="2"/>
        <v>0.14590447317969132</v>
      </c>
      <c r="D94" s="23">
        <f t="shared" si="3"/>
        <v>3.3775879462823481E-3</v>
      </c>
    </row>
    <row r="95" spans="1:4" x14ac:dyDescent="0.3">
      <c r="A95" s="2">
        <v>43235</v>
      </c>
      <c r="B95" s="1">
        <v>95.035163999999995</v>
      </c>
      <c r="C95" s="23">
        <f t="shared" si="2"/>
        <v>0.13760507581546866</v>
      </c>
      <c r="D95" s="23">
        <f t="shared" si="3"/>
        <v>-7.2426607614099348E-3</v>
      </c>
    </row>
    <row r="96" spans="1:4" x14ac:dyDescent="0.3">
      <c r="A96" s="2">
        <v>43236</v>
      </c>
      <c r="B96" s="1">
        <v>95.280349999999999</v>
      </c>
      <c r="C96" s="23">
        <f t="shared" si="2"/>
        <v>0.14054004037362836</v>
      </c>
      <c r="D96" s="23">
        <f t="shared" si="3"/>
        <v>2.5799503013432365E-3</v>
      </c>
    </row>
    <row r="97" spans="1:4" x14ac:dyDescent="0.3">
      <c r="A97" s="2">
        <v>43237</v>
      </c>
      <c r="B97" s="1">
        <v>94.329018000000005</v>
      </c>
      <c r="C97" s="23">
        <f t="shared" si="2"/>
        <v>0.12915225435385916</v>
      </c>
      <c r="D97" s="23">
        <f t="shared" si="3"/>
        <v>-9.9845561020713465E-3</v>
      </c>
    </row>
    <row r="98" spans="1:4" x14ac:dyDescent="0.3">
      <c r="A98" s="2">
        <v>43238</v>
      </c>
      <c r="B98" s="1">
        <v>94.505568999999994</v>
      </c>
      <c r="C98" s="23">
        <f t="shared" si="2"/>
        <v>0.1312656332894738</v>
      </c>
      <c r="D98" s="23">
        <f t="shared" si="3"/>
        <v>1.8716509907904398E-3</v>
      </c>
    </row>
    <row r="99" spans="1:4" x14ac:dyDescent="0.3">
      <c r="A99" s="2">
        <v>43241</v>
      </c>
      <c r="B99" s="1">
        <v>95.721694999999997</v>
      </c>
      <c r="C99" s="23">
        <f t="shared" si="2"/>
        <v>0.14582309867598239</v>
      </c>
      <c r="D99" s="23">
        <f t="shared" si="3"/>
        <v>1.2868299856487853E-2</v>
      </c>
    </row>
    <row r="100" spans="1:4" x14ac:dyDescent="0.3">
      <c r="A100" s="2">
        <v>43242</v>
      </c>
      <c r="B100" s="1">
        <v>95.623626999999999</v>
      </c>
      <c r="C100" s="23">
        <f t="shared" si="2"/>
        <v>0.14464918946301919</v>
      </c>
      <c r="D100" s="23">
        <f t="shared" si="3"/>
        <v>-1.0245117368638094E-3</v>
      </c>
    </row>
    <row r="101" spans="1:4" x14ac:dyDescent="0.3">
      <c r="A101" s="2">
        <v>43243</v>
      </c>
      <c r="B101" s="1">
        <v>96.761291999999997</v>
      </c>
      <c r="C101" s="23">
        <f t="shared" si="2"/>
        <v>0.15826744847478458</v>
      </c>
      <c r="D101" s="23">
        <f t="shared" si="3"/>
        <v>1.1897321150556216E-2</v>
      </c>
    </row>
    <row r="102" spans="1:4" x14ac:dyDescent="0.3">
      <c r="A102" s="2">
        <v>43244</v>
      </c>
      <c r="B102" s="1">
        <v>96.418030000000002</v>
      </c>
      <c r="C102" s="23">
        <f t="shared" si="2"/>
        <v>0.15415847894078594</v>
      </c>
      <c r="D102" s="23">
        <f t="shared" si="3"/>
        <v>-3.5475136069906522E-3</v>
      </c>
    </row>
    <row r="103" spans="1:4" x14ac:dyDescent="0.3">
      <c r="A103" s="2">
        <v>43245</v>
      </c>
      <c r="B103" s="1">
        <v>96.467072000000002</v>
      </c>
      <c r="C103" s="23">
        <f t="shared" si="2"/>
        <v>0.15474552931014335</v>
      </c>
      <c r="D103" s="23">
        <f t="shared" si="3"/>
        <v>5.0863930739924914E-4</v>
      </c>
    </row>
    <row r="104" spans="1:4" x14ac:dyDescent="0.3">
      <c r="A104" s="2">
        <v>43249</v>
      </c>
      <c r="B104" s="1">
        <v>96.123801999999998</v>
      </c>
      <c r="C104" s="23">
        <f t="shared" si="2"/>
        <v>0.15063646401326883</v>
      </c>
      <c r="D104" s="23">
        <f t="shared" si="3"/>
        <v>-3.5584162852999616E-3</v>
      </c>
    </row>
    <row r="105" spans="1:4" x14ac:dyDescent="0.3">
      <c r="A105" s="2">
        <v>43250</v>
      </c>
      <c r="B105" s="1">
        <v>97.045715000000001</v>
      </c>
      <c r="C105" s="23">
        <f t="shared" si="2"/>
        <v>0.16167209402765245</v>
      </c>
      <c r="D105" s="23">
        <f t="shared" si="3"/>
        <v>9.5908919624299038E-3</v>
      </c>
    </row>
    <row r="106" spans="1:4" x14ac:dyDescent="0.3">
      <c r="A106" s="2">
        <v>43251</v>
      </c>
      <c r="B106" s="1">
        <v>96.937827999999996</v>
      </c>
      <c r="C106" s="23">
        <f t="shared" si="2"/>
        <v>0.16038064785500725</v>
      </c>
      <c r="D106" s="23">
        <f t="shared" si="3"/>
        <v>-1.1117131755895165E-3</v>
      </c>
    </row>
    <row r="107" spans="1:4" x14ac:dyDescent="0.3">
      <c r="A107" s="2">
        <v>43252</v>
      </c>
      <c r="B107" s="1">
        <v>98.850311000000005</v>
      </c>
      <c r="C107" s="23">
        <f t="shared" si="2"/>
        <v>0.18327375685422784</v>
      </c>
      <c r="D107" s="23">
        <f t="shared" si="3"/>
        <v>1.9728964837132608E-2</v>
      </c>
    </row>
    <row r="108" spans="1:4" x14ac:dyDescent="0.3">
      <c r="A108" s="2">
        <v>43255</v>
      </c>
      <c r="B108" s="1">
        <v>99.713370999999995</v>
      </c>
      <c r="C108" s="23">
        <f t="shared" si="2"/>
        <v>0.19360489530244776</v>
      </c>
      <c r="D108" s="23">
        <f t="shared" si="3"/>
        <v>8.7309791063782307E-3</v>
      </c>
    </row>
    <row r="109" spans="1:4" x14ac:dyDescent="0.3">
      <c r="A109" s="2">
        <v>43256</v>
      </c>
      <c r="B109" s="1">
        <v>100.223366</v>
      </c>
      <c r="C109" s="23">
        <f t="shared" si="2"/>
        <v>0.19970971878273885</v>
      </c>
      <c r="D109" s="23">
        <f t="shared" si="3"/>
        <v>5.1146099553690105E-3</v>
      </c>
    </row>
    <row r="110" spans="1:4" x14ac:dyDescent="0.3">
      <c r="A110" s="2">
        <v>43257</v>
      </c>
      <c r="B110" s="1">
        <v>100.51758599999999</v>
      </c>
      <c r="C110" s="23">
        <f t="shared" si="2"/>
        <v>0.20323163794738008</v>
      </c>
      <c r="D110" s="23">
        <f t="shared" si="3"/>
        <v>2.9356427721654818E-3</v>
      </c>
    </row>
    <row r="111" spans="1:4" x14ac:dyDescent="0.3">
      <c r="A111" s="2">
        <v>43258</v>
      </c>
      <c r="B111" s="1">
        <v>98.938568000000004</v>
      </c>
      <c r="C111" s="23">
        <f t="shared" si="2"/>
        <v>0.18433022487038495</v>
      </c>
      <c r="D111" s="23">
        <f t="shared" si="3"/>
        <v>-1.5708873072220325E-2</v>
      </c>
    </row>
    <row r="112" spans="1:4" x14ac:dyDescent="0.3">
      <c r="A112" s="2">
        <v>43259</v>
      </c>
      <c r="B112" s="1">
        <v>99.674141000000006</v>
      </c>
      <c r="C112" s="23">
        <f t="shared" si="2"/>
        <v>0.19313529810025609</v>
      </c>
      <c r="D112" s="23">
        <f t="shared" si="3"/>
        <v>7.4346436871817493E-3</v>
      </c>
    </row>
    <row r="113" spans="1:4" x14ac:dyDescent="0.3">
      <c r="A113" s="2">
        <v>43262</v>
      </c>
      <c r="B113" s="1">
        <v>99.105300999999997</v>
      </c>
      <c r="C113" s="23">
        <f t="shared" si="2"/>
        <v>0.1863260788166772</v>
      </c>
      <c r="D113" s="23">
        <f t="shared" si="3"/>
        <v>-5.7069967625806642E-3</v>
      </c>
    </row>
    <row r="114" spans="1:4" x14ac:dyDescent="0.3">
      <c r="A114" s="2">
        <v>43263</v>
      </c>
      <c r="B114" s="1">
        <v>99.360298</v>
      </c>
      <c r="C114" s="23">
        <f t="shared" si="2"/>
        <v>0.18937848457164302</v>
      </c>
      <c r="D114" s="23">
        <f t="shared" si="3"/>
        <v>2.5729905204566507E-3</v>
      </c>
    </row>
    <row r="115" spans="1:4" x14ac:dyDescent="0.3">
      <c r="A115" s="2">
        <v>43264</v>
      </c>
      <c r="B115" s="1">
        <v>98.909148999999999</v>
      </c>
      <c r="C115" s="23">
        <f t="shared" si="2"/>
        <v>0.18397806886499918</v>
      </c>
      <c r="D115" s="23">
        <f t="shared" si="3"/>
        <v>-4.5405358989563513E-3</v>
      </c>
    </row>
    <row r="116" spans="1:4" x14ac:dyDescent="0.3">
      <c r="A116" s="2">
        <v>43265</v>
      </c>
      <c r="B116" s="1">
        <v>99.468177999999995</v>
      </c>
      <c r="C116" s="23">
        <f t="shared" si="2"/>
        <v>0.19066984695177178</v>
      </c>
      <c r="D116" s="23">
        <f t="shared" si="3"/>
        <v>5.6519442908157603E-3</v>
      </c>
    </row>
    <row r="117" spans="1:4" x14ac:dyDescent="0.3">
      <c r="A117" s="2">
        <v>43266</v>
      </c>
      <c r="B117" s="1">
        <v>98.203002999999995</v>
      </c>
      <c r="C117" s="23">
        <f t="shared" si="2"/>
        <v>0.17552524740338951</v>
      </c>
      <c r="D117" s="23">
        <f t="shared" si="3"/>
        <v>-1.2719394538422121E-2</v>
      </c>
    </row>
    <row r="118" spans="1:4" x14ac:dyDescent="0.3">
      <c r="A118" s="2">
        <v>43269</v>
      </c>
      <c r="B118" s="1">
        <v>98.918960999999996</v>
      </c>
      <c r="C118" s="23">
        <f t="shared" si="2"/>
        <v>0.18409552203216473</v>
      </c>
      <c r="D118" s="23">
        <f t="shared" si="3"/>
        <v>7.2905917143898397E-3</v>
      </c>
    </row>
    <row r="119" spans="1:4" x14ac:dyDescent="0.3">
      <c r="A119" s="2">
        <v>43270</v>
      </c>
      <c r="B119" s="1">
        <v>98.918960999999996</v>
      </c>
      <c r="C119" s="23">
        <f t="shared" si="2"/>
        <v>0.18409552203216473</v>
      </c>
      <c r="D119" s="23">
        <f t="shared" si="3"/>
        <v>0</v>
      </c>
    </row>
    <row r="120" spans="1:4" x14ac:dyDescent="0.3">
      <c r="A120" s="2">
        <v>43271</v>
      </c>
      <c r="B120" s="1">
        <v>99.909522999999993</v>
      </c>
      <c r="C120" s="23">
        <f t="shared" si="2"/>
        <v>0.19595290525412579</v>
      </c>
      <c r="D120" s="23">
        <f t="shared" si="3"/>
        <v>1.0013873882076026E-2</v>
      </c>
    </row>
    <row r="121" spans="1:4" x14ac:dyDescent="0.3">
      <c r="A121" s="2">
        <v>43272</v>
      </c>
      <c r="B121" s="1">
        <v>99.193573000000001</v>
      </c>
      <c r="C121" s="23">
        <f t="shared" si="2"/>
        <v>0.18738272638822648</v>
      </c>
      <c r="D121" s="23">
        <f t="shared" si="3"/>
        <v>-7.1659835669517944E-3</v>
      </c>
    </row>
    <row r="122" spans="1:4" x14ac:dyDescent="0.3">
      <c r="A122" s="2">
        <v>43273</v>
      </c>
      <c r="B122" s="1">
        <v>98.477631000000002</v>
      </c>
      <c r="C122" s="23">
        <f t="shared" si="2"/>
        <v>0.17881264328520288</v>
      </c>
      <c r="D122" s="23">
        <f t="shared" si="3"/>
        <v>-7.2176248757568019E-3</v>
      </c>
    </row>
    <row r="123" spans="1:4" x14ac:dyDescent="0.3">
      <c r="A123" s="2">
        <v>43276</v>
      </c>
      <c r="B123" s="1">
        <v>96.496489999999994</v>
      </c>
      <c r="C123" s="23">
        <f t="shared" si="2"/>
        <v>0.1550976733451695</v>
      </c>
      <c r="D123" s="23">
        <f t="shared" si="3"/>
        <v>-2.0117675251550355E-2</v>
      </c>
    </row>
    <row r="124" spans="1:4" x14ac:dyDescent="0.3">
      <c r="A124" s="2">
        <v>43277</v>
      </c>
      <c r="B124" s="1">
        <v>97.173225000000002</v>
      </c>
      <c r="C124" s="23">
        <f t="shared" si="2"/>
        <v>0.1631984345642693</v>
      </c>
      <c r="D124" s="23">
        <f t="shared" si="3"/>
        <v>7.0130530136381947E-3</v>
      </c>
    </row>
    <row r="125" spans="1:4" x14ac:dyDescent="0.3">
      <c r="A125" s="2">
        <v>43278</v>
      </c>
      <c r="B125" s="1">
        <v>95.662848999999994</v>
      </c>
      <c r="C125" s="23">
        <f t="shared" si="2"/>
        <v>0.14511869090233515</v>
      </c>
      <c r="D125" s="23">
        <f t="shared" si="3"/>
        <v>-1.5543129293074382E-2</v>
      </c>
    </row>
    <row r="126" spans="1:4" x14ac:dyDescent="0.3">
      <c r="A126" s="2">
        <v>43279</v>
      </c>
      <c r="B126" s="1">
        <v>96.731872999999993</v>
      </c>
      <c r="C126" s="23">
        <f t="shared" si="2"/>
        <v>0.15791529246939884</v>
      </c>
      <c r="D126" s="23">
        <f t="shared" si="3"/>
        <v>1.1174912844170038E-2</v>
      </c>
    </row>
    <row r="127" spans="1:4" x14ac:dyDescent="0.3">
      <c r="A127" s="2">
        <v>43280</v>
      </c>
      <c r="B127" s="1">
        <v>96.712256999999994</v>
      </c>
      <c r="C127" s="23">
        <f t="shared" si="2"/>
        <v>0.15768048189794345</v>
      </c>
      <c r="D127" s="23">
        <f t="shared" si="3"/>
        <v>-2.0278734807501546E-4</v>
      </c>
    </row>
    <row r="128" spans="1:4" x14ac:dyDescent="0.3">
      <c r="A128" s="2">
        <v>43283</v>
      </c>
      <c r="B128" s="1">
        <v>98.085312000000002</v>
      </c>
      <c r="C128" s="23">
        <f t="shared" si="2"/>
        <v>0.17411644382645464</v>
      </c>
      <c r="D128" s="23">
        <f t="shared" si="3"/>
        <v>1.419732144189343E-2</v>
      </c>
    </row>
    <row r="129" spans="1:4" x14ac:dyDescent="0.3">
      <c r="A129" s="2">
        <v>43284</v>
      </c>
      <c r="B129" s="1">
        <v>97.143799000000001</v>
      </c>
      <c r="C129" s="23">
        <f t="shared" si="2"/>
        <v>0.16284619476636727</v>
      </c>
      <c r="D129" s="23">
        <f t="shared" si="3"/>
        <v>-9.5989193570592962E-3</v>
      </c>
    </row>
    <row r="130" spans="1:4" x14ac:dyDescent="0.3">
      <c r="A130" s="2">
        <v>43286</v>
      </c>
      <c r="B130" s="1">
        <v>97.840125999999998</v>
      </c>
      <c r="C130" s="23">
        <f t="shared" si="2"/>
        <v>0.17118147926829494</v>
      </c>
      <c r="D130" s="23">
        <f t="shared" si="3"/>
        <v>7.1680025608221948E-3</v>
      </c>
    </row>
    <row r="131" spans="1:4" x14ac:dyDescent="0.3">
      <c r="A131" s="2">
        <v>43287</v>
      </c>
      <c r="B131" s="1">
        <v>99.213195999999996</v>
      </c>
      <c r="C131" s="23">
        <f t="shared" si="2"/>
        <v>0.18761762075219812</v>
      </c>
      <c r="D131" s="23">
        <f t="shared" si="3"/>
        <v>1.4033812671091599E-2</v>
      </c>
    </row>
    <row r="132" spans="1:4" x14ac:dyDescent="0.3">
      <c r="A132" s="2">
        <v>43290</v>
      </c>
      <c r="B132" s="1">
        <v>99.889899999999997</v>
      </c>
      <c r="C132" s="23">
        <f t="shared" ref="C132:C195" si="4">(B132-B$3)/B$3</f>
        <v>0.19571801089015414</v>
      </c>
      <c r="D132" s="23">
        <f t="shared" si="3"/>
        <v>6.8207055843660241E-3</v>
      </c>
    </row>
    <row r="133" spans="1:4" x14ac:dyDescent="0.3">
      <c r="A133" s="2">
        <v>43291</v>
      </c>
      <c r="B133" s="1">
        <v>100.154709</v>
      </c>
      <c r="C133" s="23">
        <f t="shared" si="4"/>
        <v>0.19888786981228551</v>
      </c>
      <c r="D133" s="23">
        <f t="shared" ref="D133:D196" si="5">(B133-B132)/B132</f>
        <v>2.651008760645467E-3</v>
      </c>
    </row>
    <row r="134" spans="1:4" x14ac:dyDescent="0.3">
      <c r="A134" s="2">
        <v>43292</v>
      </c>
      <c r="B134" s="1">
        <v>100.01741</v>
      </c>
      <c r="C134" s="23">
        <f t="shared" si="4"/>
        <v>0.19724435142677099</v>
      </c>
      <c r="D134" s="23">
        <f t="shared" si="5"/>
        <v>-1.3708691420589994E-3</v>
      </c>
    </row>
    <row r="135" spans="1:4" x14ac:dyDescent="0.3">
      <c r="A135" s="2">
        <v>43293</v>
      </c>
      <c r="B135" s="1">
        <v>102.184883</v>
      </c>
      <c r="C135" s="23">
        <f t="shared" si="4"/>
        <v>0.22318978238844098</v>
      </c>
      <c r="D135" s="23">
        <f t="shared" si="5"/>
        <v>2.1670957086371276E-2</v>
      </c>
    </row>
    <row r="136" spans="1:4" x14ac:dyDescent="0.3">
      <c r="A136" s="2">
        <v>43294</v>
      </c>
      <c r="B136" s="1">
        <v>103.401009</v>
      </c>
      <c r="C136" s="23">
        <f t="shared" si="4"/>
        <v>0.23774724777494954</v>
      </c>
      <c r="D136" s="23">
        <f t="shared" si="5"/>
        <v>1.1901232005129396E-2</v>
      </c>
    </row>
    <row r="137" spans="1:4" x14ac:dyDescent="0.3">
      <c r="A137" s="2">
        <v>43297</v>
      </c>
      <c r="B137" s="1">
        <v>102.89102200000001</v>
      </c>
      <c r="C137" s="23">
        <f t="shared" si="4"/>
        <v>0.23164252005753436</v>
      </c>
      <c r="D137" s="23">
        <f t="shared" si="5"/>
        <v>-4.9321278866823757E-3</v>
      </c>
    </row>
    <row r="138" spans="1:4" x14ac:dyDescent="0.3">
      <c r="A138" s="2">
        <v>43298</v>
      </c>
      <c r="B138" s="1">
        <v>103.910988</v>
      </c>
      <c r="C138" s="23">
        <f t="shared" si="4"/>
        <v>0.24385187972948902</v>
      </c>
      <c r="D138" s="23">
        <f t="shared" si="5"/>
        <v>9.9130709382981592E-3</v>
      </c>
    </row>
    <row r="139" spans="1:4" x14ac:dyDescent="0.3">
      <c r="A139" s="2">
        <v>43299</v>
      </c>
      <c r="B139" s="1">
        <v>103.096977</v>
      </c>
      <c r="C139" s="23">
        <f t="shared" si="4"/>
        <v>0.2341078754431426</v>
      </c>
      <c r="D139" s="23">
        <f t="shared" si="5"/>
        <v>-7.8337336182387925E-3</v>
      </c>
    </row>
    <row r="140" spans="1:4" x14ac:dyDescent="0.3">
      <c r="A140" s="2">
        <v>43300</v>
      </c>
      <c r="B140" s="1">
        <v>102.390823</v>
      </c>
      <c r="C140" s="23">
        <f t="shared" si="4"/>
        <v>0.22565495821865719</v>
      </c>
      <c r="D140" s="23">
        <f t="shared" si="5"/>
        <v>-6.8494151870233597E-3</v>
      </c>
    </row>
    <row r="141" spans="1:4" x14ac:dyDescent="0.3">
      <c r="A141" s="2">
        <v>43301</v>
      </c>
      <c r="B141" s="1">
        <v>104.22483800000001</v>
      </c>
      <c r="C141" s="23">
        <f t="shared" si="4"/>
        <v>0.24760877705061834</v>
      </c>
      <c r="D141" s="23">
        <f t="shared" si="5"/>
        <v>1.7911907984175576E-2</v>
      </c>
    </row>
    <row r="142" spans="1:4" x14ac:dyDescent="0.3">
      <c r="A142" s="2">
        <v>43304</v>
      </c>
      <c r="B142" s="1">
        <v>105.892128</v>
      </c>
      <c r="C142" s="23">
        <f t="shared" si="4"/>
        <v>0.26756683769916279</v>
      </c>
      <c r="D142" s="23">
        <f t="shared" si="5"/>
        <v>1.599705053031595E-2</v>
      </c>
    </row>
    <row r="143" spans="1:4" x14ac:dyDescent="0.3">
      <c r="A143" s="2">
        <v>43305</v>
      </c>
      <c r="B143" s="1">
        <v>105.588097</v>
      </c>
      <c r="C143" s="23">
        <f t="shared" si="4"/>
        <v>0.26392747733771543</v>
      </c>
      <c r="D143" s="23">
        <f t="shared" si="5"/>
        <v>-2.8711388253524835E-3</v>
      </c>
    </row>
    <row r="144" spans="1:4" x14ac:dyDescent="0.3">
      <c r="A144" s="2">
        <v>43306</v>
      </c>
      <c r="B144" s="1">
        <v>108.69708300000001</v>
      </c>
      <c r="C144" s="23">
        <f t="shared" si="4"/>
        <v>0.30114315735947278</v>
      </c>
      <c r="D144" s="23">
        <f t="shared" si="5"/>
        <v>2.9444474219475717E-2</v>
      </c>
    </row>
    <row r="145" spans="1:4" x14ac:dyDescent="0.3">
      <c r="A145" s="2">
        <v>43307</v>
      </c>
      <c r="B145" s="1">
        <v>107.51037599999999</v>
      </c>
      <c r="C145" s="23">
        <f t="shared" si="4"/>
        <v>0.28693784797834981</v>
      </c>
      <c r="D145" s="23">
        <f t="shared" si="5"/>
        <v>-1.0917560685598274E-2</v>
      </c>
    </row>
    <row r="146" spans="1:4" x14ac:dyDescent="0.3">
      <c r="A146" s="2">
        <v>43308</v>
      </c>
      <c r="B146" s="1">
        <v>105.60771200000001</v>
      </c>
      <c r="C146" s="23">
        <f t="shared" si="4"/>
        <v>0.26416227593881136</v>
      </c>
      <c r="D146" s="23">
        <f t="shared" si="5"/>
        <v>-1.7697491821626474E-2</v>
      </c>
    </row>
    <row r="147" spans="1:4" x14ac:dyDescent="0.3">
      <c r="A147" s="2">
        <v>43311</v>
      </c>
      <c r="B147" s="1">
        <v>103.342163</v>
      </c>
      <c r="C147" s="23">
        <f t="shared" si="4"/>
        <v>0.2370428400013023</v>
      </c>
      <c r="D147" s="23">
        <f t="shared" si="5"/>
        <v>-2.145249581772974E-2</v>
      </c>
    </row>
    <row r="148" spans="1:4" x14ac:dyDescent="0.3">
      <c r="A148" s="2">
        <v>43312</v>
      </c>
      <c r="B148" s="1">
        <v>104.03851299999999</v>
      </c>
      <c r="C148" s="23">
        <f t="shared" si="4"/>
        <v>0.24537839982149787</v>
      </c>
      <c r="D148" s="23">
        <f t="shared" si="5"/>
        <v>6.7382951912860131E-3</v>
      </c>
    </row>
    <row r="149" spans="1:4" x14ac:dyDescent="0.3">
      <c r="A149" s="2">
        <v>43313</v>
      </c>
      <c r="B149" s="1">
        <v>104.23465</v>
      </c>
      <c r="C149" s="23">
        <f t="shared" si="4"/>
        <v>0.24772623021778389</v>
      </c>
      <c r="D149" s="23">
        <f t="shared" si="5"/>
        <v>1.885234557322127E-3</v>
      </c>
    </row>
    <row r="150" spans="1:4" x14ac:dyDescent="0.3">
      <c r="A150" s="2">
        <v>43314</v>
      </c>
      <c r="B150" s="1">
        <v>105.499832</v>
      </c>
      <c r="C150" s="23">
        <f t="shared" si="4"/>
        <v>0.26287091355868242</v>
      </c>
      <c r="D150" s="23">
        <f t="shared" si="5"/>
        <v>1.2137825569520267E-2</v>
      </c>
    </row>
    <row r="151" spans="1:4" x14ac:dyDescent="0.3">
      <c r="A151" s="2">
        <v>43315</v>
      </c>
      <c r="B151" s="1">
        <v>105.96077699999999</v>
      </c>
      <c r="C151" s="23">
        <f t="shared" si="4"/>
        <v>0.26838859090674022</v>
      </c>
      <c r="D151" s="23">
        <f t="shared" si="5"/>
        <v>4.3691538769464137E-3</v>
      </c>
    </row>
    <row r="152" spans="1:4" x14ac:dyDescent="0.3">
      <c r="A152" s="2">
        <v>43318</v>
      </c>
      <c r="B152" s="1">
        <v>106.049042</v>
      </c>
      <c r="C152" s="23">
        <f t="shared" si="4"/>
        <v>0.26944515468577324</v>
      </c>
      <c r="D152" s="23">
        <f t="shared" si="5"/>
        <v>8.3299691167805349E-4</v>
      </c>
    </row>
    <row r="153" spans="1:4" x14ac:dyDescent="0.3">
      <c r="A153" s="2">
        <v>43319</v>
      </c>
      <c r="B153" s="1">
        <v>106.78460699999999</v>
      </c>
      <c r="C153" s="23">
        <f t="shared" si="4"/>
        <v>0.27825013215276845</v>
      </c>
      <c r="D153" s="23">
        <f t="shared" si="5"/>
        <v>6.9360834018660352E-3</v>
      </c>
    </row>
    <row r="154" spans="1:4" x14ac:dyDescent="0.3">
      <c r="A154" s="2">
        <v>43320</v>
      </c>
      <c r="B154" s="1">
        <v>107.382874</v>
      </c>
      <c r="C154" s="23">
        <f t="shared" si="4"/>
        <v>0.28541160320460884</v>
      </c>
      <c r="D154" s="23">
        <f t="shared" si="5"/>
        <v>5.6025584286694711E-3</v>
      </c>
    </row>
    <row r="155" spans="1:4" x14ac:dyDescent="0.3">
      <c r="A155" s="2">
        <v>43321</v>
      </c>
      <c r="B155" s="1">
        <v>107.55940200000001</v>
      </c>
      <c r="C155" s="23">
        <f t="shared" si="4"/>
        <v>0.28752470682195574</v>
      </c>
      <c r="D155" s="23">
        <f t="shared" si="5"/>
        <v>1.6439120450436509E-3</v>
      </c>
    </row>
    <row r="156" spans="1:4" x14ac:dyDescent="0.3">
      <c r="A156" s="2">
        <v>43322</v>
      </c>
      <c r="B156" s="1">
        <v>106.902306</v>
      </c>
      <c r="C156" s="23">
        <f t="shared" si="4"/>
        <v>0.2796590314925792</v>
      </c>
      <c r="D156" s="23">
        <f t="shared" si="5"/>
        <v>-6.1091451586911E-3</v>
      </c>
    </row>
    <row r="157" spans="1:4" x14ac:dyDescent="0.3">
      <c r="A157" s="2">
        <v>43325</v>
      </c>
      <c r="B157" s="1">
        <v>106.12750200000001</v>
      </c>
      <c r="C157" s="23">
        <f t="shared" si="4"/>
        <v>0.27038434909015696</v>
      </c>
      <c r="D157" s="23">
        <f t="shared" si="5"/>
        <v>-7.2477763014764992E-3</v>
      </c>
    </row>
    <row r="158" spans="1:4" x14ac:dyDescent="0.3">
      <c r="A158" s="2">
        <v>43326</v>
      </c>
      <c r="B158" s="1">
        <v>107.45153000000001</v>
      </c>
      <c r="C158" s="23">
        <f t="shared" si="4"/>
        <v>0.2862334402047027</v>
      </c>
      <c r="D158" s="23">
        <f t="shared" si="5"/>
        <v>1.2475823655964297E-2</v>
      </c>
    </row>
    <row r="159" spans="1:4" x14ac:dyDescent="0.3">
      <c r="A159" s="2">
        <v>43327</v>
      </c>
      <c r="B159" s="1">
        <v>105.99443100000001</v>
      </c>
      <c r="C159" s="23">
        <f t="shared" si="4"/>
        <v>0.26879144138450134</v>
      </c>
      <c r="D159" s="23">
        <f t="shared" si="5"/>
        <v>-1.3560523521628769E-2</v>
      </c>
    </row>
    <row r="160" spans="1:4" x14ac:dyDescent="0.3">
      <c r="A160" s="2">
        <v>43328</v>
      </c>
      <c r="B160" s="1">
        <v>105.97473100000001</v>
      </c>
      <c r="C160" s="23">
        <f t="shared" si="4"/>
        <v>0.2685556253028501</v>
      </c>
      <c r="D160" s="23">
        <f t="shared" si="5"/>
        <v>-1.8585882120542986E-4</v>
      </c>
    </row>
    <row r="161" spans="1:4" x14ac:dyDescent="0.3">
      <c r="A161" s="2">
        <v>43329</v>
      </c>
      <c r="B161" s="1">
        <v>105.915665</v>
      </c>
      <c r="C161" s="23">
        <f t="shared" si="4"/>
        <v>0.26784858405011847</v>
      </c>
      <c r="D161" s="23">
        <f t="shared" si="5"/>
        <v>-5.5735928218587688E-4</v>
      </c>
    </row>
    <row r="162" spans="1:4" x14ac:dyDescent="0.3">
      <c r="A162" s="2">
        <v>43332</v>
      </c>
      <c r="B162" s="1">
        <v>105.216652</v>
      </c>
      <c r="C162" s="23">
        <f t="shared" si="4"/>
        <v>0.25948114716264165</v>
      </c>
      <c r="D162" s="23">
        <f t="shared" si="5"/>
        <v>-6.5997130830459105E-3</v>
      </c>
    </row>
    <row r="163" spans="1:4" x14ac:dyDescent="0.3">
      <c r="A163" s="2">
        <v>43333</v>
      </c>
      <c r="B163" s="1">
        <v>104.340416</v>
      </c>
      <c r="C163" s="23">
        <f t="shared" si="4"/>
        <v>0.24899228725798328</v>
      </c>
      <c r="D163" s="23">
        <f t="shared" si="5"/>
        <v>-8.3279213256091025E-3</v>
      </c>
    </row>
    <row r="164" spans="1:4" x14ac:dyDescent="0.3">
      <c r="A164" s="2">
        <v>43334</v>
      </c>
      <c r="B164" s="1">
        <v>105.403702</v>
      </c>
      <c r="C164" s="23">
        <f t="shared" si="4"/>
        <v>0.26172020290238113</v>
      </c>
      <c r="D164" s="23">
        <f t="shared" si="5"/>
        <v>1.0190547831436582E-2</v>
      </c>
    </row>
    <row r="165" spans="1:4" x14ac:dyDescent="0.3">
      <c r="A165" s="2">
        <v>43335</v>
      </c>
      <c r="B165" s="1">
        <v>105.895966</v>
      </c>
      <c r="C165" s="23">
        <f t="shared" si="4"/>
        <v>0.26761277993882665</v>
      </c>
      <c r="D165" s="23">
        <f t="shared" si="5"/>
        <v>4.6702723970739263E-3</v>
      </c>
    </row>
    <row r="166" spans="1:4" x14ac:dyDescent="0.3">
      <c r="A166" s="2">
        <v>43336</v>
      </c>
      <c r="B166" s="1">
        <v>106.72296900000001</v>
      </c>
      <c r="C166" s="23">
        <f t="shared" si="4"/>
        <v>0.2775123031354681</v>
      </c>
      <c r="D166" s="23">
        <f t="shared" si="5"/>
        <v>7.8095798285649975E-3</v>
      </c>
    </row>
    <row r="167" spans="1:4" x14ac:dyDescent="0.3">
      <c r="A167" s="2">
        <v>43339</v>
      </c>
      <c r="B167" s="1">
        <v>107.904411</v>
      </c>
      <c r="C167" s="23">
        <f t="shared" si="4"/>
        <v>0.2916545885739566</v>
      </c>
      <c r="D167" s="23">
        <f t="shared" si="5"/>
        <v>1.1070175530817456E-2</v>
      </c>
    </row>
    <row r="168" spans="1:4" x14ac:dyDescent="0.3">
      <c r="A168" s="2">
        <v>43340</v>
      </c>
      <c r="B168" s="1">
        <v>108.55420700000001</v>
      </c>
      <c r="C168" s="23">
        <f t="shared" si="4"/>
        <v>0.29943288027916792</v>
      </c>
      <c r="D168" s="23">
        <f t="shared" si="5"/>
        <v>6.0219595656753012E-3</v>
      </c>
    </row>
    <row r="169" spans="1:4" x14ac:dyDescent="0.3">
      <c r="A169" s="2">
        <v>43341</v>
      </c>
      <c r="B169" s="1">
        <v>110.28697200000001</v>
      </c>
      <c r="C169" s="23">
        <f t="shared" si="4"/>
        <v>0.32017470021431732</v>
      </c>
      <c r="D169" s="23">
        <f t="shared" si="5"/>
        <v>1.5962209553057678E-2</v>
      </c>
    </row>
    <row r="170" spans="1:4" x14ac:dyDescent="0.3">
      <c r="A170" s="2">
        <v>43342</v>
      </c>
      <c r="B170" s="1">
        <v>110.218056</v>
      </c>
      <c r="C170" s="23">
        <f t="shared" si="4"/>
        <v>0.31934975092076001</v>
      </c>
      <c r="D170" s="23">
        <f t="shared" si="5"/>
        <v>-6.2487888415325727E-4</v>
      </c>
    </row>
    <row r="171" spans="1:4" x14ac:dyDescent="0.3">
      <c r="A171" s="2">
        <v>43343</v>
      </c>
      <c r="B171" s="1">
        <v>110.592186</v>
      </c>
      <c r="C171" s="23">
        <f t="shared" si="4"/>
        <v>0.3238282215110232</v>
      </c>
      <c r="D171" s="23">
        <f t="shared" si="5"/>
        <v>3.3944529016188951E-3</v>
      </c>
    </row>
    <row r="172" spans="1:4" x14ac:dyDescent="0.3">
      <c r="A172" s="2">
        <v>43347</v>
      </c>
      <c r="B172" s="1">
        <v>109.98176599999999</v>
      </c>
      <c r="C172" s="23">
        <f t="shared" si="4"/>
        <v>0.31652127468048702</v>
      </c>
      <c r="D172" s="23">
        <f t="shared" si="5"/>
        <v>-5.519558135870511E-3</v>
      </c>
    </row>
    <row r="173" spans="1:4" x14ac:dyDescent="0.3">
      <c r="A173" s="2">
        <v>43348</v>
      </c>
      <c r="B173" s="1">
        <v>106.811584</v>
      </c>
      <c r="C173" s="23">
        <f t="shared" si="4"/>
        <v>0.278573056540317</v>
      </c>
      <c r="D173" s="23">
        <f t="shared" si="5"/>
        <v>-2.882461443654212E-2</v>
      </c>
    </row>
    <row r="174" spans="1:4" x14ac:dyDescent="0.3">
      <c r="A174" s="2">
        <v>43349</v>
      </c>
      <c r="B174" s="1">
        <v>107.057709</v>
      </c>
      <c r="C174" s="23">
        <f t="shared" si="4"/>
        <v>0.2815192612660235</v>
      </c>
      <c r="D174" s="23">
        <f t="shared" si="5"/>
        <v>2.3042912648875836E-3</v>
      </c>
    </row>
    <row r="175" spans="1:4" x14ac:dyDescent="0.3">
      <c r="A175" s="2">
        <v>43350</v>
      </c>
      <c r="B175" s="1">
        <v>106.53591900000001</v>
      </c>
      <c r="C175" s="23">
        <f t="shared" si="4"/>
        <v>0.27527324739572862</v>
      </c>
      <c r="D175" s="23">
        <f t="shared" si="5"/>
        <v>-4.8739133769432315E-3</v>
      </c>
    </row>
    <row r="176" spans="1:4" x14ac:dyDescent="0.3">
      <c r="A176" s="2">
        <v>43353</v>
      </c>
      <c r="B176" s="1">
        <v>107.68781300000001</v>
      </c>
      <c r="C176" s="23">
        <f t="shared" si="4"/>
        <v>0.28906183265245927</v>
      </c>
      <c r="D176" s="23">
        <f t="shared" si="5"/>
        <v>1.0812259478420592E-2</v>
      </c>
    </row>
    <row r="177" spans="1:4" x14ac:dyDescent="0.3">
      <c r="A177" s="2">
        <v>43354</v>
      </c>
      <c r="B177" s="1">
        <v>109.519043</v>
      </c>
      <c r="C177" s="23">
        <f t="shared" si="4"/>
        <v>0.31098231403328325</v>
      </c>
      <c r="D177" s="23">
        <f t="shared" si="5"/>
        <v>1.700498829890798E-2</v>
      </c>
    </row>
    <row r="178" spans="1:4" x14ac:dyDescent="0.3">
      <c r="A178" s="2">
        <v>43355</v>
      </c>
      <c r="B178" s="1">
        <v>109.98176599999999</v>
      </c>
      <c r="C178" s="23">
        <f t="shared" si="4"/>
        <v>0.31652127468048702</v>
      </c>
      <c r="D178" s="23">
        <f t="shared" si="5"/>
        <v>4.2250460497540773E-3</v>
      </c>
    </row>
    <row r="179" spans="1:4" x14ac:dyDescent="0.3">
      <c r="A179" s="2">
        <v>43356</v>
      </c>
      <c r="B179" s="1">
        <v>111.163208</v>
      </c>
      <c r="C179" s="23">
        <f t="shared" si="4"/>
        <v>0.33066356011897569</v>
      </c>
      <c r="D179" s="23">
        <f t="shared" si="5"/>
        <v>1.0742162478096635E-2</v>
      </c>
    </row>
    <row r="180" spans="1:4" x14ac:dyDescent="0.3">
      <c r="A180" s="2">
        <v>43357</v>
      </c>
      <c r="B180" s="1">
        <v>111.616089</v>
      </c>
      <c r="C180" s="23">
        <f t="shared" si="4"/>
        <v>0.33608470848822974</v>
      </c>
      <c r="D180" s="23">
        <f t="shared" si="5"/>
        <v>4.0740188066541311E-3</v>
      </c>
    </row>
    <row r="181" spans="1:4" x14ac:dyDescent="0.3">
      <c r="A181" s="2">
        <v>43360</v>
      </c>
      <c r="B181" s="1">
        <v>110.40512099999999</v>
      </c>
      <c r="C181" s="23">
        <f t="shared" si="4"/>
        <v>0.32158898621589155</v>
      </c>
      <c r="D181" s="23">
        <f t="shared" si="5"/>
        <v>-1.0849403619580401E-2</v>
      </c>
    </row>
    <row r="182" spans="1:4" x14ac:dyDescent="0.3">
      <c r="A182" s="2">
        <v>43361</v>
      </c>
      <c r="B182" s="1">
        <v>111.458572</v>
      </c>
      <c r="C182" s="23">
        <f t="shared" si="4"/>
        <v>0.33419917337485611</v>
      </c>
      <c r="D182" s="23">
        <f t="shared" si="5"/>
        <v>9.541686023785162E-3</v>
      </c>
    </row>
    <row r="183" spans="1:4" x14ac:dyDescent="0.3">
      <c r="A183" s="2">
        <v>43362</v>
      </c>
      <c r="B183" s="1">
        <v>109.971924</v>
      </c>
      <c r="C183" s="23">
        <f t="shared" si="4"/>
        <v>0.31640346240253731</v>
      </c>
      <c r="D183" s="23">
        <f t="shared" si="5"/>
        <v>-1.3338121719341626E-2</v>
      </c>
    </row>
    <row r="184" spans="1:4" x14ac:dyDescent="0.3">
      <c r="A184" s="2">
        <v>43363</v>
      </c>
      <c r="B184" s="1">
        <v>111.812996</v>
      </c>
      <c r="C184" s="23">
        <f t="shared" si="4"/>
        <v>0.33844175606131116</v>
      </c>
      <c r="D184" s="23">
        <f t="shared" si="5"/>
        <v>1.6741291168098478E-2</v>
      </c>
    </row>
    <row r="185" spans="1:4" x14ac:dyDescent="0.3">
      <c r="A185" s="2">
        <v>43364</v>
      </c>
      <c r="B185" s="1">
        <v>112.492317</v>
      </c>
      <c r="C185" s="23">
        <f t="shared" si="4"/>
        <v>0.34657347263001242</v>
      </c>
      <c r="D185" s="23">
        <f t="shared" si="5"/>
        <v>6.0755102206545078E-3</v>
      </c>
    </row>
    <row r="186" spans="1:4" x14ac:dyDescent="0.3">
      <c r="A186" s="2">
        <v>43367</v>
      </c>
      <c r="B186" s="1">
        <v>112.895973</v>
      </c>
      <c r="C186" s="23">
        <f t="shared" si="4"/>
        <v>0.35140538005412508</v>
      </c>
      <c r="D186" s="23">
        <f t="shared" si="5"/>
        <v>3.5882983901913764E-3</v>
      </c>
    </row>
    <row r="187" spans="1:4" x14ac:dyDescent="0.3">
      <c r="A187" s="2">
        <v>43368</v>
      </c>
      <c r="B187" s="1">
        <v>112.67937499999999</v>
      </c>
      <c r="C187" s="23">
        <f t="shared" si="4"/>
        <v>0.34881262413262759</v>
      </c>
      <c r="D187" s="23">
        <f t="shared" si="5"/>
        <v>-1.9185626753932554E-3</v>
      </c>
    </row>
    <row r="188" spans="1:4" x14ac:dyDescent="0.3">
      <c r="A188" s="2">
        <v>43369</v>
      </c>
      <c r="B188" s="1">
        <v>112.21666</v>
      </c>
      <c r="C188" s="23">
        <f t="shared" si="4"/>
        <v>0.34327375924829973</v>
      </c>
      <c r="D188" s="23">
        <f t="shared" si="5"/>
        <v>-4.1064746764879435E-3</v>
      </c>
    </row>
    <row r="189" spans="1:4" x14ac:dyDescent="0.3">
      <c r="A189" s="2">
        <v>43370</v>
      </c>
      <c r="B189" s="1">
        <v>112.639999</v>
      </c>
      <c r="C189" s="23">
        <f t="shared" si="4"/>
        <v>0.34834127925795261</v>
      </c>
      <c r="D189" s="23">
        <f t="shared" si="5"/>
        <v>3.7725147050357635E-3</v>
      </c>
    </row>
    <row r="190" spans="1:4" x14ac:dyDescent="0.3">
      <c r="A190" s="2">
        <v>43371</v>
      </c>
      <c r="B190" s="1">
        <v>112.600616</v>
      </c>
      <c r="C190" s="23">
        <f t="shared" si="4"/>
        <v>0.34786985059076114</v>
      </c>
      <c r="D190" s="23">
        <f t="shared" si="5"/>
        <v>-3.4963601162674754E-4</v>
      </c>
    </row>
    <row r="191" spans="1:4" x14ac:dyDescent="0.3">
      <c r="A191" s="2">
        <v>43374</v>
      </c>
      <c r="B191" s="1">
        <v>113.821434</v>
      </c>
      <c r="C191" s="23">
        <f t="shared" si="4"/>
        <v>0.36248348090392485</v>
      </c>
      <c r="D191" s="23">
        <f t="shared" si="5"/>
        <v>1.0842018839399548E-2</v>
      </c>
    </row>
    <row r="192" spans="1:4" x14ac:dyDescent="0.3">
      <c r="A192" s="2">
        <v>43375</v>
      </c>
      <c r="B192" s="1">
        <v>113.36855300000001</v>
      </c>
      <c r="C192" s="23">
        <f t="shared" si="4"/>
        <v>0.35706233253467096</v>
      </c>
      <c r="D192" s="23">
        <f t="shared" si="5"/>
        <v>-3.9788727314750824E-3</v>
      </c>
    </row>
    <row r="193" spans="1:4" x14ac:dyDescent="0.3">
      <c r="A193" s="2">
        <v>43376</v>
      </c>
      <c r="B193" s="1">
        <v>113.388237</v>
      </c>
      <c r="C193" s="23">
        <f t="shared" si="4"/>
        <v>0.35729795709057061</v>
      </c>
      <c r="D193" s="23">
        <f t="shared" si="5"/>
        <v>1.7362839587445415E-4</v>
      </c>
    </row>
    <row r="194" spans="1:4" x14ac:dyDescent="0.3">
      <c r="A194" s="2">
        <v>43377</v>
      </c>
      <c r="B194" s="1">
        <v>111.045067</v>
      </c>
      <c r="C194" s="23">
        <f t="shared" si="4"/>
        <v>0.3292493698802772</v>
      </c>
      <c r="D194" s="23">
        <f t="shared" si="5"/>
        <v>-2.0665018365176632E-2</v>
      </c>
    </row>
    <row r="195" spans="1:4" x14ac:dyDescent="0.3">
      <c r="A195" s="2">
        <v>43378</v>
      </c>
      <c r="B195" s="1">
        <v>110.395264</v>
      </c>
      <c r="C195" s="23">
        <f t="shared" si="4"/>
        <v>0.32147099438254961</v>
      </c>
      <c r="D195" s="23">
        <f t="shared" si="5"/>
        <v>-5.8517052360372362E-3</v>
      </c>
    </row>
    <row r="196" spans="1:4" x14ac:dyDescent="0.3">
      <c r="A196" s="2">
        <v>43381</v>
      </c>
      <c r="B196" s="1">
        <v>109.13507799999999</v>
      </c>
      <c r="C196" s="23">
        <f t="shared" ref="C196:C252" si="6">(B196-B$3)/B$3</f>
        <v>0.3063861149575865</v>
      </c>
      <c r="D196" s="23">
        <f t="shared" si="5"/>
        <v>-1.1415217957176175E-2</v>
      </c>
    </row>
    <row r="197" spans="1:4" x14ac:dyDescent="0.3">
      <c r="A197" s="2">
        <v>43382</v>
      </c>
      <c r="B197" s="1">
        <v>110.52325399999999</v>
      </c>
      <c r="C197" s="23">
        <f t="shared" si="6"/>
        <v>0.32300308069171429</v>
      </c>
      <c r="D197" s="23">
        <f t="shared" ref="D197:D252" si="7">(B197-B196)/B196</f>
        <v>1.2719796654197668E-2</v>
      </c>
    </row>
    <row r="198" spans="1:4" x14ac:dyDescent="0.3">
      <c r="A198" s="2">
        <v>43383</v>
      </c>
      <c r="B198" s="1">
        <v>104.51763200000001</v>
      </c>
      <c r="C198" s="23">
        <f t="shared" si="6"/>
        <v>0.25111362648264873</v>
      </c>
      <c r="D198" s="23">
        <f t="shared" si="7"/>
        <v>-5.4338085268462948E-2</v>
      </c>
    </row>
    <row r="199" spans="1:4" x14ac:dyDescent="0.3">
      <c r="A199" s="2">
        <v>43384</v>
      </c>
      <c r="B199" s="1">
        <v>104.271507</v>
      </c>
      <c r="C199" s="23">
        <f t="shared" si="6"/>
        <v>0.24816742175694226</v>
      </c>
      <c r="D199" s="23">
        <f t="shared" si="7"/>
        <v>-2.3548658278060332E-3</v>
      </c>
    </row>
    <row r="200" spans="1:4" x14ac:dyDescent="0.3">
      <c r="A200" s="2">
        <v>43385</v>
      </c>
      <c r="B200" s="1">
        <v>107.87487</v>
      </c>
      <c r="C200" s="23">
        <f t="shared" si="6"/>
        <v>0.29130097218471507</v>
      </c>
      <c r="D200" s="23">
        <f t="shared" si="7"/>
        <v>3.4557503805905498E-2</v>
      </c>
    </row>
    <row r="201" spans="1:4" x14ac:dyDescent="0.3">
      <c r="A201" s="2">
        <v>43388</v>
      </c>
      <c r="B201" s="1">
        <v>105.935349</v>
      </c>
      <c r="C201" s="23">
        <f t="shared" si="6"/>
        <v>0.26808420860601806</v>
      </c>
      <c r="D201" s="23">
        <f t="shared" si="7"/>
        <v>-1.797935886272678E-2</v>
      </c>
    </row>
    <row r="202" spans="1:4" x14ac:dyDescent="0.3">
      <c r="A202" s="2">
        <v>43389</v>
      </c>
      <c r="B202" s="1">
        <v>109.28274500000001</v>
      </c>
      <c r="C202" s="23">
        <f t="shared" si="6"/>
        <v>0.30815374203013468</v>
      </c>
      <c r="D202" s="23">
        <f t="shared" si="7"/>
        <v>3.1598479937041631E-2</v>
      </c>
    </row>
    <row r="203" spans="1:4" x14ac:dyDescent="0.3">
      <c r="A203" s="2">
        <v>43390</v>
      </c>
      <c r="B203" s="1">
        <v>108.997238</v>
      </c>
      <c r="C203" s="23">
        <f t="shared" si="6"/>
        <v>0.30473612060759619</v>
      </c>
      <c r="D203" s="23">
        <f t="shared" si="7"/>
        <v>-2.6125533358446452E-3</v>
      </c>
    </row>
    <row r="204" spans="1:4" x14ac:dyDescent="0.3">
      <c r="A204" s="2">
        <v>43391</v>
      </c>
      <c r="B204" s="1">
        <v>106.821426</v>
      </c>
      <c r="C204" s="23">
        <f t="shared" si="6"/>
        <v>0.27869086881826693</v>
      </c>
      <c r="D204" s="23">
        <f t="shared" si="7"/>
        <v>-1.9962083809866756E-2</v>
      </c>
    </row>
    <row r="205" spans="1:4" x14ac:dyDescent="0.3">
      <c r="A205" s="2">
        <v>43392</v>
      </c>
      <c r="B205" s="1">
        <v>106.97895800000001</v>
      </c>
      <c r="C205" s="23">
        <f t="shared" si="6"/>
        <v>0.28057658348703274</v>
      </c>
      <c r="D205" s="23">
        <f t="shared" si="7"/>
        <v>1.4747228706720628E-3</v>
      </c>
    </row>
    <row r="206" spans="1:4" x14ac:dyDescent="0.3">
      <c r="A206" s="2">
        <v>43395</v>
      </c>
      <c r="B206" s="1">
        <v>107.93394499999999</v>
      </c>
      <c r="C206" s="23">
        <f t="shared" si="6"/>
        <v>0.29200812117068187</v>
      </c>
      <c r="D206" s="23">
        <f t="shared" si="7"/>
        <v>8.9268676555999769E-3</v>
      </c>
    </row>
    <row r="207" spans="1:4" x14ac:dyDescent="0.3">
      <c r="A207" s="2">
        <v>43396</v>
      </c>
      <c r="B207" s="1">
        <v>106.427612</v>
      </c>
      <c r="C207" s="23">
        <f t="shared" si="6"/>
        <v>0.27397677367210399</v>
      </c>
      <c r="D207" s="23">
        <f t="shared" si="7"/>
        <v>-1.395606359055993E-2</v>
      </c>
    </row>
    <row r="208" spans="1:4" x14ac:dyDescent="0.3">
      <c r="A208" s="2">
        <v>43397</v>
      </c>
      <c r="B208" s="1">
        <v>100.737038</v>
      </c>
      <c r="C208" s="23">
        <f t="shared" si="6"/>
        <v>0.2058585572748183</v>
      </c>
      <c r="D208" s="23">
        <f t="shared" si="7"/>
        <v>-5.3468962547050275E-2</v>
      </c>
    </row>
    <row r="209" spans="1:4" x14ac:dyDescent="0.3">
      <c r="A209" s="2">
        <v>43398</v>
      </c>
      <c r="B209" s="1">
        <v>106.62453499999999</v>
      </c>
      <c r="C209" s="23">
        <f t="shared" si="6"/>
        <v>0.276334012770937</v>
      </c>
      <c r="D209" s="23">
        <f t="shared" si="7"/>
        <v>5.8444213934501395E-2</v>
      </c>
    </row>
    <row r="210" spans="1:4" x14ac:dyDescent="0.3">
      <c r="A210" s="2">
        <v>43399</v>
      </c>
      <c r="B210" s="1">
        <v>105.30526</v>
      </c>
      <c r="C210" s="23">
        <f t="shared" si="6"/>
        <v>0.26054181677497446</v>
      </c>
      <c r="D210" s="23">
        <f t="shared" si="7"/>
        <v>-1.2373090302339799E-2</v>
      </c>
    </row>
    <row r="211" spans="1:4" x14ac:dyDescent="0.3">
      <c r="A211" s="2">
        <v>43402</v>
      </c>
      <c r="B211" s="1">
        <v>102.24337</v>
      </c>
      <c r="C211" s="23">
        <f t="shared" si="6"/>
        <v>0.22388989280303676</v>
      </c>
      <c r="D211" s="23">
        <f t="shared" si="7"/>
        <v>-2.9076325342152948E-2</v>
      </c>
    </row>
    <row r="212" spans="1:4" x14ac:dyDescent="0.3">
      <c r="A212" s="2">
        <v>43403</v>
      </c>
      <c r="B212" s="1">
        <v>102.125237</v>
      </c>
      <c r="C212" s="23">
        <f t="shared" si="6"/>
        <v>0.22247579832721401</v>
      </c>
      <c r="D212" s="23">
        <f t="shared" si="7"/>
        <v>-1.155409881344876E-3</v>
      </c>
    </row>
    <row r="213" spans="1:4" x14ac:dyDescent="0.3">
      <c r="A213" s="2">
        <v>43404</v>
      </c>
      <c r="B213" s="1">
        <v>105.157578</v>
      </c>
      <c r="C213" s="23">
        <f t="shared" si="6"/>
        <v>0.25877401014703427</v>
      </c>
      <c r="D213" s="23">
        <f t="shared" si="7"/>
        <v>2.9692376625769814E-2</v>
      </c>
    </row>
    <row r="214" spans="1:4" x14ac:dyDescent="0.3">
      <c r="A214" s="2">
        <v>43405</v>
      </c>
      <c r="B214" s="1">
        <v>104.281342</v>
      </c>
      <c r="C214" s="23">
        <f t="shared" si="6"/>
        <v>0.24828515024237571</v>
      </c>
      <c r="D214" s="23">
        <f t="shared" si="7"/>
        <v>-8.332599672464934E-3</v>
      </c>
    </row>
    <row r="215" spans="1:4" x14ac:dyDescent="0.3">
      <c r="A215" s="2">
        <v>43406</v>
      </c>
      <c r="B215" s="1">
        <v>104.51763200000001</v>
      </c>
      <c r="C215" s="23">
        <f t="shared" si="6"/>
        <v>0.25111362648264873</v>
      </c>
      <c r="D215" s="23">
        <f t="shared" si="7"/>
        <v>2.2658895202941577E-3</v>
      </c>
    </row>
    <row r="216" spans="1:4" x14ac:dyDescent="0.3">
      <c r="A216" s="2">
        <v>43409</v>
      </c>
      <c r="B216" s="1">
        <v>105.84674800000001</v>
      </c>
      <c r="C216" s="23">
        <f t="shared" si="6"/>
        <v>0.26702362278620173</v>
      </c>
      <c r="D216" s="23">
        <f t="shared" si="7"/>
        <v>1.27166677484618E-2</v>
      </c>
    </row>
    <row r="217" spans="1:4" x14ac:dyDescent="0.3">
      <c r="A217" s="2">
        <v>43410</v>
      </c>
      <c r="B217" s="1">
        <v>106.053505</v>
      </c>
      <c r="C217" s="23">
        <f t="shared" si="6"/>
        <v>0.26949857840010871</v>
      </c>
      <c r="D217" s="23">
        <f t="shared" si="7"/>
        <v>1.9533618548204811E-3</v>
      </c>
    </row>
    <row r="218" spans="1:4" x14ac:dyDescent="0.3">
      <c r="A218" s="2">
        <v>43411</v>
      </c>
      <c r="B218" s="1">
        <v>110.22790500000001</v>
      </c>
      <c r="C218" s="23">
        <f t="shared" si="6"/>
        <v>0.31946764699122621</v>
      </c>
      <c r="D218" s="23">
        <f t="shared" si="7"/>
        <v>3.9361263920508857E-2</v>
      </c>
    </row>
    <row r="219" spans="1:4" x14ac:dyDescent="0.3">
      <c r="A219" s="2">
        <v>43412</v>
      </c>
      <c r="B219" s="1">
        <v>110.02114899999999</v>
      </c>
      <c r="C219" s="23">
        <f t="shared" si="6"/>
        <v>0.31699270334767848</v>
      </c>
      <c r="D219" s="23">
        <f t="shared" si="7"/>
        <v>-1.8757137768336683E-3</v>
      </c>
    </row>
    <row r="220" spans="1:4" x14ac:dyDescent="0.3">
      <c r="A220" s="2">
        <v>43413</v>
      </c>
      <c r="B220" s="1">
        <v>107.87487</v>
      </c>
      <c r="C220" s="23">
        <f t="shared" si="6"/>
        <v>0.29130097218471507</v>
      </c>
      <c r="D220" s="23">
        <f t="shared" si="7"/>
        <v>-1.9507876617431006E-2</v>
      </c>
    </row>
    <row r="221" spans="1:4" x14ac:dyDescent="0.3">
      <c r="A221" s="2">
        <v>43416</v>
      </c>
      <c r="B221" s="1">
        <v>105.216652</v>
      </c>
      <c r="C221" s="23">
        <f t="shared" si="6"/>
        <v>0.25948114716264165</v>
      </c>
      <c r="D221" s="23">
        <f t="shared" si="7"/>
        <v>-2.4641679753588625E-2</v>
      </c>
    </row>
    <row r="222" spans="1:4" x14ac:dyDescent="0.3">
      <c r="A222" s="2">
        <v>43417</v>
      </c>
      <c r="B222" s="1">
        <v>105.285568</v>
      </c>
      <c r="C222" s="23">
        <f t="shared" si="6"/>
        <v>0.26030609645619895</v>
      </c>
      <c r="D222" s="23">
        <f t="shared" si="7"/>
        <v>6.5499137912125864E-4</v>
      </c>
    </row>
    <row r="223" spans="1:4" x14ac:dyDescent="0.3">
      <c r="A223" s="2">
        <v>43418</v>
      </c>
      <c r="B223" s="1">
        <v>103.792503</v>
      </c>
      <c r="C223" s="23">
        <f t="shared" si="6"/>
        <v>0.24243357168713109</v>
      </c>
      <c r="D223" s="23">
        <f t="shared" si="7"/>
        <v>-1.4181098400874861E-2</v>
      </c>
    </row>
    <row r="224" spans="1:4" x14ac:dyDescent="0.3">
      <c r="A224" s="2">
        <v>43419</v>
      </c>
      <c r="B224" s="1">
        <v>106.076599</v>
      </c>
      <c r="C224" s="23">
        <f t="shared" si="6"/>
        <v>0.26977502188181707</v>
      </c>
      <c r="D224" s="23">
        <f t="shared" si="7"/>
        <v>2.2006367839496128E-2</v>
      </c>
    </row>
    <row r="225" spans="1:4" x14ac:dyDescent="0.3">
      <c r="A225" s="2">
        <v>43420</v>
      </c>
      <c r="B225" s="1">
        <v>107.075256</v>
      </c>
      <c r="C225" s="23">
        <f t="shared" si="6"/>
        <v>0.28172930516372569</v>
      </c>
      <c r="D225" s="23">
        <f t="shared" si="7"/>
        <v>9.414489240930456E-3</v>
      </c>
    </row>
    <row r="226" spans="1:4" x14ac:dyDescent="0.3">
      <c r="A226" s="2">
        <v>43423</v>
      </c>
      <c r="B226" s="1">
        <v>103.446434</v>
      </c>
      <c r="C226" s="23">
        <f t="shared" si="6"/>
        <v>0.23829100135408696</v>
      </c>
      <c r="D226" s="23">
        <f t="shared" si="7"/>
        <v>-3.3890388270470251E-2</v>
      </c>
    </row>
    <row r="227" spans="1:4" x14ac:dyDescent="0.3">
      <c r="A227" s="2">
        <v>43424</v>
      </c>
      <c r="B227" s="1">
        <v>100.56907699999999</v>
      </c>
      <c r="C227" s="23">
        <f t="shared" si="6"/>
        <v>0.20384800372709097</v>
      </c>
      <c r="D227" s="23">
        <f t="shared" si="7"/>
        <v>-2.7814946235846114E-2</v>
      </c>
    </row>
    <row r="228" spans="1:4" x14ac:dyDescent="0.3">
      <c r="A228" s="2">
        <v>43425</v>
      </c>
      <c r="B228" s="1">
        <v>101.953369</v>
      </c>
      <c r="C228" s="23">
        <f t="shared" si="6"/>
        <v>0.22041847658501912</v>
      </c>
      <c r="D228" s="23">
        <f t="shared" si="7"/>
        <v>1.3764588890479747E-2</v>
      </c>
    </row>
    <row r="229" spans="1:4" x14ac:dyDescent="0.3">
      <c r="A229" s="2">
        <v>43427</v>
      </c>
      <c r="B229" s="1">
        <v>101.913811</v>
      </c>
      <c r="C229" s="23">
        <f t="shared" si="6"/>
        <v>0.2199449531049196</v>
      </c>
      <c r="D229" s="23">
        <f t="shared" si="7"/>
        <v>-3.8800091049467466E-4</v>
      </c>
    </row>
    <row r="230" spans="1:4" x14ac:dyDescent="0.3">
      <c r="A230" s="2">
        <v>43430</v>
      </c>
      <c r="B230" s="1">
        <v>105.27568100000001</v>
      </c>
      <c r="C230" s="23">
        <f t="shared" si="6"/>
        <v>0.26018774551207285</v>
      </c>
      <c r="D230" s="23">
        <f t="shared" si="7"/>
        <v>3.2987383819843716E-2</v>
      </c>
    </row>
    <row r="231" spans="1:4" x14ac:dyDescent="0.3">
      <c r="A231" s="2">
        <v>43431</v>
      </c>
      <c r="B231" s="1">
        <v>105.93815600000001</v>
      </c>
      <c r="C231" s="23">
        <f t="shared" si="6"/>
        <v>0.26811780940506358</v>
      </c>
      <c r="D231" s="23">
        <f t="shared" si="7"/>
        <v>6.2927638530307925E-3</v>
      </c>
    </row>
    <row r="232" spans="1:4" x14ac:dyDescent="0.3">
      <c r="A232" s="2">
        <v>43432</v>
      </c>
      <c r="B232" s="1">
        <v>109.87352</v>
      </c>
      <c r="C232" s="23">
        <f t="shared" si="6"/>
        <v>0.31522553114879054</v>
      </c>
      <c r="D232" s="23">
        <f t="shared" si="7"/>
        <v>3.7147748729928737E-2</v>
      </c>
    </row>
    <row r="233" spans="1:4" x14ac:dyDescent="0.3">
      <c r="A233" s="2">
        <v>43433</v>
      </c>
      <c r="B233" s="1">
        <v>108.953957</v>
      </c>
      <c r="C233" s="23">
        <f t="shared" si="6"/>
        <v>0.30421803147917248</v>
      </c>
      <c r="D233" s="23">
        <f t="shared" si="7"/>
        <v>-8.3692867944887596E-3</v>
      </c>
    </row>
    <row r="234" spans="1:4" x14ac:dyDescent="0.3">
      <c r="A234" s="2">
        <v>43434</v>
      </c>
      <c r="B234" s="1">
        <v>109.646095</v>
      </c>
      <c r="C234" s="23">
        <f t="shared" si="6"/>
        <v>0.31250317214526074</v>
      </c>
      <c r="D234" s="23">
        <f t="shared" si="7"/>
        <v>6.352573316818589E-3</v>
      </c>
    </row>
    <row r="235" spans="1:4" x14ac:dyDescent="0.3">
      <c r="A235" s="2">
        <v>43437</v>
      </c>
      <c r="B235" s="1">
        <v>110.832626</v>
      </c>
      <c r="C235" s="23">
        <f t="shared" si="6"/>
        <v>0.32670637474311609</v>
      </c>
      <c r="D235" s="23">
        <f t="shared" si="7"/>
        <v>1.0821461539510387E-2</v>
      </c>
    </row>
    <row r="236" spans="1:4" x14ac:dyDescent="0.3">
      <c r="A236" s="2">
        <v>43438</v>
      </c>
      <c r="B236" s="1">
        <v>107.30268100000001</v>
      </c>
      <c r="C236" s="23">
        <f t="shared" si="6"/>
        <v>0.28445166416725565</v>
      </c>
      <c r="D236" s="23">
        <f t="shared" si="7"/>
        <v>-3.1849331080542997E-2</v>
      </c>
    </row>
    <row r="237" spans="1:4" x14ac:dyDescent="0.3">
      <c r="A237" s="2">
        <v>43440</v>
      </c>
      <c r="B237" s="1">
        <v>107.965172</v>
      </c>
      <c r="C237" s="23">
        <f t="shared" si="6"/>
        <v>0.2923819195859978</v>
      </c>
      <c r="D237" s="23">
        <f t="shared" si="7"/>
        <v>6.1740395843416862E-3</v>
      </c>
    </row>
    <row r="238" spans="1:4" x14ac:dyDescent="0.3">
      <c r="A238" s="2">
        <v>43441</v>
      </c>
      <c r="B238" s="1">
        <v>103.644188</v>
      </c>
      <c r="C238" s="23">
        <f t="shared" si="6"/>
        <v>0.2406581878216435</v>
      </c>
      <c r="D238" s="23">
        <f t="shared" si="7"/>
        <v>-4.0022017470596867E-2</v>
      </c>
    </row>
    <row r="239" spans="1:4" x14ac:dyDescent="0.3">
      <c r="A239" s="2">
        <v>43444</v>
      </c>
      <c r="B239" s="1">
        <v>106.38311</v>
      </c>
      <c r="C239" s="23">
        <f t="shared" si="6"/>
        <v>0.27344406873476168</v>
      </c>
      <c r="D239" s="23">
        <f t="shared" si="7"/>
        <v>2.6426199605133694E-2</v>
      </c>
    </row>
    <row r="240" spans="1:4" x14ac:dyDescent="0.3">
      <c r="A240" s="2">
        <v>43445</v>
      </c>
      <c r="B240" s="1">
        <v>107.37189499999999</v>
      </c>
      <c r="C240" s="23">
        <f t="shared" si="6"/>
        <v>0.2852801806279362</v>
      </c>
      <c r="D240" s="23">
        <f t="shared" si="7"/>
        <v>9.2945675305036012E-3</v>
      </c>
    </row>
    <row r="241" spans="1:4" x14ac:dyDescent="0.3">
      <c r="A241" s="2">
        <v>43446</v>
      </c>
      <c r="B241" s="1">
        <v>107.85639999999999</v>
      </c>
      <c r="C241" s="23">
        <f t="shared" si="6"/>
        <v>0.29107987964521753</v>
      </c>
      <c r="D241" s="23">
        <f t="shared" si="7"/>
        <v>4.5124005681374873E-3</v>
      </c>
    </row>
    <row r="242" spans="1:4" x14ac:dyDescent="0.3">
      <c r="A242" s="2">
        <v>43447</v>
      </c>
      <c r="B242" s="1">
        <v>108.222252</v>
      </c>
      <c r="C242" s="23">
        <f t="shared" si="6"/>
        <v>0.29545925959974939</v>
      </c>
      <c r="D242" s="23">
        <f t="shared" si="7"/>
        <v>3.392028660329882E-3</v>
      </c>
    </row>
    <row r="243" spans="1:4" x14ac:dyDescent="0.3">
      <c r="A243" s="2">
        <v>43448</v>
      </c>
      <c r="B243" s="1">
        <v>104.84060700000001</v>
      </c>
      <c r="C243" s="23">
        <f t="shared" si="6"/>
        <v>0.25497975333398454</v>
      </c>
      <c r="D243" s="23">
        <f t="shared" si="7"/>
        <v>-3.124722446174925E-2</v>
      </c>
    </row>
    <row r="244" spans="1:4" x14ac:dyDescent="0.3">
      <c r="A244" s="2">
        <v>43451</v>
      </c>
      <c r="B244" s="1">
        <v>101.735832</v>
      </c>
      <c r="C244" s="23">
        <f t="shared" si="6"/>
        <v>0.21781448049597504</v>
      </c>
      <c r="D244" s="23">
        <f t="shared" si="7"/>
        <v>-2.9614240978211845E-2</v>
      </c>
    </row>
    <row r="245" spans="1:4" x14ac:dyDescent="0.3">
      <c r="A245" s="2">
        <v>43452</v>
      </c>
      <c r="B245" s="1">
        <v>102.803719</v>
      </c>
      <c r="C245" s="23">
        <f t="shared" si="6"/>
        <v>0.23059747176431603</v>
      </c>
      <c r="D245" s="23">
        <f t="shared" si="7"/>
        <v>1.0496665520954298E-2</v>
      </c>
    </row>
    <row r="246" spans="1:4" x14ac:dyDescent="0.3">
      <c r="A246" s="2">
        <v>43453</v>
      </c>
      <c r="B246" s="1">
        <v>102.52686300000001</v>
      </c>
      <c r="C246" s="23">
        <f t="shared" si="6"/>
        <v>0.22728340592159318</v>
      </c>
      <c r="D246" s="23">
        <f t="shared" si="7"/>
        <v>-2.6930543242311604E-3</v>
      </c>
    </row>
    <row r="247" spans="1:4" x14ac:dyDescent="0.3">
      <c r="A247" s="2">
        <v>43454</v>
      </c>
      <c r="B247" s="1">
        <v>100.371323</v>
      </c>
      <c r="C247" s="23">
        <f t="shared" si="6"/>
        <v>0.20148081725953462</v>
      </c>
      <c r="D247" s="23">
        <f t="shared" si="7"/>
        <v>-2.1024148568751216E-2</v>
      </c>
    </row>
    <row r="248" spans="1:4" x14ac:dyDescent="0.3">
      <c r="A248" s="2">
        <v>43455</v>
      </c>
      <c r="B248" s="1">
        <v>97.128105000000005</v>
      </c>
      <c r="C248" s="23">
        <f t="shared" si="6"/>
        <v>0.16265833194477164</v>
      </c>
      <c r="D248" s="23">
        <f t="shared" si="7"/>
        <v>-3.2312197379325155E-2</v>
      </c>
    </row>
    <row r="249" spans="1:4" x14ac:dyDescent="0.3">
      <c r="A249" s="2">
        <v>43458</v>
      </c>
      <c r="B249" s="1">
        <v>93.074096999999995</v>
      </c>
      <c r="C249" s="23">
        <f t="shared" si="6"/>
        <v>0.11413039887153015</v>
      </c>
      <c r="D249" s="23">
        <f t="shared" si="7"/>
        <v>-4.1738773756576537E-2</v>
      </c>
    </row>
    <row r="250" spans="1:4" x14ac:dyDescent="0.3">
      <c r="A250" s="2">
        <v>43460</v>
      </c>
      <c r="B250" s="1">
        <v>99.431976000000006</v>
      </c>
      <c r="C250" s="23">
        <f t="shared" si="6"/>
        <v>0.19023649599806944</v>
      </c>
      <c r="D250" s="23">
        <f t="shared" si="7"/>
        <v>6.8309864988537167E-2</v>
      </c>
    </row>
    <row r="251" spans="1:4" x14ac:dyDescent="0.3">
      <c r="A251" s="2">
        <v>43461</v>
      </c>
      <c r="B251" s="1">
        <v>100.045013</v>
      </c>
      <c r="C251" s="23">
        <f t="shared" si="6"/>
        <v>0.19757476925935066</v>
      </c>
      <c r="D251" s="23">
        <f t="shared" si="7"/>
        <v>6.1653909000057624E-3</v>
      </c>
    </row>
    <row r="252" spans="1:4" x14ac:dyDescent="0.3">
      <c r="A252" s="2">
        <v>43462</v>
      </c>
      <c r="B252" s="1">
        <v>99.263878000000005</v>
      </c>
      <c r="C252" s="23">
        <f t="shared" si="6"/>
        <v>0.18822430251109412</v>
      </c>
      <c r="D252" s="23">
        <f t="shared" si="7"/>
        <v>-7.8078354590247487E-3</v>
      </c>
    </row>
  </sheetData>
  <mergeCells count="1">
    <mergeCell ref="A1:D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BAF1-1FC5-454F-A994-9C41F6542478}">
  <dimension ref="A1:D252"/>
  <sheetViews>
    <sheetView zoomScale="120" zoomScaleNormal="120" workbookViewId="0">
      <selection activeCell="L10" sqref="L10"/>
    </sheetView>
  </sheetViews>
  <sheetFormatPr defaultRowHeight="14.4" x14ac:dyDescent="0.3"/>
  <cols>
    <col min="1" max="1" width="8.33203125" style="1" bestFit="1" customWidth="1"/>
    <col min="2" max="2" width="11" style="1" bestFit="1" customWidth="1"/>
    <col min="3" max="3" width="7.77734375" style="23" bestFit="1" customWidth="1"/>
    <col min="4" max="4" width="8.109375" style="23" bestFit="1" customWidth="1"/>
    <col min="5" max="16384" width="8.88671875" style="1"/>
  </cols>
  <sheetData>
    <row r="1" spans="1:4" x14ac:dyDescent="0.3">
      <c r="A1" s="46" t="s">
        <v>1</v>
      </c>
      <c r="B1" s="46"/>
      <c r="C1" s="46"/>
      <c r="D1" s="46"/>
    </row>
    <row r="2" spans="1:4" x14ac:dyDescent="0.3">
      <c r="A2" s="3" t="s">
        <v>0</v>
      </c>
      <c r="B2" s="3" t="s">
        <v>3</v>
      </c>
      <c r="C2" s="22" t="s">
        <v>5</v>
      </c>
      <c r="D2" s="22" t="s">
        <v>4</v>
      </c>
    </row>
    <row r="3" spans="1:4" x14ac:dyDescent="0.3">
      <c r="A3" s="2">
        <v>43102</v>
      </c>
      <c r="B3" s="1">
        <v>167.70188899999999</v>
      </c>
      <c r="C3" s="23">
        <f>(B3-B$3)/B$3</f>
        <v>0</v>
      </c>
      <c r="D3" s="23">
        <v>0</v>
      </c>
    </row>
    <row r="4" spans="1:4" x14ac:dyDescent="0.3">
      <c r="A4" s="2">
        <v>43103</v>
      </c>
      <c r="B4" s="1">
        <v>167.67266799999999</v>
      </c>
      <c r="C4" s="23">
        <f t="shared" ref="C4:C67" si="0">(B4-B$3)/B$3</f>
        <v>-1.7424371409440013E-4</v>
      </c>
      <c r="D4" s="23">
        <f>(B4-B3)/B3</f>
        <v>-1.7424371409440013E-4</v>
      </c>
    </row>
    <row r="5" spans="1:4" x14ac:dyDescent="0.3">
      <c r="A5" s="2">
        <v>43104</v>
      </c>
      <c r="B5" s="1">
        <v>168.45150799999999</v>
      </c>
      <c r="C5" s="23">
        <f t="shared" si="0"/>
        <v>4.4699496497621182E-3</v>
      </c>
      <c r="D5" s="23">
        <f t="shared" ref="D5:D68" si="1">(B5-B4)/B4</f>
        <v>4.6450027263835424E-3</v>
      </c>
    </row>
    <row r="6" spans="1:4" x14ac:dyDescent="0.3">
      <c r="A6" s="2">
        <v>43105</v>
      </c>
      <c r="B6" s="1">
        <v>170.36938499999999</v>
      </c>
      <c r="C6" s="23">
        <f t="shared" si="0"/>
        <v>1.590617741938494E-2</v>
      </c>
      <c r="D6" s="23">
        <f>(B6-B5)/B5</f>
        <v>1.1385335891442446E-2</v>
      </c>
    </row>
    <row r="7" spans="1:4" x14ac:dyDescent="0.3">
      <c r="A7" s="2">
        <v>43108</v>
      </c>
      <c r="B7" s="1">
        <v>169.73658800000001</v>
      </c>
      <c r="C7" s="23">
        <f t="shared" si="0"/>
        <v>1.2132832922353174E-2</v>
      </c>
      <c r="D7" s="23">
        <f t="shared" si="1"/>
        <v>-3.7142647430463069E-3</v>
      </c>
    </row>
    <row r="8" spans="1:4" x14ac:dyDescent="0.3">
      <c r="A8" s="2">
        <v>43109</v>
      </c>
      <c r="B8" s="1">
        <v>169.717117</v>
      </c>
      <c r="C8" s="23">
        <f t="shared" si="0"/>
        <v>1.2016728088256701E-2</v>
      </c>
      <c r="D8" s="23">
        <f t="shared" si="1"/>
        <v>-1.1471303994875876E-4</v>
      </c>
    </row>
    <row r="9" spans="1:4" x14ac:dyDescent="0.3">
      <c r="A9" s="2">
        <v>43110</v>
      </c>
      <c r="B9" s="1">
        <v>169.67816199999999</v>
      </c>
      <c r="C9" s="23">
        <f t="shared" si="0"/>
        <v>1.1784440901557119E-2</v>
      </c>
      <c r="D9" s="23">
        <f t="shared" si="1"/>
        <v>-2.2952899912868314E-4</v>
      </c>
    </row>
    <row r="10" spans="1:4" x14ac:dyDescent="0.3">
      <c r="A10" s="2">
        <v>43111</v>
      </c>
      <c r="B10" s="1">
        <v>170.64196799999999</v>
      </c>
      <c r="C10" s="23">
        <f t="shared" si="0"/>
        <v>1.7531579504152142E-2</v>
      </c>
      <c r="D10" s="23">
        <f t="shared" si="1"/>
        <v>5.6802006141485981E-3</v>
      </c>
    </row>
    <row r="11" spans="1:4" x14ac:dyDescent="0.3">
      <c r="A11" s="2">
        <v>43112</v>
      </c>
      <c r="B11" s="1">
        <v>172.404099</v>
      </c>
      <c r="C11" s="23">
        <f t="shared" si="0"/>
        <v>2.8039099786168826E-2</v>
      </c>
      <c r="D11" s="23">
        <f t="shared" si="1"/>
        <v>1.0326480763513059E-2</v>
      </c>
    </row>
    <row r="12" spans="1:4" x14ac:dyDescent="0.3">
      <c r="A12" s="2">
        <v>43116</v>
      </c>
      <c r="B12" s="1">
        <v>171.52789300000001</v>
      </c>
      <c r="C12" s="23">
        <f t="shared" si="0"/>
        <v>2.281431665924772E-2</v>
      </c>
      <c r="D12" s="23">
        <f t="shared" si="1"/>
        <v>-5.0822805552900238E-3</v>
      </c>
    </row>
    <row r="13" spans="1:4" x14ac:dyDescent="0.3">
      <c r="A13" s="2">
        <v>43117</v>
      </c>
      <c r="B13" s="1">
        <v>174.36088599999999</v>
      </c>
      <c r="C13" s="23">
        <f t="shared" si="0"/>
        <v>3.9707346409198763E-2</v>
      </c>
      <c r="D13" s="23">
        <f t="shared" si="1"/>
        <v>1.6516223399304437E-2</v>
      </c>
    </row>
    <row r="14" spans="1:4" x14ac:dyDescent="0.3">
      <c r="A14" s="2">
        <v>43118</v>
      </c>
      <c r="B14" s="1">
        <v>174.51663199999999</v>
      </c>
      <c r="C14" s="23">
        <f t="shared" si="0"/>
        <v>4.06360538968049E-2</v>
      </c>
      <c r="D14" s="23">
        <f t="shared" si="1"/>
        <v>8.9323932432870006E-4</v>
      </c>
    </row>
    <row r="15" spans="1:4" x14ac:dyDescent="0.3">
      <c r="A15" s="2">
        <v>43119</v>
      </c>
      <c r="B15" s="1">
        <v>173.73783900000001</v>
      </c>
      <c r="C15" s="23">
        <f t="shared" si="0"/>
        <v>3.5992140792164923E-2</v>
      </c>
      <c r="D15" s="23">
        <f t="shared" si="1"/>
        <v>-4.4625717965951755E-3</v>
      </c>
    </row>
    <row r="16" spans="1:4" x14ac:dyDescent="0.3">
      <c r="A16" s="2">
        <v>43122</v>
      </c>
      <c r="B16" s="1">
        <v>172.316452</v>
      </c>
      <c r="C16" s="23">
        <f t="shared" si="0"/>
        <v>2.7516464051278541E-2</v>
      </c>
      <c r="D16" s="23">
        <f t="shared" si="1"/>
        <v>-8.1812172188927123E-3</v>
      </c>
    </row>
    <row r="17" spans="1:4" x14ac:dyDescent="0.3">
      <c r="A17" s="2">
        <v>43123</v>
      </c>
      <c r="B17" s="1">
        <v>172.35539199999999</v>
      </c>
      <c r="C17" s="23">
        <f t="shared" si="0"/>
        <v>2.7748661793547243E-2</v>
      </c>
      <c r="D17" s="23">
        <f t="shared" si="1"/>
        <v>2.2597958319149145E-4</v>
      </c>
    </row>
    <row r="18" spans="1:4" x14ac:dyDescent="0.3">
      <c r="A18" s="2">
        <v>43124</v>
      </c>
      <c r="B18" s="1">
        <v>169.610016</v>
      </c>
      <c r="C18" s="23">
        <f t="shared" si="0"/>
        <v>1.1378088889624896E-2</v>
      </c>
      <c r="D18" s="23">
        <f t="shared" si="1"/>
        <v>-1.5928576229283231E-2</v>
      </c>
    </row>
    <row r="19" spans="1:4" x14ac:dyDescent="0.3">
      <c r="A19" s="2">
        <v>43125</v>
      </c>
      <c r="B19" s="1">
        <v>166.58232100000001</v>
      </c>
      <c r="C19" s="23">
        <f t="shared" si="0"/>
        <v>-6.6759414975939048E-3</v>
      </c>
      <c r="D19" s="23">
        <f t="shared" si="1"/>
        <v>-1.7850921021079286E-2</v>
      </c>
    </row>
    <row r="20" spans="1:4" x14ac:dyDescent="0.3">
      <c r="A20" s="2">
        <v>43126</v>
      </c>
      <c r="B20" s="1">
        <v>166.97172499999999</v>
      </c>
      <c r="C20" s="23">
        <f t="shared" si="0"/>
        <v>-4.3539402230585609E-3</v>
      </c>
      <c r="D20" s="23">
        <f t="shared" si="1"/>
        <v>2.3376070021259025E-3</v>
      </c>
    </row>
    <row r="21" spans="1:4" x14ac:dyDescent="0.3">
      <c r="A21" s="2">
        <v>43129</v>
      </c>
      <c r="B21" s="1">
        <v>163.515671</v>
      </c>
      <c r="C21" s="23">
        <f t="shared" si="0"/>
        <v>-2.496225907151229E-2</v>
      </c>
      <c r="D21" s="23">
        <f t="shared" si="1"/>
        <v>-2.0698438612884874E-2</v>
      </c>
    </row>
    <row r="22" spans="1:4" x14ac:dyDescent="0.3">
      <c r="A22" s="2">
        <v>43130</v>
      </c>
      <c r="B22" s="1">
        <v>162.55186499999999</v>
      </c>
      <c r="C22" s="23">
        <f t="shared" si="0"/>
        <v>-3.0709397674107308E-2</v>
      </c>
      <c r="D22" s="23">
        <f t="shared" si="1"/>
        <v>-5.8942729715490408E-3</v>
      </c>
    </row>
    <row r="23" spans="1:4" x14ac:dyDescent="0.3">
      <c r="A23" s="2">
        <v>43131</v>
      </c>
      <c r="B23" s="1">
        <v>162.999695</v>
      </c>
      <c r="C23" s="23">
        <f t="shared" si="0"/>
        <v>-2.8039004378775909E-2</v>
      </c>
      <c r="D23" s="23">
        <f t="shared" si="1"/>
        <v>2.7549976126081998E-3</v>
      </c>
    </row>
    <row r="24" spans="1:4" x14ac:dyDescent="0.3">
      <c r="A24" s="2">
        <v>43132</v>
      </c>
      <c r="B24" s="1">
        <v>163.34042400000001</v>
      </c>
      <c r="C24" s="23">
        <f t="shared" si="0"/>
        <v>-2.600725028207632E-2</v>
      </c>
      <c r="D24" s="23">
        <f t="shared" si="1"/>
        <v>2.0903658746110553E-3</v>
      </c>
    </row>
    <row r="25" spans="1:4" x14ac:dyDescent="0.3">
      <c r="A25" s="2">
        <v>43133</v>
      </c>
      <c r="B25" s="1">
        <v>156.25306699999999</v>
      </c>
      <c r="C25" s="23">
        <f t="shared" si="0"/>
        <v>-6.8268891115472213E-2</v>
      </c>
      <c r="D25" s="23">
        <f t="shared" si="1"/>
        <v>-4.3390097971093951E-2</v>
      </c>
    </row>
    <row r="26" spans="1:4" x14ac:dyDescent="0.3">
      <c r="A26" s="2">
        <v>43136</v>
      </c>
      <c r="B26" s="1">
        <v>152.34916699999999</v>
      </c>
      <c r="C26" s="23">
        <f t="shared" si="0"/>
        <v>-9.1547698666650079E-2</v>
      </c>
      <c r="D26" s="23">
        <f t="shared" si="1"/>
        <v>-2.498446958484337E-2</v>
      </c>
    </row>
    <row r="27" spans="1:4" x14ac:dyDescent="0.3">
      <c r="A27" s="2">
        <v>43137</v>
      </c>
      <c r="B27" s="1">
        <v>158.71610999999999</v>
      </c>
      <c r="C27" s="23">
        <f t="shared" si="0"/>
        <v>-5.3581859176314993E-2</v>
      </c>
      <c r="D27" s="23">
        <f t="shared" si="1"/>
        <v>4.1791780850367187E-2</v>
      </c>
    </row>
    <row r="28" spans="1:4" x14ac:dyDescent="0.3">
      <c r="A28" s="2">
        <v>43138</v>
      </c>
      <c r="B28" s="1">
        <v>155.31843599999999</v>
      </c>
      <c r="C28" s="23">
        <f t="shared" si="0"/>
        <v>-7.3842060300227164E-2</v>
      </c>
      <c r="D28" s="23">
        <f t="shared" si="1"/>
        <v>-2.140724089066948E-2</v>
      </c>
    </row>
    <row r="29" spans="1:4" x14ac:dyDescent="0.3">
      <c r="A29" s="2">
        <v>43139</v>
      </c>
      <c r="B29" s="1">
        <v>151.04463200000001</v>
      </c>
      <c r="C29" s="23">
        <f t="shared" si="0"/>
        <v>-9.932659136594453E-2</v>
      </c>
      <c r="D29" s="23">
        <f t="shared" si="1"/>
        <v>-2.7516398632806117E-2</v>
      </c>
    </row>
    <row r="30" spans="1:4" x14ac:dyDescent="0.3">
      <c r="A30" s="2">
        <v>43140</v>
      </c>
      <c r="B30" s="1">
        <v>152.89210499999999</v>
      </c>
      <c r="C30" s="23">
        <f t="shared" si="0"/>
        <v>-8.8310179976565484E-2</v>
      </c>
      <c r="D30" s="23">
        <f t="shared" si="1"/>
        <v>1.2231305247577281E-2</v>
      </c>
    </row>
    <row r="31" spans="1:4" x14ac:dyDescent="0.3">
      <c r="A31" s="2">
        <v>43143</v>
      </c>
      <c r="B31" s="1">
        <v>159.05041499999999</v>
      </c>
      <c r="C31" s="23">
        <f t="shared" si="0"/>
        <v>-5.1588411147831539E-2</v>
      </c>
      <c r="D31" s="23">
        <f t="shared" si="1"/>
        <v>4.0278796606273426E-2</v>
      </c>
    </row>
    <row r="32" spans="1:4" x14ac:dyDescent="0.3">
      <c r="A32" s="2">
        <v>43144</v>
      </c>
      <c r="B32" s="1">
        <v>160.64378400000001</v>
      </c>
      <c r="C32" s="23">
        <f t="shared" si="0"/>
        <v>-4.2087212267477699E-2</v>
      </c>
      <c r="D32" s="23">
        <f t="shared" si="1"/>
        <v>1.0018012213297426E-2</v>
      </c>
    </row>
    <row r="33" spans="1:4" x14ac:dyDescent="0.3">
      <c r="A33" s="2">
        <v>43145</v>
      </c>
      <c r="B33" s="1">
        <v>163.605591</v>
      </c>
      <c r="C33" s="23">
        <f t="shared" si="0"/>
        <v>-2.4426069523879903E-2</v>
      </c>
      <c r="D33" s="23">
        <f t="shared" si="1"/>
        <v>1.8437109275264537E-2</v>
      </c>
    </row>
    <row r="34" spans="1:4" x14ac:dyDescent="0.3">
      <c r="A34" s="2">
        <v>43146</v>
      </c>
      <c r="B34" s="1">
        <v>169.09921299999999</v>
      </c>
      <c r="C34" s="23">
        <f t="shared" si="0"/>
        <v>8.3321899850513758E-3</v>
      </c>
      <c r="D34" s="23">
        <f t="shared" si="1"/>
        <v>3.3578449039678528E-2</v>
      </c>
    </row>
    <row r="35" spans="1:4" x14ac:dyDescent="0.3">
      <c r="A35" s="2">
        <v>43147</v>
      </c>
      <c r="B35" s="1">
        <v>168.551804</v>
      </c>
      <c r="C35" s="23">
        <f t="shared" si="0"/>
        <v>5.0680108916364682E-3</v>
      </c>
      <c r="D35" s="23">
        <f t="shared" si="1"/>
        <v>-3.2372060773576019E-3</v>
      </c>
    </row>
    <row r="36" spans="1:4" x14ac:dyDescent="0.3">
      <c r="A36" s="2">
        <v>43151</v>
      </c>
      <c r="B36" s="1">
        <v>167.984848</v>
      </c>
      <c r="C36" s="23">
        <f t="shared" si="0"/>
        <v>1.6872737790091636E-3</v>
      </c>
      <c r="D36" s="23">
        <f t="shared" si="1"/>
        <v>-3.3636898956003144E-3</v>
      </c>
    </row>
    <row r="37" spans="1:4" x14ac:dyDescent="0.3">
      <c r="A37" s="2">
        <v>43152</v>
      </c>
      <c r="B37" s="1">
        <v>167.22241199999999</v>
      </c>
      <c r="C37" s="23">
        <f t="shared" si="0"/>
        <v>-2.859103155361612E-3</v>
      </c>
      <c r="D37" s="23">
        <f t="shared" si="1"/>
        <v>-4.5387188730260253E-3</v>
      </c>
    </row>
    <row r="38" spans="1:4" x14ac:dyDescent="0.3">
      <c r="A38" s="2">
        <v>43153</v>
      </c>
      <c r="B38" s="1">
        <v>168.62022400000001</v>
      </c>
      <c r="C38" s="23">
        <f t="shared" si="0"/>
        <v>5.4759967551707978E-3</v>
      </c>
      <c r="D38" s="23">
        <f t="shared" si="1"/>
        <v>8.3589991513817897E-3</v>
      </c>
    </row>
    <row r="39" spans="1:4" x14ac:dyDescent="0.3">
      <c r="A39" s="2">
        <v>43154</v>
      </c>
      <c r="B39" s="1">
        <v>171.55273399999999</v>
      </c>
      <c r="C39" s="23">
        <f t="shared" si="0"/>
        <v>2.2962442599558271E-2</v>
      </c>
      <c r="D39" s="23">
        <f t="shared" si="1"/>
        <v>1.7391211625955253E-2</v>
      </c>
    </row>
    <row r="40" spans="1:4" x14ac:dyDescent="0.3">
      <c r="A40" s="2">
        <v>43157</v>
      </c>
      <c r="B40" s="1">
        <v>174.94470200000001</v>
      </c>
      <c r="C40" s="23">
        <f t="shared" si="0"/>
        <v>4.3188619062007182E-2</v>
      </c>
      <c r="D40" s="23">
        <f t="shared" si="1"/>
        <v>1.9772159387445379E-2</v>
      </c>
    </row>
    <row r="41" spans="1:4" x14ac:dyDescent="0.3">
      <c r="A41" s="2">
        <v>43158</v>
      </c>
      <c r="B41" s="1">
        <v>174.377747</v>
      </c>
      <c r="C41" s="23">
        <f t="shared" si="0"/>
        <v>3.9807887912341917E-2</v>
      </c>
      <c r="D41" s="23">
        <f t="shared" si="1"/>
        <v>-3.2407669024467354E-3</v>
      </c>
    </row>
    <row r="42" spans="1:4" x14ac:dyDescent="0.3">
      <c r="A42" s="2">
        <v>43159</v>
      </c>
      <c r="B42" s="1">
        <v>174.113831</v>
      </c>
      <c r="C42" s="23">
        <f t="shared" si="0"/>
        <v>3.8234166819671365E-2</v>
      </c>
      <c r="D42" s="23">
        <f t="shared" si="1"/>
        <v>-1.5134729318414392E-3</v>
      </c>
    </row>
    <row r="43" spans="1:4" x14ac:dyDescent="0.3">
      <c r="A43" s="2">
        <v>43160</v>
      </c>
      <c r="B43" s="1">
        <v>171.06399500000001</v>
      </c>
      <c r="C43" s="23">
        <f t="shared" si="0"/>
        <v>2.0048110489679763E-2</v>
      </c>
      <c r="D43" s="23">
        <f t="shared" si="1"/>
        <v>-1.751633389767869E-2</v>
      </c>
    </row>
    <row r="44" spans="1:4" x14ac:dyDescent="0.3">
      <c r="A44" s="2">
        <v>43161</v>
      </c>
      <c r="B44" s="1">
        <v>172.24678</v>
      </c>
      <c r="C44" s="23">
        <f t="shared" si="0"/>
        <v>2.7101012559256305E-2</v>
      </c>
      <c r="D44" s="23">
        <f t="shared" si="1"/>
        <v>6.914283745097824E-3</v>
      </c>
    </row>
    <row r="45" spans="1:4" x14ac:dyDescent="0.3">
      <c r="A45" s="2">
        <v>43164</v>
      </c>
      <c r="B45" s="1">
        <v>172.84307899999999</v>
      </c>
      <c r="C45" s="23">
        <f t="shared" si="0"/>
        <v>3.0656720867348101E-2</v>
      </c>
      <c r="D45" s="23">
        <f t="shared" si="1"/>
        <v>3.4618876474787376E-3</v>
      </c>
    </row>
    <row r="46" spans="1:4" x14ac:dyDescent="0.3">
      <c r="A46" s="2">
        <v>43165</v>
      </c>
      <c r="B46" s="1">
        <v>172.69644199999999</v>
      </c>
      <c r="C46" s="23">
        <f t="shared" si="0"/>
        <v>2.9782330001065144E-2</v>
      </c>
      <c r="D46" s="23">
        <f t="shared" si="1"/>
        <v>-8.4838224850182378E-4</v>
      </c>
    </row>
    <row r="47" spans="1:4" x14ac:dyDescent="0.3">
      <c r="A47" s="2">
        <v>43166</v>
      </c>
      <c r="B47" s="1">
        <v>171.09333799999999</v>
      </c>
      <c r="C47" s="23">
        <f t="shared" si="0"/>
        <v>2.0223081685144254E-2</v>
      </c>
      <c r="D47" s="23">
        <f t="shared" si="1"/>
        <v>-9.2827853396076441E-3</v>
      </c>
    </row>
    <row r="48" spans="1:4" x14ac:dyDescent="0.3">
      <c r="A48" s="2">
        <v>43167</v>
      </c>
      <c r="B48" s="1">
        <v>172.960373</v>
      </c>
      <c r="C48" s="23">
        <f t="shared" si="0"/>
        <v>3.1356140538166571E-2</v>
      </c>
      <c r="D48" s="23">
        <f t="shared" si="1"/>
        <v>1.091237696233395E-2</v>
      </c>
    </row>
    <row r="49" spans="1:4" x14ac:dyDescent="0.3">
      <c r="A49" s="2">
        <v>43168</v>
      </c>
      <c r="B49" s="1">
        <v>175.93199200000001</v>
      </c>
      <c r="C49" s="23">
        <f t="shared" si="0"/>
        <v>4.9075791865409543E-2</v>
      </c>
      <c r="D49" s="23">
        <f t="shared" si="1"/>
        <v>1.7180923863988222E-2</v>
      </c>
    </row>
    <row r="50" spans="1:4" x14ac:dyDescent="0.3">
      <c r="A50" s="2">
        <v>43171</v>
      </c>
      <c r="B50" s="1">
        <v>177.63284300000001</v>
      </c>
      <c r="C50" s="23">
        <f t="shared" si="0"/>
        <v>5.9217901832936508E-2</v>
      </c>
      <c r="D50" s="23">
        <f t="shared" si="1"/>
        <v>9.6676618087743818E-3</v>
      </c>
    </row>
    <row r="51" spans="1:4" x14ac:dyDescent="0.3">
      <c r="A51" s="2">
        <v>43172</v>
      </c>
      <c r="B51" s="1">
        <v>175.922211</v>
      </c>
      <c r="C51" s="23">
        <f t="shared" si="0"/>
        <v>4.9017468133587989E-2</v>
      </c>
      <c r="D51" s="23">
        <f t="shared" si="1"/>
        <v>-9.6301560629753809E-3</v>
      </c>
    </row>
    <row r="52" spans="1:4" x14ac:dyDescent="0.3">
      <c r="A52" s="2">
        <v>43173</v>
      </c>
      <c r="B52" s="1">
        <v>174.42662000000001</v>
      </c>
      <c r="C52" s="23">
        <f t="shared" si="0"/>
        <v>4.009931575666402E-2</v>
      </c>
      <c r="D52" s="23">
        <f t="shared" si="1"/>
        <v>-8.5014336251150822E-3</v>
      </c>
    </row>
    <row r="53" spans="1:4" x14ac:dyDescent="0.3">
      <c r="A53" s="2">
        <v>43174</v>
      </c>
      <c r="B53" s="1">
        <v>174.63188199999999</v>
      </c>
      <c r="C53" s="23">
        <f t="shared" si="0"/>
        <v>4.1323285273190909E-2</v>
      </c>
      <c r="D53" s="23">
        <f t="shared" si="1"/>
        <v>1.1767813880701023E-3</v>
      </c>
    </row>
    <row r="54" spans="1:4" x14ac:dyDescent="0.3">
      <c r="A54" s="2">
        <v>43175</v>
      </c>
      <c r="B54" s="1">
        <v>174.01608300000001</v>
      </c>
      <c r="C54" s="23">
        <f t="shared" si="0"/>
        <v>3.765129920510326E-2</v>
      </c>
      <c r="D54" s="23">
        <f t="shared" si="1"/>
        <v>-3.5262690463358881E-3</v>
      </c>
    </row>
    <row r="55" spans="1:4" x14ac:dyDescent="0.3">
      <c r="A55" s="2">
        <v>43178</v>
      </c>
      <c r="B55" s="1">
        <v>171.35723899999999</v>
      </c>
      <c r="C55" s="23">
        <f t="shared" si="0"/>
        <v>2.179671333338409E-2</v>
      </c>
      <c r="D55" s="23">
        <f t="shared" si="1"/>
        <v>-1.5279300362139607E-2</v>
      </c>
    </row>
    <row r="56" spans="1:4" x14ac:dyDescent="0.3">
      <c r="A56" s="2">
        <v>43179</v>
      </c>
      <c r="B56" s="1">
        <v>171.29861500000001</v>
      </c>
      <c r="C56" s="23">
        <f t="shared" si="0"/>
        <v>2.1447140646102193E-2</v>
      </c>
      <c r="D56" s="23">
        <f t="shared" si="1"/>
        <v>-3.4211568966736487E-4</v>
      </c>
    </row>
    <row r="57" spans="1:4" x14ac:dyDescent="0.3">
      <c r="A57" s="2">
        <v>43180</v>
      </c>
      <c r="B57" s="1">
        <v>167.41789199999999</v>
      </c>
      <c r="C57" s="23">
        <f t="shared" si="0"/>
        <v>-1.6934633336181408E-3</v>
      </c>
      <c r="D57" s="23">
        <f t="shared" si="1"/>
        <v>-2.2654724908312988E-2</v>
      </c>
    </row>
    <row r="58" spans="1:4" x14ac:dyDescent="0.3">
      <c r="A58" s="2">
        <v>43181</v>
      </c>
      <c r="B58" s="1">
        <v>165.052322</v>
      </c>
      <c r="C58" s="23">
        <f t="shared" si="0"/>
        <v>-1.5799267472771224E-2</v>
      </c>
      <c r="D58" s="23">
        <f t="shared" si="1"/>
        <v>-1.4129732322755511E-2</v>
      </c>
    </row>
    <row r="59" spans="1:4" x14ac:dyDescent="0.3">
      <c r="A59" s="2">
        <v>43182</v>
      </c>
      <c r="B59" s="1">
        <v>161.23026999999999</v>
      </c>
      <c r="C59" s="23">
        <f t="shared" si="0"/>
        <v>-3.8590018505993119E-2</v>
      </c>
      <c r="D59" s="23">
        <f t="shared" si="1"/>
        <v>-2.3156608484429644E-2</v>
      </c>
    </row>
    <row r="60" spans="1:4" x14ac:dyDescent="0.3">
      <c r="A60" s="2">
        <v>43185</v>
      </c>
      <c r="B60" s="1">
        <v>168.88415499999999</v>
      </c>
      <c r="C60" s="23">
        <f t="shared" si="0"/>
        <v>7.0498072922720537E-3</v>
      </c>
      <c r="D60" s="23">
        <f t="shared" si="1"/>
        <v>4.7471761971247722E-2</v>
      </c>
    </row>
    <row r="61" spans="1:4" x14ac:dyDescent="0.3">
      <c r="A61" s="2">
        <v>43186</v>
      </c>
      <c r="B61" s="1">
        <v>164.55380199999999</v>
      </c>
      <c r="C61" s="23">
        <f t="shared" si="0"/>
        <v>-1.8771923314471455E-2</v>
      </c>
      <c r="D61" s="23">
        <f t="shared" si="1"/>
        <v>-2.5640966732491881E-2</v>
      </c>
    </row>
    <row r="62" spans="1:4" x14ac:dyDescent="0.3">
      <c r="A62" s="2">
        <v>43187</v>
      </c>
      <c r="B62" s="1">
        <v>162.735626</v>
      </c>
      <c r="C62" s="23">
        <f t="shared" si="0"/>
        <v>-2.9613637804640339E-2</v>
      </c>
      <c r="D62" s="23">
        <f t="shared" si="1"/>
        <v>-1.1049127871259968E-2</v>
      </c>
    </row>
    <row r="63" spans="1:4" x14ac:dyDescent="0.3">
      <c r="A63" s="2">
        <v>43188</v>
      </c>
      <c r="B63" s="1">
        <v>164.00637800000001</v>
      </c>
      <c r="C63" s="23">
        <f t="shared" si="0"/>
        <v>-2.2036191852317071E-2</v>
      </c>
      <c r="D63" s="23">
        <f t="shared" si="1"/>
        <v>7.8086896596324638E-3</v>
      </c>
    </row>
    <row r="64" spans="1:4" x14ac:dyDescent="0.3">
      <c r="A64" s="2">
        <v>43192</v>
      </c>
      <c r="B64" s="1">
        <v>162.93112199999999</v>
      </c>
      <c r="C64" s="23">
        <f t="shared" si="0"/>
        <v>-2.8447902575504124E-2</v>
      </c>
      <c r="D64" s="23">
        <f t="shared" si="1"/>
        <v>-6.5561840527935096E-3</v>
      </c>
    </row>
    <row r="65" spans="1:4" x14ac:dyDescent="0.3">
      <c r="A65" s="2">
        <v>43193</v>
      </c>
      <c r="B65" s="1">
        <v>164.602676</v>
      </c>
      <c r="C65" s="23">
        <f t="shared" si="0"/>
        <v>-1.8480489507187316E-2</v>
      </c>
      <c r="D65" s="23">
        <f t="shared" si="1"/>
        <v>1.0259267716820945E-2</v>
      </c>
    </row>
    <row r="66" spans="1:4" x14ac:dyDescent="0.3">
      <c r="A66" s="2">
        <v>43194</v>
      </c>
      <c r="B66" s="1">
        <v>167.75024400000001</v>
      </c>
      <c r="C66" s="23">
        <f t="shared" si="0"/>
        <v>2.8833902997965052E-4</v>
      </c>
      <c r="D66" s="23">
        <f t="shared" si="1"/>
        <v>1.9122216457768928E-2</v>
      </c>
    </row>
    <row r="67" spans="1:4" x14ac:dyDescent="0.3">
      <c r="A67" s="2">
        <v>43195</v>
      </c>
      <c r="B67" s="1">
        <v>168.91348300000001</v>
      </c>
      <c r="C67" s="23">
        <f t="shared" si="0"/>
        <v>7.2246890433060023E-3</v>
      </c>
      <c r="D67" s="23">
        <f t="shared" si="1"/>
        <v>6.9343505694096294E-3</v>
      </c>
    </row>
    <row r="68" spans="1:4" x14ac:dyDescent="0.3">
      <c r="A68" s="2">
        <v>43196</v>
      </c>
      <c r="B68" s="1">
        <v>164.59291099999999</v>
      </c>
      <c r="C68" s="23">
        <f t="shared" ref="C68:C131" si="2">(B68-B$3)/B$3</f>
        <v>-1.8538717831616123E-2</v>
      </c>
      <c r="D68" s="23">
        <f t="shared" si="1"/>
        <v>-2.5578609376020189E-2</v>
      </c>
    </row>
    <row r="69" spans="1:4" x14ac:dyDescent="0.3">
      <c r="A69" s="2">
        <v>43199</v>
      </c>
      <c r="B69" s="1">
        <v>166.22534200000001</v>
      </c>
      <c r="C69" s="23">
        <f t="shared" si="2"/>
        <v>-8.8045937276233204E-3</v>
      </c>
      <c r="D69" s="23">
        <f t="shared" ref="D69:D132" si="3">(B69-B68)/B68</f>
        <v>9.9179909394762778E-3</v>
      </c>
    </row>
    <row r="70" spans="1:4" x14ac:dyDescent="0.3">
      <c r="A70" s="2">
        <v>43200</v>
      </c>
      <c r="B70" s="1">
        <v>169.35337799999999</v>
      </c>
      <c r="C70" s="23">
        <f t="shared" si="2"/>
        <v>9.847766234761959E-3</v>
      </c>
      <c r="D70" s="23">
        <f t="shared" si="3"/>
        <v>1.8818045205164807E-2</v>
      </c>
    </row>
    <row r="71" spans="1:4" x14ac:dyDescent="0.3">
      <c r="A71" s="2">
        <v>43201</v>
      </c>
      <c r="B71" s="1">
        <v>168.56156899999999</v>
      </c>
      <c r="C71" s="23">
        <f t="shared" si="2"/>
        <v>5.1262392160651054E-3</v>
      </c>
      <c r="D71" s="23">
        <f t="shared" si="3"/>
        <v>-4.6754839457645815E-3</v>
      </c>
    </row>
    <row r="72" spans="1:4" x14ac:dyDescent="0.3">
      <c r="A72" s="2">
        <v>43202</v>
      </c>
      <c r="B72" s="1">
        <v>170.22335799999999</v>
      </c>
      <c r="C72" s="23">
        <f t="shared" si="2"/>
        <v>1.5035423959953106E-2</v>
      </c>
      <c r="D72" s="23">
        <f t="shared" si="3"/>
        <v>9.8586469612180639E-3</v>
      </c>
    </row>
    <row r="73" spans="1:4" x14ac:dyDescent="0.3">
      <c r="A73" s="2">
        <v>43203</v>
      </c>
      <c r="B73" s="1">
        <v>170.800049</v>
      </c>
      <c r="C73" s="23">
        <f t="shared" si="2"/>
        <v>1.8474210508147629E-2</v>
      </c>
      <c r="D73" s="23">
        <f t="shared" si="3"/>
        <v>3.3878488050976588E-3</v>
      </c>
    </row>
    <row r="74" spans="1:4" x14ac:dyDescent="0.3">
      <c r="A74" s="2">
        <v>43206</v>
      </c>
      <c r="B74" s="1">
        <v>171.86558500000001</v>
      </c>
      <c r="C74" s="23">
        <f t="shared" si="2"/>
        <v>2.4827961240198169E-2</v>
      </c>
      <c r="D74" s="23">
        <f t="shared" si="3"/>
        <v>6.2384993812268094E-3</v>
      </c>
    </row>
    <row r="75" spans="1:4" x14ac:dyDescent="0.3">
      <c r="A75" s="2">
        <v>43207</v>
      </c>
      <c r="B75" s="1">
        <v>174.23112499999999</v>
      </c>
      <c r="C75" s="23">
        <f t="shared" si="2"/>
        <v>3.8933586490489669E-2</v>
      </c>
      <c r="D75" s="23">
        <f t="shared" si="3"/>
        <v>1.3763895779367239E-2</v>
      </c>
    </row>
    <row r="76" spans="1:4" x14ac:dyDescent="0.3">
      <c r="A76" s="2">
        <v>43208</v>
      </c>
      <c r="B76" s="1">
        <v>173.84013400000001</v>
      </c>
      <c r="C76" s="23">
        <f t="shared" si="2"/>
        <v>3.6602121995179267E-2</v>
      </c>
      <c r="D76" s="23">
        <f t="shared" si="3"/>
        <v>-2.2440938724351657E-3</v>
      </c>
    </row>
    <row r="77" spans="1:4" x14ac:dyDescent="0.3">
      <c r="A77" s="2">
        <v>43209</v>
      </c>
      <c r="B77" s="1">
        <v>168.91348300000001</v>
      </c>
      <c r="C77" s="23">
        <f t="shared" si="2"/>
        <v>7.2246890433060023E-3</v>
      </c>
      <c r="D77" s="23">
        <f t="shared" si="3"/>
        <v>-2.8340124266125984E-2</v>
      </c>
    </row>
    <row r="78" spans="1:4" x14ac:dyDescent="0.3">
      <c r="A78" s="2">
        <v>43210</v>
      </c>
      <c r="B78" s="1">
        <v>161.992706</v>
      </c>
      <c r="C78" s="23">
        <f t="shared" si="2"/>
        <v>-3.4043641571622346E-2</v>
      </c>
      <c r="D78" s="23">
        <f t="shared" si="3"/>
        <v>-4.097231835542705E-2</v>
      </c>
    </row>
    <row r="79" spans="1:4" x14ac:dyDescent="0.3">
      <c r="A79" s="2">
        <v>43213</v>
      </c>
      <c r="B79" s="1">
        <v>161.52351400000001</v>
      </c>
      <c r="C79" s="23">
        <f t="shared" si="2"/>
        <v>-3.6841415662288629E-2</v>
      </c>
      <c r="D79" s="23">
        <f t="shared" si="3"/>
        <v>-2.8963773220751837E-3</v>
      </c>
    </row>
    <row r="80" spans="1:4" x14ac:dyDescent="0.3">
      <c r="A80" s="2">
        <v>43214</v>
      </c>
      <c r="B80" s="1">
        <v>159.27525299999999</v>
      </c>
      <c r="C80" s="23">
        <f t="shared" si="2"/>
        <v>-5.0247710686192701E-2</v>
      </c>
      <c r="D80" s="23">
        <f t="shared" si="3"/>
        <v>-1.3919094157399359E-2</v>
      </c>
    </row>
    <row r="81" spans="1:4" x14ac:dyDescent="0.3">
      <c r="A81" s="2">
        <v>43215</v>
      </c>
      <c r="B81" s="1">
        <v>159.969269</v>
      </c>
      <c r="C81" s="23">
        <f t="shared" si="2"/>
        <v>-4.6109319615356255E-2</v>
      </c>
      <c r="D81" s="23">
        <f t="shared" si="3"/>
        <v>4.3573372945764832E-3</v>
      </c>
    </row>
    <row r="82" spans="1:4" x14ac:dyDescent="0.3">
      <c r="A82" s="2">
        <v>43216</v>
      </c>
      <c r="B82" s="1">
        <v>160.52647400000001</v>
      </c>
      <c r="C82" s="23">
        <f t="shared" si="2"/>
        <v>-4.2786727345688912E-2</v>
      </c>
      <c r="D82" s="23">
        <f t="shared" si="3"/>
        <v>3.483200263920756E-3</v>
      </c>
    </row>
    <row r="83" spans="1:4" x14ac:dyDescent="0.3">
      <c r="A83" s="2">
        <v>43217</v>
      </c>
      <c r="B83" s="1">
        <v>158.66920500000001</v>
      </c>
      <c r="C83" s="23">
        <f t="shared" si="2"/>
        <v>-5.3861551911320388E-2</v>
      </c>
      <c r="D83" s="23">
        <f t="shared" si="3"/>
        <v>-1.1569861056064822E-2</v>
      </c>
    </row>
    <row r="84" spans="1:4" x14ac:dyDescent="0.3">
      <c r="A84" s="2">
        <v>43220</v>
      </c>
      <c r="B84" s="1">
        <v>161.54304500000001</v>
      </c>
      <c r="C84" s="23">
        <f t="shared" si="2"/>
        <v>-3.6724953050469147E-2</v>
      </c>
      <c r="D84" s="23">
        <f t="shared" si="3"/>
        <v>1.8112147218485156E-2</v>
      </c>
    </row>
    <row r="85" spans="1:4" x14ac:dyDescent="0.3">
      <c r="A85" s="2">
        <v>43221</v>
      </c>
      <c r="B85" s="1">
        <v>165.29669200000001</v>
      </c>
      <c r="C85" s="23">
        <f t="shared" si="2"/>
        <v>-1.434209843635087E-2</v>
      </c>
      <c r="D85" s="23">
        <f t="shared" si="3"/>
        <v>2.3236203081352099E-2</v>
      </c>
    </row>
    <row r="86" spans="1:4" x14ac:dyDescent="0.3">
      <c r="A86" s="2">
        <v>43222</v>
      </c>
      <c r="B86" s="1">
        <v>172.598679</v>
      </c>
      <c r="C86" s="23">
        <f t="shared" si="2"/>
        <v>2.9199372942066325E-2</v>
      </c>
      <c r="D86" s="23">
        <f t="shared" si="3"/>
        <v>4.417503406541249E-2</v>
      </c>
    </row>
    <row r="87" spans="1:4" x14ac:dyDescent="0.3">
      <c r="A87" s="2">
        <v>43223</v>
      </c>
      <c r="B87" s="1">
        <v>172.911484</v>
      </c>
      <c r="C87" s="23">
        <f t="shared" si="2"/>
        <v>3.1064617286451719E-2</v>
      </c>
      <c r="D87" s="23">
        <f t="shared" si="3"/>
        <v>1.8123255740560872E-3</v>
      </c>
    </row>
    <row r="88" spans="1:4" x14ac:dyDescent="0.3">
      <c r="A88" s="2">
        <v>43224</v>
      </c>
      <c r="B88" s="1">
        <v>179.69541899999999</v>
      </c>
      <c r="C88" s="23">
        <f t="shared" si="2"/>
        <v>7.151696424838716E-2</v>
      </c>
      <c r="D88" s="23">
        <f t="shared" si="3"/>
        <v>3.9233571091206329E-2</v>
      </c>
    </row>
    <row r="89" spans="1:4" x14ac:dyDescent="0.3">
      <c r="A89" s="2">
        <v>43227</v>
      </c>
      <c r="B89" s="1">
        <v>180.99546799999999</v>
      </c>
      <c r="C89" s="23">
        <f t="shared" si="2"/>
        <v>7.9269107099920591E-2</v>
      </c>
      <c r="D89" s="23">
        <f t="shared" si="3"/>
        <v>7.2347364625917447E-3</v>
      </c>
    </row>
    <row r="90" spans="1:4" x14ac:dyDescent="0.3">
      <c r="A90" s="2">
        <v>43228</v>
      </c>
      <c r="B90" s="1">
        <v>181.86546300000001</v>
      </c>
      <c r="C90" s="23">
        <f t="shared" si="2"/>
        <v>8.4456854269542608E-2</v>
      </c>
      <c r="D90" s="23">
        <f t="shared" si="3"/>
        <v>4.8067225639042916E-3</v>
      </c>
    </row>
    <row r="91" spans="1:4" x14ac:dyDescent="0.3">
      <c r="A91" s="2">
        <v>43229</v>
      </c>
      <c r="B91" s="1">
        <v>183.145996</v>
      </c>
      <c r="C91" s="23">
        <f t="shared" si="2"/>
        <v>9.2092623953687267E-2</v>
      </c>
      <c r="D91" s="23">
        <f t="shared" si="3"/>
        <v>7.0411004864622991E-3</v>
      </c>
    </row>
    <row r="92" spans="1:4" x14ac:dyDescent="0.3">
      <c r="A92" s="2">
        <v>43230</v>
      </c>
      <c r="B92" s="1">
        <v>185.765717</v>
      </c>
      <c r="C92" s="23">
        <f t="shared" si="2"/>
        <v>0.10771392086108227</v>
      </c>
      <c r="D92" s="23">
        <f t="shared" si="3"/>
        <v>1.4304003675843387E-2</v>
      </c>
    </row>
    <row r="93" spans="1:4" x14ac:dyDescent="0.3">
      <c r="A93" s="2">
        <v>43231</v>
      </c>
      <c r="B93" s="1">
        <v>185.05920399999999</v>
      </c>
      <c r="C93" s="23">
        <f t="shared" si="2"/>
        <v>0.1035010106534936</v>
      </c>
      <c r="D93" s="23">
        <f t="shared" si="3"/>
        <v>-3.8032475066430101E-3</v>
      </c>
    </row>
    <row r="94" spans="1:4" x14ac:dyDescent="0.3">
      <c r="A94" s="2">
        <v>43234</v>
      </c>
      <c r="B94" s="1">
        <v>184.627441</v>
      </c>
      <c r="C94" s="23">
        <f t="shared" si="2"/>
        <v>0.10092642426943689</v>
      </c>
      <c r="D94" s="23">
        <f t="shared" si="3"/>
        <v>-2.3331074092374756E-3</v>
      </c>
    </row>
    <row r="95" spans="1:4" x14ac:dyDescent="0.3">
      <c r="A95" s="2">
        <v>43235</v>
      </c>
      <c r="B95" s="1">
        <v>182.94946300000001</v>
      </c>
      <c r="C95" s="23">
        <f t="shared" si="2"/>
        <v>9.0920705132904109E-2</v>
      </c>
      <c r="D95" s="23">
        <f t="shared" si="3"/>
        <v>-9.088453974726303E-3</v>
      </c>
    </row>
    <row r="96" spans="1:4" x14ac:dyDescent="0.3">
      <c r="A96" s="2">
        <v>43236</v>
      </c>
      <c r="B96" s="1">
        <v>184.65685999999999</v>
      </c>
      <c r="C96" s="23">
        <f t="shared" si="2"/>
        <v>0.1011018486500173</v>
      </c>
      <c r="D96" s="23">
        <f t="shared" si="3"/>
        <v>9.3326155321920012E-3</v>
      </c>
    </row>
    <row r="97" spans="1:4" x14ac:dyDescent="0.3">
      <c r="A97" s="2">
        <v>43237</v>
      </c>
      <c r="B97" s="1">
        <v>183.48916600000001</v>
      </c>
      <c r="C97" s="23">
        <f t="shared" si="2"/>
        <v>9.4138933640753555E-2</v>
      </c>
      <c r="D97" s="23">
        <f t="shared" si="3"/>
        <v>-6.3235885198090298E-3</v>
      </c>
    </row>
    <row r="98" spans="1:4" x14ac:dyDescent="0.3">
      <c r="A98" s="2">
        <v>43238</v>
      </c>
      <c r="B98" s="1">
        <v>182.82188400000001</v>
      </c>
      <c r="C98" s="23">
        <f t="shared" si="2"/>
        <v>9.0159956397390481E-2</v>
      </c>
      <c r="D98" s="23">
        <f t="shared" si="3"/>
        <v>-3.6366288786772298E-3</v>
      </c>
    </row>
    <row r="99" spans="1:4" x14ac:dyDescent="0.3">
      <c r="A99" s="2">
        <v>43241</v>
      </c>
      <c r="B99" s="1">
        <v>184.11717200000001</v>
      </c>
      <c r="C99" s="23">
        <f t="shared" si="2"/>
        <v>9.7883709586598741E-2</v>
      </c>
      <c r="D99" s="23">
        <f t="shared" si="3"/>
        <v>7.0849723876601082E-3</v>
      </c>
    </row>
    <row r="100" spans="1:4" x14ac:dyDescent="0.3">
      <c r="A100" s="2">
        <v>43242</v>
      </c>
      <c r="B100" s="1">
        <v>183.65597500000001</v>
      </c>
      <c r="C100" s="23">
        <f t="shared" si="2"/>
        <v>9.5133609377530737E-2</v>
      </c>
      <c r="D100" s="23">
        <f t="shared" si="3"/>
        <v>-2.5049102970145475E-3</v>
      </c>
    </row>
    <row r="101" spans="1:4" x14ac:dyDescent="0.3">
      <c r="A101" s="2">
        <v>43243</v>
      </c>
      <c r="B101" s="1">
        <v>184.833527</v>
      </c>
      <c r="C101" s="23">
        <f t="shared" si="2"/>
        <v>0.102155307266694</v>
      </c>
      <c r="D101" s="23">
        <f t="shared" si="3"/>
        <v>6.4117271436444764E-3</v>
      </c>
    </row>
    <row r="102" spans="1:4" x14ac:dyDescent="0.3">
      <c r="A102" s="2">
        <v>43244</v>
      </c>
      <c r="B102" s="1">
        <v>184.627441</v>
      </c>
      <c r="C102" s="23">
        <f t="shared" si="2"/>
        <v>0.10092642426943689</v>
      </c>
      <c r="D102" s="23">
        <f t="shared" si="3"/>
        <v>-1.1149816991805773E-3</v>
      </c>
    </row>
    <row r="103" spans="1:4" x14ac:dyDescent="0.3">
      <c r="A103" s="2">
        <v>43245</v>
      </c>
      <c r="B103" s="1">
        <v>185.04939300000001</v>
      </c>
      <c r="C103" s="23">
        <f t="shared" si="2"/>
        <v>0.10344250803281062</v>
      </c>
      <c r="D103" s="23">
        <f t="shared" si="3"/>
        <v>2.2854240827613732E-3</v>
      </c>
    </row>
    <row r="104" spans="1:4" x14ac:dyDescent="0.3">
      <c r="A104" s="2">
        <v>43249</v>
      </c>
      <c r="B104" s="1">
        <v>184.38211100000001</v>
      </c>
      <c r="C104" s="23">
        <f t="shared" si="2"/>
        <v>9.9463530789447543E-2</v>
      </c>
      <c r="D104" s="23">
        <f t="shared" si="3"/>
        <v>-3.6059669755306905E-3</v>
      </c>
    </row>
    <row r="105" spans="1:4" x14ac:dyDescent="0.3">
      <c r="A105" s="2">
        <v>43250</v>
      </c>
      <c r="B105" s="1">
        <v>183.989609</v>
      </c>
      <c r="C105" s="23">
        <f t="shared" si="2"/>
        <v>9.712305625847785E-2</v>
      </c>
      <c r="D105" s="23">
        <f t="shared" si="3"/>
        <v>-2.1287423051578329E-3</v>
      </c>
    </row>
    <row r="106" spans="1:4" x14ac:dyDescent="0.3">
      <c r="A106" s="2">
        <v>43251</v>
      </c>
      <c r="B106" s="1">
        <v>183.371399</v>
      </c>
      <c r="C106" s="23">
        <f t="shared" si="2"/>
        <v>9.3436693488884934E-2</v>
      </c>
      <c r="D106" s="23">
        <f t="shared" si="3"/>
        <v>-3.3600267067256215E-3</v>
      </c>
    </row>
    <row r="107" spans="1:4" x14ac:dyDescent="0.3">
      <c r="A107" s="2">
        <v>43252</v>
      </c>
      <c r="B107" s="1">
        <v>186.678314</v>
      </c>
      <c r="C107" s="23">
        <f t="shared" si="2"/>
        <v>0.11315570214000396</v>
      </c>
      <c r="D107" s="23">
        <f t="shared" si="3"/>
        <v>1.8033973771449514E-2</v>
      </c>
    </row>
    <row r="108" spans="1:4" x14ac:dyDescent="0.3">
      <c r="A108" s="2">
        <v>43255</v>
      </c>
      <c r="B108" s="1">
        <v>188.23857100000001</v>
      </c>
      <c r="C108" s="23">
        <f t="shared" si="2"/>
        <v>0.12245945542092262</v>
      </c>
      <c r="D108" s="23">
        <f t="shared" si="3"/>
        <v>8.3579981336236366E-3</v>
      </c>
    </row>
    <row r="109" spans="1:4" x14ac:dyDescent="0.3">
      <c r="A109" s="2">
        <v>43256</v>
      </c>
      <c r="B109" s="1">
        <v>189.69082599999999</v>
      </c>
      <c r="C109" s="23">
        <f t="shared" si="2"/>
        <v>0.13111919687440129</v>
      </c>
      <c r="D109" s="23">
        <f t="shared" si="3"/>
        <v>7.7149703819201837E-3</v>
      </c>
    </row>
    <row r="110" spans="1:4" x14ac:dyDescent="0.3">
      <c r="A110" s="2">
        <v>43257</v>
      </c>
      <c r="B110" s="1">
        <v>190.348297</v>
      </c>
      <c r="C110" s="23">
        <f t="shared" si="2"/>
        <v>0.1350396714970814</v>
      </c>
      <c r="D110" s="23">
        <f t="shared" si="3"/>
        <v>3.4660136911418967E-3</v>
      </c>
    </row>
    <row r="111" spans="1:4" x14ac:dyDescent="0.3">
      <c r="A111" s="2">
        <v>43258</v>
      </c>
      <c r="B111" s="1">
        <v>189.83802800000001</v>
      </c>
      <c r="C111" s="23">
        <f t="shared" si="2"/>
        <v>0.13199695681424325</v>
      </c>
      <c r="D111" s="23">
        <f t="shared" si="3"/>
        <v>-2.6807121894029547E-3</v>
      </c>
    </row>
    <row r="112" spans="1:4" x14ac:dyDescent="0.3">
      <c r="A112" s="2">
        <v>43259</v>
      </c>
      <c r="B112" s="1">
        <v>188.110962</v>
      </c>
      <c r="C112" s="23">
        <f t="shared" si="2"/>
        <v>0.1216985277965474</v>
      </c>
      <c r="D112" s="23">
        <f t="shared" si="3"/>
        <v>-9.0975765930312331E-3</v>
      </c>
    </row>
    <row r="113" spans="1:4" x14ac:dyDescent="0.3">
      <c r="A113" s="2">
        <v>43262</v>
      </c>
      <c r="B113" s="1">
        <v>187.64977999999999</v>
      </c>
      <c r="C113" s="23">
        <f t="shared" si="2"/>
        <v>0.11894851703191012</v>
      </c>
      <c r="D113" s="23">
        <f t="shared" si="3"/>
        <v>-2.4516487242248431E-3</v>
      </c>
    </row>
    <row r="114" spans="1:4" x14ac:dyDescent="0.3">
      <c r="A114" s="2">
        <v>43263</v>
      </c>
      <c r="B114" s="1">
        <v>188.68009900000001</v>
      </c>
      <c r="C114" s="23">
        <f t="shared" si="2"/>
        <v>0.12509227012940813</v>
      </c>
      <c r="D114" s="23">
        <f t="shared" si="3"/>
        <v>5.4906485901556612E-3</v>
      </c>
    </row>
    <row r="115" spans="1:4" x14ac:dyDescent="0.3">
      <c r="A115" s="2">
        <v>43264</v>
      </c>
      <c r="B115" s="1">
        <v>187.129684</v>
      </c>
      <c r="C115" s="23">
        <f t="shared" si="2"/>
        <v>0.11584720432099607</v>
      </c>
      <c r="D115" s="23">
        <f t="shared" si="3"/>
        <v>-8.2171623198057323E-3</v>
      </c>
    </row>
    <row r="116" spans="1:4" x14ac:dyDescent="0.3">
      <c r="A116" s="2">
        <v>43265</v>
      </c>
      <c r="B116" s="1">
        <v>187.227844</v>
      </c>
      <c r="C116" s="23">
        <f t="shared" si="2"/>
        <v>0.11643252867592929</v>
      </c>
      <c r="D116" s="23">
        <f t="shared" si="3"/>
        <v>5.2455600790736728E-4</v>
      </c>
    </row>
    <row r="117" spans="1:4" x14ac:dyDescent="0.3">
      <c r="A117" s="2">
        <v>43266</v>
      </c>
      <c r="B117" s="1">
        <v>185.30450400000001</v>
      </c>
      <c r="C117" s="23">
        <f t="shared" si="2"/>
        <v>0.10496372524462151</v>
      </c>
      <c r="D117" s="23">
        <f t="shared" si="3"/>
        <v>-1.0272724178781849E-2</v>
      </c>
    </row>
    <row r="118" spans="1:4" x14ac:dyDescent="0.3">
      <c r="A118" s="2">
        <v>43269</v>
      </c>
      <c r="B118" s="1">
        <v>185.20639</v>
      </c>
      <c r="C118" s="23">
        <f t="shared" si="2"/>
        <v>0.10437867518594263</v>
      </c>
      <c r="D118" s="23">
        <f t="shared" si="3"/>
        <v>-5.294744481764436E-4</v>
      </c>
    </row>
    <row r="119" spans="1:4" x14ac:dyDescent="0.3">
      <c r="A119" s="2">
        <v>43270</v>
      </c>
      <c r="B119" s="1">
        <v>182.21348599999999</v>
      </c>
      <c r="C119" s="23">
        <f t="shared" si="2"/>
        <v>8.6532102211442558E-2</v>
      </c>
      <c r="D119" s="23">
        <f t="shared" si="3"/>
        <v>-1.6159831202368396E-2</v>
      </c>
    </row>
    <row r="120" spans="1:4" x14ac:dyDescent="0.3">
      <c r="A120" s="2">
        <v>43271</v>
      </c>
      <c r="B120" s="1">
        <v>183.008331</v>
      </c>
      <c r="C120" s="23">
        <f t="shared" si="2"/>
        <v>9.1271732782926523E-2</v>
      </c>
      <c r="D120" s="23">
        <f t="shared" si="3"/>
        <v>4.362163402109597E-3</v>
      </c>
    </row>
    <row r="121" spans="1:4" x14ac:dyDescent="0.3">
      <c r="A121" s="2">
        <v>43272</v>
      </c>
      <c r="B121" s="1">
        <v>181.987808</v>
      </c>
      <c r="C121" s="23">
        <f t="shared" si="2"/>
        <v>8.5186392861680935E-2</v>
      </c>
      <c r="D121" s="23">
        <f t="shared" si="3"/>
        <v>-5.5763745531343988E-3</v>
      </c>
    </row>
    <row r="122" spans="1:4" x14ac:dyDescent="0.3">
      <c r="A122" s="2">
        <v>43273</v>
      </c>
      <c r="B122" s="1">
        <v>181.45790099999999</v>
      </c>
      <c r="C122" s="23">
        <f t="shared" si="2"/>
        <v>8.2026577530083744E-2</v>
      </c>
      <c r="D122" s="23">
        <f t="shared" si="3"/>
        <v>-2.9117719798021227E-3</v>
      </c>
    </row>
    <row r="123" spans="1:4" x14ac:dyDescent="0.3">
      <c r="A123" s="2">
        <v>43276</v>
      </c>
      <c r="B123" s="1">
        <v>178.75938400000001</v>
      </c>
      <c r="C123" s="23">
        <f t="shared" si="2"/>
        <v>6.5935423064912624E-2</v>
      </c>
      <c r="D123" s="23">
        <f t="shared" si="3"/>
        <v>-1.4871311665839127E-2</v>
      </c>
    </row>
    <row r="124" spans="1:4" x14ac:dyDescent="0.3">
      <c r="A124" s="2">
        <v>43277</v>
      </c>
      <c r="B124" s="1">
        <v>180.97709699999999</v>
      </c>
      <c r="C124" s="23">
        <f t="shared" si="2"/>
        <v>7.9159561524080338E-2</v>
      </c>
      <c r="D124" s="23">
        <f t="shared" si="3"/>
        <v>1.2406134717940036E-2</v>
      </c>
    </row>
    <row r="125" spans="1:4" x14ac:dyDescent="0.3">
      <c r="A125" s="2">
        <v>43278</v>
      </c>
      <c r="B125" s="1">
        <v>180.71215799999999</v>
      </c>
      <c r="C125" s="23">
        <f t="shared" si="2"/>
        <v>7.7579740321231536E-2</v>
      </c>
      <c r="D125" s="23">
        <f t="shared" si="3"/>
        <v>-1.4639366217704237E-3</v>
      </c>
    </row>
    <row r="126" spans="1:4" x14ac:dyDescent="0.3">
      <c r="A126" s="2">
        <v>43279</v>
      </c>
      <c r="B126" s="1">
        <v>182.027039</v>
      </c>
      <c r="C126" s="23">
        <f t="shared" si="2"/>
        <v>8.5420325825906515E-2</v>
      </c>
      <c r="D126" s="23">
        <f t="shared" si="3"/>
        <v>7.276107012124851E-3</v>
      </c>
    </row>
    <row r="127" spans="1:4" x14ac:dyDescent="0.3">
      <c r="A127" s="2">
        <v>43280</v>
      </c>
      <c r="B127" s="1">
        <v>181.644363</v>
      </c>
      <c r="C127" s="23">
        <f t="shared" si="2"/>
        <v>8.3138443360050676E-2</v>
      </c>
      <c r="D127" s="23">
        <f t="shared" si="3"/>
        <v>-2.1023030539984973E-3</v>
      </c>
    </row>
    <row r="128" spans="1:4" x14ac:dyDescent="0.3">
      <c r="A128" s="2">
        <v>43283</v>
      </c>
      <c r="B128" s="1">
        <v>183.67558299999999</v>
      </c>
      <c r="C128" s="23">
        <f t="shared" si="2"/>
        <v>9.5250531137428013E-2</v>
      </c>
      <c r="D128" s="23">
        <f t="shared" si="3"/>
        <v>1.118240041393407E-2</v>
      </c>
    </row>
    <row r="129" spans="1:4" x14ac:dyDescent="0.3">
      <c r="A129" s="2">
        <v>43284</v>
      </c>
      <c r="B129" s="1">
        <v>180.47663900000001</v>
      </c>
      <c r="C129" s="23">
        <f t="shared" si="2"/>
        <v>7.6175349461925335E-2</v>
      </c>
      <c r="D129" s="23">
        <f t="shared" si="3"/>
        <v>-1.7416272472100897E-2</v>
      </c>
    </row>
    <row r="130" spans="1:4" x14ac:dyDescent="0.3">
      <c r="A130" s="2">
        <v>43286</v>
      </c>
      <c r="B130" s="1">
        <v>181.92892499999999</v>
      </c>
      <c r="C130" s="23">
        <f t="shared" si="2"/>
        <v>8.483527576722763E-2</v>
      </c>
      <c r="D130" s="23">
        <f t="shared" si="3"/>
        <v>8.0469472838531012E-3</v>
      </c>
    </row>
    <row r="131" spans="1:4" x14ac:dyDescent="0.3">
      <c r="A131" s="2">
        <v>43287</v>
      </c>
      <c r="B131" s="1">
        <v>184.45079000000001</v>
      </c>
      <c r="C131" s="23">
        <f t="shared" si="2"/>
        <v>9.9873061060153104E-2</v>
      </c>
      <c r="D131" s="23">
        <f t="shared" si="3"/>
        <v>1.3861814442096108E-2</v>
      </c>
    </row>
    <row r="132" spans="1:4" x14ac:dyDescent="0.3">
      <c r="A132" s="2">
        <v>43290</v>
      </c>
      <c r="B132" s="1">
        <v>187.01194799999999</v>
      </c>
      <c r="C132" s="23">
        <f t="shared" ref="C132:C195" si="4">(B132-B$3)/B$3</f>
        <v>0.11514514902095108</v>
      </c>
      <c r="D132" s="23">
        <f t="shared" si="3"/>
        <v>1.3885318680391542E-2</v>
      </c>
    </row>
    <row r="133" spans="1:4" x14ac:dyDescent="0.3">
      <c r="A133" s="2">
        <v>43291</v>
      </c>
      <c r="B133" s="1">
        <v>186.78625500000001</v>
      </c>
      <c r="C133" s="23">
        <f t="shared" si="4"/>
        <v>0.11379935022675873</v>
      </c>
      <c r="D133" s="23">
        <f t="shared" ref="D133:D196" si="5">(B133-B132)/B132</f>
        <v>-1.2068373299869504E-3</v>
      </c>
    </row>
    <row r="134" spans="1:4" x14ac:dyDescent="0.3">
      <c r="A134" s="2">
        <v>43292</v>
      </c>
      <c r="B134" s="1">
        <v>184.362503</v>
      </c>
      <c r="C134" s="23">
        <f t="shared" si="4"/>
        <v>9.9346609029550115E-2</v>
      </c>
      <c r="D134" s="23">
        <f t="shared" si="5"/>
        <v>-1.2976072570222083E-2</v>
      </c>
    </row>
    <row r="135" spans="1:4" x14ac:dyDescent="0.3">
      <c r="A135" s="2">
        <v>43293</v>
      </c>
      <c r="B135" s="1">
        <v>187.453506</v>
      </c>
      <c r="C135" s="23">
        <f t="shared" si="4"/>
        <v>0.11777814261829818</v>
      </c>
      <c r="D135" s="23">
        <f t="shared" si="5"/>
        <v>1.6765898432177396E-2</v>
      </c>
    </row>
    <row r="136" spans="1:4" x14ac:dyDescent="0.3">
      <c r="A136" s="2">
        <v>43294</v>
      </c>
      <c r="B136" s="1">
        <v>187.747894</v>
      </c>
      <c r="C136" s="23">
        <f t="shared" si="4"/>
        <v>0.119533567090589</v>
      </c>
      <c r="D136" s="23">
        <f t="shared" si="5"/>
        <v>1.5704587568503407E-3</v>
      </c>
    </row>
    <row r="137" spans="1:4" x14ac:dyDescent="0.3">
      <c r="A137" s="2">
        <v>43297</v>
      </c>
      <c r="B137" s="1">
        <v>187.33577</v>
      </c>
      <c r="C137" s="23">
        <f t="shared" si="4"/>
        <v>0.11707608731825318</v>
      </c>
      <c r="D137" s="23">
        <f t="shared" si="5"/>
        <v>-2.1950925319034775E-3</v>
      </c>
    </row>
    <row r="138" spans="1:4" x14ac:dyDescent="0.3">
      <c r="A138" s="2">
        <v>43298</v>
      </c>
      <c r="B138" s="1">
        <v>187.865646</v>
      </c>
      <c r="C138" s="23">
        <f t="shared" si="4"/>
        <v>0.12023571779802673</v>
      </c>
      <c r="D138" s="23">
        <f t="shared" si="5"/>
        <v>2.8284827825460221E-3</v>
      </c>
    </row>
    <row r="139" spans="1:4" x14ac:dyDescent="0.3">
      <c r="A139" s="2">
        <v>43299</v>
      </c>
      <c r="B139" s="1">
        <v>186.83532700000001</v>
      </c>
      <c r="C139" s="23">
        <f t="shared" si="4"/>
        <v>0.11409196470052889</v>
      </c>
      <c r="D139" s="23">
        <f t="shared" si="5"/>
        <v>-5.4843395902196591E-3</v>
      </c>
    </row>
    <row r="140" spans="1:4" x14ac:dyDescent="0.3">
      <c r="A140" s="2">
        <v>43300</v>
      </c>
      <c r="B140" s="1">
        <v>188.28761299999999</v>
      </c>
      <c r="C140" s="23">
        <f t="shared" si="4"/>
        <v>0.12275189100583118</v>
      </c>
      <c r="D140" s="23">
        <f t="shared" si="5"/>
        <v>7.7730803018852346E-3</v>
      </c>
    </row>
    <row r="141" spans="1:4" x14ac:dyDescent="0.3">
      <c r="A141" s="2">
        <v>43301</v>
      </c>
      <c r="B141" s="1">
        <v>187.85583500000001</v>
      </c>
      <c r="C141" s="23">
        <f t="shared" si="4"/>
        <v>0.12017721517734377</v>
      </c>
      <c r="D141" s="23">
        <f t="shared" si="5"/>
        <v>-2.2931832483317955E-3</v>
      </c>
    </row>
    <row r="142" spans="1:4" x14ac:dyDescent="0.3">
      <c r="A142" s="2">
        <v>43304</v>
      </c>
      <c r="B142" s="1">
        <v>188.022659</v>
      </c>
      <c r="C142" s="23">
        <f t="shared" si="4"/>
        <v>0.12117198035855166</v>
      </c>
      <c r="D142" s="23">
        <f t="shared" si="5"/>
        <v>8.8804268443400331E-4</v>
      </c>
    </row>
    <row r="143" spans="1:4" x14ac:dyDescent="0.3">
      <c r="A143" s="2">
        <v>43305</v>
      </c>
      <c r="B143" s="1">
        <v>189.38664199999999</v>
      </c>
      <c r="C143" s="23">
        <f t="shared" si="4"/>
        <v>0.12930535922585823</v>
      </c>
      <c r="D143" s="23">
        <f t="shared" si="5"/>
        <v>7.2543543807663648E-3</v>
      </c>
    </row>
    <row r="144" spans="1:4" x14ac:dyDescent="0.3">
      <c r="A144" s="2">
        <v>43306</v>
      </c>
      <c r="B144" s="1">
        <v>191.17257699999999</v>
      </c>
      <c r="C144" s="23">
        <f t="shared" si="4"/>
        <v>0.13995482185653851</v>
      </c>
      <c r="D144" s="23">
        <f t="shared" si="5"/>
        <v>9.4301001440217462E-3</v>
      </c>
    </row>
    <row r="145" spans="1:4" x14ac:dyDescent="0.3">
      <c r="A145" s="2">
        <v>43307</v>
      </c>
      <c r="B145" s="1">
        <v>190.57399000000001</v>
      </c>
      <c r="C145" s="23">
        <f t="shared" si="4"/>
        <v>0.1363854702912739</v>
      </c>
      <c r="D145" s="23">
        <f t="shared" si="5"/>
        <v>-3.1311342316632613E-3</v>
      </c>
    </row>
    <row r="146" spans="1:4" x14ac:dyDescent="0.3">
      <c r="A146" s="2">
        <v>43308</v>
      </c>
      <c r="B146" s="1">
        <v>187.404449</v>
      </c>
      <c r="C146" s="23">
        <f t="shared" si="4"/>
        <v>0.11748561758895874</v>
      </c>
      <c r="D146" s="23">
        <f t="shared" si="5"/>
        <v>-1.663155082180947E-2</v>
      </c>
    </row>
    <row r="147" spans="1:4" x14ac:dyDescent="0.3">
      <c r="A147" s="2">
        <v>43311</v>
      </c>
      <c r="B147" s="1">
        <v>186.354477</v>
      </c>
      <c r="C147" s="23">
        <f t="shared" si="4"/>
        <v>0.11122467439827115</v>
      </c>
      <c r="D147" s="23">
        <f t="shared" si="5"/>
        <v>-5.602705835441488E-3</v>
      </c>
    </row>
    <row r="148" spans="1:4" x14ac:dyDescent="0.3">
      <c r="A148" s="2">
        <v>43312</v>
      </c>
      <c r="B148" s="1">
        <v>186.72737100000001</v>
      </c>
      <c r="C148" s="23">
        <f t="shared" si="4"/>
        <v>0.1134482271693434</v>
      </c>
      <c r="D148" s="23">
        <f t="shared" si="5"/>
        <v>2.000992978558826E-3</v>
      </c>
    </row>
    <row r="149" spans="1:4" x14ac:dyDescent="0.3">
      <c r="A149" s="2">
        <v>43313</v>
      </c>
      <c r="B149" s="1">
        <v>197.72749300000001</v>
      </c>
      <c r="C149" s="23">
        <f t="shared" si="4"/>
        <v>0.17904153721249982</v>
      </c>
      <c r="D149" s="23">
        <f t="shared" si="5"/>
        <v>5.8910067340904211E-2</v>
      </c>
    </row>
    <row r="150" spans="1:4" x14ac:dyDescent="0.3">
      <c r="A150" s="2">
        <v>43314</v>
      </c>
      <c r="B150" s="1">
        <v>203.507217</v>
      </c>
      <c r="C150" s="23">
        <f t="shared" si="4"/>
        <v>0.21350581209016675</v>
      </c>
      <c r="D150" s="23">
        <f t="shared" si="5"/>
        <v>2.9230755482243367E-2</v>
      </c>
    </row>
    <row r="151" spans="1:4" x14ac:dyDescent="0.3">
      <c r="A151" s="2">
        <v>43315</v>
      </c>
      <c r="B151" s="1">
        <v>204.09599299999999</v>
      </c>
      <c r="C151" s="23">
        <f t="shared" si="4"/>
        <v>0.2170166610347484</v>
      </c>
      <c r="D151" s="23">
        <f t="shared" si="5"/>
        <v>2.893145553653735E-3</v>
      </c>
    </row>
    <row r="152" spans="1:4" x14ac:dyDescent="0.3">
      <c r="A152" s="2">
        <v>43318</v>
      </c>
      <c r="B152" s="1">
        <v>205.15579199999999</v>
      </c>
      <c r="C152" s="23">
        <f t="shared" si="4"/>
        <v>0.22333620225351186</v>
      </c>
      <c r="D152" s="23">
        <f t="shared" si="5"/>
        <v>5.1926497155679006E-3</v>
      </c>
    </row>
    <row r="153" spans="1:4" x14ac:dyDescent="0.3">
      <c r="A153" s="2">
        <v>43319</v>
      </c>
      <c r="B153" s="1">
        <v>203.232483</v>
      </c>
      <c r="C153" s="23">
        <f t="shared" si="4"/>
        <v>0.21186758367402772</v>
      </c>
      <c r="D153" s="23">
        <f t="shared" si="5"/>
        <v>-9.3748705861542974E-3</v>
      </c>
    </row>
    <row r="154" spans="1:4" x14ac:dyDescent="0.3">
      <c r="A154" s="2">
        <v>43320</v>
      </c>
      <c r="B154" s="1">
        <v>203.36985799999999</v>
      </c>
      <c r="C154" s="23">
        <f t="shared" si="4"/>
        <v>0.21268674558579362</v>
      </c>
      <c r="D154" s="23">
        <f t="shared" si="5"/>
        <v>6.7595001533289135E-4</v>
      </c>
    </row>
    <row r="155" spans="1:4" x14ac:dyDescent="0.3">
      <c r="A155" s="2">
        <v>43321</v>
      </c>
      <c r="B155" s="1">
        <v>204.96933000000001</v>
      </c>
      <c r="C155" s="23">
        <f t="shared" si="4"/>
        <v>0.22222433642354511</v>
      </c>
      <c r="D155" s="23">
        <f t="shared" si="5"/>
        <v>7.8648429798285052E-3</v>
      </c>
    </row>
    <row r="156" spans="1:4" x14ac:dyDescent="0.3">
      <c r="A156" s="2">
        <v>43322</v>
      </c>
      <c r="B156" s="1">
        <v>204.35881000000001</v>
      </c>
      <c r="C156" s="23">
        <f t="shared" si="4"/>
        <v>0.2185838288321249</v>
      </c>
      <c r="D156" s="23">
        <f t="shared" si="5"/>
        <v>-2.978591967881283E-3</v>
      </c>
    </row>
    <row r="157" spans="1:4" x14ac:dyDescent="0.3">
      <c r="A157" s="2">
        <v>43325</v>
      </c>
      <c r="B157" s="1">
        <v>205.67834500000001</v>
      </c>
      <c r="C157" s="23">
        <f t="shared" si="4"/>
        <v>0.22645216596218551</v>
      </c>
      <c r="D157" s="23">
        <f t="shared" si="5"/>
        <v>6.4569518681382113E-3</v>
      </c>
    </row>
    <row r="158" spans="1:4" x14ac:dyDescent="0.3">
      <c r="A158" s="2">
        <v>43326</v>
      </c>
      <c r="B158" s="1">
        <v>206.54489100000001</v>
      </c>
      <c r="C158" s="23">
        <f t="shared" si="4"/>
        <v>0.2316193468756933</v>
      </c>
      <c r="D158" s="23">
        <f t="shared" si="5"/>
        <v>4.2131124693754202E-3</v>
      </c>
    </row>
    <row r="159" spans="1:4" x14ac:dyDescent="0.3">
      <c r="A159" s="2">
        <v>43327</v>
      </c>
      <c r="B159" s="1">
        <v>207.02742000000001</v>
      </c>
      <c r="C159" s="23">
        <f t="shared" si="4"/>
        <v>0.23449664899123476</v>
      </c>
      <c r="D159" s="23">
        <f t="shared" si="5"/>
        <v>2.3361943142907347E-3</v>
      </c>
    </row>
    <row r="160" spans="1:4" x14ac:dyDescent="0.3">
      <c r="A160" s="2">
        <v>43328</v>
      </c>
      <c r="B160" s="1">
        <v>210.06033300000001</v>
      </c>
      <c r="C160" s="23">
        <f t="shared" si="4"/>
        <v>0.25258179411443615</v>
      </c>
      <c r="D160" s="23">
        <f t="shared" si="5"/>
        <v>1.4649813053749149E-2</v>
      </c>
    </row>
    <row r="161" spans="1:4" x14ac:dyDescent="0.3">
      <c r="A161" s="2">
        <v>43329</v>
      </c>
      <c r="B161" s="1">
        <v>214.255234</v>
      </c>
      <c r="C161" s="23">
        <f t="shared" si="4"/>
        <v>0.27759582958543783</v>
      </c>
      <c r="D161" s="23">
        <f t="shared" si="5"/>
        <v>1.9969981671884653E-2</v>
      </c>
    </row>
    <row r="162" spans="1:4" x14ac:dyDescent="0.3">
      <c r="A162" s="2">
        <v>43332</v>
      </c>
      <c r="B162" s="1">
        <v>212.167633</v>
      </c>
      <c r="C162" s="23">
        <f t="shared" si="4"/>
        <v>0.2651475440446589</v>
      </c>
      <c r="D162" s="23">
        <f t="shared" si="5"/>
        <v>-9.74352393183546E-3</v>
      </c>
    </row>
    <row r="163" spans="1:4" x14ac:dyDescent="0.3">
      <c r="A163" s="2">
        <v>43333</v>
      </c>
      <c r="B163" s="1">
        <v>211.75402800000001</v>
      </c>
      <c r="C163" s="23">
        <f t="shared" si="4"/>
        <v>0.26268123312552555</v>
      </c>
      <c r="D163" s="23">
        <f t="shared" si="5"/>
        <v>-1.9494255280681281E-3</v>
      </c>
    </row>
    <row r="164" spans="1:4" x14ac:dyDescent="0.3">
      <c r="A164" s="2">
        <v>43334</v>
      </c>
      <c r="B164" s="1">
        <v>211.763901</v>
      </c>
      <c r="C164" s="23">
        <f t="shared" si="4"/>
        <v>0.26274010544985582</v>
      </c>
      <c r="D164" s="23">
        <f t="shared" si="5"/>
        <v>4.6624850980397456E-5</v>
      </c>
    </row>
    <row r="165" spans="1:4" x14ac:dyDescent="0.3">
      <c r="A165" s="2">
        <v>43335</v>
      </c>
      <c r="B165" s="1">
        <v>212.19718900000001</v>
      </c>
      <c r="C165" s="23">
        <f t="shared" si="4"/>
        <v>0.26532378535104045</v>
      </c>
      <c r="D165" s="23">
        <f t="shared" si="5"/>
        <v>2.0460899990693152E-3</v>
      </c>
    </row>
    <row r="166" spans="1:4" x14ac:dyDescent="0.3">
      <c r="A166" s="2">
        <v>43336</v>
      </c>
      <c r="B166" s="1">
        <v>212.85694899999999</v>
      </c>
      <c r="C166" s="23">
        <f t="shared" si="4"/>
        <v>0.26925790919385523</v>
      </c>
      <c r="D166" s="23">
        <f t="shared" si="5"/>
        <v>3.1091835057248437E-3</v>
      </c>
    </row>
    <row r="167" spans="1:4" x14ac:dyDescent="0.3">
      <c r="A167" s="2">
        <v>43339</v>
      </c>
      <c r="B167" s="1">
        <v>214.60974100000001</v>
      </c>
      <c r="C167" s="23">
        <f t="shared" si="4"/>
        <v>0.27970974137327709</v>
      </c>
      <c r="D167" s="23">
        <f t="shared" si="5"/>
        <v>8.2346007881566891E-3</v>
      </c>
    </row>
    <row r="168" spans="1:4" x14ac:dyDescent="0.3">
      <c r="A168" s="2">
        <v>43340</v>
      </c>
      <c r="B168" s="1">
        <v>216.34285</v>
      </c>
      <c r="C168" s="23">
        <f t="shared" si="4"/>
        <v>0.29004420457064745</v>
      </c>
      <c r="D168" s="23">
        <f t="shared" si="5"/>
        <v>8.0756306397107326E-3</v>
      </c>
    </row>
    <row r="169" spans="1:4" x14ac:dyDescent="0.3">
      <c r="A169" s="2">
        <v>43341</v>
      </c>
      <c r="B169" s="1">
        <v>219.572723</v>
      </c>
      <c r="C169" s="23">
        <f t="shared" si="4"/>
        <v>0.30930381469942775</v>
      </c>
      <c r="D169" s="23">
        <f t="shared" si="5"/>
        <v>1.4929418744368015E-2</v>
      </c>
    </row>
    <row r="170" spans="1:4" x14ac:dyDescent="0.3">
      <c r="A170" s="2">
        <v>43342</v>
      </c>
      <c r="B170" s="1">
        <v>221.591385</v>
      </c>
      <c r="C170" s="23">
        <f t="shared" si="4"/>
        <v>0.32134101959936784</v>
      </c>
      <c r="D170" s="23">
        <f t="shared" si="5"/>
        <v>9.1935918652336704E-3</v>
      </c>
    </row>
    <row r="171" spans="1:4" x14ac:dyDescent="0.3">
      <c r="A171" s="2">
        <v>43343</v>
      </c>
      <c r="B171" s="1">
        <v>224.151657</v>
      </c>
      <c r="C171" s="23">
        <f t="shared" si="4"/>
        <v>0.33660782437578868</v>
      </c>
      <c r="D171" s="23">
        <f t="shared" si="5"/>
        <v>1.1554023185513271E-2</v>
      </c>
    </row>
    <row r="172" spans="1:4" x14ac:dyDescent="0.3">
      <c r="A172" s="2">
        <v>43347</v>
      </c>
      <c r="B172" s="1">
        <v>224.870499</v>
      </c>
      <c r="C172" s="23">
        <f t="shared" si="4"/>
        <v>0.34089425194250494</v>
      </c>
      <c r="D172" s="23">
        <f t="shared" si="5"/>
        <v>3.2069448409207837E-3</v>
      </c>
    </row>
    <row r="173" spans="1:4" x14ac:dyDescent="0.3">
      <c r="A173" s="2">
        <v>43348</v>
      </c>
      <c r="B173" s="1">
        <v>223.40327500000001</v>
      </c>
      <c r="C173" s="23">
        <f t="shared" si="4"/>
        <v>0.33214525091008373</v>
      </c>
      <c r="D173" s="23">
        <f t="shared" si="5"/>
        <v>-6.5247509412072208E-3</v>
      </c>
    </row>
    <row r="174" spans="1:4" x14ac:dyDescent="0.3">
      <c r="A174" s="2">
        <v>43349</v>
      </c>
      <c r="B174" s="1">
        <v>219.69090299999999</v>
      </c>
      <c r="C174" s="23">
        <f t="shared" si="4"/>
        <v>0.31000851755462339</v>
      </c>
      <c r="D174" s="23">
        <f t="shared" si="5"/>
        <v>-1.6617357109021864E-2</v>
      </c>
    </row>
    <row r="175" spans="1:4" x14ac:dyDescent="0.3">
      <c r="A175" s="2">
        <v>43350</v>
      </c>
      <c r="B175" s="1">
        <v>217.91841099999999</v>
      </c>
      <c r="C175" s="23">
        <f t="shared" si="4"/>
        <v>0.29943921502279558</v>
      </c>
      <c r="D175" s="23">
        <f t="shared" si="5"/>
        <v>-8.0681174131274781E-3</v>
      </c>
    </row>
    <row r="176" spans="1:4" x14ac:dyDescent="0.3">
      <c r="A176" s="2">
        <v>43353</v>
      </c>
      <c r="B176" s="1">
        <v>214.99375900000001</v>
      </c>
      <c r="C176" s="23">
        <f t="shared" si="4"/>
        <v>0.28199962613420543</v>
      </c>
      <c r="D176" s="23">
        <f t="shared" si="5"/>
        <v>-1.342085777231544E-2</v>
      </c>
    </row>
    <row r="177" spans="1:4" x14ac:dyDescent="0.3">
      <c r="A177" s="2">
        <v>43354</v>
      </c>
      <c r="B177" s="1">
        <v>220.42944299999999</v>
      </c>
      <c r="C177" s="23">
        <f t="shared" si="4"/>
        <v>0.31441240354782168</v>
      </c>
      <c r="D177" s="23">
        <f t="shared" si="5"/>
        <v>2.5282985074929456E-2</v>
      </c>
    </row>
    <row r="178" spans="1:4" x14ac:dyDescent="0.3">
      <c r="A178" s="2">
        <v>43355</v>
      </c>
      <c r="B178" s="1">
        <v>217.691925</v>
      </c>
      <c r="C178" s="23">
        <f t="shared" si="4"/>
        <v>0.29808868759969664</v>
      </c>
      <c r="D178" s="23">
        <f t="shared" si="5"/>
        <v>-1.2419021536973145E-2</v>
      </c>
    </row>
    <row r="179" spans="1:4" x14ac:dyDescent="0.3">
      <c r="A179" s="2">
        <v>43356</v>
      </c>
      <c r="B179" s="1">
        <v>222.95031700000001</v>
      </c>
      <c r="C179" s="23">
        <f t="shared" si="4"/>
        <v>0.32944427954535455</v>
      </c>
      <c r="D179" s="23">
        <f t="shared" si="5"/>
        <v>2.4155200060819962E-2</v>
      </c>
    </row>
    <row r="180" spans="1:4" x14ac:dyDescent="0.3">
      <c r="A180" s="2">
        <v>43357</v>
      </c>
      <c r="B180" s="1">
        <v>220.41957099999999</v>
      </c>
      <c r="C180" s="23">
        <f t="shared" si="4"/>
        <v>0.31435353718645348</v>
      </c>
      <c r="D180" s="23">
        <f t="shared" si="5"/>
        <v>-1.1351165739764442E-2</v>
      </c>
    </row>
    <row r="181" spans="1:4" x14ac:dyDescent="0.3">
      <c r="A181" s="2">
        <v>43360</v>
      </c>
      <c r="B181" s="1">
        <v>214.550659</v>
      </c>
      <c r="C181" s="23">
        <f t="shared" si="4"/>
        <v>0.2793574376493756</v>
      </c>
      <c r="D181" s="23">
        <f t="shared" si="5"/>
        <v>-2.6626093016032568E-2</v>
      </c>
    </row>
    <row r="182" spans="1:4" x14ac:dyDescent="0.3">
      <c r="A182" s="2">
        <v>43361</v>
      </c>
      <c r="B182" s="1">
        <v>214.90516700000001</v>
      </c>
      <c r="C182" s="23">
        <f t="shared" si="4"/>
        <v>0.28147135540017687</v>
      </c>
      <c r="D182" s="23">
        <f t="shared" si="5"/>
        <v>1.6523277143605036E-3</v>
      </c>
    </row>
    <row r="183" spans="1:4" x14ac:dyDescent="0.3">
      <c r="A183" s="2">
        <v>43362</v>
      </c>
      <c r="B183" s="1">
        <v>215.033142</v>
      </c>
      <c r="C183" s="23">
        <f t="shared" si="4"/>
        <v>0.28223446546866271</v>
      </c>
      <c r="D183" s="23">
        <f t="shared" si="5"/>
        <v>5.9549522138754429E-4</v>
      </c>
    </row>
    <row r="184" spans="1:4" x14ac:dyDescent="0.3">
      <c r="A184" s="2">
        <v>43363</v>
      </c>
      <c r="B184" s="1">
        <v>216.66781599999999</v>
      </c>
      <c r="C184" s="23">
        <f t="shared" si="4"/>
        <v>0.29198196449653585</v>
      </c>
      <c r="D184" s="23">
        <f t="shared" si="5"/>
        <v>7.6019630499562238E-3</v>
      </c>
    </row>
    <row r="185" spans="1:4" x14ac:dyDescent="0.3">
      <c r="A185" s="2">
        <v>43364</v>
      </c>
      <c r="B185" s="1">
        <v>214.33403000000001</v>
      </c>
      <c r="C185" s="23">
        <f t="shared" si="4"/>
        <v>0.27806568714321411</v>
      </c>
      <c r="D185" s="23">
        <f t="shared" si="5"/>
        <v>-1.0771262862593193E-2</v>
      </c>
    </row>
    <row r="186" spans="1:4" x14ac:dyDescent="0.3">
      <c r="A186" s="2">
        <v>43367</v>
      </c>
      <c r="B186" s="1">
        <v>217.41618299999999</v>
      </c>
      <c r="C186" s="23">
        <f t="shared" si="4"/>
        <v>0.29644444851781004</v>
      </c>
      <c r="D186" s="23">
        <f t="shared" si="5"/>
        <v>1.4380138328943736E-2</v>
      </c>
    </row>
    <row r="187" spans="1:4" x14ac:dyDescent="0.3">
      <c r="A187" s="2">
        <v>43368</v>
      </c>
      <c r="B187" s="1">
        <v>218.79480000000001</v>
      </c>
      <c r="C187" s="23">
        <f t="shared" si="4"/>
        <v>0.30466508937177217</v>
      </c>
      <c r="D187" s="23">
        <f t="shared" si="5"/>
        <v>6.3409125345559939E-3</v>
      </c>
    </row>
    <row r="188" spans="1:4" x14ac:dyDescent="0.3">
      <c r="A188" s="2">
        <v>43369</v>
      </c>
      <c r="B188" s="1">
        <v>217.051849</v>
      </c>
      <c r="C188" s="23">
        <f t="shared" si="4"/>
        <v>0.29427193870189505</v>
      </c>
      <c r="D188" s="23">
        <f t="shared" si="5"/>
        <v>-7.9661445335995409E-3</v>
      </c>
    </row>
    <row r="189" spans="1:4" x14ac:dyDescent="0.3">
      <c r="A189" s="2">
        <v>43370</v>
      </c>
      <c r="B189" s="1">
        <v>221.51260400000001</v>
      </c>
      <c r="C189" s="23">
        <f t="shared" si="4"/>
        <v>0.32087125148602241</v>
      </c>
      <c r="D189" s="23">
        <f t="shared" si="5"/>
        <v>2.0551564156451881E-2</v>
      </c>
    </row>
    <row r="190" spans="1:4" x14ac:dyDescent="0.3">
      <c r="A190" s="2">
        <v>43371</v>
      </c>
      <c r="B190" s="1">
        <v>222.29054300000001</v>
      </c>
      <c r="C190" s="23">
        <f t="shared" si="4"/>
        <v>0.32551007222107092</v>
      </c>
      <c r="D190" s="23">
        <f t="shared" si="5"/>
        <v>3.5119401151548174E-3</v>
      </c>
    </row>
    <row r="191" spans="1:4" x14ac:dyDescent="0.3">
      <c r="A191" s="2">
        <v>43374</v>
      </c>
      <c r="B191" s="1">
        <v>223.78732299999999</v>
      </c>
      <c r="C191" s="23">
        <f t="shared" si="4"/>
        <v>0.33443531455987352</v>
      </c>
      <c r="D191" s="23">
        <f t="shared" si="5"/>
        <v>6.7334398476860645E-3</v>
      </c>
    </row>
    <row r="192" spans="1:4" x14ac:dyDescent="0.3">
      <c r="A192" s="2">
        <v>43375</v>
      </c>
      <c r="B192" s="1">
        <v>225.77645899999999</v>
      </c>
      <c r="C192" s="23">
        <f t="shared" si="4"/>
        <v>0.34629645704229362</v>
      </c>
      <c r="D192" s="23">
        <f t="shared" si="5"/>
        <v>8.8885106329280421E-3</v>
      </c>
    </row>
    <row r="193" spans="1:4" x14ac:dyDescent="0.3">
      <c r="A193" s="2">
        <v>43376</v>
      </c>
      <c r="B193" s="1">
        <v>228.523819</v>
      </c>
      <c r="C193" s="23">
        <f t="shared" si="4"/>
        <v>0.36267886046292547</v>
      </c>
      <c r="D193" s="23">
        <f t="shared" si="5"/>
        <v>1.2168496273564176E-2</v>
      </c>
    </row>
    <row r="194" spans="1:4" x14ac:dyDescent="0.3">
      <c r="A194" s="2">
        <v>43377</v>
      </c>
      <c r="B194" s="1">
        <v>224.50618</v>
      </c>
      <c r="C194" s="23">
        <f t="shared" si="4"/>
        <v>0.3387218315710207</v>
      </c>
      <c r="D194" s="23">
        <f t="shared" si="5"/>
        <v>-1.7580832569579988E-2</v>
      </c>
    </row>
    <row r="195" spans="1:4" x14ac:dyDescent="0.3">
      <c r="A195" s="2">
        <v>43378</v>
      </c>
      <c r="B195" s="1">
        <v>220.862717</v>
      </c>
      <c r="C195" s="23">
        <f t="shared" si="4"/>
        <v>0.31699599996753769</v>
      </c>
      <c r="D195" s="23">
        <f t="shared" si="5"/>
        <v>-1.6228787109557507E-2</v>
      </c>
    </row>
    <row r="196" spans="1:4" x14ac:dyDescent="0.3">
      <c r="A196" s="2">
        <v>43381</v>
      </c>
      <c r="B196" s="1">
        <v>220.350662</v>
      </c>
      <c r="C196" s="23">
        <f t="shared" ref="C196:C252" si="6">(B196-B$3)/B$3</f>
        <v>0.31394263543447626</v>
      </c>
      <c r="D196" s="23">
        <f t="shared" si="5"/>
        <v>-2.3184311365688926E-3</v>
      </c>
    </row>
    <row r="197" spans="1:4" x14ac:dyDescent="0.3">
      <c r="A197" s="2">
        <v>43382</v>
      </c>
      <c r="B197" s="1">
        <v>223.40327500000001</v>
      </c>
      <c r="C197" s="23">
        <f t="shared" si="6"/>
        <v>0.33214525091008373</v>
      </c>
      <c r="D197" s="23">
        <f t="shared" ref="D197:D252" si="7">(B197-B196)/B196</f>
        <v>1.3853432398582983E-2</v>
      </c>
    </row>
    <row r="198" spans="1:4" x14ac:dyDescent="0.3">
      <c r="A198" s="2">
        <v>43383</v>
      </c>
      <c r="B198" s="1">
        <v>213.05389400000001</v>
      </c>
      <c r="C198" s="23">
        <f t="shared" si="6"/>
        <v>0.27043228475500369</v>
      </c>
      <c r="D198" s="23">
        <f t="shared" si="7"/>
        <v>-4.6326003949583971E-2</v>
      </c>
    </row>
    <row r="199" spans="1:4" x14ac:dyDescent="0.3">
      <c r="A199" s="2">
        <v>43384</v>
      </c>
      <c r="B199" s="1">
        <v>211.17306500000001</v>
      </c>
      <c r="C199" s="23">
        <f t="shared" si="6"/>
        <v>0.25921697280344896</v>
      </c>
      <c r="D199" s="23">
        <f t="shared" si="7"/>
        <v>-8.8279494201594158E-3</v>
      </c>
    </row>
    <row r="200" spans="1:4" x14ac:dyDescent="0.3">
      <c r="A200" s="2">
        <v>43385</v>
      </c>
      <c r="B200" s="1">
        <v>218.71603400000001</v>
      </c>
      <c r="C200" s="23">
        <f t="shared" si="6"/>
        <v>0.30419541070285749</v>
      </c>
      <c r="D200" s="23">
        <f t="shared" si="7"/>
        <v>3.5719370744559678E-2</v>
      </c>
    </row>
    <row r="201" spans="1:4" x14ac:dyDescent="0.3">
      <c r="A201" s="2">
        <v>43388</v>
      </c>
      <c r="B201" s="1">
        <v>214.03860499999999</v>
      </c>
      <c r="C201" s="23">
        <f t="shared" si="6"/>
        <v>0.27630407907927618</v>
      </c>
      <c r="D201" s="23">
        <f t="shared" si="7"/>
        <v>-2.1385853220070816E-2</v>
      </c>
    </row>
    <row r="202" spans="1:4" x14ac:dyDescent="0.3">
      <c r="A202" s="2">
        <v>43389</v>
      </c>
      <c r="B202" s="1">
        <v>218.75541699999999</v>
      </c>
      <c r="C202" s="23">
        <f t="shared" si="6"/>
        <v>0.30443025003731472</v>
      </c>
      <c r="D202" s="23">
        <f t="shared" si="7"/>
        <v>2.203720212061747E-2</v>
      </c>
    </row>
    <row r="203" spans="1:4" x14ac:dyDescent="0.3">
      <c r="A203" s="2">
        <v>43390</v>
      </c>
      <c r="B203" s="1">
        <v>217.810089</v>
      </c>
      <c r="C203" s="23">
        <f t="shared" si="6"/>
        <v>0.29879329504749952</v>
      </c>
      <c r="D203" s="23">
        <f t="shared" si="7"/>
        <v>-4.3213924160789554E-3</v>
      </c>
    </row>
    <row r="204" spans="1:4" x14ac:dyDescent="0.3">
      <c r="A204" s="2">
        <v>43391</v>
      </c>
      <c r="B204" s="1">
        <v>212.719086</v>
      </c>
      <c r="C204" s="23">
        <f t="shared" si="6"/>
        <v>0.26843583735660848</v>
      </c>
      <c r="D204" s="23">
        <f t="shared" si="7"/>
        <v>-2.337358670286389E-2</v>
      </c>
    </row>
    <row r="205" spans="1:4" x14ac:dyDescent="0.3">
      <c r="A205" s="2">
        <v>43392</v>
      </c>
      <c r="B205" s="1">
        <v>215.95880099999999</v>
      </c>
      <c r="C205" s="23">
        <f t="shared" si="6"/>
        <v>0.28775413495789542</v>
      </c>
      <c r="D205" s="23">
        <f t="shared" si="7"/>
        <v>1.5230015608472432E-2</v>
      </c>
    </row>
    <row r="206" spans="1:4" x14ac:dyDescent="0.3">
      <c r="A206" s="2">
        <v>43395</v>
      </c>
      <c r="B206" s="1">
        <v>217.27832000000001</v>
      </c>
      <c r="C206" s="23">
        <f t="shared" si="6"/>
        <v>0.29562237668056329</v>
      </c>
      <c r="D206" s="23">
        <f t="shared" si="7"/>
        <v>6.1100496663713828E-3</v>
      </c>
    </row>
    <row r="207" spans="1:4" x14ac:dyDescent="0.3">
      <c r="A207" s="2">
        <v>43396</v>
      </c>
      <c r="B207" s="1">
        <v>219.326538</v>
      </c>
      <c r="C207" s="23">
        <f t="shared" si="6"/>
        <v>0.30783582288688477</v>
      </c>
      <c r="D207" s="23">
        <f t="shared" si="7"/>
        <v>9.426702121039925E-3</v>
      </c>
    </row>
    <row r="208" spans="1:4" x14ac:dyDescent="0.3">
      <c r="A208" s="2">
        <v>43397</v>
      </c>
      <c r="B208" s="1">
        <v>211.80328399999999</v>
      </c>
      <c r="C208" s="23">
        <f t="shared" si="6"/>
        <v>0.26297494478431305</v>
      </c>
      <c r="D208" s="23">
        <f t="shared" si="7"/>
        <v>-3.4301612876413562E-2</v>
      </c>
    </row>
    <row r="209" spans="1:4" x14ac:dyDescent="0.3">
      <c r="A209" s="2">
        <v>43398</v>
      </c>
      <c r="B209" s="1">
        <v>216.44132999999999</v>
      </c>
      <c r="C209" s="23">
        <f t="shared" si="6"/>
        <v>0.29063143707343692</v>
      </c>
      <c r="D209" s="23">
        <f t="shared" si="7"/>
        <v>2.1897894652096156E-2</v>
      </c>
    </row>
    <row r="210" spans="1:4" x14ac:dyDescent="0.3">
      <c r="A210" s="2">
        <v>43399</v>
      </c>
      <c r="B210" s="1">
        <v>212.99479700000001</v>
      </c>
      <c r="C210" s="23">
        <f t="shared" si="6"/>
        <v>0.27007989158667145</v>
      </c>
      <c r="D210" s="23">
        <f t="shared" si="7"/>
        <v>-1.5923636211254054E-2</v>
      </c>
    </row>
    <row r="211" spans="1:4" x14ac:dyDescent="0.3">
      <c r="A211" s="2">
        <v>43402</v>
      </c>
      <c r="B211" s="1">
        <v>208.99685700000001</v>
      </c>
      <c r="C211" s="23">
        <f t="shared" si="6"/>
        <v>0.24624032708421079</v>
      </c>
      <c r="D211" s="23">
        <f t="shared" si="7"/>
        <v>-1.8770129863782539E-2</v>
      </c>
    </row>
    <row r="212" spans="1:4" x14ac:dyDescent="0.3">
      <c r="A212" s="2">
        <v>43403</v>
      </c>
      <c r="B212" s="1">
        <v>210.040649</v>
      </c>
      <c r="C212" s="23">
        <f t="shared" si="6"/>
        <v>0.25246441916942275</v>
      </c>
      <c r="D212" s="23">
        <f t="shared" si="7"/>
        <v>4.9942952012909754E-3</v>
      </c>
    </row>
    <row r="213" spans="1:4" x14ac:dyDescent="0.3">
      <c r="A213" s="2">
        <v>43404</v>
      </c>
      <c r="B213" s="1">
        <v>215.51568599999999</v>
      </c>
      <c r="C213" s="23">
        <f t="shared" si="6"/>
        <v>0.2851118570286349</v>
      </c>
      <c r="D213" s="23">
        <f t="shared" si="7"/>
        <v>2.6066559144939539E-2</v>
      </c>
    </row>
    <row r="214" spans="1:4" x14ac:dyDescent="0.3">
      <c r="A214" s="2">
        <v>43405</v>
      </c>
      <c r="B214" s="1">
        <v>218.824341</v>
      </c>
      <c r="C214" s="23">
        <f t="shared" si="6"/>
        <v>0.30484124123372286</v>
      </c>
      <c r="D214" s="23">
        <f t="shared" si="7"/>
        <v>1.535226999671855E-2</v>
      </c>
    </row>
    <row r="215" spans="1:4" x14ac:dyDescent="0.3">
      <c r="A215" s="2">
        <v>43406</v>
      </c>
      <c r="B215" s="1">
        <v>204.30957000000001</v>
      </c>
      <c r="C215" s="23">
        <f t="shared" si="6"/>
        <v>0.21829021258073017</v>
      </c>
      <c r="D215" s="23">
        <f t="shared" si="7"/>
        <v>-6.6330696729940089E-2</v>
      </c>
    </row>
    <row r="216" spans="1:4" x14ac:dyDescent="0.3">
      <c r="A216" s="2">
        <v>43409</v>
      </c>
      <c r="B216" s="1">
        <v>198.50958299999999</v>
      </c>
      <c r="C216" s="23">
        <f t="shared" si="6"/>
        <v>0.18370511020302221</v>
      </c>
      <c r="D216" s="23">
        <f t="shared" si="7"/>
        <v>-2.8388229684982526E-2</v>
      </c>
    </row>
    <row r="217" spans="1:4" x14ac:dyDescent="0.3">
      <c r="A217" s="2">
        <v>43410</v>
      </c>
      <c r="B217" s="1">
        <v>200.65626499999999</v>
      </c>
      <c r="C217" s="23">
        <f t="shared" si="6"/>
        <v>0.19650569350474043</v>
      </c>
      <c r="D217" s="23">
        <f t="shared" si="7"/>
        <v>1.0813996823518583E-2</v>
      </c>
    </row>
    <row r="218" spans="1:4" x14ac:dyDescent="0.3">
      <c r="A218" s="2">
        <v>43411</v>
      </c>
      <c r="B218" s="1">
        <v>206.74182099999999</v>
      </c>
      <c r="C218" s="23">
        <f t="shared" si="6"/>
        <v>0.23279363299241068</v>
      </c>
      <c r="D218" s="23">
        <f t="shared" si="7"/>
        <v>3.0328263112043858E-2</v>
      </c>
    </row>
    <row r="219" spans="1:4" x14ac:dyDescent="0.3">
      <c r="A219" s="2">
        <v>43412</v>
      </c>
      <c r="B219" s="1">
        <v>206.02049299999999</v>
      </c>
      <c r="C219" s="23">
        <f t="shared" si="6"/>
        <v>0.22849238150203541</v>
      </c>
      <c r="D219" s="23">
        <f t="shared" si="7"/>
        <v>-3.4890279891652875E-3</v>
      </c>
    </row>
    <row r="220" spans="1:4" x14ac:dyDescent="0.3">
      <c r="A220" s="2">
        <v>43413</v>
      </c>
      <c r="B220" s="1">
        <v>202.04809599999999</v>
      </c>
      <c r="C220" s="23">
        <f t="shared" si="6"/>
        <v>0.20480512893924524</v>
      </c>
      <c r="D220" s="23">
        <f t="shared" si="7"/>
        <v>-1.9281562441460624E-2</v>
      </c>
    </row>
    <row r="221" spans="1:4" x14ac:dyDescent="0.3">
      <c r="A221" s="2">
        <v>43416</v>
      </c>
      <c r="B221" s="1">
        <v>191.87008700000001</v>
      </c>
      <c r="C221" s="23">
        <f t="shared" si="6"/>
        <v>0.1441140475167815</v>
      </c>
      <c r="D221" s="23">
        <f t="shared" si="7"/>
        <v>-5.0374189123761778E-2</v>
      </c>
    </row>
    <row r="222" spans="1:4" x14ac:dyDescent="0.3">
      <c r="A222" s="2">
        <v>43417</v>
      </c>
      <c r="B222" s="1">
        <v>189.953079</v>
      </c>
      <c r="C222" s="23">
        <f t="shared" si="6"/>
        <v>0.13268300156118104</v>
      </c>
      <c r="D222" s="23">
        <f t="shared" si="7"/>
        <v>-9.991176998840938E-3</v>
      </c>
    </row>
    <row r="223" spans="1:4" x14ac:dyDescent="0.3">
      <c r="A223" s="2">
        <v>43418</v>
      </c>
      <c r="B223" s="1">
        <v>184.587402</v>
      </c>
      <c r="C223" s="23">
        <f t="shared" si="6"/>
        <v>0.100687673231874</v>
      </c>
      <c r="D223" s="23">
        <f t="shared" si="7"/>
        <v>-2.824738102823806E-2</v>
      </c>
    </row>
    <row r="224" spans="1:4" x14ac:dyDescent="0.3">
      <c r="A224" s="2">
        <v>43419</v>
      </c>
      <c r="B224" s="1">
        <v>189.14279199999999</v>
      </c>
      <c r="C224" s="23">
        <f t="shared" si="6"/>
        <v>0.1278512909297044</v>
      </c>
      <c r="D224" s="23">
        <f t="shared" si="7"/>
        <v>2.4678769789500524E-2</v>
      </c>
    </row>
    <row r="225" spans="1:4" x14ac:dyDescent="0.3">
      <c r="A225" s="2">
        <v>43420</v>
      </c>
      <c r="B225" s="1">
        <v>191.237686</v>
      </c>
      <c r="C225" s="23">
        <f t="shared" si="6"/>
        <v>0.14034306435272176</v>
      </c>
      <c r="D225" s="23">
        <f t="shared" si="7"/>
        <v>1.107572737955571E-2</v>
      </c>
    </row>
    <row r="226" spans="1:4" x14ac:dyDescent="0.3">
      <c r="A226" s="2">
        <v>43423</v>
      </c>
      <c r="B226" s="1">
        <v>183.65853899999999</v>
      </c>
      <c r="C226" s="23">
        <f t="shared" si="6"/>
        <v>9.5148898412229552E-2</v>
      </c>
      <c r="D226" s="23">
        <f t="shared" si="7"/>
        <v>-3.9632078585180155E-2</v>
      </c>
    </row>
    <row r="227" spans="1:4" x14ac:dyDescent="0.3">
      <c r="A227" s="2">
        <v>43424</v>
      </c>
      <c r="B227" s="1">
        <v>174.883713</v>
      </c>
      <c r="C227" s="23">
        <f t="shared" si="6"/>
        <v>4.2824943969474345E-2</v>
      </c>
      <c r="D227" s="23">
        <f t="shared" si="7"/>
        <v>-4.777793642363664E-2</v>
      </c>
    </row>
    <row r="228" spans="1:4" x14ac:dyDescent="0.3">
      <c r="A228" s="2">
        <v>43425</v>
      </c>
      <c r="B228" s="1">
        <v>174.686081</v>
      </c>
      <c r="C228" s="23">
        <f t="shared" si="6"/>
        <v>4.1646471853396996E-2</v>
      </c>
      <c r="D228" s="23">
        <f t="shared" si="7"/>
        <v>-1.1300766469888406E-3</v>
      </c>
    </row>
    <row r="229" spans="1:4" x14ac:dyDescent="0.3">
      <c r="A229" s="2">
        <v>43427</v>
      </c>
      <c r="B229" s="1">
        <v>170.24925200000001</v>
      </c>
      <c r="C229" s="23">
        <f t="shared" si="6"/>
        <v>1.5189828899303684E-2</v>
      </c>
      <c r="D229" s="23">
        <f t="shared" si="7"/>
        <v>-2.5398869644342119E-2</v>
      </c>
    </row>
    <row r="230" spans="1:4" x14ac:dyDescent="0.3">
      <c r="A230" s="2">
        <v>43430</v>
      </c>
      <c r="B230" s="1">
        <v>172.55166600000001</v>
      </c>
      <c r="C230" s="23">
        <f t="shared" si="6"/>
        <v>2.8919036207159344E-2</v>
      </c>
      <c r="D230" s="23">
        <f t="shared" si="7"/>
        <v>1.3523783352657541E-2</v>
      </c>
    </row>
    <row r="231" spans="1:4" x14ac:dyDescent="0.3">
      <c r="A231" s="2">
        <v>43431</v>
      </c>
      <c r="B231" s="1">
        <v>172.176163</v>
      </c>
      <c r="C231" s="23">
        <f t="shared" si="6"/>
        <v>2.6679926068095799E-2</v>
      </c>
      <c r="D231" s="23">
        <f t="shared" si="7"/>
        <v>-2.1761771920533585E-3</v>
      </c>
    </row>
    <row r="232" spans="1:4" x14ac:dyDescent="0.3">
      <c r="A232" s="2">
        <v>43432</v>
      </c>
      <c r="B232" s="1">
        <v>178.79679899999999</v>
      </c>
      <c r="C232" s="23">
        <f t="shared" si="6"/>
        <v>6.6158527290053365E-2</v>
      </c>
      <c r="D232" s="23">
        <f t="shared" si="7"/>
        <v>3.8452686391901941E-2</v>
      </c>
    </row>
    <row r="233" spans="1:4" x14ac:dyDescent="0.3">
      <c r="A233" s="2">
        <v>43433</v>
      </c>
      <c r="B233" s="1">
        <v>177.42326399999999</v>
      </c>
      <c r="C233" s="23">
        <f t="shared" si="6"/>
        <v>5.7968190209234882E-2</v>
      </c>
      <c r="D233" s="23">
        <f t="shared" si="7"/>
        <v>-7.6821006174724862E-3</v>
      </c>
    </row>
    <row r="234" spans="1:4" x14ac:dyDescent="0.3">
      <c r="A234" s="2">
        <v>43434</v>
      </c>
      <c r="B234" s="1">
        <v>176.46476699999999</v>
      </c>
      <c r="C234" s="23">
        <f t="shared" si="6"/>
        <v>5.2252708972169069E-2</v>
      </c>
      <c r="D234" s="23">
        <f t="shared" si="7"/>
        <v>-5.4023186046221888E-3</v>
      </c>
    </row>
    <row r="235" spans="1:4" x14ac:dyDescent="0.3">
      <c r="A235" s="2">
        <v>43437</v>
      </c>
      <c r="B235" s="1">
        <v>182.63085899999999</v>
      </c>
      <c r="C235" s="23">
        <f t="shared" si="6"/>
        <v>8.9020881571584401E-2</v>
      </c>
      <c r="D235" s="23">
        <f t="shared" si="7"/>
        <v>3.4942340642990746E-2</v>
      </c>
    </row>
    <row r="236" spans="1:4" x14ac:dyDescent="0.3">
      <c r="A236" s="2">
        <v>43438</v>
      </c>
      <c r="B236" s="1">
        <v>174.59715299999999</v>
      </c>
      <c r="C236" s="23">
        <f t="shared" si="6"/>
        <v>4.1116197564119251E-2</v>
      </c>
      <c r="D236" s="23">
        <f t="shared" si="7"/>
        <v>-4.3988765337844661E-2</v>
      </c>
    </row>
    <row r="237" spans="1:4" x14ac:dyDescent="0.3">
      <c r="A237" s="2">
        <v>43440</v>
      </c>
      <c r="B237" s="1">
        <v>172.65048200000001</v>
      </c>
      <c r="C237" s="23">
        <f t="shared" si="6"/>
        <v>2.9508272265198018E-2</v>
      </c>
      <c r="D237" s="23">
        <f t="shared" si="7"/>
        <v>-1.1149500244141901E-2</v>
      </c>
    </row>
    <row r="238" spans="1:4" x14ac:dyDescent="0.3">
      <c r="A238" s="2">
        <v>43441</v>
      </c>
      <c r="B238" s="1">
        <v>166.49427800000001</v>
      </c>
      <c r="C238" s="23">
        <f t="shared" si="6"/>
        <v>-7.2009385654563845E-3</v>
      </c>
      <c r="D238" s="23">
        <f t="shared" si="7"/>
        <v>-3.5657033381464885E-2</v>
      </c>
    </row>
    <row r="239" spans="1:4" x14ac:dyDescent="0.3">
      <c r="A239" s="2">
        <v>43444</v>
      </c>
      <c r="B239" s="1">
        <v>167.59112500000001</v>
      </c>
      <c r="C239" s="23">
        <f t="shared" si="6"/>
        <v>-6.6048152862481458E-4</v>
      </c>
      <c r="D239" s="23">
        <f t="shared" si="7"/>
        <v>6.5878960717196348E-3</v>
      </c>
    </row>
    <row r="240" spans="1:4" x14ac:dyDescent="0.3">
      <c r="A240" s="2">
        <v>43445</v>
      </c>
      <c r="B240" s="1">
        <v>166.63261399999999</v>
      </c>
      <c r="C240" s="23">
        <f t="shared" si="6"/>
        <v>-6.3760462471594741E-3</v>
      </c>
      <c r="D240" s="23">
        <f t="shared" si="7"/>
        <v>-5.7193422384390321E-3</v>
      </c>
    </row>
    <row r="241" spans="1:4" x14ac:dyDescent="0.3">
      <c r="A241" s="2">
        <v>43446</v>
      </c>
      <c r="B241" s="1">
        <v>167.09704600000001</v>
      </c>
      <c r="C241" s="23">
        <f t="shared" si="6"/>
        <v>-3.6066558558561514E-3</v>
      </c>
      <c r="D241" s="23">
        <f t="shared" si="7"/>
        <v>2.7871614616813032E-3</v>
      </c>
    </row>
    <row r="242" spans="1:4" x14ac:dyDescent="0.3">
      <c r="A242" s="2">
        <v>43447</v>
      </c>
      <c r="B242" s="1">
        <v>168.92512500000001</v>
      </c>
      <c r="C242" s="23">
        <f t="shared" si="6"/>
        <v>7.2941098475045457E-3</v>
      </c>
      <c r="D242" s="23">
        <f t="shared" si="7"/>
        <v>1.0940223323876128E-2</v>
      </c>
    </row>
    <row r="243" spans="1:4" x14ac:dyDescent="0.3">
      <c r="A243" s="2">
        <v>43448</v>
      </c>
      <c r="B243" s="1">
        <v>163.519913</v>
      </c>
      <c r="C243" s="23">
        <f t="shared" si="6"/>
        <v>-2.4936964186491613E-2</v>
      </c>
      <c r="D243" s="23">
        <f t="shared" si="7"/>
        <v>-3.1997679445257214E-2</v>
      </c>
    </row>
    <row r="244" spans="1:4" x14ac:dyDescent="0.3">
      <c r="A244" s="2">
        <v>43451</v>
      </c>
      <c r="B244" s="1">
        <v>161.99816899999999</v>
      </c>
      <c r="C244" s="23">
        <f t="shared" si="6"/>
        <v>-3.4011065909937389E-2</v>
      </c>
      <c r="D244" s="23">
        <f t="shared" si="7"/>
        <v>-9.3061693348626753E-3</v>
      </c>
    </row>
    <row r="245" spans="1:4" x14ac:dyDescent="0.3">
      <c r="A245" s="2">
        <v>43452</v>
      </c>
      <c r="B245" s="1">
        <v>164.102936</v>
      </c>
      <c r="C245" s="23">
        <f t="shared" si="6"/>
        <v>-2.146042016258979E-2</v>
      </c>
      <c r="D245" s="23">
        <f t="shared" si="7"/>
        <v>1.2992535736623107E-2</v>
      </c>
    </row>
    <row r="246" spans="1:4" x14ac:dyDescent="0.3">
      <c r="A246" s="2">
        <v>43453</v>
      </c>
      <c r="B246" s="1">
        <v>158.98429899999999</v>
      </c>
      <c r="C246" s="23">
        <f t="shared" si="6"/>
        <v>-5.1982658346800145E-2</v>
      </c>
      <c r="D246" s="23">
        <f t="shared" si="7"/>
        <v>-3.1191623530733216E-2</v>
      </c>
    </row>
    <row r="247" spans="1:4" x14ac:dyDescent="0.3">
      <c r="A247" s="2">
        <v>43454</v>
      </c>
      <c r="B247" s="1">
        <v>154.972397</v>
      </c>
      <c r="C247" s="23">
        <f t="shared" si="6"/>
        <v>-7.5905477725417836E-2</v>
      </c>
      <c r="D247" s="23">
        <f t="shared" si="7"/>
        <v>-2.5234579925405037E-2</v>
      </c>
    </row>
    <row r="248" spans="1:4" x14ac:dyDescent="0.3">
      <c r="A248" s="2">
        <v>43455</v>
      </c>
      <c r="B248" s="1">
        <v>148.944626</v>
      </c>
      <c r="C248" s="23">
        <f t="shared" si="6"/>
        <v>-0.11184884745096697</v>
      </c>
      <c r="D248" s="23">
        <f t="shared" si="7"/>
        <v>-3.8895771870909382E-2</v>
      </c>
    </row>
    <row r="249" spans="1:4" x14ac:dyDescent="0.3">
      <c r="A249" s="2">
        <v>43458</v>
      </c>
      <c r="B249" s="1">
        <v>145.090836</v>
      </c>
      <c r="C249" s="23">
        <f t="shared" si="6"/>
        <v>-0.13482885097376571</v>
      </c>
      <c r="D249" s="23">
        <f t="shared" si="7"/>
        <v>-2.5873978158836047E-2</v>
      </c>
    </row>
    <row r="250" spans="1:4" x14ac:dyDescent="0.3">
      <c r="A250" s="2">
        <v>43460</v>
      </c>
      <c r="B250" s="1">
        <v>155.30834999999999</v>
      </c>
      <c r="C250" s="23">
        <f t="shared" si="6"/>
        <v>-7.3902202735474279E-2</v>
      </c>
      <c r="D250" s="23">
        <f t="shared" si="7"/>
        <v>7.0421497881506409E-2</v>
      </c>
    </row>
    <row r="251" spans="1:4" x14ac:dyDescent="0.3">
      <c r="A251" s="2">
        <v>43461</v>
      </c>
      <c r="B251" s="1">
        <v>154.30044599999999</v>
      </c>
      <c r="C251" s="23">
        <f t="shared" si="6"/>
        <v>-7.9912296038597397E-2</v>
      </c>
      <c r="D251" s="23">
        <f t="shared" si="7"/>
        <v>-6.4896961431886724E-3</v>
      </c>
    </row>
    <row r="252" spans="1:4" x14ac:dyDescent="0.3">
      <c r="A252" s="2">
        <v>43462</v>
      </c>
      <c r="B252" s="1">
        <v>154.37948600000001</v>
      </c>
      <c r="C252" s="23">
        <f t="shared" si="6"/>
        <v>-7.9440983518080585E-2</v>
      </c>
      <c r="D252" s="23">
        <f t="shared" si="7"/>
        <v>5.1224738520859773E-4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021D-2205-4184-AC10-2BCBD779DF59}">
  <dimension ref="A1:R252"/>
  <sheetViews>
    <sheetView tabSelected="1" zoomScale="110" zoomScaleNormal="110" workbookViewId="0">
      <selection activeCell="J9" sqref="J9"/>
    </sheetView>
  </sheetViews>
  <sheetFormatPr defaultRowHeight="14.4" x14ac:dyDescent="0.3"/>
  <cols>
    <col min="1" max="1" width="8.33203125" style="20" customWidth="1"/>
    <col min="2" max="2" width="8.77734375" style="15" customWidth="1"/>
    <col min="3" max="3" width="8" style="4" customWidth="1"/>
    <col min="4" max="4" width="8.21875" style="4" customWidth="1"/>
    <col min="5" max="5" width="8.77734375" style="17" customWidth="1"/>
    <col min="6" max="6" width="8" style="21" customWidth="1"/>
    <col min="7" max="7" width="8.21875" style="21" customWidth="1"/>
    <col min="8" max="8" width="15.33203125" style="13" customWidth="1"/>
    <col min="9" max="9" width="15.109375" style="12" customWidth="1"/>
    <col min="10" max="10" width="10" style="13" customWidth="1"/>
    <col min="11" max="11" width="8" style="13" customWidth="1"/>
    <col min="12" max="12" width="8.21875" style="13" customWidth="1"/>
    <col min="13" max="13" width="5" customWidth="1"/>
    <col min="14" max="14" width="22.33203125" bestFit="1" customWidth="1"/>
    <col min="15" max="15" width="12.88671875" bestFit="1" customWidth="1"/>
    <col min="16" max="16" width="10.88671875" bestFit="1" customWidth="1"/>
  </cols>
  <sheetData>
    <row r="1" spans="1:18" ht="21.6" customHeight="1" x14ac:dyDescent="0.3">
      <c r="A1" s="27"/>
      <c r="B1" s="47" t="s">
        <v>6</v>
      </c>
      <c r="C1" s="47"/>
      <c r="D1" s="47"/>
      <c r="E1" s="47" t="s">
        <v>1</v>
      </c>
      <c r="F1" s="47"/>
      <c r="G1" s="47"/>
      <c r="H1" s="47" t="s">
        <v>10</v>
      </c>
      <c r="I1" s="47"/>
      <c r="J1" s="47"/>
      <c r="K1" s="47"/>
      <c r="L1" s="47"/>
      <c r="N1" s="24" t="s">
        <v>11</v>
      </c>
      <c r="O1" s="25" t="s">
        <v>12</v>
      </c>
      <c r="P1" s="26" t="s">
        <v>13</v>
      </c>
      <c r="Q1" s="5"/>
      <c r="R1" s="5"/>
    </row>
    <row r="2" spans="1:18" x14ac:dyDescent="0.3">
      <c r="A2" s="38" t="s">
        <v>0</v>
      </c>
      <c r="B2" s="39" t="s">
        <v>3</v>
      </c>
      <c r="C2" s="40" t="s">
        <v>5</v>
      </c>
      <c r="D2" s="40" t="s">
        <v>4</v>
      </c>
      <c r="E2" s="41" t="s">
        <v>3</v>
      </c>
      <c r="F2" s="42" t="s">
        <v>5</v>
      </c>
      <c r="G2" s="42" t="s">
        <v>4</v>
      </c>
      <c r="H2" s="43" t="s">
        <v>9</v>
      </c>
      <c r="I2" s="44" t="s">
        <v>8</v>
      </c>
      <c r="J2" s="43" t="s">
        <v>7</v>
      </c>
      <c r="K2" s="43" t="s">
        <v>5</v>
      </c>
      <c r="L2" s="43" t="s">
        <v>4</v>
      </c>
      <c r="N2" s="28" t="s">
        <v>6</v>
      </c>
      <c r="O2" s="29">
        <v>0.5</v>
      </c>
      <c r="P2" s="30">
        <f>O6*O2</f>
        <v>5000</v>
      </c>
      <c r="Q2" s="5"/>
      <c r="R2" s="5"/>
    </row>
    <row r="3" spans="1:18" x14ac:dyDescent="0.3">
      <c r="A3" s="14">
        <v>43102</v>
      </c>
      <c r="B3" s="15">
        <v>83.539680000000004</v>
      </c>
      <c r="C3" s="16">
        <f>(B3-B$3)/B$3</f>
        <v>0</v>
      </c>
      <c r="D3" s="16">
        <v>0</v>
      </c>
      <c r="E3" s="17">
        <v>167.70188899999999</v>
      </c>
      <c r="F3" s="18">
        <f>(E3-E$3)/E$3</f>
        <v>0</v>
      </c>
      <c r="G3" s="18">
        <v>0</v>
      </c>
      <c r="H3" s="12">
        <f>P2</f>
        <v>5000</v>
      </c>
      <c r="I3" s="12">
        <f>P3</f>
        <v>5000</v>
      </c>
      <c r="J3" s="12">
        <f>SUM(H3,I3)</f>
        <v>10000</v>
      </c>
      <c r="K3" s="19">
        <f>(J3-J$3)/J$3</f>
        <v>0</v>
      </c>
      <c r="L3" s="19">
        <v>0</v>
      </c>
      <c r="N3" s="28" t="s">
        <v>1</v>
      </c>
      <c r="O3" s="29">
        <v>0.5</v>
      </c>
      <c r="P3" s="30">
        <f>O6*O3</f>
        <v>5000</v>
      </c>
      <c r="Q3" s="5"/>
      <c r="R3" s="5"/>
    </row>
    <row r="4" spans="1:18" x14ac:dyDescent="0.3">
      <c r="A4" s="14">
        <v>43103</v>
      </c>
      <c r="B4" s="15">
        <v>83.928473999999994</v>
      </c>
      <c r="C4" s="16">
        <f t="shared" ref="C4:C67" si="0">(B4-B$3)/B$3</f>
        <v>4.6540039415998487E-3</v>
      </c>
      <c r="D4" s="16">
        <f>(B4-B3)/B3</f>
        <v>4.6540039415998487E-3</v>
      </c>
      <c r="E4" s="17">
        <v>167.67266799999999</v>
      </c>
      <c r="F4" s="18">
        <f t="shared" ref="F4:F67" si="1">(E4-E$3)/E$3</f>
        <v>-1.7424371409440013E-4</v>
      </c>
      <c r="G4" s="18">
        <f>(E4-E3)/E3</f>
        <v>-1.7424371409440013E-4</v>
      </c>
      <c r="H4" s="12">
        <f>H$3*(1+C4)</f>
        <v>5023.2700197079994</v>
      </c>
      <c r="I4" s="12">
        <f>I$3*(1+F4)</f>
        <v>4999.1287814295283</v>
      </c>
      <c r="J4" s="12">
        <f t="shared" ref="J4:J67" si="2">SUM(H4,I4)</f>
        <v>10022.398801137528</v>
      </c>
      <c r="K4" s="19">
        <f t="shared" ref="K4:K67" si="3">(J4-J$3)/J$3</f>
        <v>2.2398801137527699E-3</v>
      </c>
      <c r="L4" s="19">
        <f>(J4-J3)/J3</f>
        <v>2.2398801137527699E-3</v>
      </c>
      <c r="N4" s="28" t="s">
        <v>2</v>
      </c>
      <c r="O4" s="29">
        <f>SUM(O2:O3)</f>
        <v>1</v>
      </c>
      <c r="P4" s="30">
        <f t="shared" ref="P4" si="4">SUM(P2:P3)</f>
        <v>10000</v>
      </c>
      <c r="Q4" s="5"/>
      <c r="R4" s="5"/>
    </row>
    <row r="5" spans="1:18" x14ac:dyDescent="0.3">
      <c r="A5" s="14">
        <v>43104</v>
      </c>
      <c r="B5" s="15">
        <v>84.667145000000005</v>
      </c>
      <c r="C5" s="16">
        <f t="shared" si="0"/>
        <v>1.3496161345123667E-2</v>
      </c>
      <c r="D5" s="16">
        <f t="shared" ref="D5:D68" si="5">(B5-B4)/B4</f>
        <v>8.8011965998572878E-3</v>
      </c>
      <c r="E5" s="17">
        <v>168.45150799999999</v>
      </c>
      <c r="F5" s="18">
        <f t="shared" si="1"/>
        <v>4.4699496497621182E-3</v>
      </c>
      <c r="G5" s="18">
        <f t="shared" ref="G5:G68" si="6">(E5-E4)/E4</f>
        <v>4.6450027263835424E-3</v>
      </c>
      <c r="H5" s="12">
        <f t="shared" ref="H5:H68" si="7">H$3*(1+C5)</f>
        <v>5067.4808067256181</v>
      </c>
      <c r="I5" s="12">
        <f t="shared" ref="I5:I68" si="8">I$3*(1+F5)</f>
        <v>5022.349748248811</v>
      </c>
      <c r="J5" s="12">
        <f t="shared" si="2"/>
        <v>10089.830554974429</v>
      </c>
      <c r="K5" s="19">
        <f t="shared" si="3"/>
        <v>8.98305549744291E-3</v>
      </c>
      <c r="L5" s="19">
        <f t="shared" ref="L5:L68" si="9">(J5-J4)/J4</f>
        <v>6.7281052345719867E-3</v>
      </c>
      <c r="N5" s="28"/>
      <c r="O5" s="29"/>
      <c r="P5" s="31"/>
      <c r="Q5" s="5"/>
      <c r="R5" s="5"/>
    </row>
    <row r="6" spans="1:18" x14ac:dyDescent="0.3">
      <c r="A6" s="14">
        <v>43105</v>
      </c>
      <c r="B6" s="15">
        <v>85.716881000000001</v>
      </c>
      <c r="C6" s="16">
        <f t="shared" si="0"/>
        <v>2.6061878618639626E-2</v>
      </c>
      <c r="D6" s="16">
        <f t="shared" si="5"/>
        <v>1.2398386646910035E-2</v>
      </c>
      <c r="E6" s="17">
        <v>170.36938499999999</v>
      </c>
      <c r="F6" s="18">
        <f t="shared" si="1"/>
        <v>1.590617741938494E-2</v>
      </c>
      <c r="G6" s="18">
        <f t="shared" si="6"/>
        <v>1.1385335891442446E-2</v>
      </c>
      <c r="H6" s="12">
        <f t="shared" si="7"/>
        <v>5130.3093930931991</v>
      </c>
      <c r="I6" s="12">
        <f t="shared" si="8"/>
        <v>5079.5308870969247</v>
      </c>
      <c r="J6" s="12">
        <f t="shared" si="2"/>
        <v>10209.840280190125</v>
      </c>
      <c r="K6" s="19">
        <f t="shared" si="3"/>
        <v>2.0984028019012477E-2</v>
      </c>
      <c r="L6" s="19">
        <f t="shared" si="9"/>
        <v>1.1894126919359331E-2</v>
      </c>
      <c r="N6" s="32" t="s">
        <v>14</v>
      </c>
      <c r="O6" s="33">
        <v>10000</v>
      </c>
      <c r="P6" s="34"/>
      <c r="Q6" s="5"/>
      <c r="R6" s="5"/>
    </row>
    <row r="7" spans="1:18" ht="15" thickBot="1" x14ac:dyDescent="0.35">
      <c r="A7" s="14">
        <v>43108</v>
      </c>
      <c r="B7" s="15">
        <v>85.804337000000004</v>
      </c>
      <c r="C7" s="16">
        <f t="shared" si="0"/>
        <v>2.7108758376857556E-2</v>
      </c>
      <c r="D7" s="16">
        <f t="shared" si="5"/>
        <v>1.0202891073463475E-3</v>
      </c>
      <c r="E7" s="17">
        <v>169.73658800000001</v>
      </c>
      <c r="F7" s="18">
        <f t="shared" si="1"/>
        <v>1.2132832922353174E-2</v>
      </c>
      <c r="G7" s="18">
        <f t="shared" si="6"/>
        <v>-3.7142647430463069E-3</v>
      </c>
      <c r="H7" s="12">
        <f t="shared" si="7"/>
        <v>5135.5437918842872</v>
      </c>
      <c r="I7" s="12">
        <f t="shared" si="8"/>
        <v>5060.664164611766</v>
      </c>
      <c r="J7" s="12">
        <f t="shared" si="2"/>
        <v>10196.207956496053</v>
      </c>
      <c r="K7" s="19">
        <f t="shared" si="3"/>
        <v>1.9620795649605317E-2</v>
      </c>
      <c r="L7" s="19">
        <f t="shared" si="9"/>
        <v>-1.3352141972800523E-3</v>
      </c>
      <c r="N7" s="5"/>
      <c r="O7" s="5"/>
      <c r="P7" s="5"/>
      <c r="Q7" s="5"/>
      <c r="R7" s="5"/>
    </row>
    <row r="8" spans="1:18" x14ac:dyDescent="0.3">
      <c r="A8" s="14">
        <v>43109</v>
      </c>
      <c r="B8" s="15">
        <v>85.746025000000003</v>
      </c>
      <c r="C8" s="16">
        <f t="shared" si="0"/>
        <v>2.6410742775169822E-2</v>
      </c>
      <c r="D8" s="16">
        <f t="shared" si="5"/>
        <v>-6.7959268772161026E-4</v>
      </c>
      <c r="E8" s="17">
        <v>169.717117</v>
      </c>
      <c r="F8" s="18">
        <f t="shared" si="1"/>
        <v>1.2016728088256701E-2</v>
      </c>
      <c r="G8" s="18">
        <f t="shared" si="6"/>
        <v>-1.1471303994875876E-4</v>
      </c>
      <c r="H8" s="12">
        <f t="shared" si="7"/>
        <v>5132.0537138758491</v>
      </c>
      <c r="I8" s="12">
        <f t="shared" si="8"/>
        <v>5060.083640441283</v>
      </c>
      <c r="J8" s="12">
        <f t="shared" si="2"/>
        <v>10192.137354317132</v>
      </c>
      <c r="K8" s="19">
        <f t="shared" si="3"/>
        <v>1.9213735431713213E-2</v>
      </c>
      <c r="L8" s="19">
        <f t="shared" si="9"/>
        <v>-3.9922706522748345E-4</v>
      </c>
      <c r="N8" s="48" t="s">
        <v>6</v>
      </c>
      <c r="O8" s="49"/>
      <c r="P8" s="5"/>
      <c r="Q8" s="5"/>
      <c r="R8" s="5"/>
    </row>
    <row r="9" spans="1:18" x14ac:dyDescent="0.3">
      <c r="A9" s="14">
        <v>43110</v>
      </c>
      <c r="B9" s="15">
        <v>85.357239000000007</v>
      </c>
      <c r="C9" s="16">
        <f t="shared" si="0"/>
        <v>2.1756834596445698E-2</v>
      </c>
      <c r="D9" s="16">
        <f t="shared" si="5"/>
        <v>-4.5341577058527907E-3</v>
      </c>
      <c r="E9" s="17">
        <v>169.67816199999999</v>
      </c>
      <c r="F9" s="18">
        <f t="shared" si="1"/>
        <v>1.1784440901557119E-2</v>
      </c>
      <c r="G9" s="18">
        <f t="shared" si="6"/>
        <v>-2.2952899912868314E-4</v>
      </c>
      <c r="H9" s="12">
        <f t="shared" si="7"/>
        <v>5108.7841729822285</v>
      </c>
      <c r="I9" s="12">
        <f t="shared" si="8"/>
        <v>5058.922204507785</v>
      </c>
      <c r="J9" s="12">
        <f t="shared" si="2"/>
        <v>10167.706377490013</v>
      </c>
      <c r="K9" s="19">
        <f t="shared" si="3"/>
        <v>1.6770637749001251E-2</v>
      </c>
      <c r="L9" s="19">
        <f t="shared" si="9"/>
        <v>-2.3970415603525247E-3</v>
      </c>
      <c r="N9" s="6" t="s">
        <v>26</v>
      </c>
      <c r="O9" s="7">
        <f>VAR(D3:D252)</f>
        <v>3.1774491940479938E-4</v>
      </c>
      <c r="P9" s="5"/>
      <c r="Q9" s="5"/>
      <c r="R9" s="5"/>
    </row>
    <row r="10" spans="1:18" x14ac:dyDescent="0.3">
      <c r="A10" s="14">
        <v>43111</v>
      </c>
      <c r="B10" s="15">
        <v>85.609947000000005</v>
      </c>
      <c r="C10" s="16">
        <f t="shared" si="0"/>
        <v>2.4781840198573914E-2</v>
      </c>
      <c r="D10" s="16">
        <f t="shared" si="5"/>
        <v>2.9605924812071108E-3</v>
      </c>
      <c r="E10" s="17">
        <v>170.64196799999999</v>
      </c>
      <c r="F10" s="18">
        <f t="shared" si="1"/>
        <v>1.7531579504152142E-2</v>
      </c>
      <c r="G10" s="18">
        <f t="shared" si="6"/>
        <v>5.6802006141485981E-3</v>
      </c>
      <c r="H10" s="12">
        <f t="shared" si="7"/>
        <v>5123.90920099287</v>
      </c>
      <c r="I10" s="12">
        <f t="shared" si="8"/>
        <v>5087.6578975207613</v>
      </c>
      <c r="J10" s="12">
        <f t="shared" si="2"/>
        <v>10211.567098513631</v>
      </c>
      <c r="K10" s="19">
        <f t="shared" si="3"/>
        <v>2.1156709851363122E-2</v>
      </c>
      <c r="L10" s="19">
        <f t="shared" si="9"/>
        <v>4.3137281305369564E-3</v>
      </c>
      <c r="N10" s="6" t="s">
        <v>25</v>
      </c>
      <c r="O10" s="8">
        <f>STDEV(D3:D252)</f>
        <v>1.782540096056185E-2</v>
      </c>
      <c r="P10" s="5"/>
      <c r="Q10" s="5"/>
      <c r="R10" s="5"/>
    </row>
    <row r="11" spans="1:18" x14ac:dyDescent="0.3">
      <c r="A11" s="14">
        <v>43112</v>
      </c>
      <c r="B11" s="15">
        <v>87.087333999999998</v>
      </c>
      <c r="C11" s="16">
        <f t="shared" si="0"/>
        <v>4.2466693671797569E-2</v>
      </c>
      <c r="D11" s="16">
        <f t="shared" si="5"/>
        <v>1.7257188583471417E-2</v>
      </c>
      <c r="E11" s="17">
        <v>172.404099</v>
      </c>
      <c r="F11" s="18">
        <f t="shared" si="1"/>
        <v>2.8039099786168826E-2</v>
      </c>
      <c r="G11" s="18">
        <f t="shared" si="6"/>
        <v>1.0326480763513059E-2</v>
      </c>
      <c r="H11" s="12">
        <f t="shared" si="7"/>
        <v>5212.3334683589883</v>
      </c>
      <c r="I11" s="12">
        <f t="shared" si="8"/>
        <v>5140.1954989308442</v>
      </c>
      <c r="J11" s="12">
        <f t="shared" si="2"/>
        <v>10352.528967289833</v>
      </c>
      <c r="K11" s="19">
        <f t="shared" si="3"/>
        <v>3.5252896728983248E-2</v>
      </c>
      <c r="L11" s="19">
        <f t="shared" si="9"/>
        <v>1.3804136761410435E-2</v>
      </c>
      <c r="N11" s="6" t="s">
        <v>21</v>
      </c>
      <c r="O11" s="8">
        <f>AVERAGE(D3:D252)</f>
        <v>8.4810640573273414E-4</v>
      </c>
      <c r="P11" s="5"/>
      <c r="Q11" s="5"/>
      <c r="R11" s="5"/>
    </row>
    <row r="12" spans="1:18" x14ac:dyDescent="0.3">
      <c r="A12" s="14">
        <v>43116</v>
      </c>
      <c r="B12" s="15">
        <v>85.872367999999994</v>
      </c>
      <c r="C12" s="16">
        <f t="shared" si="0"/>
        <v>2.7923113902279615E-2</v>
      </c>
      <c r="D12" s="16">
        <f t="shared" si="5"/>
        <v>-1.3951121755547184E-2</v>
      </c>
      <c r="E12" s="17">
        <v>171.52789300000001</v>
      </c>
      <c r="F12" s="18">
        <f t="shared" si="1"/>
        <v>2.281431665924772E-2</v>
      </c>
      <c r="G12" s="18">
        <f t="shared" si="6"/>
        <v>-5.0822805552900238E-3</v>
      </c>
      <c r="H12" s="12">
        <f t="shared" si="7"/>
        <v>5139.6155695113976</v>
      </c>
      <c r="I12" s="12">
        <f t="shared" si="8"/>
        <v>5114.0715832962387</v>
      </c>
      <c r="J12" s="12">
        <f t="shared" si="2"/>
        <v>10253.687152807637</v>
      </c>
      <c r="K12" s="19">
        <f t="shared" si="3"/>
        <v>2.5368715280763718E-2</v>
      </c>
      <c r="L12" s="19">
        <f t="shared" si="9"/>
        <v>-9.5476008610552027E-3</v>
      </c>
      <c r="N12" s="52"/>
      <c r="O12" s="53"/>
      <c r="P12" s="5"/>
      <c r="Q12" s="5"/>
      <c r="R12" s="5"/>
    </row>
    <row r="13" spans="1:18" x14ac:dyDescent="0.3">
      <c r="A13" s="14">
        <v>43117</v>
      </c>
      <c r="B13" s="15">
        <v>87.612183000000002</v>
      </c>
      <c r="C13" s="16">
        <f t="shared" si="0"/>
        <v>4.8749324871725598E-2</v>
      </c>
      <c r="D13" s="16">
        <f t="shared" si="5"/>
        <v>2.0260475406943562E-2</v>
      </c>
      <c r="E13" s="17">
        <v>174.36088599999999</v>
      </c>
      <c r="F13" s="18">
        <f t="shared" si="1"/>
        <v>3.9707346409198763E-2</v>
      </c>
      <c r="G13" s="18">
        <f t="shared" si="6"/>
        <v>1.6516223399304437E-2</v>
      </c>
      <c r="H13" s="12">
        <f t="shared" si="7"/>
        <v>5243.7466243586287</v>
      </c>
      <c r="I13" s="12">
        <f t="shared" si="8"/>
        <v>5198.5367320459945</v>
      </c>
      <c r="J13" s="12">
        <f t="shared" si="2"/>
        <v>10442.283356404623</v>
      </c>
      <c r="K13" s="19">
        <f t="shared" si="3"/>
        <v>4.4228335640462316E-2</v>
      </c>
      <c r="L13" s="19">
        <f t="shared" si="9"/>
        <v>1.8393013243567229E-2</v>
      </c>
      <c r="N13" s="50" t="s">
        <v>1</v>
      </c>
      <c r="O13" s="51"/>
      <c r="P13" s="5"/>
      <c r="Q13" s="5"/>
      <c r="R13" s="5"/>
    </row>
    <row r="14" spans="1:18" x14ac:dyDescent="0.3">
      <c r="A14" s="14">
        <v>43118</v>
      </c>
      <c r="B14" s="15">
        <v>87.573302999999996</v>
      </c>
      <c r="C14" s="16">
        <f t="shared" si="0"/>
        <v>4.8283917295349844E-2</v>
      </c>
      <c r="D14" s="16">
        <f t="shared" si="5"/>
        <v>-4.4377389843152314E-4</v>
      </c>
      <c r="E14" s="17">
        <v>174.51663199999999</v>
      </c>
      <c r="F14" s="18">
        <f t="shared" si="1"/>
        <v>4.06360538968049E-2</v>
      </c>
      <c r="G14" s="18">
        <f t="shared" si="6"/>
        <v>8.9323932432870006E-4</v>
      </c>
      <c r="H14" s="12">
        <f t="shared" si="7"/>
        <v>5241.4195864767489</v>
      </c>
      <c r="I14" s="12">
        <f t="shared" si="8"/>
        <v>5203.1802694840244</v>
      </c>
      <c r="J14" s="12">
        <f t="shared" si="2"/>
        <v>10444.599855960772</v>
      </c>
      <c r="K14" s="19">
        <f t="shared" si="3"/>
        <v>4.4459985596077244E-2</v>
      </c>
      <c r="L14" s="19">
        <f t="shared" si="9"/>
        <v>2.2183841187650008E-4</v>
      </c>
      <c r="N14" s="6" t="s">
        <v>26</v>
      </c>
      <c r="O14" s="7">
        <f>VAR(G3:G252)</f>
        <v>3.2745042205123979E-4</v>
      </c>
      <c r="P14" s="5"/>
      <c r="Q14" s="5"/>
      <c r="R14" s="5"/>
    </row>
    <row r="15" spans="1:18" x14ac:dyDescent="0.3">
      <c r="A15" s="14">
        <v>43119</v>
      </c>
      <c r="B15" s="15">
        <v>87.476105000000004</v>
      </c>
      <c r="C15" s="16">
        <f t="shared" si="0"/>
        <v>4.7120422295129687E-2</v>
      </c>
      <c r="D15" s="16">
        <f t="shared" si="5"/>
        <v>-1.1099044648343536E-3</v>
      </c>
      <c r="E15" s="17">
        <v>173.73783900000001</v>
      </c>
      <c r="F15" s="18">
        <f t="shared" si="1"/>
        <v>3.5992140792164923E-2</v>
      </c>
      <c r="G15" s="18">
        <f t="shared" si="6"/>
        <v>-4.4625717965951755E-3</v>
      </c>
      <c r="H15" s="12">
        <f t="shared" si="7"/>
        <v>5235.6021114756477</v>
      </c>
      <c r="I15" s="12">
        <f t="shared" si="8"/>
        <v>5179.9607039608245</v>
      </c>
      <c r="J15" s="12">
        <f t="shared" si="2"/>
        <v>10415.562815436471</v>
      </c>
      <c r="K15" s="19">
        <f t="shared" si="3"/>
        <v>4.1556281543647128E-2</v>
      </c>
      <c r="L15" s="19">
        <f t="shared" si="9"/>
        <v>-2.7801008104422088E-3</v>
      </c>
      <c r="N15" s="6" t="s">
        <v>25</v>
      </c>
      <c r="O15" s="8">
        <f>STDEV(G3:G252)</f>
        <v>1.8095591232431169E-2</v>
      </c>
      <c r="P15" s="5"/>
      <c r="Q15" s="5"/>
      <c r="R15" s="5"/>
    </row>
    <row r="16" spans="1:18" x14ac:dyDescent="0.3">
      <c r="A16" s="14">
        <v>43122</v>
      </c>
      <c r="B16" s="15">
        <v>89.040961999999993</v>
      </c>
      <c r="C16" s="16">
        <f t="shared" si="0"/>
        <v>6.5852323111603842E-2</v>
      </c>
      <c r="D16" s="16">
        <f t="shared" si="5"/>
        <v>1.7888965220845043E-2</v>
      </c>
      <c r="E16" s="17">
        <v>172.316452</v>
      </c>
      <c r="F16" s="18">
        <f t="shared" si="1"/>
        <v>2.7516464051278541E-2</v>
      </c>
      <c r="G16" s="18">
        <f t="shared" si="6"/>
        <v>-8.1812172188927123E-3</v>
      </c>
      <c r="H16" s="12">
        <f t="shared" si="7"/>
        <v>5329.2616155580199</v>
      </c>
      <c r="I16" s="12">
        <f t="shared" si="8"/>
        <v>5137.5823202563934</v>
      </c>
      <c r="J16" s="12">
        <f t="shared" si="2"/>
        <v>10466.843935814413</v>
      </c>
      <c r="K16" s="19">
        <f t="shared" si="3"/>
        <v>4.668439358144133E-2</v>
      </c>
      <c r="L16" s="19">
        <f t="shared" si="9"/>
        <v>4.9235092991749213E-3</v>
      </c>
      <c r="N16" s="6" t="s">
        <v>21</v>
      </c>
      <c r="O16" s="8">
        <f>AVERAGE(G3:G252)</f>
        <v>-1.6777109583976458E-4</v>
      </c>
      <c r="P16" s="5"/>
      <c r="Q16" s="5"/>
      <c r="R16" s="5"/>
    </row>
    <row r="17" spans="1:18" x14ac:dyDescent="0.3">
      <c r="A17" s="14">
        <v>43123</v>
      </c>
      <c r="B17" s="15">
        <v>89.322823</v>
      </c>
      <c r="C17" s="16">
        <f t="shared" si="0"/>
        <v>6.922630060349759E-2</v>
      </c>
      <c r="D17" s="16">
        <f t="shared" si="5"/>
        <v>3.165520606122903E-3</v>
      </c>
      <c r="E17" s="17">
        <v>172.35539199999999</v>
      </c>
      <c r="F17" s="18">
        <f t="shared" si="1"/>
        <v>2.7748661793547243E-2</v>
      </c>
      <c r="G17" s="18">
        <f t="shared" si="6"/>
        <v>2.2597958319149145E-4</v>
      </c>
      <c r="H17" s="12">
        <f t="shared" si="7"/>
        <v>5346.1315030174883</v>
      </c>
      <c r="I17" s="12">
        <f t="shared" si="8"/>
        <v>5138.7433089677361</v>
      </c>
      <c r="J17" s="12">
        <f t="shared" si="2"/>
        <v>10484.874811985224</v>
      </c>
      <c r="K17" s="19">
        <f t="shared" si="3"/>
        <v>4.8487481198522434E-2</v>
      </c>
      <c r="L17" s="19">
        <f t="shared" si="9"/>
        <v>1.7226659995488063E-3</v>
      </c>
      <c r="N17" s="52"/>
      <c r="O17" s="53"/>
      <c r="P17" s="5"/>
      <c r="Q17" s="5"/>
      <c r="R17" s="5"/>
    </row>
    <row r="18" spans="1:18" x14ac:dyDescent="0.3">
      <c r="A18" s="14">
        <v>43124</v>
      </c>
      <c r="B18" s="15">
        <v>89.245063999999999</v>
      </c>
      <c r="C18" s="16">
        <f t="shared" si="0"/>
        <v>6.8295497421105689E-2</v>
      </c>
      <c r="D18" s="16">
        <f t="shared" si="5"/>
        <v>-8.7053898867482454E-4</v>
      </c>
      <c r="E18" s="17">
        <v>169.610016</v>
      </c>
      <c r="F18" s="18">
        <f t="shared" si="1"/>
        <v>1.1378088889624896E-2</v>
      </c>
      <c r="G18" s="18">
        <f t="shared" si="6"/>
        <v>-1.5928576229283231E-2</v>
      </c>
      <c r="H18" s="12">
        <f t="shared" si="7"/>
        <v>5341.4774871055279</v>
      </c>
      <c r="I18" s="12">
        <f t="shared" si="8"/>
        <v>5056.8904444481241</v>
      </c>
      <c r="J18" s="12">
        <f t="shared" si="2"/>
        <v>10398.367931553652</v>
      </c>
      <c r="K18" s="19">
        <f t="shared" si="3"/>
        <v>3.9836793155365195E-2</v>
      </c>
      <c r="L18" s="19">
        <f t="shared" si="9"/>
        <v>-8.2506355090369524E-3</v>
      </c>
      <c r="N18" s="50" t="s">
        <v>15</v>
      </c>
      <c r="O18" s="51"/>
      <c r="P18" s="5"/>
      <c r="Q18" s="5"/>
      <c r="R18" s="5"/>
    </row>
    <row r="19" spans="1:18" x14ac:dyDescent="0.3">
      <c r="A19" s="14">
        <v>43125</v>
      </c>
      <c r="B19" s="15">
        <v>89.740768000000003</v>
      </c>
      <c r="C19" s="16">
        <f t="shared" si="0"/>
        <v>7.4229252494144082E-2</v>
      </c>
      <c r="D19" s="16">
        <f t="shared" si="5"/>
        <v>5.5544136312121808E-3</v>
      </c>
      <c r="E19" s="17">
        <v>166.58232100000001</v>
      </c>
      <c r="F19" s="18">
        <f t="shared" si="1"/>
        <v>-6.6759414975939048E-3</v>
      </c>
      <c r="G19" s="18">
        <f t="shared" si="6"/>
        <v>-1.7850921021079286E-2</v>
      </c>
      <c r="H19" s="12">
        <f t="shared" si="7"/>
        <v>5371.146262470721</v>
      </c>
      <c r="I19" s="12">
        <f t="shared" si="8"/>
        <v>4966.6202925120306</v>
      </c>
      <c r="J19" s="12">
        <f t="shared" si="2"/>
        <v>10337.766554982751</v>
      </c>
      <c r="K19" s="19">
        <f t="shared" si="3"/>
        <v>3.377665549827507E-2</v>
      </c>
      <c r="L19" s="19">
        <f t="shared" si="9"/>
        <v>-5.8279700208537077E-3</v>
      </c>
      <c r="N19" s="6" t="s">
        <v>18</v>
      </c>
      <c r="O19" s="8">
        <f xml:space="preserve"> CORREL(D3:D252,G3:G252)</f>
        <v>0.69778173106681607</v>
      </c>
      <c r="P19" s="1"/>
      <c r="Q19" s="5"/>
      <c r="R19" s="5"/>
    </row>
    <row r="20" spans="1:18" x14ac:dyDescent="0.3">
      <c r="A20" s="14">
        <v>43126</v>
      </c>
      <c r="B20" s="15">
        <v>91.422256000000004</v>
      </c>
      <c r="C20" s="16">
        <f t="shared" si="0"/>
        <v>9.4357268306510145E-2</v>
      </c>
      <c r="D20" s="16">
        <f t="shared" si="5"/>
        <v>1.8737169710872116E-2</v>
      </c>
      <c r="E20" s="17">
        <v>166.97172499999999</v>
      </c>
      <c r="F20" s="18">
        <f t="shared" si="1"/>
        <v>-4.3539402230585609E-3</v>
      </c>
      <c r="G20" s="18">
        <f t="shared" si="6"/>
        <v>2.3376070021259025E-3</v>
      </c>
      <c r="H20" s="12">
        <f t="shared" si="7"/>
        <v>5471.786341532551</v>
      </c>
      <c r="I20" s="12">
        <f t="shared" si="8"/>
        <v>4978.2302988847068</v>
      </c>
      <c r="J20" s="12">
        <f t="shared" si="2"/>
        <v>10450.016640417258</v>
      </c>
      <c r="K20" s="19">
        <f t="shared" si="3"/>
        <v>4.5001664041725779E-2</v>
      </c>
      <c r="L20" s="19">
        <f t="shared" si="9"/>
        <v>1.0858253070185954E-2</v>
      </c>
      <c r="N20" s="6" t="s">
        <v>17</v>
      </c>
      <c r="O20" s="8">
        <f>COVAR(D3:D252,G3:G252)</f>
        <v>2.241769819501102E-4</v>
      </c>
      <c r="P20" s="1"/>
      <c r="Q20" s="5"/>
      <c r="R20" s="5"/>
    </row>
    <row r="21" spans="1:18" x14ac:dyDescent="0.3">
      <c r="A21" s="14">
        <v>43129</v>
      </c>
      <c r="B21" s="15">
        <v>91.286179000000004</v>
      </c>
      <c r="C21" s="16">
        <f t="shared" si="0"/>
        <v>9.2728377700273687E-2</v>
      </c>
      <c r="D21" s="16">
        <f t="shared" si="5"/>
        <v>-1.4884450018385043E-3</v>
      </c>
      <c r="E21" s="17">
        <v>163.515671</v>
      </c>
      <c r="F21" s="18">
        <f t="shared" si="1"/>
        <v>-2.496225907151229E-2</v>
      </c>
      <c r="G21" s="18">
        <f t="shared" si="6"/>
        <v>-2.0698438612884874E-2</v>
      </c>
      <c r="H21" s="12">
        <f t="shared" si="7"/>
        <v>5463.6418885013682</v>
      </c>
      <c r="I21" s="12">
        <f t="shared" si="8"/>
        <v>4875.188704642439</v>
      </c>
      <c r="J21" s="12">
        <f t="shared" si="2"/>
        <v>10338.830593143808</v>
      </c>
      <c r="K21" s="19">
        <f t="shared" si="3"/>
        <v>3.3883059314380806E-2</v>
      </c>
      <c r="L21" s="19">
        <f t="shared" si="9"/>
        <v>-1.0639796193569525E-2</v>
      </c>
      <c r="N21" s="52"/>
      <c r="O21" s="53"/>
      <c r="P21" s="1"/>
      <c r="Q21" s="5"/>
      <c r="R21" s="5"/>
    </row>
    <row r="22" spans="1:18" x14ac:dyDescent="0.3">
      <c r="A22" s="14">
        <v>43130</v>
      </c>
      <c r="B22" s="15">
        <v>90.139258999999996</v>
      </c>
      <c r="C22" s="16">
        <f t="shared" si="0"/>
        <v>7.8999333011569958E-2</v>
      </c>
      <c r="D22" s="16">
        <f t="shared" si="5"/>
        <v>-1.2564004897170782E-2</v>
      </c>
      <c r="E22" s="17">
        <v>162.55186499999999</v>
      </c>
      <c r="F22" s="18">
        <f t="shared" si="1"/>
        <v>-3.0709397674107308E-2</v>
      </c>
      <c r="G22" s="18">
        <f t="shared" si="6"/>
        <v>-5.8942729715490408E-3</v>
      </c>
      <c r="H22" s="12">
        <f t="shared" si="7"/>
        <v>5394.9966650578499</v>
      </c>
      <c r="I22" s="12">
        <f t="shared" si="8"/>
        <v>4846.4530116294636</v>
      </c>
      <c r="J22" s="12">
        <f t="shared" si="2"/>
        <v>10241.449676687313</v>
      </c>
      <c r="K22" s="19">
        <f t="shared" si="3"/>
        <v>2.4144967668731261E-2</v>
      </c>
      <c r="L22" s="19">
        <f t="shared" si="9"/>
        <v>-9.4189488433124718E-3</v>
      </c>
      <c r="N22" s="50" t="s">
        <v>16</v>
      </c>
      <c r="O22" s="51"/>
      <c r="P22" s="1"/>
      <c r="Q22" s="5"/>
      <c r="R22" s="5"/>
    </row>
    <row r="23" spans="1:18" x14ac:dyDescent="0.3">
      <c r="A23" s="14">
        <v>43131</v>
      </c>
      <c r="B23" s="15">
        <v>92.345612000000003</v>
      </c>
      <c r="C23" s="16">
        <f t="shared" si="0"/>
        <v>0.10541017154961568</v>
      </c>
      <c r="D23" s="16">
        <f t="shared" si="5"/>
        <v>2.4477159280841296E-2</v>
      </c>
      <c r="E23" s="17">
        <v>162.999695</v>
      </c>
      <c r="F23" s="18">
        <f t="shared" si="1"/>
        <v>-2.8039004378775909E-2</v>
      </c>
      <c r="G23" s="18">
        <f t="shared" si="6"/>
        <v>2.7549976126081998E-3</v>
      </c>
      <c r="H23" s="12">
        <f t="shared" si="7"/>
        <v>5527.0508577480778</v>
      </c>
      <c r="I23" s="12">
        <f t="shared" si="8"/>
        <v>4859.80497810612</v>
      </c>
      <c r="J23" s="12">
        <f t="shared" si="2"/>
        <v>10386.855835854198</v>
      </c>
      <c r="K23" s="19">
        <f t="shared" si="3"/>
        <v>3.8685583585419771E-2</v>
      </c>
      <c r="L23" s="19">
        <f t="shared" si="9"/>
        <v>1.4197810247300656E-2</v>
      </c>
      <c r="N23" s="35" t="s">
        <v>19</v>
      </c>
      <c r="O23" s="10">
        <f>(O25/O24)*SQRT(252)</f>
        <v>0.33406124496528594</v>
      </c>
      <c r="P23" s="1"/>
      <c r="Q23" s="5"/>
      <c r="R23" s="5"/>
    </row>
    <row r="24" spans="1:18" x14ac:dyDescent="0.3">
      <c r="A24" s="14">
        <v>43132</v>
      </c>
      <c r="B24" s="15">
        <v>91.616646000000003</v>
      </c>
      <c r="C24" s="16">
        <f t="shared" si="0"/>
        <v>9.6684186484793794E-2</v>
      </c>
      <c r="D24" s="16">
        <f t="shared" si="5"/>
        <v>-7.8938888834263147E-3</v>
      </c>
      <c r="E24" s="17">
        <v>163.34042400000001</v>
      </c>
      <c r="F24" s="18">
        <f t="shared" si="1"/>
        <v>-2.600725028207632E-2</v>
      </c>
      <c r="G24" s="18">
        <f t="shared" si="6"/>
        <v>2.0903658746110553E-3</v>
      </c>
      <c r="H24" s="12">
        <f t="shared" si="7"/>
        <v>5483.4209324239691</v>
      </c>
      <c r="I24" s="12">
        <f t="shared" si="8"/>
        <v>4869.9637485896183</v>
      </c>
      <c r="J24" s="12">
        <f t="shared" si="2"/>
        <v>10353.384681013587</v>
      </c>
      <c r="K24" s="19">
        <f t="shared" si="3"/>
        <v>3.5338468101358739E-2</v>
      </c>
      <c r="L24" s="19">
        <f t="shared" si="9"/>
        <v>-3.2224530088375597E-3</v>
      </c>
      <c r="N24" s="35" t="s">
        <v>20</v>
      </c>
      <c r="O24" s="10">
        <f>STDEV(L3:L252)</f>
        <v>1.6538049580237236E-2</v>
      </c>
      <c r="P24" s="1"/>
      <c r="Q24" s="5"/>
      <c r="R24" s="5"/>
    </row>
    <row r="25" spans="1:18" x14ac:dyDescent="0.3">
      <c r="A25" s="14">
        <v>43133</v>
      </c>
      <c r="B25" s="15">
        <v>89.206183999999993</v>
      </c>
      <c r="C25" s="16">
        <f t="shared" si="0"/>
        <v>6.7830089844729935E-2</v>
      </c>
      <c r="D25" s="16">
        <f t="shared" si="5"/>
        <v>-2.6310306098741156E-2</v>
      </c>
      <c r="E25" s="17">
        <v>156.25306699999999</v>
      </c>
      <c r="F25" s="18">
        <f t="shared" si="1"/>
        <v>-6.8268891115472213E-2</v>
      </c>
      <c r="G25" s="18">
        <f t="shared" si="6"/>
        <v>-4.3390097971093951E-2</v>
      </c>
      <c r="H25" s="12">
        <f t="shared" si="7"/>
        <v>5339.15044922365</v>
      </c>
      <c r="I25" s="12">
        <f t="shared" si="8"/>
        <v>4658.6555444226387</v>
      </c>
      <c r="J25" s="12">
        <f t="shared" si="2"/>
        <v>9997.8059936462887</v>
      </c>
      <c r="K25" s="19">
        <f t="shared" si="3"/>
        <v>-2.1940063537113019E-4</v>
      </c>
      <c r="L25" s="19">
        <f t="shared" si="9"/>
        <v>-3.4344197412018489E-2</v>
      </c>
      <c r="N25" s="35" t="s">
        <v>21</v>
      </c>
      <c r="O25" s="9">
        <f>AVERAGE(L3:L252)</f>
        <v>3.4802473743262565E-4</v>
      </c>
      <c r="P25" s="1"/>
      <c r="Q25" s="5"/>
      <c r="R25" s="5"/>
    </row>
    <row r="26" spans="1:18" x14ac:dyDescent="0.3">
      <c r="A26" s="14">
        <v>43136</v>
      </c>
      <c r="B26" s="15">
        <v>85.532188000000005</v>
      </c>
      <c r="C26" s="16">
        <f t="shared" si="0"/>
        <v>2.385103701618202E-2</v>
      </c>
      <c r="D26" s="16">
        <f t="shared" si="5"/>
        <v>-4.1185440686488599E-2</v>
      </c>
      <c r="E26" s="17">
        <v>152.34916699999999</v>
      </c>
      <c r="F26" s="18">
        <f t="shared" si="1"/>
        <v>-9.1547698666650079E-2</v>
      </c>
      <c r="G26" s="18">
        <f t="shared" si="6"/>
        <v>-2.498446958484337E-2</v>
      </c>
      <c r="H26" s="12">
        <f t="shared" si="7"/>
        <v>5119.2551850809095</v>
      </c>
      <c r="I26" s="12">
        <f t="shared" si="8"/>
        <v>4542.2615066667495</v>
      </c>
      <c r="J26" s="12">
        <f t="shared" si="2"/>
        <v>9661.5166917476599</v>
      </c>
      <c r="K26" s="19">
        <f t="shared" si="3"/>
        <v>-3.3848330825234009E-2</v>
      </c>
      <c r="L26" s="19">
        <f t="shared" si="9"/>
        <v>-3.3636310017652292E-2</v>
      </c>
      <c r="N26" s="35" t="s">
        <v>22</v>
      </c>
      <c r="O26" s="9">
        <f>K252</f>
        <v>5.4391659496506692E-2</v>
      </c>
      <c r="P26" s="1"/>
      <c r="Q26" s="5"/>
      <c r="R26" s="5"/>
    </row>
    <row r="27" spans="1:18" x14ac:dyDescent="0.3">
      <c r="A27" s="14">
        <v>43137</v>
      </c>
      <c r="B27" s="15">
        <v>88.768805999999998</v>
      </c>
      <c r="C27" s="16">
        <f t="shared" si="0"/>
        <v>6.2594517958412019E-2</v>
      </c>
      <c r="D27" s="16">
        <f t="shared" si="5"/>
        <v>3.784093539148084E-2</v>
      </c>
      <c r="E27" s="17">
        <v>158.71610999999999</v>
      </c>
      <c r="F27" s="18">
        <f t="shared" si="1"/>
        <v>-5.3581859176314993E-2</v>
      </c>
      <c r="G27" s="18">
        <f t="shared" si="6"/>
        <v>4.1791780850367187E-2</v>
      </c>
      <c r="H27" s="12">
        <f t="shared" si="7"/>
        <v>5312.9725897920598</v>
      </c>
      <c r="I27" s="12">
        <f t="shared" si="8"/>
        <v>4732.0907041184255</v>
      </c>
      <c r="J27" s="12">
        <f t="shared" si="2"/>
        <v>10045.063293910485</v>
      </c>
      <c r="K27" s="19">
        <f t="shared" si="3"/>
        <v>4.5063293910485303E-3</v>
      </c>
      <c r="L27" s="19">
        <f t="shared" si="9"/>
        <v>3.969838425994026E-2</v>
      </c>
      <c r="N27" s="35" t="s">
        <v>23</v>
      </c>
      <c r="O27" s="11">
        <f>J252</f>
        <v>10543.916594965067</v>
      </c>
      <c r="P27" s="1"/>
      <c r="Q27" s="5"/>
      <c r="R27" s="5"/>
    </row>
    <row r="28" spans="1:18" ht="15" thickBot="1" x14ac:dyDescent="0.35">
      <c r="A28" s="14">
        <v>43138</v>
      </c>
      <c r="B28" s="15">
        <v>87.097037999999998</v>
      </c>
      <c r="C28" s="16">
        <f t="shared" si="0"/>
        <v>4.2582854040139888E-2</v>
      </c>
      <c r="D28" s="16">
        <f t="shared" si="5"/>
        <v>-1.8832831884660027E-2</v>
      </c>
      <c r="E28" s="17">
        <v>155.31843599999999</v>
      </c>
      <c r="F28" s="18">
        <f t="shared" si="1"/>
        <v>-7.3842060300227164E-2</v>
      </c>
      <c r="G28" s="18">
        <f t="shared" si="6"/>
        <v>-2.140724089066948E-2</v>
      </c>
      <c r="H28" s="12">
        <f t="shared" si="7"/>
        <v>5212.9142702006993</v>
      </c>
      <c r="I28" s="12">
        <f t="shared" si="8"/>
        <v>4630.7896984988638</v>
      </c>
      <c r="J28" s="12">
        <f t="shared" si="2"/>
        <v>9843.7039686995631</v>
      </c>
      <c r="K28" s="19">
        <f t="shared" si="3"/>
        <v>-1.5629603130043686E-2</v>
      </c>
      <c r="L28" s="19">
        <f t="shared" si="9"/>
        <v>-2.0045600442656259E-2</v>
      </c>
      <c r="N28" s="36" t="s">
        <v>24</v>
      </c>
      <c r="O28" s="37">
        <f>J252-J3</f>
        <v>543.91659496506691</v>
      </c>
      <c r="P28" s="1"/>
      <c r="Q28" s="5"/>
      <c r="R28" s="5"/>
    </row>
    <row r="29" spans="1:18" x14ac:dyDescent="0.3">
      <c r="A29" s="14">
        <v>43139</v>
      </c>
      <c r="B29" s="15">
        <v>82.626045000000005</v>
      </c>
      <c r="C29" s="16">
        <f t="shared" si="0"/>
        <v>-1.0936539378652148E-2</v>
      </c>
      <c r="D29" s="16">
        <f t="shared" si="5"/>
        <v>-5.1333467849962851E-2</v>
      </c>
      <c r="E29" s="17">
        <v>151.04463200000001</v>
      </c>
      <c r="F29" s="18">
        <f t="shared" si="1"/>
        <v>-9.932659136594453E-2</v>
      </c>
      <c r="G29" s="18">
        <f t="shared" si="6"/>
        <v>-2.7516398632806117E-2</v>
      </c>
      <c r="H29" s="12">
        <f t="shared" si="7"/>
        <v>4945.317303106739</v>
      </c>
      <c r="I29" s="12">
        <f t="shared" si="8"/>
        <v>4503.3670431702767</v>
      </c>
      <c r="J29" s="12">
        <f t="shared" si="2"/>
        <v>9448.6843462770157</v>
      </c>
      <c r="K29" s="19">
        <f t="shared" si="3"/>
        <v>-5.5131565372298429E-2</v>
      </c>
      <c r="L29" s="19">
        <f t="shared" si="9"/>
        <v>-4.0129165167766913E-2</v>
      </c>
      <c r="P29" s="1"/>
    </row>
    <row r="30" spans="1:18" x14ac:dyDescent="0.3">
      <c r="A30" s="14">
        <v>43140</v>
      </c>
      <c r="B30" s="15">
        <v>85.707153000000005</v>
      </c>
      <c r="C30" s="16">
        <f t="shared" si="0"/>
        <v>2.5945430961669964E-2</v>
      </c>
      <c r="D30" s="16">
        <f t="shared" si="5"/>
        <v>3.728979161473843E-2</v>
      </c>
      <c r="E30" s="17">
        <v>152.89210499999999</v>
      </c>
      <c r="F30" s="18">
        <f t="shared" si="1"/>
        <v>-8.8310179976565484E-2</v>
      </c>
      <c r="G30" s="18">
        <f t="shared" si="6"/>
        <v>1.2231305247577281E-2</v>
      </c>
      <c r="H30" s="12">
        <f t="shared" si="7"/>
        <v>5129.72715480835</v>
      </c>
      <c r="I30" s="12">
        <f t="shared" si="8"/>
        <v>4558.4491001171727</v>
      </c>
      <c r="J30" s="12">
        <f t="shared" si="2"/>
        <v>9688.1762549255218</v>
      </c>
      <c r="K30" s="19">
        <f t="shared" si="3"/>
        <v>-3.1182374507447822E-2</v>
      </c>
      <c r="L30" s="19">
        <f t="shared" si="9"/>
        <v>2.5346587934527733E-2</v>
      </c>
      <c r="P30" s="1"/>
    </row>
    <row r="31" spans="1:18" x14ac:dyDescent="0.3">
      <c r="A31" s="14">
        <v>43143</v>
      </c>
      <c r="B31" s="15">
        <v>86.630493000000001</v>
      </c>
      <c r="C31" s="16">
        <f t="shared" si="0"/>
        <v>3.699814267902387E-2</v>
      </c>
      <c r="D31" s="16">
        <f t="shared" si="5"/>
        <v>1.0773196491545997E-2</v>
      </c>
      <c r="E31" s="17">
        <v>159.05041499999999</v>
      </c>
      <c r="F31" s="18">
        <f t="shared" si="1"/>
        <v>-5.1588411147831539E-2</v>
      </c>
      <c r="G31" s="18">
        <f t="shared" si="6"/>
        <v>4.0278796606273426E-2</v>
      </c>
      <c r="H31" s="12">
        <f t="shared" si="7"/>
        <v>5184.9907133951192</v>
      </c>
      <c r="I31" s="12">
        <f t="shared" si="8"/>
        <v>4742.0579442608423</v>
      </c>
      <c r="J31" s="12">
        <f t="shared" si="2"/>
        <v>9927.0486576559615</v>
      </c>
      <c r="K31" s="19">
        <f t="shared" si="3"/>
        <v>-7.2951342344038496E-3</v>
      </c>
      <c r="L31" s="19">
        <f t="shared" si="9"/>
        <v>2.4656075245224372E-2</v>
      </c>
    </row>
    <row r="32" spans="1:18" x14ac:dyDescent="0.3">
      <c r="A32" s="14">
        <v>43144</v>
      </c>
      <c r="B32" s="15">
        <v>87.310874999999996</v>
      </c>
      <c r="C32" s="16">
        <f t="shared" si="0"/>
        <v>4.5142559799127686E-2</v>
      </c>
      <c r="D32" s="16">
        <f t="shared" si="5"/>
        <v>7.8538396405061963E-3</v>
      </c>
      <c r="E32" s="17">
        <v>160.64378400000001</v>
      </c>
      <c r="F32" s="18">
        <f t="shared" si="1"/>
        <v>-4.2087212267477699E-2</v>
      </c>
      <c r="G32" s="18">
        <f t="shared" si="6"/>
        <v>1.0018012213297426E-2</v>
      </c>
      <c r="H32" s="12">
        <f t="shared" si="7"/>
        <v>5225.7127989956389</v>
      </c>
      <c r="I32" s="12">
        <f t="shared" si="8"/>
        <v>4789.5639386626117</v>
      </c>
      <c r="J32" s="12">
        <f t="shared" si="2"/>
        <v>10015.276737658251</v>
      </c>
      <c r="K32" s="19">
        <f t="shared" si="3"/>
        <v>1.5276737658250568E-3</v>
      </c>
      <c r="L32" s="19">
        <f t="shared" si="9"/>
        <v>8.8876445603241396E-3</v>
      </c>
    </row>
    <row r="33" spans="1:12" x14ac:dyDescent="0.3">
      <c r="A33" s="14">
        <v>43145</v>
      </c>
      <c r="B33" s="15">
        <v>88.678009000000003</v>
      </c>
      <c r="C33" s="16">
        <f t="shared" si="0"/>
        <v>6.1507645229189271E-2</v>
      </c>
      <c r="D33" s="16">
        <f t="shared" si="5"/>
        <v>1.5658232723014254E-2</v>
      </c>
      <c r="E33" s="17">
        <v>163.605591</v>
      </c>
      <c r="F33" s="18">
        <f t="shared" si="1"/>
        <v>-2.4426069523879903E-2</v>
      </c>
      <c r="G33" s="18">
        <f t="shared" si="6"/>
        <v>1.8437109275264537E-2</v>
      </c>
      <c r="H33" s="12">
        <f t="shared" si="7"/>
        <v>5307.5382261459463</v>
      </c>
      <c r="I33" s="12">
        <f t="shared" si="8"/>
        <v>4877.8696523806002</v>
      </c>
      <c r="J33" s="12">
        <f t="shared" si="2"/>
        <v>10185.407878526546</v>
      </c>
      <c r="K33" s="19">
        <f t="shared" si="3"/>
        <v>1.8540787852654648E-2</v>
      </c>
      <c r="L33" s="19">
        <f t="shared" si="9"/>
        <v>1.6987163243187185E-2</v>
      </c>
    </row>
    <row r="34" spans="1:12" x14ac:dyDescent="0.3">
      <c r="A34" s="14">
        <v>43146</v>
      </c>
      <c r="B34" s="15">
        <v>90.484581000000006</v>
      </c>
      <c r="C34" s="16">
        <f t="shared" si="0"/>
        <v>8.3132961486086621E-2</v>
      </c>
      <c r="D34" s="16">
        <f t="shared" si="5"/>
        <v>2.03722661387222E-2</v>
      </c>
      <c r="E34" s="17">
        <v>169.09921299999999</v>
      </c>
      <c r="F34" s="18">
        <f t="shared" si="1"/>
        <v>8.3321899850513758E-3</v>
      </c>
      <c r="G34" s="18">
        <f t="shared" si="6"/>
        <v>3.3578449039678528E-2</v>
      </c>
      <c r="H34" s="12">
        <f t="shared" si="7"/>
        <v>5415.6648074304339</v>
      </c>
      <c r="I34" s="12">
        <f t="shared" si="8"/>
        <v>5041.6609499252572</v>
      </c>
      <c r="J34" s="12">
        <f t="shared" si="2"/>
        <v>10457.325757355691</v>
      </c>
      <c r="K34" s="19">
        <f t="shared" si="3"/>
        <v>4.5732575735569117E-2</v>
      </c>
      <c r="L34" s="19">
        <f t="shared" si="9"/>
        <v>2.6696808028907448E-2</v>
      </c>
    </row>
    <row r="35" spans="1:12" x14ac:dyDescent="0.3">
      <c r="A35" s="14">
        <v>43147</v>
      </c>
      <c r="B35" s="15">
        <v>89.840064999999996</v>
      </c>
      <c r="C35" s="16">
        <f t="shared" si="0"/>
        <v>7.5417873278901607E-2</v>
      </c>
      <c r="D35" s="16">
        <f t="shared" si="5"/>
        <v>-7.1229373322733297E-3</v>
      </c>
      <c r="E35" s="17">
        <v>168.551804</v>
      </c>
      <c r="F35" s="18">
        <f t="shared" si="1"/>
        <v>5.0680108916364682E-3</v>
      </c>
      <c r="G35" s="18">
        <f t="shared" si="6"/>
        <v>-3.2372060773576019E-3</v>
      </c>
      <c r="H35" s="12">
        <f t="shared" si="7"/>
        <v>5377.0893663945089</v>
      </c>
      <c r="I35" s="12">
        <f t="shared" si="8"/>
        <v>5025.3400544581827</v>
      </c>
      <c r="J35" s="12">
        <f t="shared" si="2"/>
        <v>10402.429420852692</v>
      </c>
      <c r="K35" s="19">
        <f t="shared" si="3"/>
        <v>4.024294208526917E-2</v>
      </c>
      <c r="L35" s="19">
        <f t="shared" si="9"/>
        <v>-5.2495578484188796E-3</v>
      </c>
    </row>
    <row r="36" spans="1:12" x14ac:dyDescent="0.3">
      <c r="A36" s="14">
        <v>43151</v>
      </c>
      <c r="B36" s="15">
        <v>90.543159000000003</v>
      </c>
      <c r="C36" s="16">
        <f t="shared" si="0"/>
        <v>8.3834161203394583E-2</v>
      </c>
      <c r="D36" s="16">
        <f t="shared" si="5"/>
        <v>7.8260629041175256E-3</v>
      </c>
      <c r="E36" s="17">
        <v>167.984848</v>
      </c>
      <c r="F36" s="18">
        <f t="shared" si="1"/>
        <v>1.6872737790091636E-3</v>
      </c>
      <c r="G36" s="18">
        <f t="shared" si="6"/>
        <v>-3.3636898956003144E-3</v>
      </c>
      <c r="H36" s="12">
        <f t="shared" si="7"/>
        <v>5419.1708060169731</v>
      </c>
      <c r="I36" s="12">
        <f t="shared" si="8"/>
        <v>5008.4363688950461</v>
      </c>
      <c r="J36" s="12">
        <f t="shared" si="2"/>
        <v>10427.60717491202</v>
      </c>
      <c r="K36" s="19">
        <f t="shared" si="3"/>
        <v>4.2760717491202013E-2</v>
      </c>
      <c r="L36" s="19">
        <f t="shared" si="9"/>
        <v>2.4203724957611492E-3</v>
      </c>
    </row>
    <row r="37" spans="1:12" x14ac:dyDescent="0.3">
      <c r="A37" s="14">
        <v>43152</v>
      </c>
      <c r="B37" s="15">
        <v>89.342033000000001</v>
      </c>
      <c r="C37" s="16">
        <f t="shared" si="0"/>
        <v>6.9456251209006267E-2</v>
      </c>
      <c r="D37" s="16">
        <f t="shared" si="5"/>
        <v>-1.3265784110757635E-2</v>
      </c>
      <c r="E37" s="17">
        <v>167.22241199999999</v>
      </c>
      <c r="F37" s="18">
        <f t="shared" si="1"/>
        <v>-2.859103155361612E-3</v>
      </c>
      <c r="G37" s="18">
        <f t="shared" si="6"/>
        <v>-4.5387188730260253E-3</v>
      </c>
      <c r="H37" s="12">
        <f t="shared" si="7"/>
        <v>5347.2812560450311</v>
      </c>
      <c r="I37" s="12">
        <f t="shared" si="8"/>
        <v>4985.7044842231917</v>
      </c>
      <c r="J37" s="12">
        <f t="shared" si="2"/>
        <v>10332.985740268223</v>
      </c>
      <c r="K37" s="19">
        <f t="shared" si="3"/>
        <v>3.3298574026822278E-2</v>
      </c>
      <c r="L37" s="19">
        <f t="shared" si="9"/>
        <v>-9.0741272716380085E-3</v>
      </c>
    </row>
    <row r="38" spans="1:12" x14ac:dyDescent="0.3">
      <c r="A38" s="14">
        <v>43153</v>
      </c>
      <c r="B38" s="15">
        <v>89.576408000000001</v>
      </c>
      <c r="C38" s="16">
        <f t="shared" si="0"/>
        <v>7.2261804210885128E-2</v>
      </c>
      <c r="D38" s="16">
        <f t="shared" si="5"/>
        <v>2.6233452735511401E-3</v>
      </c>
      <c r="E38" s="17">
        <v>168.62022400000001</v>
      </c>
      <c r="F38" s="18">
        <f t="shared" si="1"/>
        <v>5.4759967551707978E-3</v>
      </c>
      <c r="G38" s="18">
        <f t="shared" si="6"/>
        <v>8.3589991513817897E-3</v>
      </c>
      <c r="H38" s="12">
        <f t="shared" si="7"/>
        <v>5361.309021054426</v>
      </c>
      <c r="I38" s="12">
        <f t="shared" si="8"/>
        <v>5027.3799837758534</v>
      </c>
      <c r="J38" s="12">
        <f t="shared" si="2"/>
        <v>10388.689004830279</v>
      </c>
      <c r="K38" s="19">
        <f t="shared" si="3"/>
        <v>3.8868900483027935E-2</v>
      </c>
      <c r="L38" s="19">
        <f t="shared" si="9"/>
        <v>5.3908198426112055E-3</v>
      </c>
    </row>
    <row r="39" spans="1:12" x14ac:dyDescent="0.3">
      <c r="A39" s="14">
        <v>43154</v>
      </c>
      <c r="B39" s="15">
        <v>91.851699999999994</v>
      </c>
      <c r="C39" s="16">
        <f t="shared" si="0"/>
        <v>9.9497867360755859E-2</v>
      </c>
      <c r="D39" s="16">
        <f t="shared" si="5"/>
        <v>2.540057198989262E-2</v>
      </c>
      <c r="E39" s="17">
        <v>171.55273399999999</v>
      </c>
      <c r="F39" s="18">
        <f t="shared" si="1"/>
        <v>2.2962442599558271E-2</v>
      </c>
      <c r="G39" s="18">
        <f t="shared" si="6"/>
        <v>1.7391211625955253E-2</v>
      </c>
      <c r="H39" s="12">
        <f t="shared" si="7"/>
        <v>5497.4893368037792</v>
      </c>
      <c r="I39" s="12">
        <f t="shared" si="8"/>
        <v>5114.812212997791</v>
      </c>
      <c r="J39" s="12">
        <f t="shared" si="2"/>
        <v>10612.30154980157</v>
      </c>
      <c r="K39" s="19">
        <f t="shared" si="3"/>
        <v>6.123015498015702E-2</v>
      </c>
      <c r="L39" s="19">
        <f t="shared" si="9"/>
        <v>2.1524616327172844E-2</v>
      </c>
    </row>
    <row r="40" spans="1:12" x14ac:dyDescent="0.3">
      <c r="A40" s="14">
        <v>43157</v>
      </c>
      <c r="B40" s="15">
        <v>93.179771000000002</v>
      </c>
      <c r="C40" s="16">
        <f t="shared" si="0"/>
        <v>0.11539535463865791</v>
      </c>
      <c r="D40" s="16">
        <f t="shared" si="5"/>
        <v>1.4458861403762898E-2</v>
      </c>
      <c r="E40" s="17">
        <v>174.94470200000001</v>
      </c>
      <c r="F40" s="18">
        <f t="shared" si="1"/>
        <v>4.3188619062007182E-2</v>
      </c>
      <c r="G40" s="18">
        <f t="shared" si="6"/>
        <v>1.9772159387445379E-2</v>
      </c>
      <c r="H40" s="12">
        <f t="shared" si="7"/>
        <v>5576.9767731932898</v>
      </c>
      <c r="I40" s="12">
        <f t="shared" si="8"/>
        <v>5215.9430953100364</v>
      </c>
      <c r="J40" s="12">
        <f t="shared" si="2"/>
        <v>10792.919868503326</v>
      </c>
      <c r="K40" s="19">
        <f t="shared" si="3"/>
        <v>7.9291986850332619E-2</v>
      </c>
      <c r="L40" s="19">
        <f t="shared" si="9"/>
        <v>1.7019712251310191E-2</v>
      </c>
    </row>
    <row r="41" spans="1:12" x14ac:dyDescent="0.3">
      <c r="A41" s="14">
        <v>43158</v>
      </c>
      <c r="B41" s="15">
        <v>91.988403000000005</v>
      </c>
      <c r="C41" s="16">
        <f t="shared" si="0"/>
        <v>0.10113425141202362</v>
      </c>
      <c r="D41" s="16">
        <f t="shared" si="5"/>
        <v>-1.2785693581496321E-2</v>
      </c>
      <c r="E41" s="17">
        <v>174.377747</v>
      </c>
      <c r="F41" s="18">
        <f t="shared" si="1"/>
        <v>3.9807887912341917E-2</v>
      </c>
      <c r="G41" s="18">
        <f t="shared" si="6"/>
        <v>-3.2407669024467354E-3</v>
      </c>
      <c r="H41" s="12">
        <f t="shared" si="7"/>
        <v>5505.6712570601185</v>
      </c>
      <c r="I41" s="12">
        <f t="shared" si="8"/>
        <v>5199.0394395617104</v>
      </c>
      <c r="J41" s="12">
        <f t="shared" si="2"/>
        <v>10704.710696621829</v>
      </c>
      <c r="K41" s="19">
        <f t="shared" si="3"/>
        <v>7.0471069662182889E-2</v>
      </c>
      <c r="L41" s="19">
        <f t="shared" si="9"/>
        <v>-8.172873787279343E-3</v>
      </c>
    </row>
    <row r="42" spans="1:12" x14ac:dyDescent="0.3">
      <c r="A42" s="14">
        <v>43159</v>
      </c>
      <c r="B42" s="15">
        <v>91.568520000000007</v>
      </c>
      <c r="C42" s="16">
        <f t="shared" si="0"/>
        <v>9.610810096471524E-2</v>
      </c>
      <c r="D42" s="16">
        <f t="shared" si="5"/>
        <v>-4.5645210298954604E-3</v>
      </c>
      <c r="E42" s="17">
        <v>174.113831</v>
      </c>
      <c r="F42" s="18">
        <f t="shared" si="1"/>
        <v>3.8234166819671365E-2</v>
      </c>
      <c r="G42" s="18">
        <f t="shared" si="6"/>
        <v>-1.5134729318414392E-3</v>
      </c>
      <c r="H42" s="12">
        <f t="shared" si="7"/>
        <v>5480.5405048235771</v>
      </c>
      <c r="I42" s="12">
        <f t="shared" si="8"/>
        <v>5191.1708340983569</v>
      </c>
      <c r="J42" s="12">
        <f t="shared" si="2"/>
        <v>10671.711338921934</v>
      </c>
      <c r="K42" s="19">
        <f t="shared" si="3"/>
        <v>6.7171133892193396E-2</v>
      </c>
      <c r="L42" s="19">
        <f t="shared" si="9"/>
        <v>-3.0826949588006001E-3</v>
      </c>
    </row>
    <row r="43" spans="1:12" x14ac:dyDescent="0.3">
      <c r="A43" s="14">
        <v>43160</v>
      </c>
      <c r="B43" s="15">
        <v>90.670113000000001</v>
      </c>
      <c r="C43" s="16">
        <f t="shared" si="0"/>
        <v>8.5353846220143484E-2</v>
      </c>
      <c r="D43" s="16">
        <f t="shared" si="5"/>
        <v>-9.811308515197209E-3</v>
      </c>
      <c r="E43" s="17">
        <v>171.06399500000001</v>
      </c>
      <c r="F43" s="18">
        <f t="shared" si="1"/>
        <v>2.0048110489679763E-2</v>
      </c>
      <c r="G43" s="18">
        <f t="shared" si="6"/>
        <v>-1.751633389767869E-2</v>
      </c>
      <c r="H43" s="12">
        <f t="shared" si="7"/>
        <v>5426.7692311007177</v>
      </c>
      <c r="I43" s="12">
        <f t="shared" si="8"/>
        <v>5100.2405524483984</v>
      </c>
      <c r="J43" s="12">
        <f t="shared" si="2"/>
        <v>10527.009783549116</v>
      </c>
      <c r="K43" s="19">
        <f t="shared" si="3"/>
        <v>5.2700978354911603E-2</v>
      </c>
      <c r="L43" s="19">
        <f t="shared" si="9"/>
        <v>-1.3559358080185458E-2</v>
      </c>
    </row>
    <row r="44" spans="1:12" x14ac:dyDescent="0.3">
      <c r="A44" s="14">
        <v>43161</v>
      </c>
      <c r="B44" s="15">
        <v>90.865416999999994</v>
      </c>
      <c r="C44" s="16">
        <f t="shared" si="0"/>
        <v>8.7691705306986917E-2</v>
      </c>
      <c r="D44" s="16">
        <f t="shared" si="5"/>
        <v>2.1540063592949644E-3</v>
      </c>
      <c r="E44" s="17">
        <v>172.24678</v>
      </c>
      <c r="F44" s="18">
        <f t="shared" si="1"/>
        <v>2.7101012559256305E-2</v>
      </c>
      <c r="G44" s="18">
        <f t="shared" si="6"/>
        <v>6.914283745097824E-3</v>
      </c>
      <c r="H44" s="12">
        <f t="shared" si="7"/>
        <v>5438.4585265349351</v>
      </c>
      <c r="I44" s="12">
        <f t="shared" si="8"/>
        <v>5135.5050627962819</v>
      </c>
      <c r="J44" s="12">
        <f t="shared" si="2"/>
        <v>10573.963589331217</v>
      </c>
      <c r="K44" s="19">
        <f t="shared" si="3"/>
        <v>5.7396358933121699E-2</v>
      </c>
      <c r="L44" s="19">
        <f t="shared" si="9"/>
        <v>4.4603174830783509E-3</v>
      </c>
    </row>
    <row r="45" spans="1:12" x14ac:dyDescent="0.3">
      <c r="A45" s="14">
        <v>43164</v>
      </c>
      <c r="B45" s="15">
        <v>91.441551000000004</v>
      </c>
      <c r="C45" s="16">
        <f t="shared" si="0"/>
        <v>9.458823639257416E-2</v>
      </c>
      <c r="D45" s="16">
        <f t="shared" si="5"/>
        <v>6.3405200682676707E-3</v>
      </c>
      <c r="E45" s="17">
        <v>172.84307899999999</v>
      </c>
      <c r="F45" s="18">
        <f t="shared" si="1"/>
        <v>3.0656720867348101E-2</v>
      </c>
      <c r="G45" s="18">
        <f t="shared" si="6"/>
        <v>3.4618876474787376E-3</v>
      </c>
      <c r="H45" s="12">
        <f t="shared" si="7"/>
        <v>5472.9411819628704</v>
      </c>
      <c r="I45" s="12">
        <f t="shared" si="8"/>
        <v>5153.2836043367406</v>
      </c>
      <c r="J45" s="12">
        <f t="shared" si="2"/>
        <v>10626.224786299612</v>
      </c>
      <c r="K45" s="19">
        <f t="shared" si="3"/>
        <v>6.262247862996119E-2</v>
      </c>
      <c r="L45" s="19">
        <f t="shared" si="9"/>
        <v>4.9424415477583739E-3</v>
      </c>
    </row>
    <row r="46" spans="1:12" x14ac:dyDescent="0.3">
      <c r="A46" s="14">
        <v>43165</v>
      </c>
      <c r="B46" s="15">
        <v>91.129081999999997</v>
      </c>
      <c r="C46" s="16">
        <f t="shared" si="0"/>
        <v>9.0847870137879302E-2</v>
      </c>
      <c r="D46" s="16">
        <f t="shared" si="5"/>
        <v>-3.417144575773952E-3</v>
      </c>
      <c r="E46" s="17">
        <v>172.69644199999999</v>
      </c>
      <c r="F46" s="18">
        <f t="shared" si="1"/>
        <v>2.9782330001065144E-2</v>
      </c>
      <c r="G46" s="18">
        <f t="shared" si="6"/>
        <v>-8.4838224850182378E-4</v>
      </c>
      <c r="H46" s="12">
        <f t="shared" si="7"/>
        <v>5454.2393506893959</v>
      </c>
      <c r="I46" s="12">
        <f t="shared" si="8"/>
        <v>5148.911650005326</v>
      </c>
      <c r="J46" s="12">
        <f t="shared" si="2"/>
        <v>10603.151000694721</v>
      </c>
      <c r="K46" s="19">
        <f t="shared" si="3"/>
        <v>6.0315100069472098E-2</v>
      </c>
      <c r="L46" s="19">
        <f t="shared" si="9"/>
        <v>-2.1714001038863678E-3</v>
      </c>
    </row>
    <row r="47" spans="1:12" x14ac:dyDescent="0.3">
      <c r="A47" s="14">
        <v>43166</v>
      </c>
      <c r="B47" s="15">
        <v>91.656402999999997</v>
      </c>
      <c r="C47" s="16">
        <f t="shared" si="0"/>
        <v>9.7160092066428699E-2</v>
      </c>
      <c r="D47" s="16">
        <f t="shared" si="5"/>
        <v>5.7865281689110024E-3</v>
      </c>
      <c r="E47" s="17">
        <v>171.09333799999999</v>
      </c>
      <c r="F47" s="18">
        <f t="shared" si="1"/>
        <v>2.0223081685144254E-2</v>
      </c>
      <c r="G47" s="18">
        <f t="shared" si="6"/>
        <v>-9.2827853396076441E-3</v>
      </c>
      <c r="H47" s="12">
        <f t="shared" si="7"/>
        <v>5485.8004603321433</v>
      </c>
      <c r="I47" s="12">
        <f t="shared" si="8"/>
        <v>5101.1154084257214</v>
      </c>
      <c r="J47" s="12">
        <f t="shared" si="2"/>
        <v>10586.915868757864</v>
      </c>
      <c r="K47" s="19">
        <f t="shared" si="3"/>
        <v>5.8691586875786378E-2</v>
      </c>
      <c r="L47" s="19">
        <f t="shared" si="9"/>
        <v>-1.5311610610651007E-3</v>
      </c>
    </row>
    <row r="48" spans="1:12" x14ac:dyDescent="0.3">
      <c r="A48" s="14">
        <v>43167</v>
      </c>
      <c r="B48" s="15">
        <v>92.213013000000004</v>
      </c>
      <c r="C48" s="16">
        <f t="shared" si="0"/>
        <v>0.10382291385363218</v>
      </c>
      <c r="D48" s="16">
        <f t="shared" si="5"/>
        <v>6.0727890445363246E-3</v>
      </c>
      <c r="E48" s="17">
        <v>172.960373</v>
      </c>
      <c r="F48" s="18">
        <f t="shared" si="1"/>
        <v>3.1356140538166571E-2</v>
      </c>
      <c r="G48" s="18">
        <f t="shared" si="6"/>
        <v>1.091237696233395E-2</v>
      </c>
      <c r="H48" s="12">
        <f t="shared" si="7"/>
        <v>5519.1145692681612</v>
      </c>
      <c r="I48" s="12">
        <f t="shared" si="8"/>
        <v>5156.7807026908331</v>
      </c>
      <c r="J48" s="12">
        <f t="shared" si="2"/>
        <v>10675.895271958994</v>
      </c>
      <c r="K48" s="19">
        <f t="shared" si="3"/>
        <v>6.7589527195899432E-2</v>
      </c>
      <c r="L48" s="19">
        <f t="shared" si="9"/>
        <v>8.4046576268457882E-3</v>
      </c>
    </row>
    <row r="49" spans="1:12" x14ac:dyDescent="0.3">
      <c r="A49" s="14">
        <v>43168</v>
      </c>
      <c r="B49" s="15">
        <v>94.273476000000002</v>
      </c>
      <c r="C49" s="16">
        <f t="shared" si="0"/>
        <v>0.12848739664791628</v>
      </c>
      <c r="D49" s="16">
        <f t="shared" si="5"/>
        <v>2.2344601189855911E-2</v>
      </c>
      <c r="E49" s="17">
        <v>175.93199200000001</v>
      </c>
      <c r="F49" s="18">
        <f t="shared" si="1"/>
        <v>4.9075791865409543E-2</v>
      </c>
      <c r="G49" s="18">
        <f t="shared" si="6"/>
        <v>1.7180923863988222E-2</v>
      </c>
      <c r="H49" s="12">
        <f t="shared" si="7"/>
        <v>5642.4369832395814</v>
      </c>
      <c r="I49" s="12">
        <f t="shared" si="8"/>
        <v>5245.3789593270476</v>
      </c>
      <c r="J49" s="12">
        <f t="shared" si="2"/>
        <v>10887.815942566629</v>
      </c>
      <c r="K49" s="19">
        <f t="shared" si="3"/>
        <v>8.8781594256662905E-2</v>
      </c>
      <c r="L49" s="19">
        <f t="shared" si="9"/>
        <v>1.9850388675529594E-2</v>
      </c>
    </row>
    <row r="50" spans="1:12" x14ac:dyDescent="0.3">
      <c r="A50" s="14">
        <v>43171</v>
      </c>
      <c r="B50" s="15">
        <v>94.498076999999995</v>
      </c>
      <c r="C50" s="16">
        <f t="shared" si="0"/>
        <v>0.13117595135628948</v>
      </c>
      <c r="D50" s="16">
        <f t="shared" si="5"/>
        <v>2.382441059031203E-3</v>
      </c>
      <c r="E50" s="17">
        <v>177.63284300000001</v>
      </c>
      <c r="F50" s="18">
        <f t="shared" si="1"/>
        <v>5.9217901832936508E-2</v>
      </c>
      <c r="G50" s="18">
        <f t="shared" si="6"/>
        <v>9.6676618087743818E-3</v>
      </c>
      <c r="H50" s="12">
        <f t="shared" si="7"/>
        <v>5655.8797567814481</v>
      </c>
      <c r="I50" s="12">
        <f t="shared" si="8"/>
        <v>5296.0895091646817</v>
      </c>
      <c r="J50" s="12">
        <f t="shared" si="2"/>
        <v>10951.969265946129</v>
      </c>
      <c r="K50" s="19">
        <f t="shared" si="3"/>
        <v>9.5196926594612888E-2</v>
      </c>
      <c r="L50" s="19">
        <f t="shared" si="9"/>
        <v>5.8922123333007715E-3</v>
      </c>
    </row>
    <row r="51" spans="1:12" x14ac:dyDescent="0.3">
      <c r="A51" s="14">
        <v>43172</v>
      </c>
      <c r="B51" s="15">
        <v>92.193489</v>
      </c>
      <c r="C51" s="16">
        <f t="shared" si="0"/>
        <v>0.10358920455524842</v>
      </c>
      <c r="D51" s="16">
        <f t="shared" si="5"/>
        <v>-2.4387670872921527E-2</v>
      </c>
      <c r="E51" s="17">
        <v>175.922211</v>
      </c>
      <c r="F51" s="18">
        <f t="shared" si="1"/>
        <v>4.9017468133587989E-2</v>
      </c>
      <c r="G51" s="18">
        <f t="shared" si="6"/>
        <v>-9.6301560629753809E-3</v>
      </c>
      <c r="H51" s="12">
        <f t="shared" si="7"/>
        <v>5517.946022776242</v>
      </c>
      <c r="I51" s="12">
        <f t="shared" si="8"/>
        <v>5245.0873406679402</v>
      </c>
      <c r="J51" s="12">
        <f t="shared" si="2"/>
        <v>10763.033363444181</v>
      </c>
      <c r="K51" s="19">
        <f t="shared" si="3"/>
        <v>7.6303336344418132E-2</v>
      </c>
      <c r="L51" s="19">
        <f t="shared" si="9"/>
        <v>-1.7251317814543338E-2</v>
      </c>
    </row>
    <row r="52" spans="1:12" x14ac:dyDescent="0.3">
      <c r="A52" s="14">
        <v>43173</v>
      </c>
      <c r="B52" s="15">
        <v>91.646629000000004</v>
      </c>
      <c r="C52" s="16">
        <f t="shared" si="0"/>
        <v>9.7043093772923236E-2</v>
      </c>
      <c r="D52" s="16">
        <f t="shared" si="5"/>
        <v>-5.9316553254644177E-3</v>
      </c>
      <c r="E52" s="17">
        <v>174.42662000000001</v>
      </c>
      <c r="F52" s="18">
        <f t="shared" si="1"/>
        <v>4.009931575666402E-2</v>
      </c>
      <c r="G52" s="18">
        <f t="shared" si="6"/>
        <v>-8.5014336251150822E-3</v>
      </c>
      <c r="H52" s="12">
        <f t="shared" si="7"/>
        <v>5485.215468864616</v>
      </c>
      <c r="I52" s="12">
        <f t="shared" si="8"/>
        <v>5200.4965787833198</v>
      </c>
      <c r="J52" s="12">
        <f t="shared" si="2"/>
        <v>10685.712047647936</v>
      </c>
      <c r="K52" s="19">
        <f t="shared" si="3"/>
        <v>6.8571204764793586E-2</v>
      </c>
      <c r="L52" s="19">
        <f t="shared" si="9"/>
        <v>-7.183970650770386E-3</v>
      </c>
    </row>
    <row r="53" spans="1:12" x14ac:dyDescent="0.3">
      <c r="A53" s="14">
        <v>43174</v>
      </c>
      <c r="B53" s="15">
        <v>91.968895000000003</v>
      </c>
      <c r="C53" s="16">
        <f t="shared" si="0"/>
        <v>0.10090073363939148</v>
      </c>
      <c r="D53" s="16">
        <f t="shared" si="5"/>
        <v>3.5163977498834033E-3</v>
      </c>
      <c r="E53" s="17">
        <v>174.63188199999999</v>
      </c>
      <c r="F53" s="18">
        <f t="shared" si="1"/>
        <v>4.1323285273190909E-2</v>
      </c>
      <c r="G53" s="18">
        <f t="shared" si="6"/>
        <v>1.1767813880701023E-3</v>
      </c>
      <c r="H53" s="12">
        <f t="shared" si="7"/>
        <v>5504.5036681969568</v>
      </c>
      <c r="I53" s="12">
        <f t="shared" si="8"/>
        <v>5206.6164263659539</v>
      </c>
      <c r="J53" s="12">
        <f t="shared" si="2"/>
        <v>10711.12009456291</v>
      </c>
      <c r="K53" s="19">
        <f t="shared" si="3"/>
        <v>7.1112009456290981E-2</v>
      </c>
      <c r="L53" s="19">
        <f t="shared" si="9"/>
        <v>2.3777588991429548E-3</v>
      </c>
    </row>
    <row r="54" spans="1:12" x14ac:dyDescent="0.3">
      <c r="A54" s="14">
        <v>43175</v>
      </c>
      <c r="B54" s="15">
        <v>92.379020999999995</v>
      </c>
      <c r="C54" s="16">
        <f t="shared" si="0"/>
        <v>0.10581008928930527</v>
      </c>
      <c r="D54" s="16">
        <f t="shared" si="5"/>
        <v>4.4593990174611872E-3</v>
      </c>
      <c r="E54" s="17">
        <v>174.01608300000001</v>
      </c>
      <c r="F54" s="18">
        <f t="shared" si="1"/>
        <v>3.765129920510326E-2</v>
      </c>
      <c r="G54" s="18">
        <f t="shared" si="6"/>
        <v>-3.5262690463358881E-3</v>
      </c>
      <c r="H54" s="12">
        <f t="shared" si="7"/>
        <v>5529.0504464465266</v>
      </c>
      <c r="I54" s="12">
        <f t="shared" si="8"/>
        <v>5188.2564960255158</v>
      </c>
      <c r="J54" s="12">
        <f t="shared" si="2"/>
        <v>10717.306942472042</v>
      </c>
      <c r="K54" s="19">
        <f t="shared" si="3"/>
        <v>7.1730694247204158E-2</v>
      </c>
      <c r="L54" s="19">
        <f t="shared" si="9"/>
        <v>5.7760979752923068E-4</v>
      </c>
    </row>
    <row r="55" spans="1:12" x14ac:dyDescent="0.3">
      <c r="A55" s="14">
        <v>43178</v>
      </c>
      <c r="B55" s="15">
        <v>90.709175000000002</v>
      </c>
      <c r="C55" s="16">
        <f t="shared" si="0"/>
        <v>8.5821432401943579E-2</v>
      </c>
      <c r="D55" s="16">
        <f t="shared" si="5"/>
        <v>-1.8076030487484736E-2</v>
      </c>
      <c r="E55" s="17">
        <v>171.35723899999999</v>
      </c>
      <c r="F55" s="18">
        <f t="shared" si="1"/>
        <v>2.179671333338409E-2</v>
      </c>
      <c r="G55" s="18">
        <f t="shared" si="6"/>
        <v>-1.5279300362139607E-2</v>
      </c>
      <c r="H55" s="12">
        <f t="shared" si="7"/>
        <v>5429.1071620097173</v>
      </c>
      <c r="I55" s="12">
        <f t="shared" si="8"/>
        <v>5108.9835666669205</v>
      </c>
      <c r="J55" s="12">
        <f t="shared" si="2"/>
        <v>10538.090728676638</v>
      </c>
      <c r="K55" s="19">
        <f t="shared" si="3"/>
        <v>5.3809072867663781E-2</v>
      </c>
      <c r="L55" s="19">
        <f t="shared" si="9"/>
        <v>-1.6722131292627319E-2</v>
      </c>
    </row>
    <row r="56" spans="1:12" x14ac:dyDescent="0.3">
      <c r="A56" s="14">
        <v>43179</v>
      </c>
      <c r="B56" s="15">
        <v>90.943541999999994</v>
      </c>
      <c r="C56" s="16">
        <f t="shared" si="0"/>
        <v>8.8626889640946546E-2</v>
      </c>
      <c r="D56" s="16">
        <f t="shared" si="5"/>
        <v>2.58371879140111E-3</v>
      </c>
      <c r="E56" s="17">
        <v>171.29861500000001</v>
      </c>
      <c r="F56" s="18">
        <f t="shared" si="1"/>
        <v>2.1447140646102193E-2</v>
      </c>
      <c r="G56" s="18">
        <f t="shared" si="6"/>
        <v>-3.4211568966736487E-4</v>
      </c>
      <c r="H56" s="12">
        <f t="shared" si="7"/>
        <v>5443.1344482047325</v>
      </c>
      <c r="I56" s="12">
        <f t="shared" si="8"/>
        <v>5107.2357032305108</v>
      </c>
      <c r="J56" s="12">
        <f t="shared" si="2"/>
        <v>10550.370151435243</v>
      </c>
      <c r="K56" s="19">
        <f t="shared" si="3"/>
        <v>5.5037015143524333E-2</v>
      </c>
      <c r="L56" s="19">
        <f t="shared" si="9"/>
        <v>1.1652417003006333E-3</v>
      </c>
    </row>
    <row r="57" spans="1:12" x14ac:dyDescent="0.3">
      <c r="A57" s="14">
        <v>43180</v>
      </c>
      <c r="B57" s="15">
        <v>90.308800000000005</v>
      </c>
      <c r="C57" s="16">
        <f t="shared" si="0"/>
        <v>8.1028799727267342E-2</v>
      </c>
      <c r="D57" s="16">
        <f t="shared" si="5"/>
        <v>-6.9795170282678084E-3</v>
      </c>
      <c r="E57" s="17">
        <v>167.41789199999999</v>
      </c>
      <c r="F57" s="18">
        <f t="shared" si="1"/>
        <v>-1.6934633336181408E-3</v>
      </c>
      <c r="G57" s="18">
        <f t="shared" si="6"/>
        <v>-2.2654724908312988E-2</v>
      </c>
      <c r="H57" s="12">
        <f t="shared" si="7"/>
        <v>5405.1439986363366</v>
      </c>
      <c r="I57" s="12">
        <f t="shared" si="8"/>
        <v>4991.5326833319086</v>
      </c>
      <c r="J57" s="12">
        <f t="shared" si="2"/>
        <v>10396.676681968245</v>
      </c>
      <c r="K57" s="19">
        <f t="shared" si="3"/>
        <v>3.9667668196824525E-2</v>
      </c>
      <c r="L57" s="19">
        <f t="shared" si="9"/>
        <v>-1.4567590260905683E-2</v>
      </c>
    </row>
    <row r="58" spans="1:12" x14ac:dyDescent="0.3">
      <c r="A58" s="14">
        <v>43181</v>
      </c>
      <c r="B58" s="15">
        <v>87.681945999999996</v>
      </c>
      <c r="C58" s="16">
        <f t="shared" si="0"/>
        <v>4.9584413059757852E-2</v>
      </c>
      <c r="D58" s="16">
        <f t="shared" si="5"/>
        <v>-2.9087464344560093E-2</v>
      </c>
      <c r="E58" s="17">
        <v>165.052322</v>
      </c>
      <c r="F58" s="18">
        <f t="shared" si="1"/>
        <v>-1.5799267472771224E-2</v>
      </c>
      <c r="G58" s="18">
        <f t="shared" si="6"/>
        <v>-1.4129732322755511E-2</v>
      </c>
      <c r="H58" s="12">
        <f t="shared" si="7"/>
        <v>5247.9220652987888</v>
      </c>
      <c r="I58" s="12">
        <f t="shared" si="8"/>
        <v>4921.0036626361434</v>
      </c>
      <c r="J58" s="12">
        <f t="shared" si="2"/>
        <v>10168.925727934933</v>
      </c>
      <c r="K58" s="19">
        <f t="shared" si="3"/>
        <v>1.6892572793493311E-2</v>
      </c>
      <c r="L58" s="19">
        <f t="shared" si="9"/>
        <v>-2.1906130295300818E-2</v>
      </c>
    </row>
    <row r="59" spans="1:12" x14ac:dyDescent="0.3">
      <c r="A59" s="14">
        <v>43182</v>
      </c>
      <c r="B59" s="15">
        <v>85.133223999999998</v>
      </c>
      <c r="C59" s="16">
        <f t="shared" si="0"/>
        <v>1.9075294518724445E-2</v>
      </c>
      <c r="D59" s="16">
        <f t="shared" si="5"/>
        <v>-2.9067808326243103E-2</v>
      </c>
      <c r="E59" s="17">
        <v>161.23026999999999</v>
      </c>
      <c r="F59" s="18">
        <f t="shared" si="1"/>
        <v>-3.8590018505993119E-2</v>
      </c>
      <c r="G59" s="18">
        <f t="shared" si="6"/>
        <v>-2.3156608484429644E-2</v>
      </c>
      <c r="H59" s="12">
        <f t="shared" si="7"/>
        <v>5095.3764725936226</v>
      </c>
      <c r="I59" s="12">
        <f t="shared" si="8"/>
        <v>4807.0499074700347</v>
      </c>
      <c r="J59" s="12">
        <f t="shared" si="2"/>
        <v>9902.4263800636581</v>
      </c>
      <c r="K59" s="19">
        <f t="shared" si="3"/>
        <v>-9.7573619936341862E-3</v>
      </c>
      <c r="L59" s="19">
        <f t="shared" si="9"/>
        <v>-2.6207227292375419E-2</v>
      </c>
    </row>
    <row r="60" spans="1:12" x14ac:dyDescent="0.3">
      <c r="A60" s="14">
        <v>43185</v>
      </c>
      <c r="B60" s="15">
        <v>91.578270000000003</v>
      </c>
      <c r="C60" s="16">
        <f t="shared" si="0"/>
        <v>9.6224811969593357E-2</v>
      </c>
      <c r="D60" s="16">
        <f t="shared" si="5"/>
        <v>7.5705414375003638E-2</v>
      </c>
      <c r="E60" s="17">
        <v>168.88415499999999</v>
      </c>
      <c r="F60" s="18">
        <f t="shared" si="1"/>
        <v>7.0498072922720537E-3</v>
      </c>
      <c r="G60" s="18">
        <f t="shared" si="6"/>
        <v>4.7471761971247722E-2</v>
      </c>
      <c r="H60" s="12">
        <f t="shared" si="7"/>
        <v>5481.1240598479671</v>
      </c>
      <c r="I60" s="12">
        <f t="shared" si="8"/>
        <v>5035.2490364613604</v>
      </c>
      <c r="J60" s="12">
        <f t="shared" si="2"/>
        <v>10516.373096309328</v>
      </c>
      <c r="K60" s="19">
        <f t="shared" si="3"/>
        <v>5.1637309630932757E-2</v>
      </c>
      <c r="L60" s="19">
        <f t="shared" si="9"/>
        <v>6.1999624403339684E-2</v>
      </c>
    </row>
    <row r="61" spans="1:12" x14ac:dyDescent="0.3">
      <c r="A61" s="14">
        <v>43186</v>
      </c>
      <c r="B61" s="15">
        <v>87.369468999999995</v>
      </c>
      <c r="C61" s="16">
        <f t="shared" si="0"/>
        <v>4.5843951042187268E-2</v>
      </c>
      <c r="D61" s="16">
        <f t="shared" si="5"/>
        <v>-4.5958511773590047E-2</v>
      </c>
      <c r="E61" s="17">
        <v>164.55380199999999</v>
      </c>
      <c r="F61" s="18">
        <f t="shared" si="1"/>
        <v>-1.8771923314471455E-2</v>
      </c>
      <c r="G61" s="18">
        <f t="shared" si="6"/>
        <v>-2.5640966732491881E-2</v>
      </c>
      <c r="H61" s="12">
        <f t="shared" si="7"/>
        <v>5229.2197552109365</v>
      </c>
      <c r="I61" s="12">
        <f t="shared" si="8"/>
        <v>4906.1403834276425</v>
      </c>
      <c r="J61" s="12">
        <f t="shared" si="2"/>
        <v>10135.360138638578</v>
      </c>
      <c r="K61" s="19">
        <f t="shared" si="3"/>
        <v>1.3536013863857806E-2</v>
      </c>
      <c r="L61" s="19">
        <f t="shared" si="9"/>
        <v>-3.6230452664756087E-2</v>
      </c>
    </row>
    <row r="62" spans="1:12" x14ac:dyDescent="0.3">
      <c r="A62" s="14">
        <v>43187</v>
      </c>
      <c r="B62" s="15">
        <v>87.291343999999995</v>
      </c>
      <c r="C62" s="16">
        <f t="shared" si="0"/>
        <v>4.4908766708227646E-2</v>
      </c>
      <c r="D62" s="16">
        <f t="shared" si="5"/>
        <v>-8.941910817839582E-4</v>
      </c>
      <c r="E62" s="17">
        <v>162.735626</v>
      </c>
      <c r="F62" s="18">
        <f t="shared" si="1"/>
        <v>-2.9613637804640339E-2</v>
      </c>
      <c r="G62" s="18">
        <f t="shared" si="6"/>
        <v>-1.1049127871259968E-2</v>
      </c>
      <c r="H62" s="12">
        <f t="shared" si="7"/>
        <v>5224.5438335411391</v>
      </c>
      <c r="I62" s="12">
        <f t="shared" si="8"/>
        <v>4851.9318109767983</v>
      </c>
      <c r="J62" s="12">
        <f t="shared" si="2"/>
        <v>10076.475644517937</v>
      </c>
      <c r="K62" s="19">
        <f t="shared" si="3"/>
        <v>7.6475644517937326E-3</v>
      </c>
      <c r="L62" s="19">
        <f t="shared" si="9"/>
        <v>-5.8098077734956869E-3</v>
      </c>
    </row>
    <row r="63" spans="1:12" x14ac:dyDescent="0.3">
      <c r="A63" s="14">
        <v>43188</v>
      </c>
      <c r="B63" s="15">
        <v>89.127189999999999</v>
      </c>
      <c r="C63" s="16">
        <f t="shared" si="0"/>
        <v>6.688450326838688E-2</v>
      </c>
      <c r="D63" s="16">
        <f t="shared" si="5"/>
        <v>2.1031249100712711E-2</v>
      </c>
      <c r="E63" s="17">
        <v>164.00637800000001</v>
      </c>
      <c r="F63" s="18">
        <f t="shared" si="1"/>
        <v>-2.2036191852317071E-2</v>
      </c>
      <c r="G63" s="18">
        <f t="shared" si="6"/>
        <v>7.8086896596324638E-3</v>
      </c>
      <c r="H63" s="12">
        <f t="shared" si="7"/>
        <v>5334.4225163419342</v>
      </c>
      <c r="I63" s="12">
        <f t="shared" si="8"/>
        <v>4889.8190407384145</v>
      </c>
      <c r="J63" s="12">
        <f t="shared" si="2"/>
        <v>10224.24155708035</v>
      </c>
      <c r="K63" s="19">
        <f t="shared" si="3"/>
        <v>2.2424155708034958E-2</v>
      </c>
      <c r="L63" s="19">
        <f t="shared" si="9"/>
        <v>1.466444397578668E-2</v>
      </c>
    </row>
    <row r="64" spans="1:12" x14ac:dyDescent="0.3">
      <c r="A64" s="14">
        <v>43192</v>
      </c>
      <c r="B64" s="15">
        <v>86.441756999999996</v>
      </c>
      <c r="C64" s="16">
        <f t="shared" si="0"/>
        <v>3.4738904913210002E-2</v>
      </c>
      <c r="D64" s="16">
        <f t="shared" si="5"/>
        <v>-3.0130345184224964E-2</v>
      </c>
      <c r="E64" s="17">
        <v>162.93112199999999</v>
      </c>
      <c r="F64" s="18">
        <f t="shared" si="1"/>
        <v>-2.8447902575504124E-2</v>
      </c>
      <c r="G64" s="18">
        <f t="shared" si="6"/>
        <v>-6.5561840527935096E-3</v>
      </c>
      <c r="H64" s="12">
        <f t="shared" si="7"/>
        <v>5173.6945245660499</v>
      </c>
      <c r="I64" s="12">
        <f t="shared" si="8"/>
        <v>4857.7604871224794</v>
      </c>
      <c r="J64" s="12">
        <f t="shared" si="2"/>
        <v>10031.455011688529</v>
      </c>
      <c r="K64" s="19">
        <f t="shared" si="3"/>
        <v>3.145501168852934E-3</v>
      </c>
      <c r="L64" s="19">
        <f t="shared" si="9"/>
        <v>-1.8855828504786686E-2</v>
      </c>
    </row>
    <row r="65" spans="1:12" x14ac:dyDescent="0.3">
      <c r="A65" s="14">
        <v>43193</v>
      </c>
      <c r="B65" s="15">
        <v>87.603820999999996</v>
      </c>
      <c r="C65" s="16">
        <f t="shared" si="0"/>
        <v>4.864922872579823E-2</v>
      </c>
      <c r="D65" s="16">
        <f t="shared" si="5"/>
        <v>1.3443317678052298E-2</v>
      </c>
      <c r="E65" s="17">
        <v>164.602676</v>
      </c>
      <c r="F65" s="18">
        <f t="shared" si="1"/>
        <v>-1.8480489507187316E-2</v>
      </c>
      <c r="G65" s="18">
        <f t="shared" si="6"/>
        <v>1.0259267716820945E-2</v>
      </c>
      <c r="H65" s="12">
        <f t="shared" si="7"/>
        <v>5243.2461436289914</v>
      </c>
      <c r="I65" s="12">
        <f t="shared" si="8"/>
        <v>4907.5975524640635</v>
      </c>
      <c r="J65" s="12">
        <f t="shared" si="2"/>
        <v>10150.843696093056</v>
      </c>
      <c r="K65" s="19">
        <f t="shared" si="3"/>
        <v>1.5084369609305577E-2</v>
      </c>
      <c r="L65" s="19">
        <f t="shared" si="9"/>
        <v>1.1901432470705017E-2</v>
      </c>
    </row>
    <row r="66" spans="1:12" x14ac:dyDescent="0.3">
      <c r="A66" s="14">
        <v>43194</v>
      </c>
      <c r="B66" s="15">
        <v>90.162323000000001</v>
      </c>
      <c r="C66" s="16">
        <f t="shared" si="0"/>
        <v>7.9275417382494121E-2</v>
      </c>
      <c r="D66" s="16">
        <f t="shared" si="5"/>
        <v>2.9205369934720136E-2</v>
      </c>
      <c r="E66" s="17">
        <v>167.75024400000001</v>
      </c>
      <c r="F66" s="18">
        <f t="shared" si="1"/>
        <v>2.8833902997965052E-4</v>
      </c>
      <c r="G66" s="18">
        <f t="shared" si="6"/>
        <v>1.9122216457768928E-2</v>
      </c>
      <c r="H66" s="12">
        <f t="shared" si="7"/>
        <v>5396.377086912471</v>
      </c>
      <c r="I66" s="12">
        <f t="shared" si="8"/>
        <v>5001.4416951498988</v>
      </c>
      <c r="J66" s="12">
        <f t="shared" si="2"/>
        <v>10397.81878206237</v>
      </c>
      <c r="K66" s="19">
        <f t="shared" si="3"/>
        <v>3.9781878206236979E-2</v>
      </c>
      <c r="L66" s="19">
        <f t="shared" si="9"/>
        <v>2.4330498366788165E-2</v>
      </c>
    </row>
    <row r="67" spans="1:12" x14ac:dyDescent="0.3">
      <c r="A67" s="14">
        <v>43195</v>
      </c>
      <c r="B67" s="15">
        <v>90.211143000000007</v>
      </c>
      <c r="C67" s="16">
        <f t="shared" si="0"/>
        <v>7.9859810332048226E-2</v>
      </c>
      <c r="D67" s="16">
        <f t="shared" si="5"/>
        <v>5.4146785903027704E-4</v>
      </c>
      <c r="E67" s="17">
        <v>168.91348300000001</v>
      </c>
      <c r="F67" s="18">
        <f t="shared" si="1"/>
        <v>7.2246890433060023E-3</v>
      </c>
      <c r="G67" s="18">
        <f t="shared" si="6"/>
        <v>6.9343505694096294E-3</v>
      </c>
      <c r="H67" s="12">
        <f t="shared" si="7"/>
        <v>5399.2990516602413</v>
      </c>
      <c r="I67" s="12">
        <f t="shared" si="8"/>
        <v>5036.1234452165309</v>
      </c>
      <c r="J67" s="12">
        <f t="shared" si="2"/>
        <v>10435.422496876772</v>
      </c>
      <c r="K67" s="19">
        <f t="shared" si="3"/>
        <v>4.3542249687677212E-2</v>
      </c>
      <c r="L67" s="19">
        <f t="shared" si="9"/>
        <v>3.6165003067060355E-3</v>
      </c>
    </row>
    <row r="68" spans="1:12" x14ac:dyDescent="0.3">
      <c r="A68" s="14">
        <v>43196</v>
      </c>
      <c r="B68" s="15">
        <v>88.111626000000001</v>
      </c>
      <c r="C68" s="16">
        <f t="shared" ref="C68:C131" si="10">(B68-B$3)/B$3</f>
        <v>5.4727837118839773E-2</v>
      </c>
      <c r="D68" s="16">
        <f t="shared" si="5"/>
        <v>-2.3273366572907801E-2</v>
      </c>
      <c r="E68" s="17">
        <v>164.59291099999999</v>
      </c>
      <c r="F68" s="18">
        <f t="shared" ref="F68:F131" si="11">(E68-E$3)/E$3</f>
        <v>-1.8538717831616123E-2</v>
      </c>
      <c r="G68" s="18">
        <f t="shared" si="6"/>
        <v>-2.5578609376020189E-2</v>
      </c>
      <c r="H68" s="12">
        <f t="shared" si="7"/>
        <v>5273.6391855941993</v>
      </c>
      <c r="I68" s="12">
        <f t="shared" si="8"/>
        <v>4907.3064108419194</v>
      </c>
      <c r="J68" s="12">
        <f t="shared" ref="J68:J131" si="12">SUM(H68,I68)</f>
        <v>10180.945596436119</v>
      </c>
      <c r="K68" s="19">
        <f t="shared" ref="K68:K131" si="13">(J68-J$3)/J$3</f>
        <v>1.8094559643611865E-2</v>
      </c>
      <c r="L68" s="19">
        <f t="shared" si="9"/>
        <v>-2.4385874219928914E-2</v>
      </c>
    </row>
    <row r="69" spans="1:12" x14ac:dyDescent="0.3">
      <c r="A69" s="14">
        <v>43199</v>
      </c>
      <c r="B69" s="15">
        <v>88.638938999999993</v>
      </c>
      <c r="C69" s="16">
        <f t="shared" si="10"/>
        <v>6.1039963284513291E-2</v>
      </c>
      <c r="D69" s="16">
        <f t="shared" ref="D69:D132" si="14">(B69-B68)/B68</f>
        <v>5.9846018503845605E-3</v>
      </c>
      <c r="E69" s="17">
        <v>166.22534200000001</v>
      </c>
      <c r="F69" s="18">
        <f t="shared" si="11"/>
        <v>-8.8045937276233204E-3</v>
      </c>
      <c r="G69" s="18">
        <f t="shared" ref="G69:G132" si="15">(E69-E68)/E68</f>
        <v>9.9179909394762778E-3</v>
      </c>
      <c r="H69" s="12">
        <f t="shared" ref="H69:H132" si="16">H$3*(1+C69)</f>
        <v>5305.199816422567</v>
      </c>
      <c r="I69" s="12">
        <f t="shared" ref="I69:I132" si="17">I$3*(1+F69)</f>
        <v>4955.9770313618837</v>
      </c>
      <c r="J69" s="12">
        <f t="shared" si="12"/>
        <v>10261.176847784451</v>
      </c>
      <c r="K69" s="19">
        <f t="shared" si="13"/>
        <v>2.6117684778445074E-2</v>
      </c>
      <c r="L69" s="19">
        <f t="shared" ref="L69:L132" si="18">(J69-J68)/J68</f>
        <v>7.880530407354043E-3</v>
      </c>
    </row>
    <row r="70" spans="1:12" x14ac:dyDescent="0.3">
      <c r="A70" s="14">
        <v>43200</v>
      </c>
      <c r="B70" s="15">
        <v>90.699393999999998</v>
      </c>
      <c r="C70" s="16">
        <f t="shared" si="10"/>
        <v>8.5704350315921649E-2</v>
      </c>
      <c r="D70" s="16">
        <f t="shared" si="14"/>
        <v>2.3245483567893393E-2</v>
      </c>
      <c r="E70" s="17">
        <v>169.35337799999999</v>
      </c>
      <c r="F70" s="18">
        <f t="shared" si="11"/>
        <v>9.847766234761959E-3</v>
      </c>
      <c r="G70" s="18">
        <f t="shared" si="15"/>
        <v>1.8818045205164807E-2</v>
      </c>
      <c r="H70" s="12">
        <f t="shared" si="16"/>
        <v>5428.5217515796085</v>
      </c>
      <c r="I70" s="12">
        <f t="shared" si="17"/>
        <v>5049.2388311738105</v>
      </c>
      <c r="J70" s="12">
        <f t="shared" si="12"/>
        <v>10477.760582753419</v>
      </c>
      <c r="K70" s="19">
        <f t="shared" si="13"/>
        <v>4.7776058275341891E-2</v>
      </c>
      <c r="L70" s="19">
        <f t="shared" si="18"/>
        <v>2.1107104787472016E-2</v>
      </c>
    </row>
    <row r="71" spans="1:12" x14ac:dyDescent="0.3">
      <c r="A71" s="14">
        <v>43201</v>
      </c>
      <c r="B71" s="15">
        <v>89.703361999999998</v>
      </c>
      <c r="C71" s="16">
        <f t="shared" si="10"/>
        <v>7.3781489227634028E-2</v>
      </c>
      <c r="D71" s="16">
        <f t="shared" si="14"/>
        <v>-1.0981683074971809E-2</v>
      </c>
      <c r="E71" s="17">
        <v>168.56156899999999</v>
      </c>
      <c r="F71" s="18">
        <f t="shared" si="11"/>
        <v>5.1262392160651054E-3</v>
      </c>
      <c r="G71" s="18">
        <f t="shared" si="15"/>
        <v>-4.6754839457645815E-3</v>
      </c>
      <c r="H71" s="12">
        <f t="shared" si="16"/>
        <v>5368.9074461381706</v>
      </c>
      <c r="I71" s="12">
        <f t="shared" si="17"/>
        <v>5025.6311960803259</v>
      </c>
      <c r="J71" s="12">
        <f t="shared" si="12"/>
        <v>10394.538642218497</v>
      </c>
      <c r="K71" s="19">
        <f t="shared" si="13"/>
        <v>3.9453864221849655E-2</v>
      </c>
      <c r="L71" s="19">
        <f t="shared" si="18"/>
        <v>-7.9427220995970452E-3</v>
      </c>
    </row>
    <row r="72" spans="1:12" x14ac:dyDescent="0.3">
      <c r="A72" s="14">
        <v>43202</v>
      </c>
      <c r="B72" s="15">
        <v>91.382973000000007</v>
      </c>
      <c r="C72" s="16">
        <f t="shared" si="10"/>
        <v>9.3887036675266197E-2</v>
      </c>
      <c r="D72" s="16">
        <f t="shared" si="14"/>
        <v>1.8724058525253585E-2</v>
      </c>
      <c r="E72" s="17">
        <v>170.22335799999999</v>
      </c>
      <c r="F72" s="18">
        <f t="shared" si="11"/>
        <v>1.5035423959953106E-2</v>
      </c>
      <c r="G72" s="18">
        <f t="shared" si="15"/>
        <v>9.8586469612180639E-3</v>
      </c>
      <c r="H72" s="12">
        <f t="shared" si="16"/>
        <v>5469.4351833763312</v>
      </c>
      <c r="I72" s="12">
        <f t="shared" si="17"/>
        <v>5075.177119799765</v>
      </c>
      <c r="J72" s="12">
        <f t="shared" si="12"/>
        <v>10544.612303176096</v>
      </c>
      <c r="K72" s="19">
        <f t="shared" si="13"/>
        <v>5.4461230317609625E-2</v>
      </c>
      <c r="L72" s="19">
        <f t="shared" si="18"/>
        <v>1.4437741406632516E-2</v>
      </c>
    </row>
    <row r="73" spans="1:12" x14ac:dyDescent="0.3">
      <c r="A73" s="14">
        <v>43203</v>
      </c>
      <c r="B73" s="15">
        <v>90.894713999999993</v>
      </c>
      <c r="C73" s="16">
        <f t="shared" si="10"/>
        <v>8.8042400928516715E-2</v>
      </c>
      <c r="D73" s="16">
        <f t="shared" si="14"/>
        <v>-5.3429975406907972E-3</v>
      </c>
      <c r="E73" s="17">
        <v>170.800049</v>
      </c>
      <c r="F73" s="18">
        <f t="shared" si="11"/>
        <v>1.8474210508147629E-2</v>
      </c>
      <c r="G73" s="18">
        <f t="shared" si="15"/>
        <v>3.3878488050976588E-3</v>
      </c>
      <c r="H73" s="12">
        <f t="shared" si="16"/>
        <v>5440.2120046425844</v>
      </c>
      <c r="I73" s="12">
        <f t="shared" si="17"/>
        <v>5092.3710525407387</v>
      </c>
      <c r="J73" s="12">
        <f t="shared" si="12"/>
        <v>10532.583057183323</v>
      </c>
      <c r="K73" s="19">
        <f t="shared" si="13"/>
        <v>5.3258305718332302E-2</v>
      </c>
      <c r="L73" s="19">
        <f t="shared" si="18"/>
        <v>-1.1407954742110279E-3</v>
      </c>
    </row>
    <row r="74" spans="1:12" x14ac:dyDescent="0.3">
      <c r="A74" s="14">
        <v>43206</v>
      </c>
      <c r="B74" s="15">
        <v>91.959106000000006</v>
      </c>
      <c r="C74" s="16">
        <f t="shared" si="10"/>
        <v>0.10078355579049382</v>
      </c>
      <c r="D74" s="16">
        <f t="shared" si="14"/>
        <v>1.1710163915582729E-2</v>
      </c>
      <c r="E74" s="17">
        <v>171.86558500000001</v>
      </c>
      <c r="F74" s="18">
        <f t="shared" si="11"/>
        <v>2.4827961240198169E-2</v>
      </c>
      <c r="G74" s="18">
        <f t="shared" si="15"/>
        <v>6.2384993812268094E-3</v>
      </c>
      <c r="H74" s="12">
        <f t="shared" si="16"/>
        <v>5503.9177789524692</v>
      </c>
      <c r="I74" s="12">
        <f t="shared" si="17"/>
        <v>5124.1398062009912</v>
      </c>
      <c r="J74" s="12">
        <f t="shared" si="12"/>
        <v>10628.05758515346</v>
      </c>
      <c r="K74" s="19">
        <f t="shared" si="13"/>
        <v>6.280575851534595E-2</v>
      </c>
      <c r="L74" s="19">
        <f t="shared" si="18"/>
        <v>9.0646831315535584E-3</v>
      </c>
    </row>
    <row r="75" spans="1:12" x14ac:dyDescent="0.3">
      <c r="A75" s="14">
        <v>43207</v>
      </c>
      <c r="B75" s="15">
        <v>93.814514000000003</v>
      </c>
      <c r="C75" s="16">
        <f t="shared" si="10"/>
        <v>0.12299345652269673</v>
      </c>
      <c r="D75" s="16">
        <f t="shared" si="14"/>
        <v>2.017644669142387E-2</v>
      </c>
      <c r="E75" s="17">
        <v>174.23112499999999</v>
      </c>
      <c r="F75" s="18">
        <f t="shared" si="11"/>
        <v>3.8933586490489669E-2</v>
      </c>
      <c r="G75" s="18">
        <f t="shared" si="15"/>
        <v>1.3763895779367239E-2</v>
      </c>
      <c r="H75" s="12">
        <f t="shared" si="16"/>
        <v>5614.9672826134829</v>
      </c>
      <c r="I75" s="12">
        <f t="shared" si="17"/>
        <v>5194.6679324524484</v>
      </c>
      <c r="J75" s="12">
        <f t="shared" si="12"/>
        <v>10809.635215065931</v>
      </c>
      <c r="K75" s="19">
        <f t="shared" si="13"/>
        <v>8.0963521506593139E-2</v>
      </c>
      <c r="L75" s="19">
        <f t="shared" si="18"/>
        <v>1.7084742762978736E-2</v>
      </c>
    </row>
    <row r="76" spans="1:12" x14ac:dyDescent="0.3">
      <c r="A76" s="14">
        <v>43208</v>
      </c>
      <c r="B76" s="15">
        <v>94.175826999999998</v>
      </c>
      <c r="C76" s="16">
        <f t="shared" si="10"/>
        <v>0.12731850301557288</v>
      </c>
      <c r="D76" s="16">
        <f t="shared" si="14"/>
        <v>3.8513550259397554E-3</v>
      </c>
      <c r="E76" s="17">
        <v>173.84013400000001</v>
      </c>
      <c r="F76" s="18">
        <f t="shared" si="11"/>
        <v>3.6602121995179267E-2</v>
      </c>
      <c r="G76" s="18">
        <f t="shared" si="15"/>
        <v>-2.2440938724351657E-3</v>
      </c>
      <c r="H76" s="12">
        <f t="shared" si="16"/>
        <v>5636.5925150778639</v>
      </c>
      <c r="I76" s="12">
        <f t="shared" si="17"/>
        <v>5183.0106099758968</v>
      </c>
      <c r="J76" s="12">
        <f t="shared" si="12"/>
        <v>10819.60312505376</v>
      </c>
      <c r="K76" s="19">
        <f t="shared" si="13"/>
        <v>8.1960312505375985E-2</v>
      </c>
      <c r="L76" s="19">
        <f t="shared" si="18"/>
        <v>9.221319489057094E-4</v>
      </c>
    </row>
    <row r="77" spans="1:12" x14ac:dyDescent="0.3">
      <c r="A77" s="14">
        <v>43209</v>
      </c>
      <c r="B77" s="15">
        <v>93.853577000000001</v>
      </c>
      <c r="C77" s="16">
        <f t="shared" si="10"/>
        <v>0.12346105467485627</v>
      </c>
      <c r="D77" s="16">
        <f t="shared" si="14"/>
        <v>-3.4217910292414721E-3</v>
      </c>
      <c r="E77" s="17">
        <v>168.91348300000001</v>
      </c>
      <c r="F77" s="18">
        <f t="shared" si="11"/>
        <v>7.2246890433060023E-3</v>
      </c>
      <c r="G77" s="18">
        <f t="shared" si="15"/>
        <v>-2.8340124266125984E-2</v>
      </c>
      <c r="H77" s="12">
        <f t="shared" si="16"/>
        <v>5617.3052733742816</v>
      </c>
      <c r="I77" s="12">
        <f t="shared" si="17"/>
        <v>5036.1234452165309</v>
      </c>
      <c r="J77" s="12">
        <f t="shared" si="12"/>
        <v>10653.428718590812</v>
      </c>
      <c r="K77" s="19">
        <f t="shared" si="13"/>
        <v>6.5342871859081247E-2</v>
      </c>
      <c r="L77" s="19">
        <f t="shared" si="18"/>
        <v>-1.5358641582532332E-2</v>
      </c>
    </row>
    <row r="78" spans="1:12" x14ac:dyDescent="0.3">
      <c r="A78" s="14">
        <v>43210</v>
      </c>
      <c r="B78" s="15">
        <v>92.769630000000006</v>
      </c>
      <c r="C78" s="16">
        <f t="shared" si="10"/>
        <v>0.11048581943335194</v>
      </c>
      <c r="D78" s="16">
        <f t="shared" si="14"/>
        <v>-1.1549341374596674E-2</v>
      </c>
      <c r="E78" s="17">
        <v>161.992706</v>
      </c>
      <c r="F78" s="18">
        <f t="shared" si="11"/>
        <v>-3.4043641571622346E-2</v>
      </c>
      <c r="G78" s="18">
        <f t="shared" si="15"/>
        <v>-4.097231835542705E-2</v>
      </c>
      <c r="H78" s="12">
        <f t="shared" si="16"/>
        <v>5552.4290971667597</v>
      </c>
      <c r="I78" s="12">
        <f t="shared" si="17"/>
        <v>4829.7817921418882</v>
      </c>
      <c r="J78" s="12">
        <f t="shared" si="12"/>
        <v>10382.210889308648</v>
      </c>
      <c r="K78" s="19">
        <f t="shared" si="13"/>
        <v>3.8221088930864788E-2</v>
      </c>
      <c r="L78" s="19">
        <f t="shared" si="18"/>
        <v>-2.5458266671355735E-2</v>
      </c>
    </row>
    <row r="79" spans="1:12" x14ac:dyDescent="0.3">
      <c r="A79" s="14">
        <v>43213</v>
      </c>
      <c r="B79" s="15">
        <v>93.111412000000001</v>
      </c>
      <c r="C79" s="16">
        <f t="shared" si="10"/>
        <v>0.11457707283532803</v>
      </c>
      <c r="D79" s="16">
        <f t="shared" si="14"/>
        <v>3.6842013922012504E-3</v>
      </c>
      <c r="E79" s="17">
        <v>161.52351400000001</v>
      </c>
      <c r="F79" s="18">
        <f t="shared" si="11"/>
        <v>-3.6841415662288629E-2</v>
      </c>
      <c r="G79" s="18">
        <f t="shared" si="15"/>
        <v>-2.8963773220751837E-3</v>
      </c>
      <c r="H79" s="12">
        <f t="shared" si="16"/>
        <v>5572.8853641766409</v>
      </c>
      <c r="I79" s="12">
        <f t="shared" si="17"/>
        <v>4815.7929216885568</v>
      </c>
      <c r="J79" s="12">
        <f t="shared" si="12"/>
        <v>10388.678285865197</v>
      </c>
      <c r="K79" s="19">
        <f t="shared" si="13"/>
        <v>3.886782858651968E-2</v>
      </c>
      <c r="L79" s="19">
        <f t="shared" si="18"/>
        <v>6.2293057090651949E-4</v>
      </c>
    </row>
    <row r="80" spans="1:12" x14ac:dyDescent="0.3">
      <c r="A80" s="14">
        <v>43214</v>
      </c>
      <c r="B80" s="15">
        <v>90.933768999999998</v>
      </c>
      <c r="C80" s="16">
        <f t="shared" si="10"/>
        <v>8.8509903317800523E-2</v>
      </c>
      <c r="D80" s="16">
        <f t="shared" si="14"/>
        <v>-2.3387498408895393E-2</v>
      </c>
      <c r="E80" s="17">
        <v>159.27525299999999</v>
      </c>
      <c r="F80" s="18">
        <f t="shared" si="11"/>
        <v>-5.0247710686192701E-2</v>
      </c>
      <c r="G80" s="18">
        <f t="shared" si="15"/>
        <v>-1.3919094157399359E-2</v>
      </c>
      <c r="H80" s="12">
        <f t="shared" si="16"/>
        <v>5442.5495165890025</v>
      </c>
      <c r="I80" s="12">
        <f t="shared" si="17"/>
        <v>4748.7614465690367</v>
      </c>
      <c r="J80" s="12">
        <f t="shared" si="12"/>
        <v>10191.310963158039</v>
      </c>
      <c r="K80" s="19">
        <f t="shared" si="13"/>
        <v>1.9131096315803914E-2</v>
      </c>
      <c r="L80" s="19">
        <f t="shared" si="18"/>
        <v>-1.8998309243601758E-2</v>
      </c>
    </row>
    <row r="81" spans="1:12" x14ac:dyDescent="0.3">
      <c r="A81" s="14">
        <v>43215</v>
      </c>
      <c r="B81" s="15">
        <v>90.142798999999997</v>
      </c>
      <c r="C81" s="16">
        <f t="shared" si="10"/>
        <v>7.904170808411036E-2</v>
      </c>
      <c r="D81" s="16">
        <f t="shared" si="14"/>
        <v>-8.6983087658007614E-3</v>
      </c>
      <c r="E81" s="17">
        <v>159.969269</v>
      </c>
      <c r="F81" s="18">
        <f t="shared" si="11"/>
        <v>-4.6109319615356255E-2</v>
      </c>
      <c r="G81" s="18">
        <f t="shared" si="15"/>
        <v>4.3573372945764832E-3</v>
      </c>
      <c r="H81" s="12">
        <f t="shared" si="16"/>
        <v>5395.2085404205518</v>
      </c>
      <c r="I81" s="12">
        <f t="shared" si="17"/>
        <v>4769.4534019232187</v>
      </c>
      <c r="J81" s="12">
        <f t="shared" si="12"/>
        <v>10164.66194234377</v>
      </c>
      <c r="K81" s="19">
        <f t="shared" si="13"/>
        <v>1.6466194234376962E-2</v>
      </c>
      <c r="L81" s="19">
        <f t="shared" si="18"/>
        <v>-2.6148766248627595E-3</v>
      </c>
    </row>
    <row r="82" spans="1:12" x14ac:dyDescent="0.3">
      <c r="A82" s="14">
        <v>43216</v>
      </c>
      <c r="B82" s="15">
        <v>92.047011999999995</v>
      </c>
      <c r="C82" s="16">
        <f t="shared" si="10"/>
        <v>0.1018358222104752</v>
      </c>
      <c r="D82" s="16">
        <f t="shared" si="14"/>
        <v>2.112440506756395E-2</v>
      </c>
      <c r="E82" s="17">
        <v>160.52647400000001</v>
      </c>
      <c r="F82" s="18">
        <f t="shared" si="11"/>
        <v>-4.2786727345688912E-2</v>
      </c>
      <c r="G82" s="18">
        <f t="shared" si="15"/>
        <v>3.483200263920756E-3</v>
      </c>
      <c r="H82" s="12">
        <f t="shared" si="16"/>
        <v>5509.1791110523754</v>
      </c>
      <c r="I82" s="12">
        <f t="shared" si="17"/>
        <v>4786.0663632715559</v>
      </c>
      <c r="J82" s="12">
        <f t="shared" si="12"/>
        <v>10295.245474323932</v>
      </c>
      <c r="K82" s="19">
        <f t="shared" si="13"/>
        <v>2.9524547432393227E-2</v>
      </c>
      <c r="L82" s="19">
        <f t="shared" si="18"/>
        <v>1.2846815046172867E-2</v>
      </c>
    </row>
    <row r="83" spans="1:12" x14ac:dyDescent="0.3">
      <c r="A83" s="14">
        <v>43217</v>
      </c>
      <c r="B83" s="15">
        <v>93.570380999999998</v>
      </c>
      <c r="C83" s="16">
        <f t="shared" si="10"/>
        <v>0.12007109675306385</v>
      </c>
      <c r="D83" s="16">
        <f t="shared" si="14"/>
        <v>1.6549901695885605E-2</v>
      </c>
      <c r="E83" s="17">
        <v>158.66920500000001</v>
      </c>
      <c r="F83" s="18">
        <f t="shared" si="11"/>
        <v>-5.3861551911320388E-2</v>
      </c>
      <c r="G83" s="18">
        <f t="shared" si="15"/>
        <v>-1.1569861056064822E-2</v>
      </c>
      <c r="H83" s="12">
        <f t="shared" si="16"/>
        <v>5600.3554837653191</v>
      </c>
      <c r="I83" s="12">
        <f t="shared" si="17"/>
        <v>4730.6922404433981</v>
      </c>
      <c r="J83" s="12">
        <f t="shared" si="12"/>
        <v>10331.047724208718</v>
      </c>
      <c r="K83" s="19">
        <f t="shared" si="13"/>
        <v>3.3104772420871814E-2</v>
      </c>
      <c r="L83" s="19">
        <f t="shared" si="18"/>
        <v>3.4775518441085944E-3</v>
      </c>
    </row>
    <row r="84" spans="1:12" x14ac:dyDescent="0.3">
      <c r="A84" s="14">
        <v>43220</v>
      </c>
      <c r="B84" s="15">
        <v>91.324370999999999</v>
      </c>
      <c r="C84" s="16">
        <f t="shared" si="10"/>
        <v>9.3185549669330722E-2</v>
      </c>
      <c r="D84" s="16">
        <f t="shared" si="14"/>
        <v>-2.4003429033809302E-2</v>
      </c>
      <c r="E84" s="17">
        <v>161.54304500000001</v>
      </c>
      <c r="F84" s="18">
        <f t="shared" si="11"/>
        <v>-3.6724953050469147E-2</v>
      </c>
      <c r="G84" s="18">
        <f t="shared" si="15"/>
        <v>1.8112147218485156E-2</v>
      </c>
      <c r="H84" s="12">
        <f t="shared" si="16"/>
        <v>5465.927748346654</v>
      </c>
      <c r="I84" s="12">
        <f t="shared" si="17"/>
        <v>4816.3752347476538</v>
      </c>
      <c r="J84" s="12">
        <f t="shared" si="12"/>
        <v>10282.302983094309</v>
      </c>
      <c r="K84" s="19">
        <f t="shared" si="13"/>
        <v>2.8230298309430874E-2</v>
      </c>
      <c r="L84" s="19">
        <f t="shared" si="18"/>
        <v>-4.7182766371493936E-3</v>
      </c>
    </row>
    <row r="85" spans="1:12" x14ac:dyDescent="0.3">
      <c r="A85" s="14">
        <v>43221</v>
      </c>
      <c r="B85" s="15">
        <v>92.769630000000006</v>
      </c>
      <c r="C85" s="16">
        <f t="shared" si="10"/>
        <v>0.11048581943335194</v>
      </c>
      <c r="D85" s="16">
        <f t="shared" si="14"/>
        <v>1.5825556575692235E-2</v>
      </c>
      <c r="E85" s="17">
        <v>165.29669200000001</v>
      </c>
      <c r="F85" s="18">
        <f t="shared" si="11"/>
        <v>-1.434209843635087E-2</v>
      </c>
      <c r="G85" s="18">
        <f t="shared" si="15"/>
        <v>2.3236203081352099E-2</v>
      </c>
      <c r="H85" s="12">
        <f t="shared" si="16"/>
        <v>5552.4290971667597</v>
      </c>
      <c r="I85" s="12">
        <f t="shared" si="17"/>
        <v>4928.2895078182455</v>
      </c>
      <c r="J85" s="12">
        <f t="shared" si="12"/>
        <v>10480.718604985006</v>
      </c>
      <c r="K85" s="19">
        <f t="shared" si="13"/>
        <v>4.807186049850061E-2</v>
      </c>
      <c r="L85" s="19">
        <f t="shared" si="18"/>
        <v>1.9296807555362182E-2</v>
      </c>
    </row>
    <row r="86" spans="1:12" x14ac:dyDescent="0.3">
      <c r="A86" s="14">
        <v>43222</v>
      </c>
      <c r="B86" s="15">
        <v>91.314621000000002</v>
      </c>
      <c r="C86" s="16">
        <f t="shared" si="10"/>
        <v>9.3068838664452605E-2</v>
      </c>
      <c r="D86" s="16">
        <f t="shared" si="14"/>
        <v>-1.568410912062497E-2</v>
      </c>
      <c r="E86" s="17">
        <v>172.598679</v>
      </c>
      <c r="F86" s="18">
        <f t="shared" si="11"/>
        <v>2.9199372942066325E-2</v>
      </c>
      <c r="G86" s="18">
        <f t="shared" si="15"/>
        <v>4.417503406541249E-2</v>
      </c>
      <c r="H86" s="12">
        <f t="shared" si="16"/>
        <v>5465.3441933222639</v>
      </c>
      <c r="I86" s="12">
        <f t="shared" si="17"/>
        <v>5145.9968647103315</v>
      </c>
      <c r="J86" s="12">
        <f t="shared" si="12"/>
        <v>10611.341058032594</v>
      </c>
      <c r="K86" s="19">
        <f t="shared" si="13"/>
        <v>6.1134105803259446E-2</v>
      </c>
      <c r="L86" s="19">
        <f t="shared" si="18"/>
        <v>1.2463119941552445E-2</v>
      </c>
    </row>
    <row r="87" spans="1:12" x14ac:dyDescent="0.3">
      <c r="A87" s="14">
        <v>43223</v>
      </c>
      <c r="B87" s="15">
        <v>91.861473000000004</v>
      </c>
      <c r="C87" s="16">
        <f t="shared" si="10"/>
        <v>9.9614853683902063E-2</v>
      </c>
      <c r="D87" s="16">
        <f t="shared" si="14"/>
        <v>5.9886576104827855E-3</v>
      </c>
      <c r="E87" s="17">
        <v>172.911484</v>
      </c>
      <c r="F87" s="18">
        <f t="shared" si="11"/>
        <v>3.1064617286451719E-2</v>
      </c>
      <c r="G87" s="18">
        <f t="shared" si="15"/>
        <v>1.8123255740560872E-3</v>
      </c>
      <c r="H87" s="12">
        <f t="shared" si="16"/>
        <v>5498.0742684195102</v>
      </c>
      <c r="I87" s="12">
        <f t="shared" si="17"/>
        <v>5155.3230864322586</v>
      </c>
      <c r="J87" s="12">
        <f t="shared" si="12"/>
        <v>10653.397354851768</v>
      </c>
      <c r="K87" s="19">
        <f t="shared" si="13"/>
        <v>6.5339735485176784E-2</v>
      </c>
      <c r="L87" s="19">
        <f t="shared" si="18"/>
        <v>3.9633347556327558E-3</v>
      </c>
    </row>
    <row r="88" spans="1:12" x14ac:dyDescent="0.3">
      <c r="A88" s="14">
        <v>43224</v>
      </c>
      <c r="B88" s="15">
        <v>92.925872999999996</v>
      </c>
      <c r="C88" s="16">
        <f t="shared" si="10"/>
        <v>0.11235610430875473</v>
      </c>
      <c r="D88" s="16">
        <f t="shared" si="14"/>
        <v>1.1587012108982751E-2</v>
      </c>
      <c r="E88" s="17">
        <v>179.69541899999999</v>
      </c>
      <c r="F88" s="18">
        <f t="shared" si="11"/>
        <v>7.151696424838716E-2</v>
      </c>
      <c r="G88" s="18">
        <f t="shared" si="15"/>
        <v>3.9233571091206329E-2</v>
      </c>
      <c r="H88" s="12">
        <f t="shared" si="16"/>
        <v>5561.7805215437729</v>
      </c>
      <c r="I88" s="12">
        <f t="shared" si="17"/>
        <v>5357.584821241936</v>
      </c>
      <c r="J88" s="12">
        <f t="shared" si="12"/>
        <v>10919.36534278571</v>
      </c>
      <c r="K88" s="19">
        <f t="shared" si="13"/>
        <v>9.1936534278570986E-2</v>
      </c>
      <c r="L88" s="19">
        <f t="shared" si="18"/>
        <v>2.4965555970069477E-2</v>
      </c>
    </row>
    <row r="89" spans="1:12" x14ac:dyDescent="0.3">
      <c r="A89" s="14">
        <v>43227</v>
      </c>
      <c r="B89" s="15">
        <v>93.960991000000007</v>
      </c>
      <c r="C89" s="16">
        <f t="shared" si="10"/>
        <v>0.12474683886746996</v>
      </c>
      <c r="D89" s="16">
        <f t="shared" si="14"/>
        <v>1.1139179720162665E-2</v>
      </c>
      <c r="E89" s="17">
        <v>180.99546799999999</v>
      </c>
      <c r="F89" s="18">
        <f t="shared" si="11"/>
        <v>7.9269107099920591E-2</v>
      </c>
      <c r="G89" s="18">
        <f t="shared" si="15"/>
        <v>7.2347364625917447E-3</v>
      </c>
      <c r="H89" s="12">
        <f t="shared" si="16"/>
        <v>5623.7341943373494</v>
      </c>
      <c r="I89" s="12">
        <f t="shared" si="17"/>
        <v>5396.3455354996022</v>
      </c>
      <c r="J89" s="12">
        <f t="shared" si="12"/>
        <v>11020.079729836951</v>
      </c>
      <c r="K89" s="19">
        <f t="shared" si="13"/>
        <v>0.10200797298369507</v>
      </c>
      <c r="L89" s="19">
        <f t="shared" si="18"/>
        <v>9.223465273811144E-3</v>
      </c>
    </row>
    <row r="90" spans="1:12" x14ac:dyDescent="0.3">
      <c r="A90" s="14">
        <v>43228</v>
      </c>
      <c r="B90" s="15">
        <v>93.560615999999996</v>
      </c>
      <c r="C90" s="16">
        <f t="shared" si="10"/>
        <v>0.11995420619279355</v>
      </c>
      <c r="D90" s="16">
        <f t="shared" si="14"/>
        <v>-4.261076812184867E-3</v>
      </c>
      <c r="E90" s="17">
        <v>181.86546300000001</v>
      </c>
      <c r="F90" s="18">
        <f t="shared" si="11"/>
        <v>8.4456854269542608E-2</v>
      </c>
      <c r="G90" s="18">
        <f t="shared" si="15"/>
        <v>4.8067225639042916E-3</v>
      </c>
      <c r="H90" s="12">
        <f t="shared" si="16"/>
        <v>5599.7710309639679</v>
      </c>
      <c r="I90" s="12">
        <f t="shared" si="17"/>
        <v>5422.284271347713</v>
      </c>
      <c r="J90" s="12">
        <f t="shared" si="12"/>
        <v>11022.055302311681</v>
      </c>
      <c r="K90" s="19">
        <f t="shared" si="13"/>
        <v>0.10220553023116809</v>
      </c>
      <c r="L90" s="19">
        <f t="shared" si="18"/>
        <v>1.792702524085434E-4</v>
      </c>
    </row>
    <row r="91" spans="1:12" x14ac:dyDescent="0.3">
      <c r="A91" s="14">
        <v>43229</v>
      </c>
      <c r="B91" s="15">
        <v>94.664101000000002</v>
      </c>
      <c r="C91" s="16">
        <f t="shared" si="10"/>
        <v>0.13316331831771439</v>
      </c>
      <c r="D91" s="16">
        <f t="shared" si="14"/>
        <v>1.1794332350270186E-2</v>
      </c>
      <c r="E91" s="17">
        <v>183.145996</v>
      </c>
      <c r="F91" s="18">
        <f t="shared" si="11"/>
        <v>9.2092623953687267E-2</v>
      </c>
      <c r="G91" s="18">
        <f t="shared" si="15"/>
        <v>7.0411004864622991E-3</v>
      </c>
      <c r="H91" s="12">
        <f t="shared" si="16"/>
        <v>5665.816591588572</v>
      </c>
      <c r="I91" s="12">
        <f t="shared" si="17"/>
        <v>5460.4631197684357</v>
      </c>
      <c r="J91" s="12">
        <f t="shared" si="12"/>
        <v>11126.279711357009</v>
      </c>
      <c r="K91" s="19">
        <f t="shared" si="13"/>
        <v>0.11262797113570086</v>
      </c>
      <c r="L91" s="19">
        <f t="shared" si="18"/>
        <v>9.4559867635093924E-3</v>
      </c>
    </row>
    <row r="92" spans="1:12" x14ac:dyDescent="0.3">
      <c r="A92" s="14">
        <v>43230</v>
      </c>
      <c r="B92" s="15">
        <v>95.611312999999996</v>
      </c>
      <c r="C92" s="16">
        <f t="shared" si="10"/>
        <v>0.1445017864564479</v>
      </c>
      <c r="D92" s="16">
        <f t="shared" si="14"/>
        <v>1.0006031747980084E-2</v>
      </c>
      <c r="E92" s="17">
        <v>185.765717</v>
      </c>
      <c r="F92" s="18">
        <f t="shared" si="11"/>
        <v>0.10771392086108227</v>
      </c>
      <c r="G92" s="18">
        <f t="shared" si="15"/>
        <v>1.4304003675843387E-2</v>
      </c>
      <c r="H92" s="12">
        <f t="shared" si="16"/>
        <v>5722.5089322822396</v>
      </c>
      <c r="I92" s="12">
        <f t="shared" si="17"/>
        <v>5538.5696043054113</v>
      </c>
      <c r="J92" s="12">
        <f t="shared" si="12"/>
        <v>11261.078536587651</v>
      </c>
      <c r="K92" s="19">
        <f t="shared" si="13"/>
        <v>0.12610785365876509</v>
      </c>
      <c r="L92" s="19">
        <f t="shared" si="18"/>
        <v>1.2115354703248029E-2</v>
      </c>
    </row>
    <row r="93" spans="1:12" x14ac:dyDescent="0.3">
      <c r="A93" s="14">
        <v>43231</v>
      </c>
      <c r="B93" s="15">
        <v>95.40625</v>
      </c>
      <c r="C93" s="16">
        <f t="shared" si="10"/>
        <v>0.142047108631491</v>
      </c>
      <c r="D93" s="16">
        <f t="shared" si="14"/>
        <v>-2.144756656568408E-3</v>
      </c>
      <c r="E93" s="17">
        <v>185.05920399999999</v>
      </c>
      <c r="F93" s="18">
        <f t="shared" si="11"/>
        <v>0.1035010106534936</v>
      </c>
      <c r="G93" s="18">
        <f t="shared" si="15"/>
        <v>-3.8032475066430101E-3</v>
      </c>
      <c r="H93" s="12">
        <f t="shared" si="16"/>
        <v>5710.2355431574551</v>
      </c>
      <c r="I93" s="12">
        <f t="shared" si="17"/>
        <v>5517.5050532674686</v>
      </c>
      <c r="J93" s="12">
        <f t="shared" si="12"/>
        <v>11227.740596424923</v>
      </c>
      <c r="K93" s="19">
        <f t="shared" si="13"/>
        <v>0.12277405964249229</v>
      </c>
      <c r="L93" s="19">
        <f t="shared" si="18"/>
        <v>-2.9604571226825097E-3</v>
      </c>
    </row>
    <row r="94" spans="1:12" x14ac:dyDescent="0.3">
      <c r="A94" s="14">
        <v>43234</v>
      </c>
      <c r="B94" s="15">
        <v>95.728493</v>
      </c>
      <c r="C94" s="16">
        <f t="shared" si="10"/>
        <v>0.14590447317969132</v>
      </c>
      <c r="D94" s="16">
        <f t="shared" si="14"/>
        <v>3.3775879462823481E-3</v>
      </c>
      <c r="E94" s="17">
        <v>184.627441</v>
      </c>
      <c r="F94" s="18">
        <f t="shared" si="11"/>
        <v>0.10092642426943689</v>
      </c>
      <c r="G94" s="18">
        <f t="shared" si="15"/>
        <v>-2.3331074092374756E-3</v>
      </c>
      <c r="H94" s="12">
        <f t="shared" si="16"/>
        <v>5729.522365898456</v>
      </c>
      <c r="I94" s="12">
        <f t="shared" si="17"/>
        <v>5504.6321213471847</v>
      </c>
      <c r="J94" s="12">
        <f t="shared" si="12"/>
        <v>11234.15448724564</v>
      </c>
      <c r="K94" s="19">
        <f t="shared" si="13"/>
        <v>0.12341544872456398</v>
      </c>
      <c r="L94" s="19">
        <f t="shared" si="18"/>
        <v>5.7125391931117393E-4</v>
      </c>
    </row>
    <row r="95" spans="1:12" x14ac:dyDescent="0.3">
      <c r="A95" s="14">
        <v>43235</v>
      </c>
      <c r="B95" s="15">
        <v>95.035163999999995</v>
      </c>
      <c r="C95" s="16">
        <f t="shared" si="10"/>
        <v>0.13760507581546866</v>
      </c>
      <c r="D95" s="16">
        <f t="shared" si="14"/>
        <v>-7.2426607614099348E-3</v>
      </c>
      <c r="E95" s="17">
        <v>182.94946300000001</v>
      </c>
      <c r="F95" s="18">
        <f t="shared" si="11"/>
        <v>9.0920705132904109E-2</v>
      </c>
      <c r="G95" s="18">
        <f t="shared" si="15"/>
        <v>-9.088453974726303E-3</v>
      </c>
      <c r="H95" s="12">
        <f t="shared" si="16"/>
        <v>5688.025379077344</v>
      </c>
      <c r="I95" s="12">
        <f t="shared" si="17"/>
        <v>5454.6035256645209</v>
      </c>
      <c r="J95" s="12">
        <f t="shared" si="12"/>
        <v>11142.628904741865</v>
      </c>
      <c r="K95" s="19">
        <f t="shared" si="13"/>
        <v>0.1142628904741865</v>
      </c>
      <c r="L95" s="19">
        <f t="shared" si="18"/>
        <v>-8.1470824179679571E-3</v>
      </c>
    </row>
    <row r="96" spans="1:12" x14ac:dyDescent="0.3">
      <c r="A96" s="14">
        <v>43236</v>
      </c>
      <c r="B96" s="15">
        <v>95.280349999999999</v>
      </c>
      <c r="C96" s="16">
        <f t="shared" si="10"/>
        <v>0.14054004037362836</v>
      </c>
      <c r="D96" s="16">
        <f t="shared" si="14"/>
        <v>2.5799503013432365E-3</v>
      </c>
      <c r="E96" s="17">
        <v>184.65685999999999</v>
      </c>
      <c r="F96" s="18">
        <f t="shared" si="11"/>
        <v>0.1011018486500173</v>
      </c>
      <c r="G96" s="18">
        <f t="shared" si="15"/>
        <v>9.3326155321920012E-3</v>
      </c>
      <c r="H96" s="12">
        <f t="shared" si="16"/>
        <v>5702.7002018681414</v>
      </c>
      <c r="I96" s="12">
        <f t="shared" si="17"/>
        <v>5505.509243250086</v>
      </c>
      <c r="J96" s="12">
        <f t="shared" si="12"/>
        <v>11208.209445118227</v>
      </c>
      <c r="K96" s="19">
        <f t="shared" si="13"/>
        <v>0.12082094451182275</v>
      </c>
      <c r="L96" s="19">
        <f t="shared" si="18"/>
        <v>5.885553663952138E-3</v>
      </c>
    </row>
    <row r="97" spans="1:12" x14ac:dyDescent="0.3">
      <c r="A97" s="14">
        <v>43237</v>
      </c>
      <c r="B97" s="15">
        <v>94.329018000000005</v>
      </c>
      <c r="C97" s="16">
        <f t="shared" si="10"/>
        <v>0.12915225435385916</v>
      </c>
      <c r="D97" s="16">
        <f t="shared" si="14"/>
        <v>-9.9845561020713465E-3</v>
      </c>
      <c r="E97" s="17">
        <v>183.48916600000001</v>
      </c>
      <c r="F97" s="18">
        <f t="shared" si="11"/>
        <v>9.4138933640753555E-2</v>
      </c>
      <c r="G97" s="18">
        <f t="shared" si="15"/>
        <v>-6.3235885198090298E-3</v>
      </c>
      <c r="H97" s="12">
        <f t="shared" si="16"/>
        <v>5645.7612717692964</v>
      </c>
      <c r="I97" s="12">
        <f t="shared" si="17"/>
        <v>5470.6946682037678</v>
      </c>
      <c r="J97" s="12">
        <f t="shared" si="12"/>
        <v>11116.455939973064</v>
      </c>
      <c r="K97" s="19">
        <f t="shared" si="13"/>
        <v>0.11164559399730642</v>
      </c>
      <c r="L97" s="19">
        <f t="shared" si="18"/>
        <v>-8.1862768174025113E-3</v>
      </c>
    </row>
    <row r="98" spans="1:12" x14ac:dyDescent="0.3">
      <c r="A98" s="14">
        <v>43238</v>
      </c>
      <c r="B98" s="15">
        <v>94.505568999999994</v>
      </c>
      <c r="C98" s="16">
        <f t="shared" si="10"/>
        <v>0.1312656332894738</v>
      </c>
      <c r="D98" s="16">
        <f t="shared" si="14"/>
        <v>1.8716509907904398E-3</v>
      </c>
      <c r="E98" s="17">
        <v>182.82188400000001</v>
      </c>
      <c r="F98" s="18">
        <f t="shared" si="11"/>
        <v>9.0159956397390481E-2</v>
      </c>
      <c r="G98" s="18">
        <f t="shared" si="15"/>
        <v>-3.6366288786772298E-3</v>
      </c>
      <c r="H98" s="12">
        <f t="shared" si="16"/>
        <v>5656.3281664473689</v>
      </c>
      <c r="I98" s="12">
        <f t="shared" si="17"/>
        <v>5450.7997819869524</v>
      </c>
      <c r="J98" s="12">
        <f t="shared" si="12"/>
        <v>11107.127948434321</v>
      </c>
      <c r="K98" s="19">
        <f t="shared" si="13"/>
        <v>0.11071279484343213</v>
      </c>
      <c r="L98" s="19">
        <f t="shared" si="18"/>
        <v>-8.3911559485437385E-4</v>
      </c>
    </row>
    <row r="99" spans="1:12" x14ac:dyDescent="0.3">
      <c r="A99" s="14">
        <v>43241</v>
      </c>
      <c r="B99" s="15">
        <v>95.721694999999997</v>
      </c>
      <c r="C99" s="16">
        <f t="shared" si="10"/>
        <v>0.14582309867598239</v>
      </c>
      <c r="D99" s="16">
        <f t="shared" si="14"/>
        <v>1.2868299856487853E-2</v>
      </c>
      <c r="E99" s="17">
        <v>184.11717200000001</v>
      </c>
      <c r="F99" s="18">
        <f t="shared" si="11"/>
        <v>9.7883709586598741E-2</v>
      </c>
      <c r="G99" s="18">
        <f t="shared" si="15"/>
        <v>7.0849723876601082E-3</v>
      </c>
      <c r="H99" s="12">
        <f t="shared" si="16"/>
        <v>5729.1154933799116</v>
      </c>
      <c r="I99" s="12">
        <f t="shared" si="17"/>
        <v>5489.4185479329935</v>
      </c>
      <c r="J99" s="12">
        <f t="shared" si="12"/>
        <v>11218.534041312905</v>
      </c>
      <c r="K99" s="19">
        <f t="shared" si="13"/>
        <v>0.12185340413129052</v>
      </c>
      <c r="L99" s="19">
        <f t="shared" si="18"/>
        <v>1.0030144011646851E-2</v>
      </c>
    </row>
    <row r="100" spans="1:12" x14ac:dyDescent="0.3">
      <c r="A100" s="14">
        <v>43242</v>
      </c>
      <c r="B100" s="15">
        <v>95.623626999999999</v>
      </c>
      <c r="C100" s="16">
        <f t="shared" si="10"/>
        <v>0.14464918946301919</v>
      </c>
      <c r="D100" s="16">
        <f t="shared" si="14"/>
        <v>-1.0245117368638094E-3</v>
      </c>
      <c r="E100" s="17">
        <v>183.65597500000001</v>
      </c>
      <c r="F100" s="18">
        <f t="shared" si="11"/>
        <v>9.5133609377530737E-2</v>
      </c>
      <c r="G100" s="18">
        <f t="shared" si="15"/>
        <v>-2.5049102970145475E-3</v>
      </c>
      <c r="H100" s="12">
        <f t="shared" si="16"/>
        <v>5723.2459473150966</v>
      </c>
      <c r="I100" s="12">
        <f t="shared" si="17"/>
        <v>5475.6680468876539</v>
      </c>
      <c r="J100" s="12">
        <f t="shared" si="12"/>
        <v>11198.91399420275</v>
      </c>
      <c r="K100" s="19">
        <f t="shared" si="13"/>
        <v>0.11989139942027505</v>
      </c>
      <c r="L100" s="19">
        <f t="shared" si="18"/>
        <v>-1.7488958038459155E-3</v>
      </c>
    </row>
    <row r="101" spans="1:12" x14ac:dyDescent="0.3">
      <c r="A101" s="14">
        <v>43243</v>
      </c>
      <c r="B101" s="15">
        <v>96.761291999999997</v>
      </c>
      <c r="C101" s="16">
        <f t="shared" si="10"/>
        <v>0.15826744847478458</v>
      </c>
      <c r="D101" s="16">
        <f t="shared" si="14"/>
        <v>1.1897321150556216E-2</v>
      </c>
      <c r="E101" s="17">
        <v>184.833527</v>
      </c>
      <c r="F101" s="18">
        <f t="shared" si="11"/>
        <v>0.102155307266694</v>
      </c>
      <c r="G101" s="18">
        <f t="shared" si="15"/>
        <v>6.4117271436444764E-3</v>
      </c>
      <c r="H101" s="12">
        <f t="shared" si="16"/>
        <v>5791.3372423739229</v>
      </c>
      <c r="I101" s="12">
        <f t="shared" si="17"/>
        <v>5510.7765363334702</v>
      </c>
      <c r="J101" s="12">
        <f t="shared" si="12"/>
        <v>11302.113778707393</v>
      </c>
      <c r="K101" s="19">
        <f t="shared" si="13"/>
        <v>0.1302113778707393</v>
      </c>
      <c r="L101" s="19">
        <f t="shared" si="18"/>
        <v>9.2151600198077405E-3</v>
      </c>
    </row>
    <row r="102" spans="1:12" x14ac:dyDescent="0.3">
      <c r="A102" s="14">
        <v>43244</v>
      </c>
      <c r="B102" s="15">
        <v>96.418030000000002</v>
      </c>
      <c r="C102" s="16">
        <f t="shared" si="10"/>
        <v>0.15415847894078594</v>
      </c>
      <c r="D102" s="16">
        <f t="shared" si="14"/>
        <v>-3.5475136069906522E-3</v>
      </c>
      <c r="E102" s="17">
        <v>184.627441</v>
      </c>
      <c r="F102" s="18">
        <f t="shared" si="11"/>
        <v>0.10092642426943689</v>
      </c>
      <c r="G102" s="18">
        <f t="shared" si="15"/>
        <v>-1.1149816991805773E-3</v>
      </c>
      <c r="H102" s="12">
        <f t="shared" si="16"/>
        <v>5770.7923947039299</v>
      </c>
      <c r="I102" s="12">
        <f t="shared" si="17"/>
        <v>5504.6321213471847</v>
      </c>
      <c r="J102" s="12">
        <f t="shared" si="12"/>
        <v>11275.424516051115</v>
      </c>
      <c r="K102" s="19">
        <f t="shared" si="13"/>
        <v>0.12754245160511146</v>
      </c>
      <c r="L102" s="19">
        <f t="shared" si="18"/>
        <v>-2.3614399198988536E-3</v>
      </c>
    </row>
    <row r="103" spans="1:12" x14ac:dyDescent="0.3">
      <c r="A103" s="14">
        <v>43245</v>
      </c>
      <c r="B103" s="15">
        <v>96.467072000000002</v>
      </c>
      <c r="C103" s="16">
        <f t="shared" si="10"/>
        <v>0.15474552931014335</v>
      </c>
      <c r="D103" s="16">
        <f t="shared" si="14"/>
        <v>5.0863930739924914E-4</v>
      </c>
      <c r="E103" s="17">
        <v>185.04939300000001</v>
      </c>
      <c r="F103" s="18">
        <f t="shared" si="11"/>
        <v>0.10344250803281062</v>
      </c>
      <c r="G103" s="18">
        <f t="shared" si="15"/>
        <v>2.2854240827613732E-3</v>
      </c>
      <c r="H103" s="12">
        <f t="shared" si="16"/>
        <v>5773.7276465507166</v>
      </c>
      <c r="I103" s="12">
        <f t="shared" si="17"/>
        <v>5517.2125401640524</v>
      </c>
      <c r="J103" s="12">
        <f t="shared" si="12"/>
        <v>11290.940186714768</v>
      </c>
      <c r="K103" s="19">
        <f t="shared" si="13"/>
        <v>0.1290940186714768</v>
      </c>
      <c r="L103" s="19">
        <f t="shared" si="18"/>
        <v>1.3760608872478547E-3</v>
      </c>
    </row>
    <row r="104" spans="1:12" x14ac:dyDescent="0.3">
      <c r="A104" s="14">
        <v>43249</v>
      </c>
      <c r="B104" s="15">
        <v>96.123801999999998</v>
      </c>
      <c r="C104" s="16">
        <f t="shared" si="10"/>
        <v>0.15063646401326883</v>
      </c>
      <c r="D104" s="16">
        <f t="shared" si="14"/>
        <v>-3.5584162852999616E-3</v>
      </c>
      <c r="E104" s="17">
        <v>184.38211100000001</v>
      </c>
      <c r="F104" s="18">
        <f t="shared" si="11"/>
        <v>9.9463530789447543E-2</v>
      </c>
      <c r="G104" s="18">
        <f t="shared" si="15"/>
        <v>-3.6059669755306905E-3</v>
      </c>
      <c r="H104" s="12">
        <f t="shared" si="16"/>
        <v>5753.1823200663448</v>
      </c>
      <c r="I104" s="12">
        <f t="shared" si="17"/>
        <v>5497.3176539472379</v>
      </c>
      <c r="J104" s="12">
        <f t="shared" si="12"/>
        <v>11250.499974013583</v>
      </c>
      <c r="K104" s="19">
        <f t="shared" si="13"/>
        <v>0.12504999740135828</v>
      </c>
      <c r="L104" s="19">
        <f t="shared" si="18"/>
        <v>-3.5816514862746724E-3</v>
      </c>
    </row>
    <row r="105" spans="1:12" x14ac:dyDescent="0.3">
      <c r="A105" s="14">
        <v>43250</v>
      </c>
      <c r="B105" s="15">
        <v>97.045715000000001</v>
      </c>
      <c r="C105" s="16">
        <f t="shared" si="10"/>
        <v>0.16167209402765245</v>
      </c>
      <c r="D105" s="16">
        <f t="shared" si="14"/>
        <v>9.5908919624299038E-3</v>
      </c>
      <c r="E105" s="17">
        <v>183.989609</v>
      </c>
      <c r="F105" s="18">
        <f t="shared" si="11"/>
        <v>9.712305625847785E-2</v>
      </c>
      <c r="G105" s="18">
        <f t="shared" si="15"/>
        <v>-2.1287423051578329E-3</v>
      </c>
      <c r="H105" s="12">
        <f t="shared" si="16"/>
        <v>5808.3604701382619</v>
      </c>
      <c r="I105" s="12">
        <f t="shared" si="17"/>
        <v>5485.6152812923901</v>
      </c>
      <c r="J105" s="12">
        <f t="shared" si="12"/>
        <v>11293.975751430651</v>
      </c>
      <c r="K105" s="19">
        <f t="shared" si="13"/>
        <v>0.1293975751430651</v>
      </c>
      <c r="L105" s="19">
        <f t="shared" si="18"/>
        <v>3.8643418085852945E-3</v>
      </c>
    </row>
    <row r="106" spans="1:12" x14ac:dyDescent="0.3">
      <c r="A106" s="14">
        <v>43251</v>
      </c>
      <c r="B106" s="15">
        <v>96.937827999999996</v>
      </c>
      <c r="C106" s="16">
        <f t="shared" si="10"/>
        <v>0.16038064785500725</v>
      </c>
      <c r="D106" s="16">
        <f t="shared" si="14"/>
        <v>-1.1117131755895165E-3</v>
      </c>
      <c r="E106" s="17">
        <v>183.371399</v>
      </c>
      <c r="F106" s="18">
        <f t="shared" si="11"/>
        <v>9.3436693488884934E-2</v>
      </c>
      <c r="G106" s="18">
        <f t="shared" si="15"/>
        <v>-3.3600267067256215E-3</v>
      </c>
      <c r="H106" s="12">
        <f t="shared" si="16"/>
        <v>5801.903239275036</v>
      </c>
      <c r="I106" s="12">
        <f t="shared" si="17"/>
        <v>5467.1834674444244</v>
      </c>
      <c r="J106" s="12">
        <f t="shared" si="12"/>
        <v>11269.086706719459</v>
      </c>
      <c r="K106" s="19">
        <f t="shared" si="13"/>
        <v>0.12690867067194594</v>
      </c>
      <c r="L106" s="19">
        <f t="shared" si="18"/>
        <v>-2.2037451876093218E-3</v>
      </c>
    </row>
    <row r="107" spans="1:12" x14ac:dyDescent="0.3">
      <c r="A107" s="14">
        <v>43252</v>
      </c>
      <c r="B107" s="15">
        <v>98.850311000000005</v>
      </c>
      <c r="C107" s="16">
        <f t="shared" si="10"/>
        <v>0.18327375685422784</v>
      </c>
      <c r="D107" s="16">
        <f t="shared" si="14"/>
        <v>1.9728964837132608E-2</v>
      </c>
      <c r="E107" s="17">
        <v>186.678314</v>
      </c>
      <c r="F107" s="18">
        <f t="shared" si="11"/>
        <v>0.11315570214000396</v>
      </c>
      <c r="G107" s="18">
        <f t="shared" si="15"/>
        <v>1.8033973771449514E-2</v>
      </c>
      <c r="H107" s="12">
        <f t="shared" si="16"/>
        <v>5916.3687842711388</v>
      </c>
      <c r="I107" s="12">
        <f t="shared" si="17"/>
        <v>5565.77851070002</v>
      </c>
      <c r="J107" s="12">
        <f t="shared" si="12"/>
        <v>11482.147294971159</v>
      </c>
      <c r="K107" s="19">
        <f t="shared" si="13"/>
        <v>0.14821472949711587</v>
      </c>
      <c r="L107" s="19">
        <f t="shared" si="18"/>
        <v>1.8906642019593023E-2</v>
      </c>
    </row>
    <row r="108" spans="1:12" x14ac:dyDescent="0.3">
      <c r="A108" s="14">
        <v>43255</v>
      </c>
      <c r="B108" s="15">
        <v>99.713370999999995</v>
      </c>
      <c r="C108" s="16">
        <f t="shared" si="10"/>
        <v>0.19360489530244776</v>
      </c>
      <c r="D108" s="16">
        <f t="shared" si="14"/>
        <v>8.7309791063782307E-3</v>
      </c>
      <c r="E108" s="17">
        <v>188.23857100000001</v>
      </c>
      <c r="F108" s="18">
        <f t="shared" si="11"/>
        <v>0.12245945542092262</v>
      </c>
      <c r="G108" s="18">
        <f t="shared" si="15"/>
        <v>8.3579981336236366E-3</v>
      </c>
      <c r="H108" s="12">
        <f t="shared" si="16"/>
        <v>5968.0244765122388</v>
      </c>
      <c r="I108" s="12">
        <f t="shared" si="17"/>
        <v>5612.2972771046134</v>
      </c>
      <c r="J108" s="12">
        <f t="shared" si="12"/>
        <v>11580.321753616852</v>
      </c>
      <c r="K108" s="19">
        <f t="shared" si="13"/>
        <v>0.15803217536168523</v>
      </c>
      <c r="L108" s="19">
        <f t="shared" si="18"/>
        <v>8.5501828293642387E-3</v>
      </c>
    </row>
    <row r="109" spans="1:12" x14ac:dyDescent="0.3">
      <c r="A109" s="14">
        <v>43256</v>
      </c>
      <c r="B109" s="15">
        <v>100.223366</v>
      </c>
      <c r="C109" s="16">
        <f t="shared" si="10"/>
        <v>0.19970971878273885</v>
      </c>
      <c r="D109" s="16">
        <f t="shared" si="14"/>
        <v>5.1146099553690105E-3</v>
      </c>
      <c r="E109" s="17">
        <v>189.69082599999999</v>
      </c>
      <c r="F109" s="18">
        <f t="shared" si="11"/>
        <v>0.13111919687440129</v>
      </c>
      <c r="G109" s="18">
        <f t="shared" si="15"/>
        <v>7.7149703819201837E-3</v>
      </c>
      <c r="H109" s="12">
        <f t="shared" si="16"/>
        <v>5998.5485939136943</v>
      </c>
      <c r="I109" s="12">
        <f t="shared" si="17"/>
        <v>5655.5959843720057</v>
      </c>
      <c r="J109" s="12">
        <f t="shared" si="12"/>
        <v>11654.144578285701</v>
      </c>
      <c r="K109" s="19">
        <f t="shared" si="13"/>
        <v>0.16541445782857009</v>
      </c>
      <c r="L109" s="19">
        <f t="shared" si="18"/>
        <v>6.3748509099750819E-3</v>
      </c>
    </row>
    <row r="110" spans="1:12" x14ac:dyDescent="0.3">
      <c r="A110" s="14">
        <v>43257</v>
      </c>
      <c r="B110" s="15">
        <v>100.51758599999999</v>
      </c>
      <c r="C110" s="16">
        <f t="shared" si="10"/>
        <v>0.20323163794738008</v>
      </c>
      <c r="D110" s="16">
        <f t="shared" si="14"/>
        <v>2.9356427721654818E-3</v>
      </c>
      <c r="E110" s="17">
        <v>190.348297</v>
      </c>
      <c r="F110" s="18">
        <f t="shared" si="11"/>
        <v>0.1350396714970814</v>
      </c>
      <c r="G110" s="18">
        <f t="shared" si="15"/>
        <v>3.4660136911418967E-3</v>
      </c>
      <c r="H110" s="12">
        <f t="shared" si="16"/>
        <v>6016.1581897368997</v>
      </c>
      <c r="I110" s="12">
        <f t="shared" si="17"/>
        <v>5675.1983574854066</v>
      </c>
      <c r="J110" s="12">
        <f t="shared" si="12"/>
        <v>11691.356547222305</v>
      </c>
      <c r="K110" s="19">
        <f t="shared" si="13"/>
        <v>0.16913565472223055</v>
      </c>
      <c r="L110" s="19">
        <f t="shared" si="18"/>
        <v>3.1930244804014895E-3</v>
      </c>
    </row>
    <row r="111" spans="1:12" x14ac:dyDescent="0.3">
      <c r="A111" s="14">
        <v>43258</v>
      </c>
      <c r="B111" s="15">
        <v>98.938568000000004</v>
      </c>
      <c r="C111" s="16">
        <f t="shared" si="10"/>
        <v>0.18433022487038495</v>
      </c>
      <c r="D111" s="16">
        <f t="shared" si="14"/>
        <v>-1.5708873072220325E-2</v>
      </c>
      <c r="E111" s="17">
        <v>189.83802800000001</v>
      </c>
      <c r="F111" s="18">
        <f t="shared" si="11"/>
        <v>0.13199695681424325</v>
      </c>
      <c r="G111" s="18">
        <f t="shared" si="15"/>
        <v>-2.6807121894029547E-3</v>
      </c>
      <c r="H111" s="12">
        <f t="shared" si="16"/>
        <v>5921.6511243519244</v>
      </c>
      <c r="I111" s="12">
        <f t="shared" si="17"/>
        <v>5659.9847840712155</v>
      </c>
      <c r="J111" s="12">
        <f t="shared" si="12"/>
        <v>11581.635908423141</v>
      </c>
      <c r="K111" s="19">
        <f t="shared" si="13"/>
        <v>0.15816359084231407</v>
      </c>
      <c r="L111" s="19">
        <f t="shared" si="18"/>
        <v>-9.3847654338480163E-3</v>
      </c>
    </row>
    <row r="112" spans="1:12" x14ac:dyDescent="0.3">
      <c r="A112" s="14">
        <v>43259</v>
      </c>
      <c r="B112" s="15">
        <v>99.674141000000006</v>
      </c>
      <c r="C112" s="16">
        <f t="shared" si="10"/>
        <v>0.19313529810025609</v>
      </c>
      <c r="D112" s="16">
        <f t="shared" si="14"/>
        <v>7.4346436871817493E-3</v>
      </c>
      <c r="E112" s="17">
        <v>188.110962</v>
      </c>
      <c r="F112" s="18">
        <f t="shared" si="11"/>
        <v>0.1216985277965474</v>
      </c>
      <c r="G112" s="18">
        <f t="shared" si="15"/>
        <v>-9.0975765930312331E-3</v>
      </c>
      <c r="H112" s="12">
        <f t="shared" si="16"/>
        <v>5965.6764905012806</v>
      </c>
      <c r="I112" s="12">
        <f t="shared" si="17"/>
        <v>5608.4926389827369</v>
      </c>
      <c r="J112" s="12">
        <f t="shared" si="12"/>
        <v>11574.169129484017</v>
      </c>
      <c r="K112" s="19">
        <f t="shared" si="13"/>
        <v>0.15741691294840165</v>
      </c>
      <c r="L112" s="19">
        <f t="shared" si="18"/>
        <v>-6.4470848489492979E-4</v>
      </c>
    </row>
    <row r="113" spans="1:12" x14ac:dyDescent="0.3">
      <c r="A113" s="14">
        <v>43262</v>
      </c>
      <c r="B113" s="15">
        <v>99.105300999999997</v>
      </c>
      <c r="C113" s="16">
        <f t="shared" si="10"/>
        <v>0.1863260788166772</v>
      </c>
      <c r="D113" s="16">
        <f t="shared" si="14"/>
        <v>-5.7069967625806642E-3</v>
      </c>
      <c r="E113" s="17">
        <v>187.64977999999999</v>
      </c>
      <c r="F113" s="18">
        <f t="shared" si="11"/>
        <v>0.11894851703191012</v>
      </c>
      <c r="G113" s="18">
        <f t="shared" si="15"/>
        <v>-2.4516487242248431E-3</v>
      </c>
      <c r="H113" s="12">
        <f t="shared" si="16"/>
        <v>5931.6303940833859</v>
      </c>
      <c r="I113" s="12">
        <f t="shared" si="17"/>
        <v>5594.7425851595508</v>
      </c>
      <c r="J113" s="12">
        <f t="shared" si="12"/>
        <v>11526.372979242937</v>
      </c>
      <c r="K113" s="19">
        <f t="shared" si="13"/>
        <v>0.15263729792429367</v>
      </c>
      <c r="L113" s="19">
        <f t="shared" si="18"/>
        <v>-4.1295534656845528E-3</v>
      </c>
    </row>
    <row r="114" spans="1:12" x14ac:dyDescent="0.3">
      <c r="A114" s="14">
        <v>43263</v>
      </c>
      <c r="B114" s="15">
        <v>99.360298</v>
      </c>
      <c r="C114" s="16">
        <f t="shared" si="10"/>
        <v>0.18937848457164302</v>
      </c>
      <c r="D114" s="16">
        <f t="shared" si="14"/>
        <v>2.5729905204566507E-3</v>
      </c>
      <c r="E114" s="17">
        <v>188.68009900000001</v>
      </c>
      <c r="F114" s="18">
        <f t="shared" si="11"/>
        <v>0.12509227012940813</v>
      </c>
      <c r="G114" s="18">
        <f t="shared" si="15"/>
        <v>5.4906485901556612E-3</v>
      </c>
      <c r="H114" s="12">
        <f t="shared" si="16"/>
        <v>5946.8924228582155</v>
      </c>
      <c r="I114" s="12">
        <f t="shared" si="17"/>
        <v>5625.4613506470405</v>
      </c>
      <c r="J114" s="12">
        <f t="shared" si="12"/>
        <v>11572.353773505256</v>
      </c>
      <c r="K114" s="19">
        <f t="shared" si="13"/>
        <v>0.15723537735052559</v>
      </c>
      <c r="L114" s="19">
        <f t="shared" si="18"/>
        <v>3.9891815356940946E-3</v>
      </c>
    </row>
    <row r="115" spans="1:12" x14ac:dyDescent="0.3">
      <c r="A115" s="14">
        <v>43264</v>
      </c>
      <c r="B115" s="15">
        <v>98.909148999999999</v>
      </c>
      <c r="C115" s="16">
        <f t="shared" si="10"/>
        <v>0.18397806886499918</v>
      </c>
      <c r="D115" s="16">
        <f t="shared" si="14"/>
        <v>-4.5405358989563513E-3</v>
      </c>
      <c r="E115" s="17">
        <v>187.129684</v>
      </c>
      <c r="F115" s="18">
        <f t="shared" si="11"/>
        <v>0.11584720432099607</v>
      </c>
      <c r="G115" s="18">
        <f t="shared" si="15"/>
        <v>-8.2171623198057323E-3</v>
      </c>
      <c r="H115" s="12">
        <f t="shared" si="16"/>
        <v>5919.8903443249965</v>
      </c>
      <c r="I115" s="12">
        <f t="shared" si="17"/>
        <v>5579.236021604981</v>
      </c>
      <c r="J115" s="12">
        <f t="shared" si="12"/>
        <v>11499.126365929977</v>
      </c>
      <c r="K115" s="19">
        <f t="shared" si="13"/>
        <v>0.14991263659299767</v>
      </c>
      <c r="L115" s="19">
        <f t="shared" si="18"/>
        <v>-6.3277885388305791E-3</v>
      </c>
    </row>
    <row r="116" spans="1:12" x14ac:dyDescent="0.3">
      <c r="A116" s="14">
        <v>43265</v>
      </c>
      <c r="B116" s="15">
        <v>99.468177999999995</v>
      </c>
      <c r="C116" s="16">
        <f t="shared" si="10"/>
        <v>0.19066984695177178</v>
      </c>
      <c r="D116" s="16">
        <f t="shared" si="14"/>
        <v>5.6519442908157603E-3</v>
      </c>
      <c r="E116" s="17">
        <v>187.227844</v>
      </c>
      <c r="F116" s="18">
        <f t="shared" si="11"/>
        <v>0.11643252867592929</v>
      </c>
      <c r="G116" s="18">
        <f t="shared" si="15"/>
        <v>5.2455600790736728E-4</v>
      </c>
      <c r="H116" s="12">
        <f t="shared" si="16"/>
        <v>5953.349234758859</v>
      </c>
      <c r="I116" s="12">
        <f t="shared" si="17"/>
        <v>5582.1626433796464</v>
      </c>
      <c r="J116" s="12">
        <f t="shared" si="12"/>
        <v>11535.511878138506</v>
      </c>
      <c r="K116" s="19">
        <f t="shared" si="13"/>
        <v>0.15355118781385063</v>
      </c>
      <c r="L116" s="19">
        <f t="shared" si="18"/>
        <v>3.164197961710725E-3</v>
      </c>
    </row>
    <row r="117" spans="1:12" x14ac:dyDescent="0.3">
      <c r="A117" s="14">
        <v>43266</v>
      </c>
      <c r="B117" s="15">
        <v>98.203002999999995</v>
      </c>
      <c r="C117" s="16">
        <f t="shared" si="10"/>
        <v>0.17552524740338951</v>
      </c>
      <c r="D117" s="16">
        <f t="shared" si="14"/>
        <v>-1.2719394538422121E-2</v>
      </c>
      <c r="E117" s="17">
        <v>185.30450400000001</v>
      </c>
      <c r="F117" s="18">
        <f t="shared" si="11"/>
        <v>0.10496372524462151</v>
      </c>
      <c r="G117" s="18">
        <f t="shared" si="15"/>
        <v>-1.0272724178781849E-2</v>
      </c>
      <c r="H117" s="12">
        <f t="shared" si="16"/>
        <v>5877.626237016947</v>
      </c>
      <c r="I117" s="12">
        <f t="shared" si="17"/>
        <v>5524.8186262231084</v>
      </c>
      <c r="J117" s="12">
        <f t="shared" si="12"/>
        <v>11402.444863240056</v>
      </c>
      <c r="K117" s="19">
        <f t="shared" si="13"/>
        <v>0.14024448632400563</v>
      </c>
      <c r="L117" s="19">
        <f t="shared" si="18"/>
        <v>-1.1535423508221737E-2</v>
      </c>
    </row>
    <row r="118" spans="1:12" x14ac:dyDescent="0.3">
      <c r="A118" s="14">
        <v>43269</v>
      </c>
      <c r="B118" s="15">
        <v>98.918960999999996</v>
      </c>
      <c r="C118" s="16">
        <f t="shared" si="10"/>
        <v>0.18409552203216473</v>
      </c>
      <c r="D118" s="16">
        <f t="shared" si="14"/>
        <v>7.2905917143898397E-3</v>
      </c>
      <c r="E118" s="17">
        <v>185.20639</v>
      </c>
      <c r="F118" s="18">
        <f t="shared" si="11"/>
        <v>0.10437867518594263</v>
      </c>
      <c r="G118" s="18">
        <f t="shared" si="15"/>
        <v>-5.294744481764436E-4</v>
      </c>
      <c r="H118" s="12">
        <f t="shared" si="16"/>
        <v>5920.477610160824</v>
      </c>
      <c r="I118" s="12">
        <f t="shared" si="17"/>
        <v>5521.8933759297124</v>
      </c>
      <c r="J118" s="12">
        <f t="shared" si="12"/>
        <v>11442.370986090536</v>
      </c>
      <c r="K118" s="19">
        <f t="shared" si="13"/>
        <v>0.14423709860905365</v>
      </c>
      <c r="L118" s="19">
        <f t="shared" si="18"/>
        <v>3.5015405318202064E-3</v>
      </c>
    </row>
    <row r="119" spans="1:12" x14ac:dyDescent="0.3">
      <c r="A119" s="14">
        <v>43270</v>
      </c>
      <c r="B119" s="15">
        <v>98.918960999999996</v>
      </c>
      <c r="C119" s="16">
        <f t="shared" si="10"/>
        <v>0.18409552203216473</v>
      </c>
      <c r="D119" s="16">
        <f t="shared" si="14"/>
        <v>0</v>
      </c>
      <c r="E119" s="17">
        <v>182.21348599999999</v>
      </c>
      <c r="F119" s="18">
        <f t="shared" si="11"/>
        <v>8.6532102211442558E-2</v>
      </c>
      <c r="G119" s="18">
        <f t="shared" si="15"/>
        <v>-1.6159831202368396E-2</v>
      </c>
      <c r="H119" s="12">
        <f t="shared" si="16"/>
        <v>5920.477610160824</v>
      </c>
      <c r="I119" s="12">
        <f t="shared" si="17"/>
        <v>5432.6605110572127</v>
      </c>
      <c r="J119" s="12">
        <f t="shared" si="12"/>
        <v>11353.138121218037</v>
      </c>
      <c r="K119" s="19">
        <f t="shared" si="13"/>
        <v>0.13531381212180368</v>
      </c>
      <c r="L119" s="19">
        <f t="shared" si="18"/>
        <v>-7.7984593386258919E-3</v>
      </c>
    </row>
    <row r="120" spans="1:12" x14ac:dyDescent="0.3">
      <c r="A120" s="14">
        <v>43271</v>
      </c>
      <c r="B120" s="15">
        <v>99.909522999999993</v>
      </c>
      <c r="C120" s="16">
        <f t="shared" si="10"/>
        <v>0.19595290525412579</v>
      </c>
      <c r="D120" s="16">
        <f t="shared" si="14"/>
        <v>1.0013873882076026E-2</v>
      </c>
      <c r="E120" s="17">
        <v>183.008331</v>
      </c>
      <c r="F120" s="18">
        <f t="shared" si="11"/>
        <v>9.1271732782926523E-2</v>
      </c>
      <c r="G120" s="18">
        <f t="shared" si="15"/>
        <v>4.362163402109597E-3</v>
      </c>
      <c r="H120" s="12">
        <f t="shared" si="16"/>
        <v>5979.7645262706292</v>
      </c>
      <c r="I120" s="12">
        <f t="shared" si="17"/>
        <v>5456.3586639146324</v>
      </c>
      <c r="J120" s="12">
        <f t="shared" si="12"/>
        <v>11436.123190185263</v>
      </c>
      <c r="K120" s="19">
        <f t="shared" si="13"/>
        <v>0.14361231901852625</v>
      </c>
      <c r="L120" s="19">
        <f t="shared" si="18"/>
        <v>7.3094388600922419E-3</v>
      </c>
    </row>
    <row r="121" spans="1:12" x14ac:dyDescent="0.3">
      <c r="A121" s="14">
        <v>43272</v>
      </c>
      <c r="B121" s="15">
        <v>99.193573000000001</v>
      </c>
      <c r="C121" s="16">
        <f t="shared" si="10"/>
        <v>0.18738272638822648</v>
      </c>
      <c r="D121" s="16">
        <f t="shared" si="14"/>
        <v>-7.1659835669517944E-3</v>
      </c>
      <c r="E121" s="17">
        <v>181.987808</v>
      </c>
      <c r="F121" s="18">
        <f t="shared" si="11"/>
        <v>8.5186392861680935E-2</v>
      </c>
      <c r="G121" s="18">
        <f t="shared" si="15"/>
        <v>-5.5763745531343988E-3</v>
      </c>
      <c r="H121" s="12">
        <f t="shared" si="16"/>
        <v>5936.9136319411318</v>
      </c>
      <c r="I121" s="12">
        <f t="shared" si="17"/>
        <v>5425.9319643084045</v>
      </c>
      <c r="J121" s="12">
        <f t="shared" si="12"/>
        <v>11362.845596249535</v>
      </c>
      <c r="K121" s="19">
        <f t="shared" si="13"/>
        <v>0.13628455962495353</v>
      </c>
      <c r="L121" s="19">
        <f t="shared" si="18"/>
        <v>-6.4075554903619374E-3</v>
      </c>
    </row>
    <row r="122" spans="1:12" x14ac:dyDescent="0.3">
      <c r="A122" s="14">
        <v>43273</v>
      </c>
      <c r="B122" s="15">
        <v>98.477631000000002</v>
      </c>
      <c r="C122" s="16">
        <f t="shared" si="10"/>
        <v>0.17881264328520288</v>
      </c>
      <c r="D122" s="16">
        <f t="shared" si="14"/>
        <v>-7.2176248757568019E-3</v>
      </c>
      <c r="E122" s="17">
        <v>181.45790099999999</v>
      </c>
      <c r="F122" s="18">
        <f t="shared" si="11"/>
        <v>8.2026577530083744E-2</v>
      </c>
      <c r="G122" s="18">
        <f t="shared" si="15"/>
        <v>-2.9117719798021227E-3</v>
      </c>
      <c r="H122" s="12">
        <f t="shared" si="16"/>
        <v>5894.0632164260142</v>
      </c>
      <c r="I122" s="12">
        <f t="shared" si="17"/>
        <v>5410.1328876504185</v>
      </c>
      <c r="J122" s="12">
        <f t="shared" si="12"/>
        <v>11304.196104076433</v>
      </c>
      <c r="K122" s="19">
        <f t="shared" si="13"/>
        <v>0.13041961040764327</v>
      </c>
      <c r="L122" s="19">
        <f t="shared" si="18"/>
        <v>-5.1615144882775537E-3</v>
      </c>
    </row>
    <row r="123" spans="1:12" x14ac:dyDescent="0.3">
      <c r="A123" s="14">
        <v>43276</v>
      </c>
      <c r="B123" s="15">
        <v>96.496489999999994</v>
      </c>
      <c r="C123" s="16">
        <f t="shared" si="10"/>
        <v>0.1550976733451695</v>
      </c>
      <c r="D123" s="16">
        <f t="shared" si="14"/>
        <v>-2.0117675251550355E-2</v>
      </c>
      <c r="E123" s="17">
        <v>178.75938400000001</v>
      </c>
      <c r="F123" s="18">
        <f t="shared" si="11"/>
        <v>6.5935423064912624E-2</v>
      </c>
      <c r="G123" s="18">
        <f t="shared" si="15"/>
        <v>-1.4871311665839127E-2</v>
      </c>
      <c r="H123" s="12">
        <f t="shared" si="16"/>
        <v>5775.4883667258473</v>
      </c>
      <c r="I123" s="12">
        <f t="shared" si="17"/>
        <v>5329.6771153245627</v>
      </c>
      <c r="J123" s="12">
        <f t="shared" si="12"/>
        <v>11105.16548205041</v>
      </c>
      <c r="K123" s="19">
        <f t="shared" si="13"/>
        <v>0.110516548205041</v>
      </c>
      <c r="L123" s="19">
        <f t="shared" si="18"/>
        <v>-1.7606791336028733E-2</v>
      </c>
    </row>
    <row r="124" spans="1:12" x14ac:dyDescent="0.3">
      <c r="A124" s="14">
        <v>43277</v>
      </c>
      <c r="B124" s="15">
        <v>97.173225000000002</v>
      </c>
      <c r="C124" s="16">
        <f t="shared" si="10"/>
        <v>0.1631984345642693</v>
      </c>
      <c r="D124" s="16">
        <f t="shared" si="14"/>
        <v>7.0130530136381947E-3</v>
      </c>
      <c r="E124" s="17">
        <v>180.97709699999999</v>
      </c>
      <c r="F124" s="18">
        <f t="shared" si="11"/>
        <v>7.9159561524080338E-2</v>
      </c>
      <c r="G124" s="18">
        <f t="shared" si="15"/>
        <v>1.2406134717940036E-2</v>
      </c>
      <c r="H124" s="12">
        <f t="shared" si="16"/>
        <v>5815.9921728213467</v>
      </c>
      <c r="I124" s="12">
        <f t="shared" si="17"/>
        <v>5395.7978076204017</v>
      </c>
      <c r="J124" s="12">
        <f t="shared" si="12"/>
        <v>11211.789980441748</v>
      </c>
      <c r="K124" s="19">
        <f t="shared" si="13"/>
        <v>0.12117899804417484</v>
      </c>
      <c r="L124" s="19">
        <f t="shared" si="18"/>
        <v>9.6013425971615274E-3</v>
      </c>
    </row>
    <row r="125" spans="1:12" x14ac:dyDescent="0.3">
      <c r="A125" s="14">
        <v>43278</v>
      </c>
      <c r="B125" s="15">
        <v>95.662848999999994</v>
      </c>
      <c r="C125" s="16">
        <f t="shared" si="10"/>
        <v>0.14511869090233515</v>
      </c>
      <c r="D125" s="16">
        <f t="shared" si="14"/>
        <v>-1.5543129293074382E-2</v>
      </c>
      <c r="E125" s="17">
        <v>180.71215799999999</v>
      </c>
      <c r="F125" s="18">
        <f t="shared" si="11"/>
        <v>7.7579740321231536E-2</v>
      </c>
      <c r="G125" s="18">
        <f t="shared" si="15"/>
        <v>-1.4639366217704237E-3</v>
      </c>
      <c r="H125" s="12">
        <f t="shared" si="16"/>
        <v>5725.5934545116761</v>
      </c>
      <c r="I125" s="12">
        <f t="shared" si="17"/>
        <v>5387.8987016061574</v>
      </c>
      <c r="J125" s="12">
        <f t="shared" si="12"/>
        <v>11113.492156117834</v>
      </c>
      <c r="K125" s="19">
        <f t="shared" si="13"/>
        <v>0.11134921561178344</v>
      </c>
      <c r="L125" s="19">
        <f t="shared" si="18"/>
        <v>-8.767362258425131E-3</v>
      </c>
    </row>
    <row r="126" spans="1:12" x14ac:dyDescent="0.3">
      <c r="A126" s="14">
        <v>43279</v>
      </c>
      <c r="B126" s="15">
        <v>96.731872999999993</v>
      </c>
      <c r="C126" s="16">
        <f t="shared" si="10"/>
        <v>0.15791529246939884</v>
      </c>
      <c r="D126" s="16">
        <f t="shared" si="14"/>
        <v>1.1174912844170038E-2</v>
      </c>
      <c r="E126" s="17">
        <v>182.027039</v>
      </c>
      <c r="F126" s="18">
        <f t="shared" si="11"/>
        <v>8.5420325825906515E-2</v>
      </c>
      <c r="G126" s="18">
        <f t="shared" si="15"/>
        <v>7.276107012124851E-3</v>
      </c>
      <c r="H126" s="12">
        <f t="shared" si="16"/>
        <v>5789.576462346995</v>
      </c>
      <c r="I126" s="12">
        <f t="shared" si="17"/>
        <v>5427.1016291295327</v>
      </c>
      <c r="J126" s="12">
        <f t="shared" si="12"/>
        <v>11216.678091476528</v>
      </c>
      <c r="K126" s="19">
        <f t="shared" si="13"/>
        <v>0.12166780914765277</v>
      </c>
      <c r="L126" s="19">
        <f t="shared" si="18"/>
        <v>9.2847445167710662E-3</v>
      </c>
    </row>
    <row r="127" spans="1:12" x14ac:dyDescent="0.3">
      <c r="A127" s="14">
        <v>43280</v>
      </c>
      <c r="B127" s="15">
        <v>96.712256999999994</v>
      </c>
      <c r="C127" s="16">
        <f t="shared" si="10"/>
        <v>0.15768048189794345</v>
      </c>
      <c r="D127" s="16">
        <f t="shared" si="14"/>
        <v>-2.0278734807501546E-4</v>
      </c>
      <c r="E127" s="17">
        <v>181.644363</v>
      </c>
      <c r="F127" s="18">
        <f t="shared" si="11"/>
        <v>8.3138443360050676E-2</v>
      </c>
      <c r="G127" s="18">
        <f t="shared" si="15"/>
        <v>-2.1023030539984973E-3</v>
      </c>
      <c r="H127" s="12">
        <f t="shared" si="16"/>
        <v>5788.4024094897168</v>
      </c>
      <c r="I127" s="12">
        <f t="shared" si="17"/>
        <v>5415.6922168002529</v>
      </c>
      <c r="J127" s="12">
        <f t="shared" si="12"/>
        <v>11204.094626289971</v>
      </c>
      <c r="K127" s="19">
        <f t="shared" si="13"/>
        <v>0.12040946262899706</v>
      </c>
      <c r="L127" s="19">
        <f t="shared" si="18"/>
        <v>-1.1218531087309317E-3</v>
      </c>
    </row>
    <row r="128" spans="1:12" x14ac:dyDescent="0.3">
      <c r="A128" s="14">
        <v>43283</v>
      </c>
      <c r="B128" s="15">
        <v>98.085312000000002</v>
      </c>
      <c r="C128" s="16">
        <f t="shared" si="10"/>
        <v>0.17411644382645464</v>
      </c>
      <c r="D128" s="16">
        <f t="shared" si="14"/>
        <v>1.419732144189343E-2</v>
      </c>
      <c r="E128" s="17">
        <v>183.67558299999999</v>
      </c>
      <c r="F128" s="18">
        <f t="shared" si="11"/>
        <v>9.5250531137428013E-2</v>
      </c>
      <c r="G128" s="18">
        <f t="shared" si="15"/>
        <v>1.118240041393407E-2</v>
      </c>
      <c r="H128" s="12">
        <f t="shared" si="16"/>
        <v>5870.5822191322732</v>
      </c>
      <c r="I128" s="12">
        <f t="shared" si="17"/>
        <v>5476.2526556871408</v>
      </c>
      <c r="J128" s="12">
        <f t="shared" si="12"/>
        <v>11346.834874819415</v>
      </c>
      <c r="K128" s="19">
        <f t="shared" si="13"/>
        <v>0.13468348748194148</v>
      </c>
      <c r="L128" s="19">
        <f t="shared" si="18"/>
        <v>1.2740007407158967E-2</v>
      </c>
    </row>
    <row r="129" spans="1:12" x14ac:dyDescent="0.3">
      <c r="A129" s="14">
        <v>43284</v>
      </c>
      <c r="B129" s="15">
        <v>97.143799000000001</v>
      </c>
      <c r="C129" s="16">
        <f t="shared" si="10"/>
        <v>0.16284619476636727</v>
      </c>
      <c r="D129" s="16">
        <f t="shared" si="14"/>
        <v>-9.5989193570592962E-3</v>
      </c>
      <c r="E129" s="17">
        <v>180.47663900000001</v>
      </c>
      <c r="F129" s="18">
        <f t="shared" si="11"/>
        <v>7.6175349461925335E-2</v>
      </c>
      <c r="G129" s="18">
        <f t="shared" si="15"/>
        <v>-1.7416272472100897E-2</v>
      </c>
      <c r="H129" s="12">
        <f t="shared" si="16"/>
        <v>5814.2309738318363</v>
      </c>
      <c r="I129" s="12">
        <f t="shared" si="17"/>
        <v>5380.8767473096268</v>
      </c>
      <c r="J129" s="12">
        <f t="shared" si="12"/>
        <v>11195.107721141463</v>
      </c>
      <c r="K129" s="19">
        <f t="shared" si="13"/>
        <v>0.1195107721141463</v>
      </c>
      <c r="L129" s="19">
        <f t="shared" si="18"/>
        <v>-1.3371760085683495E-2</v>
      </c>
    </row>
    <row r="130" spans="1:12" x14ac:dyDescent="0.3">
      <c r="A130" s="14">
        <v>43286</v>
      </c>
      <c r="B130" s="15">
        <v>97.840125999999998</v>
      </c>
      <c r="C130" s="16">
        <f t="shared" si="10"/>
        <v>0.17118147926829494</v>
      </c>
      <c r="D130" s="16">
        <f t="shared" si="14"/>
        <v>7.1680025608221948E-3</v>
      </c>
      <c r="E130" s="17">
        <v>181.92892499999999</v>
      </c>
      <c r="F130" s="18">
        <f t="shared" si="11"/>
        <v>8.483527576722763E-2</v>
      </c>
      <c r="G130" s="18">
        <f t="shared" si="15"/>
        <v>8.0469472838531012E-3</v>
      </c>
      <c r="H130" s="12">
        <f t="shared" si="16"/>
        <v>5855.9073963414739</v>
      </c>
      <c r="I130" s="12">
        <f t="shared" si="17"/>
        <v>5424.1763788361386</v>
      </c>
      <c r="J130" s="12">
        <f t="shared" si="12"/>
        <v>11280.083775177613</v>
      </c>
      <c r="K130" s="19">
        <f t="shared" si="13"/>
        <v>0.12800837751776126</v>
      </c>
      <c r="L130" s="19">
        <f t="shared" si="18"/>
        <v>7.5904632767111241E-3</v>
      </c>
    </row>
    <row r="131" spans="1:12" x14ac:dyDescent="0.3">
      <c r="A131" s="14">
        <v>43287</v>
      </c>
      <c r="B131" s="15">
        <v>99.213195999999996</v>
      </c>
      <c r="C131" s="16">
        <f t="shared" si="10"/>
        <v>0.18761762075219812</v>
      </c>
      <c r="D131" s="16">
        <f t="shared" si="14"/>
        <v>1.4033812671091599E-2</v>
      </c>
      <c r="E131" s="17">
        <v>184.45079000000001</v>
      </c>
      <c r="F131" s="18">
        <f t="shared" si="11"/>
        <v>9.9873061060153104E-2</v>
      </c>
      <c r="G131" s="18">
        <f t="shared" si="15"/>
        <v>1.3861814442096108E-2</v>
      </c>
      <c r="H131" s="12">
        <f t="shared" si="16"/>
        <v>5938.0881037609897</v>
      </c>
      <c r="I131" s="12">
        <f t="shared" si="17"/>
        <v>5499.3653053007656</v>
      </c>
      <c r="J131" s="12">
        <f t="shared" si="12"/>
        <v>11437.453409061756</v>
      </c>
      <c r="K131" s="19">
        <f t="shared" si="13"/>
        <v>0.14374534090617563</v>
      </c>
      <c r="L131" s="19">
        <f t="shared" si="18"/>
        <v>1.3951105064524736E-2</v>
      </c>
    </row>
    <row r="132" spans="1:12" x14ac:dyDescent="0.3">
      <c r="A132" s="14">
        <v>43290</v>
      </c>
      <c r="B132" s="15">
        <v>99.889899999999997</v>
      </c>
      <c r="C132" s="16">
        <f t="shared" ref="C132:C195" si="19">(B132-B$3)/B$3</f>
        <v>0.19571801089015414</v>
      </c>
      <c r="D132" s="16">
        <f t="shared" si="14"/>
        <v>6.8207055843660241E-3</v>
      </c>
      <c r="E132" s="17">
        <v>187.01194799999999</v>
      </c>
      <c r="F132" s="18">
        <f t="shared" ref="F132:F195" si="20">(E132-E$3)/E$3</f>
        <v>0.11514514902095108</v>
      </c>
      <c r="G132" s="18">
        <f t="shared" si="15"/>
        <v>1.3885318680391542E-2</v>
      </c>
      <c r="H132" s="12">
        <f t="shared" si="16"/>
        <v>5978.5900544507713</v>
      </c>
      <c r="I132" s="12">
        <f t="shared" si="17"/>
        <v>5575.7257451047562</v>
      </c>
      <c r="J132" s="12">
        <f t="shared" ref="J132:J195" si="21">SUM(H132,I132)</f>
        <v>11554.315799555527</v>
      </c>
      <c r="K132" s="19">
        <f t="shared" ref="K132:K195" si="22">(J132-J$3)/J$3</f>
        <v>0.15543157995555265</v>
      </c>
      <c r="L132" s="19">
        <f t="shared" si="18"/>
        <v>1.0217518385795715E-2</v>
      </c>
    </row>
    <row r="133" spans="1:12" x14ac:dyDescent="0.3">
      <c r="A133" s="14">
        <v>43291</v>
      </c>
      <c r="B133" s="15">
        <v>100.154709</v>
      </c>
      <c r="C133" s="16">
        <f t="shared" si="19"/>
        <v>0.19888786981228551</v>
      </c>
      <c r="D133" s="16">
        <f t="shared" ref="D133:D196" si="23">(B133-B132)/B132</f>
        <v>2.651008760645467E-3</v>
      </c>
      <c r="E133" s="17">
        <v>186.78625500000001</v>
      </c>
      <c r="F133" s="18">
        <f t="shared" si="20"/>
        <v>0.11379935022675873</v>
      </c>
      <c r="G133" s="18">
        <f t="shared" ref="G133:G196" si="24">(E133-E132)/E132</f>
        <v>-1.2068373299869504E-3</v>
      </c>
      <c r="H133" s="12">
        <f t="shared" ref="H133:H196" si="25">H$3*(1+C133)</f>
        <v>5994.4393490614275</v>
      </c>
      <c r="I133" s="12">
        <f t="shared" ref="I133:I196" si="26">I$3*(1+F133)</f>
        <v>5568.9967511337936</v>
      </c>
      <c r="J133" s="12">
        <f t="shared" si="21"/>
        <v>11563.43610019522</v>
      </c>
      <c r="K133" s="19">
        <f t="shared" si="22"/>
        <v>0.15634361001952202</v>
      </c>
      <c r="L133" s="19">
        <f t="shared" ref="L133:L196" si="27">(J133-J132)/J132</f>
        <v>7.89341471871873E-4</v>
      </c>
    </row>
    <row r="134" spans="1:12" x14ac:dyDescent="0.3">
      <c r="A134" s="14">
        <v>43292</v>
      </c>
      <c r="B134" s="15">
        <v>100.01741</v>
      </c>
      <c r="C134" s="16">
        <f t="shared" si="19"/>
        <v>0.19724435142677099</v>
      </c>
      <c r="D134" s="16">
        <f t="shared" si="23"/>
        <v>-1.3708691420589994E-3</v>
      </c>
      <c r="E134" s="17">
        <v>184.362503</v>
      </c>
      <c r="F134" s="18">
        <f t="shared" si="20"/>
        <v>9.9346609029550115E-2</v>
      </c>
      <c r="G134" s="18">
        <f t="shared" si="24"/>
        <v>-1.2976072570222083E-2</v>
      </c>
      <c r="H134" s="12">
        <f t="shared" si="25"/>
        <v>5986.2217571338551</v>
      </c>
      <c r="I134" s="12">
        <f t="shared" si="26"/>
        <v>5496.7330451477501</v>
      </c>
      <c r="J134" s="12">
        <f t="shared" si="21"/>
        <v>11482.954802281605</v>
      </c>
      <c r="K134" s="19">
        <f t="shared" si="22"/>
        <v>0.14829548022816053</v>
      </c>
      <c r="L134" s="19">
        <f t="shared" si="27"/>
        <v>-6.9599812042249491E-3</v>
      </c>
    </row>
    <row r="135" spans="1:12" x14ac:dyDescent="0.3">
      <c r="A135" s="14">
        <v>43293</v>
      </c>
      <c r="B135" s="15">
        <v>102.184883</v>
      </c>
      <c r="C135" s="16">
        <f t="shared" si="19"/>
        <v>0.22318978238844098</v>
      </c>
      <c r="D135" s="16">
        <f t="shared" si="23"/>
        <v>2.1670957086371276E-2</v>
      </c>
      <c r="E135" s="17">
        <v>187.453506</v>
      </c>
      <c r="F135" s="18">
        <f t="shared" si="20"/>
        <v>0.11777814261829818</v>
      </c>
      <c r="G135" s="18">
        <f t="shared" si="24"/>
        <v>1.6765898432177396E-2</v>
      </c>
      <c r="H135" s="12">
        <f t="shared" si="25"/>
        <v>6115.9489119422051</v>
      </c>
      <c r="I135" s="12">
        <f t="shared" si="26"/>
        <v>5588.8907130914913</v>
      </c>
      <c r="J135" s="12">
        <f t="shared" si="21"/>
        <v>11704.839625033695</v>
      </c>
      <c r="K135" s="19">
        <f t="shared" si="22"/>
        <v>0.17048396250336956</v>
      </c>
      <c r="L135" s="19">
        <f t="shared" si="27"/>
        <v>1.9322972751578092E-2</v>
      </c>
    </row>
    <row r="136" spans="1:12" x14ac:dyDescent="0.3">
      <c r="A136" s="14">
        <v>43294</v>
      </c>
      <c r="B136" s="15">
        <v>103.401009</v>
      </c>
      <c r="C136" s="16">
        <f t="shared" si="19"/>
        <v>0.23774724777494954</v>
      </c>
      <c r="D136" s="16">
        <f t="shared" si="23"/>
        <v>1.1901232005129396E-2</v>
      </c>
      <c r="E136" s="17">
        <v>187.747894</v>
      </c>
      <c r="F136" s="18">
        <f t="shared" si="20"/>
        <v>0.119533567090589</v>
      </c>
      <c r="G136" s="18">
        <f t="shared" si="24"/>
        <v>1.5704587568503407E-3</v>
      </c>
      <c r="H136" s="12">
        <f t="shared" si="25"/>
        <v>6188.7362388747479</v>
      </c>
      <c r="I136" s="12">
        <f t="shared" si="26"/>
        <v>5597.6678354529449</v>
      </c>
      <c r="J136" s="12">
        <f t="shared" si="21"/>
        <v>11786.404074327693</v>
      </c>
      <c r="K136" s="19">
        <f t="shared" si="22"/>
        <v>0.17864040743276927</v>
      </c>
      <c r="L136" s="19">
        <f t="shared" si="27"/>
        <v>6.968438005724705E-3</v>
      </c>
    </row>
    <row r="137" spans="1:12" x14ac:dyDescent="0.3">
      <c r="A137" s="14">
        <v>43297</v>
      </c>
      <c r="B137" s="15">
        <v>102.89102200000001</v>
      </c>
      <c r="C137" s="16">
        <f t="shared" si="19"/>
        <v>0.23164252005753436</v>
      </c>
      <c r="D137" s="16">
        <f t="shared" si="23"/>
        <v>-4.9321278866823757E-3</v>
      </c>
      <c r="E137" s="17">
        <v>187.33577</v>
      </c>
      <c r="F137" s="18">
        <f t="shared" si="20"/>
        <v>0.11707608731825318</v>
      </c>
      <c r="G137" s="18">
        <f t="shared" si="24"/>
        <v>-2.1950925319034775E-3</v>
      </c>
      <c r="H137" s="12">
        <f t="shared" si="25"/>
        <v>6158.2126002876712</v>
      </c>
      <c r="I137" s="12">
        <f t="shared" si="26"/>
        <v>5585.3804365912665</v>
      </c>
      <c r="J137" s="12">
        <f t="shared" si="21"/>
        <v>11743.593036878938</v>
      </c>
      <c r="K137" s="19">
        <f t="shared" si="22"/>
        <v>0.17435930368789376</v>
      </c>
      <c r="L137" s="19">
        <f t="shared" si="27"/>
        <v>-3.6322390763780994E-3</v>
      </c>
    </row>
    <row r="138" spans="1:12" x14ac:dyDescent="0.3">
      <c r="A138" s="14">
        <v>43298</v>
      </c>
      <c r="B138" s="15">
        <v>103.910988</v>
      </c>
      <c r="C138" s="16">
        <f t="shared" si="19"/>
        <v>0.24385187972948902</v>
      </c>
      <c r="D138" s="16">
        <f t="shared" si="23"/>
        <v>9.9130709382981592E-3</v>
      </c>
      <c r="E138" s="17">
        <v>187.865646</v>
      </c>
      <c r="F138" s="18">
        <f t="shared" si="20"/>
        <v>0.12023571779802673</v>
      </c>
      <c r="G138" s="18">
        <f t="shared" si="24"/>
        <v>2.8284827825460221E-3</v>
      </c>
      <c r="H138" s="12">
        <f t="shared" si="25"/>
        <v>6219.2593986474458</v>
      </c>
      <c r="I138" s="12">
        <f t="shared" si="26"/>
        <v>5601.178588990133</v>
      </c>
      <c r="J138" s="12">
        <f t="shared" si="21"/>
        <v>11820.437987637579</v>
      </c>
      <c r="K138" s="19">
        <f t="shared" si="22"/>
        <v>0.18204379876375787</v>
      </c>
      <c r="L138" s="19">
        <f t="shared" si="27"/>
        <v>6.5435638409234191E-3</v>
      </c>
    </row>
    <row r="139" spans="1:12" x14ac:dyDescent="0.3">
      <c r="A139" s="14">
        <v>43299</v>
      </c>
      <c r="B139" s="15">
        <v>103.096977</v>
      </c>
      <c r="C139" s="16">
        <f t="shared" si="19"/>
        <v>0.2341078754431426</v>
      </c>
      <c r="D139" s="16">
        <f t="shared" si="23"/>
        <v>-7.8337336182387925E-3</v>
      </c>
      <c r="E139" s="17">
        <v>186.83532700000001</v>
      </c>
      <c r="F139" s="18">
        <f t="shared" si="20"/>
        <v>0.11409196470052889</v>
      </c>
      <c r="G139" s="18">
        <f t="shared" si="24"/>
        <v>-5.4843395902196591E-3</v>
      </c>
      <c r="H139" s="12">
        <f t="shared" si="25"/>
        <v>6170.5393772157131</v>
      </c>
      <c r="I139" s="12">
        <f t="shared" si="26"/>
        <v>5570.4598235026451</v>
      </c>
      <c r="J139" s="12">
        <f t="shared" si="21"/>
        <v>11740.999200718357</v>
      </c>
      <c r="K139" s="19">
        <f t="shared" si="22"/>
        <v>0.17409992007183572</v>
      </c>
      <c r="L139" s="19">
        <f t="shared" si="27"/>
        <v>-6.7204605279688129E-3</v>
      </c>
    </row>
    <row r="140" spans="1:12" x14ac:dyDescent="0.3">
      <c r="A140" s="14">
        <v>43300</v>
      </c>
      <c r="B140" s="15">
        <v>102.390823</v>
      </c>
      <c r="C140" s="16">
        <f t="shared" si="19"/>
        <v>0.22565495821865719</v>
      </c>
      <c r="D140" s="16">
        <f t="shared" si="23"/>
        <v>-6.8494151870233597E-3</v>
      </c>
      <c r="E140" s="17">
        <v>188.28761299999999</v>
      </c>
      <c r="F140" s="18">
        <f t="shared" si="20"/>
        <v>0.12275189100583118</v>
      </c>
      <c r="G140" s="18">
        <f t="shared" si="24"/>
        <v>7.7730803018852346E-3</v>
      </c>
      <c r="H140" s="12">
        <f t="shared" si="25"/>
        <v>6128.2747910932858</v>
      </c>
      <c r="I140" s="12">
        <f t="shared" si="26"/>
        <v>5613.759455029156</v>
      </c>
      <c r="J140" s="12">
        <f t="shared" si="21"/>
        <v>11742.034246122443</v>
      </c>
      <c r="K140" s="19">
        <f t="shared" si="22"/>
        <v>0.17420342461224428</v>
      </c>
      <c r="L140" s="19">
        <f t="shared" si="27"/>
        <v>8.8156500685398809E-5</v>
      </c>
    </row>
    <row r="141" spans="1:12" x14ac:dyDescent="0.3">
      <c r="A141" s="14">
        <v>43301</v>
      </c>
      <c r="B141" s="15">
        <v>104.22483800000001</v>
      </c>
      <c r="C141" s="16">
        <f t="shared" si="19"/>
        <v>0.24760877705061834</v>
      </c>
      <c r="D141" s="16">
        <f t="shared" si="23"/>
        <v>1.7911907984175576E-2</v>
      </c>
      <c r="E141" s="17">
        <v>187.85583500000001</v>
      </c>
      <c r="F141" s="18">
        <f t="shared" si="20"/>
        <v>0.12017721517734377</v>
      </c>
      <c r="G141" s="18">
        <f t="shared" si="24"/>
        <v>-2.2931832483317955E-3</v>
      </c>
      <c r="H141" s="12">
        <f t="shared" si="25"/>
        <v>6238.0438852530915</v>
      </c>
      <c r="I141" s="12">
        <f t="shared" si="26"/>
        <v>5600.8860758867186</v>
      </c>
      <c r="J141" s="12">
        <f t="shared" si="21"/>
        <v>11838.929961139809</v>
      </c>
      <c r="K141" s="19">
        <f t="shared" si="22"/>
        <v>0.18389299611398091</v>
      </c>
      <c r="L141" s="19">
        <f t="shared" si="27"/>
        <v>8.2520381891548478E-3</v>
      </c>
    </row>
    <row r="142" spans="1:12" x14ac:dyDescent="0.3">
      <c r="A142" s="14">
        <v>43304</v>
      </c>
      <c r="B142" s="15">
        <v>105.892128</v>
      </c>
      <c r="C142" s="16">
        <f t="shared" si="19"/>
        <v>0.26756683769916279</v>
      </c>
      <c r="D142" s="16">
        <f t="shared" si="23"/>
        <v>1.599705053031595E-2</v>
      </c>
      <c r="E142" s="17">
        <v>188.022659</v>
      </c>
      <c r="F142" s="18">
        <f t="shared" si="20"/>
        <v>0.12117198035855166</v>
      </c>
      <c r="G142" s="18">
        <f t="shared" si="24"/>
        <v>8.8804268443400331E-4</v>
      </c>
      <c r="H142" s="12">
        <f t="shared" si="25"/>
        <v>6337.8341884958145</v>
      </c>
      <c r="I142" s="12">
        <f t="shared" si="26"/>
        <v>5605.8599017927581</v>
      </c>
      <c r="J142" s="12">
        <f t="shared" si="21"/>
        <v>11943.694090288573</v>
      </c>
      <c r="K142" s="19">
        <f t="shared" si="22"/>
        <v>0.19436940902885727</v>
      </c>
      <c r="L142" s="19">
        <f t="shared" si="27"/>
        <v>8.8491214571453682E-3</v>
      </c>
    </row>
    <row r="143" spans="1:12" x14ac:dyDescent="0.3">
      <c r="A143" s="14">
        <v>43305</v>
      </c>
      <c r="B143" s="15">
        <v>105.588097</v>
      </c>
      <c r="C143" s="16">
        <f t="shared" si="19"/>
        <v>0.26392747733771543</v>
      </c>
      <c r="D143" s="16">
        <f t="shared" si="23"/>
        <v>-2.8711388253524835E-3</v>
      </c>
      <c r="E143" s="17">
        <v>189.38664199999999</v>
      </c>
      <c r="F143" s="18">
        <f t="shared" si="20"/>
        <v>0.12930535922585823</v>
      </c>
      <c r="G143" s="18">
        <f t="shared" si="24"/>
        <v>7.2543543807663648E-3</v>
      </c>
      <c r="H143" s="12">
        <f t="shared" si="25"/>
        <v>6319.637386688577</v>
      </c>
      <c r="I143" s="12">
        <f t="shared" si="26"/>
        <v>5646.5267961292911</v>
      </c>
      <c r="J143" s="12">
        <f t="shared" si="21"/>
        <v>11966.164182817869</v>
      </c>
      <c r="K143" s="19">
        <f t="shared" si="22"/>
        <v>0.19661641828178689</v>
      </c>
      <c r="L143" s="19">
        <f t="shared" si="27"/>
        <v>1.8813352350983965E-3</v>
      </c>
    </row>
    <row r="144" spans="1:12" x14ac:dyDescent="0.3">
      <c r="A144" s="14">
        <v>43306</v>
      </c>
      <c r="B144" s="15">
        <v>108.69708300000001</v>
      </c>
      <c r="C144" s="16">
        <f t="shared" si="19"/>
        <v>0.30114315735947278</v>
      </c>
      <c r="D144" s="16">
        <f t="shared" si="23"/>
        <v>2.9444474219475717E-2</v>
      </c>
      <c r="E144" s="17">
        <v>191.17257699999999</v>
      </c>
      <c r="F144" s="18">
        <f t="shared" si="20"/>
        <v>0.13995482185653851</v>
      </c>
      <c r="G144" s="18">
        <f t="shared" si="24"/>
        <v>9.4301001440217462E-3</v>
      </c>
      <c r="H144" s="12">
        <f t="shared" si="25"/>
        <v>6505.7157867973638</v>
      </c>
      <c r="I144" s="12">
        <f t="shared" si="26"/>
        <v>5699.7741092826927</v>
      </c>
      <c r="J144" s="12">
        <f t="shared" si="21"/>
        <v>12205.489896080056</v>
      </c>
      <c r="K144" s="19">
        <f t="shared" si="22"/>
        <v>0.22054898960800565</v>
      </c>
      <c r="L144" s="19">
        <f t="shared" si="27"/>
        <v>2.0000203039653559E-2</v>
      </c>
    </row>
    <row r="145" spans="1:12" x14ac:dyDescent="0.3">
      <c r="A145" s="14">
        <v>43307</v>
      </c>
      <c r="B145" s="15">
        <v>107.51037599999999</v>
      </c>
      <c r="C145" s="16">
        <f t="shared" si="19"/>
        <v>0.28693784797834981</v>
      </c>
      <c r="D145" s="16">
        <f t="shared" si="23"/>
        <v>-1.0917560685598274E-2</v>
      </c>
      <c r="E145" s="17">
        <v>190.57399000000001</v>
      </c>
      <c r="F145" s="18">
        <f t="shared" si="20"/>
        <v>0.1363854702912739</v>
      </c>
      <c r="G145" s="18">
        <f t="shared" si="24"/>
        <v>-3.1311342316632613E-3</v>
      </c>
      <c r="H145" s="12">
        <f t="shared" si="25"/>
        <v>6434.6892398917489</v>
      </c>
      <c r="I145" s="12">
        <f t="shared" si="26"/>
        <v>5681.9273514563693</v>
      </c>
      <c r="J145" s="12">
        <f t="shared" si="21"/>
        <v>12116.616591348118</v>
      </c>
      <c r="K145" s="19">
        <f t="shared" si="22"/>
        <v>0.2116616591348118</v>
      </c>
      <c r="L145" s="19">
        <f t="shared" si="27"/>
        <v>-7.2814205319592365E-3</v>
      </c>
    </row>
    <row r="146" spans="1:12" x14ac:dyDescent="0.3">
      <c r="A146" s="14">
        <v>43308</v>
      </c>
      <c r="B146" s="15">
        <v>105.60771200000001</v>
      </c>
      <c r="C146" s="16">
        <f t="shared" si="19"/>
        <v>0.26416227593881136</v>
      </c>
      <c r="D146" s="16">
        <f t="shared" si="23"/>
        <v>-1.7697491821626474E-2</v>
      </c>
      <c r="E146" s="17">
        <v>187.404449</v>
      </c>
      <c r="F146" s="18">
        <f t="shared" si="20"/>
        <v>0.11748561758895874</v>
      </c>
      <c r="G146" s="18">
        <f t="shared" si="24"/>
        <v>-1.663155082180947E-2</v>
      </c>
      <c r="H146" s="12">
        <f t="shared" si="25"/>
        <v>6320.811379694057</v>
      </c>
      <c r="I146" s="12">
        <f t="shared" si="26"/>
        <v>5587.4280879447933</v>
      </c>
      <c r="J146" s="12">
        <f t="shared" si="21"/>
        <v>11908.23946763885</v>
      </c>
      <c r="K146" s="19">
        <f t="shared" si="22"/>
        <v>0.19082394676388503</v>
      </c>
      <c r="L146" s="19">
        <f t="shared" si="27"/>
        <v>-1.7197632865437018E-2</v>
      </c>
    </row>
    <row r="147" spans="1:12" x14ac:dyDescent="0.3">
      <c r="A147" s="14">
        <v>43311</v>
      </c>
      <c r="B147" s="15">
        <v>103.342163</v>
      </c>
      <c r="C147" s="16">
        <f t="shared" si="19"/>
        <v>0.2370428400013023</v>
      </c>
      <c r="D147" s="16">
        <f t="shared" si="23"/>
        <v>-2.145249581772974E-2</v>
      </c>
      <c r="E147" s="17">
        <v>186.354477</v>
      </c>
      <c r="F147" s="18">
        <f t="shared" si="20"/>
        <v>0.11122467439827115</v>
      </c>
      <c r="G147" s="18">
        <f t="shared" si="24"/>
        <v>-5.602705835441488E-3</v>
      </c>
      <c r="H147" s="12">
        <f t="shared" si="25"/>
        <v>6185.2142000065114</v>
      </c>
      <c r="I147" s="12">
        <f t="shared" si="26"/>
        <v>5556.1233719913562</v>
      </c>
      <c r="J147" s="12">
        <f t="shared" si="21"/>
        <v>11741.337571997869</v>
      </c>
      <c r="K147" s="19">
        <f t="shared" si="22"/>
        <v>0.17413375719978685</v>
      </c>
      <c r="L147" s="19">
        <f t="shared" si="27"/>
        <v>-1.4015665043900474E-2</v>
      </c>
    </row>
    <row r="148" spans="1:12" x14ac:dyDescent="0.3">
      <c r="A148" s="14">
        <v>43312</v>
      </c>
      <c r="B148" s="15">
        <v>104.03851299999999</v>
      </c>
      <c r="C148" s="16">
        <f t="shared" si="19"/>
        <v>0.24537839982149787</v>
      </c>
      <c r="D148" s="16">
        <f t="shared" si="23"/>
        <v>6.7382951912860131E-3</v>
      </c>
      <c r="E148" s="17">
        <v>186.72737100000001</v>
      </c>
      <c r="F148" s="18">
        <f t="shared" si="20"/>
        <v>0.1134482271693434</v>
      </c>
      <c r="G148" s="18">
        <f t="shared" si="24"/>
        <v>2.000992978558826E-3</v>
      </c>
      <c r="H148" s="12">
        <f t="shared" si="25"/>
        <v>6226.891999107489</v>
      </c>
      <c r="I148" s="12">
        <f t="shared" si="26"/>
        <v>5567.241135846717</v>
      </c>
      <c r="J148" s="12">
        <f t="shared" si="21"/>
        <v>11794.133134954205</v>
      </c>
      <c r="K148" s="19">
        <f t="shared" si="22"/>
        <v>0.17941331349542053</v>
      </c>
      <c r="L148" s="19">
        <f t="shared" si="27"/>
        <v>4.4965543859542684E-3</v>
      </c>
    </row>
    <row r="149" spans="1:12" x14ac:dyDescent="0.3">
      <c r="A149" s="14">
        <v>43313</v>
      </c>
      <c r="B149" s="15">
        <v>104.23465</v>
      </c>
      <c r="C149" s="16">
        <f t="shared" si="19"/>
        <v>0.24772623021778389</v>
      </c>
      <c r="D149" s="16">
        <f t="shared" si="23"/>
        <v>1.885234557322127E-3</v>
      </c>
      <c r="E149" s="17">
        <v>197.72749300000001</v>
      </c>
      <c r="F149" s="18">
        <f t="shared" si="20"/>
        <v>0.17904153721249982</v>
      </c>
      <c r="G149" s="18">
        <f t="shared" si="24"/>
        <v>5.8910067340904211E-2</v>
      </c>
      <c r="H149" s="12">
        <f t="shared" si="25"/>
        <v>6238.6311510889191</v>
      </c>
      <c r="I149" s="12">
        <f t="shared" si="26"/>
        <v>5895.2076860624993</v>
      </c>
      <c r="J149" s="12">
        <f t="shared" si="21"/>
        <v>12133.838837151419</v>
      </c>
      <c r="K149" s="19">
        <f t="shared" si="22"/>
        <v>0.21338388371514194</v>
      </c>
      <c r="L149" s="19">
        <f t="shared" si="27"/>
        <v>2.8802939419975707E-2</v>
      </c>
    </row>
    <row r="150" spans="1:12" x14ac:dyDescent="0.3">
      <c r="A150" s="14">
        <v>43314</v>
      </c>
      <c r="B150" s="15">
        <v>105.499832</v>
      </c>
      <c r="C150" s="16">
        <f t="shared" si="19"/>
        <v>0.26287091355868242</v>
      </c>
      <c r="D150" s="16">
        <f t="shared" si="23"/>
        <v>1.2137825569520267E-2</v>
      </c>
      <c r="E150" s="17">
        <v>203.507217</v>
      </c>
      <c r="F150" s="18">
        <f t="shared" si="20"/>
        <v>0.21350581209016675</v>
      </c>
      <c r="G150" s="18">
        <f t="shared" si="24"/>
        <v>2.9230755482243367E-2</v>
      </c>
      <c r="H150" s="12">
        <f t="shared" si="25"/>
        <v>6314.3545677934117</v>
      </c>
      <c r="I150" s="12">
        <f t="shared" si="26"/>
        <v>6067.5290604508336</v>
      </c>
      <c r="J150" s="12">
        <f t="shared" si="21"/>
        <v>12381.883628244246</v>
      </c>
      <c r="K150" s="19">
        <f t="shared" si="22"/>
        <v>0.23818836282442463</v>
      </c>
      <c r="L150" s="19">
        <f t="shared" si="27"/>
        <v>2.0442400333632482E-2</v>
      </c>
    </row>
    <row r="151" spans="1:12" x14ac:dyDescent="0.3">
      <c r="A151" s="14">
        <v>43315</v>
      </c>
      <c r="B151" s="15">
        <v>105.96077699999999</v>
      </c>
      <c r="C151" s="16">
        <f t="shared" si="19"/>
        <v>0.26838859090674022</v>
      </c>
      <c r="D151" s="16">
        <f t="shared" si="23"/>
        <v>4.3691538769464137E-3</v>
      </c>
      <c r="E151" s="17">
        <v>204.09599299999999</v>
      </c>
      <c r="F151" s="18">
        <f t="shared" si="20"/>
        <v>0.2170166610347484</v>
      </c>
      <c r="G151" s="18">
        <f t="shared" si="24"/>
        <v>2.893145553653735E-3</v>
      </c>
      <c r="H151" s="12">
        <f t="shared" si="25"/>
        <v>6341.9429545337016</v>
      </c>
      <c r="I151" s="12">
        <f t="shared" si="26"/>
        <v>6085.0833051737418</v>
      </c>
      <c r="J151" s="12">
        <f t="shared" si="21"/>
        <v>12427.026259707443</v>
      </c>
      <c r="K151" s="19">
        <f t="shared" si="22"/>
        <v>0.24270262597074435</v>
      </c>
      <c r="L151" s="19">
        <f t="shared" si="27"/>
        <v>3.6458613906063995E-3</v>
      </c>
    </row>
    <row r="152" spans="1:12" x14ac:dyDescent="0.3">
      <c r="A152" s="14">
        <v>43318</v>
      </c>
      <c r="B152" s="15">
        <v>106.049042</v>
      </c>
      <c r="C152" s="16">
        <f t="shared" si="19"/>
        <v>0.26944515468577324</v>
      </c>
      <c r="D152" s="16">
        <f t="shared" si="23"/>
        <v>8.3299691167805349E-4</v>
      </c>
      <c r="E152" s="17">
        <v>205.15579199999999</v>
      </c>
      <c r="F152" s="18">
        <f t="shared" si="20"/>
        <v>0.22333620225351186</v>
      </c>
      <c r="G152" s="18">
        <f t="shared" si="24"/>
        <v>5.1926497155679006E-3</v>
      </c>
      <c r="H152" s="12">
        <f t="shared" si="25"/>
        <v>6347.225773428866</v>
      </c>
      <c r="I152" s="12">
        <f t="shared" si="26"/>
        <v>6116.6810112675594</v>
      </c>
      <c r="J152" s="12">
        <f t="shared" si="21"/>
        <v>12463.906784696424</v>
      </c>
      <c r="K152" s="19">
        <f t="shared" si="22"/>
        <v>0.24639067846964244</v>
      </c>
      <c r="L152" s="19">
        <f t="shared" si="27"/>
        <v>2.967767526858778E-3</v>
      </c>
    </row>
    <row r="153" spans="1:12" x14ac:dyDescent="0.3">
      <c r="A153" s="14">
        <v>43319</v>
      </c>
      <c r="B153" s="15">
        <v>106.78460699999999</v>
      </c>
      <c r="C153" s="16">
        <f t="shared" si="19"/>
        <v>0.27825013215276845</v>
      </c>
      <c r="D153" s="16">
        <f t="shared" si="23"/>
        <v>6.9360834018660352E-3</v>
      </c>
      <c r="E153" s="17">
        <v>203.232483</v>
      </c>
      <c r="F153" s="18">
        <f t="shared" si="20"/>
        <v>0.21186758367402772</v>
      </c>
      <c r="G153" s="18">
        <f t="shared" si="24"/>
        <v>-9.3748705861542974E-3</v>
      </c>
      <c r="H153" s="12">
        <f t="shared" si="25"/>
        <v>6391.2506607638416</v>
      </c>
      <c r="I153" s="12">
        <f t="shared" si="26"/>
        <v>6059.3379183701391</v>
      </c>
      <c r="J153" s="12">
        <f t="shared" si="21"/>
        <v>12450.588579133981</v>
      </c>
      <c r="K153" s="19">
        <f t="shared" si="22"/>
        <v>0.24505885791339807</v>
      </c>
      <c r="L153" s="19">
        <f t="shared" si="27"/>
        <v>-1.0685418137751437E-3</v>
      </c>
    </row>
    <row r="154" spans="1:12" x14ac:dyDescent="0.3">
      <c r="A154" s="14">
        <v>43320</v>
      </c>
      <c r="B154" s="15">
        <v>107.382874</v>
      </c>
      <c r="C154" s="16">
        <f t="shared" si="19"/>
        <v>0.28541160320460884</v>
      </c>
      <c r="D154" s="16">
        <f t="shared" si="23"/>
        <v>5.6025584286694711E-3</v>
      </c>
      <c r="E154" s="17">
        <v>203.36985799999999</v>
      </c>
      <c r="F154" s="18">
        <f t="shared" si="20"/>
        <v>0.21268674558579362</v>
      </c>
      <c r="G154" s="18">
        <f t="shared" si="24"/>
        <v>6.7595001533289135E-4</v>
      </c>
      <c r="H154" s="12">
        <f t="shared" si="25"/>
        <v>6427.0580160230438</v>
      </c>
      <c r="I154" s="12">
        <f t="shared" si="26"/>
        <v>6063.4337279289684</v>
      </c>
      <c r="J154" s="12">
        <f t="shared" si="21"/>
        <v>12490.491743952012</v>
      </c>
      <c r="K154" s="19">
        <f t="shared" si="22"/>
        <v>0.24904917439520122</v>
      </c>
      <c r="L154" s="19">
        <f t="shared" si="27"/>
        <v>3.2049219652881007E-3</v>
      </c>
    </row>
    <row r="155" spans="1:12" x14ac:dyDescent="0.3">
      <c r="A155" s="14">
        <v>43321</v>
      </c>
      <c r="B155" s="15">
        <v>107.55940200000001</v>
      </c>
      <c r="C155" s="16">
        <f t="shared" si="19"/>
        <v>0.28752470682195574</v>
      </c>
      <c r="D155" s="16">
        <f t="shared" si="23"/>
        <v>1.6439120450436509E-3</v>
      </c>
      <c r="E155" s="17">
        <v>204.96933000000001</v>
      </c>
      <c r="F155" s="18">
        <f t="shared" si="20"/>
        <v>0.22222433642354511</v>
      </c>
      <c r="G155" s="18">
        <f t="shared" si="24"/>
        <v>7.8648429798285052E-3</v>
      </c>
      <c r="H155" s="12">
        <f t="shared" si="25"/>
        <v>6437.623534109779</v>
      </c>
      <c r="I155" s="12">
        <f t="shared" si="26"/>
        <v>6111.1216821177259</v>
      </c>
      <c r="J155" s="12">
        <f t="shared" si="21"/>
        <v>12548.745216227504</v>
      </c>
      <c r="K155" s="19">
        <f t="shared" si="22"/>
        <v>0.25487452162275037</v>
      </c>
      <c r="L155" s="19">
        <f t="shared" si="27"/>
        <v>4.6638253697015965E-3</v>
      </c>
    </row>
    <row r="156" spans="1:12" x14ac:dyDescent="0.3">
      <c r="A156" s="14">
        <v>43322</v>
      </c>
      <c r="B156" s="15">
        <v>106.902306</v>
      </c>
      <c r="C156" s="16">
        <f t="shared" si="19"/>
        <v>0.2796590314925792</v>
      </c>
      <c r="D156" s="16">
        <f t="shared" si="23"/>
        <v>-6.1091451586911E-3</v>
      </c>
      <c r="E156" s="17">
        <v>204.35881000000001</v>
      </c>
      <c r="F156" s="18">
        <f t="shared" si="20"/>
        <v>0.2185838288321249</v>
      </c>
      <c r="G156" s="18">
        <f t="shared" si="24"/>
        <v>-2.978591967881283E-3</v>
      </c>
      <c r="H156" s="12">
        <f t="shared" si="25"/>
        <v>6398.2951574628969</v>
      </c>
      <c r="I156" s="12">
        <f t="shared" si="26"/>
        <v>6092.9191441606245</v>
      </c>
      <c r="J156" s="12">
        <f t="shared" si="21"/>
        <v>12491.21430162352</v>
      </c>
      <c r="K156" s="19">
        <f t="shared" si="22"/>
        <v>0.24912143016235205</v>
      </c>
      <c r="L156" s="19">
        <f t="shared" si="27"/>
        <v>-4.5845950023423072E-3</v>
      </c>
    </row>
    <row r="157" spans="1:12" x14ac:dyDescent="0.3">
      <c r="A157" s="14">
        <v>43325</v>
      </c>
      <c r="B157" s="15">
        <v>106.12750200000001</v>
      </c>
      <c r="C157" s="16">
        <f t="shared" si="19"/>
        <v>0.27038434909015696</v>
      </c>
      <c r="D157" s="16">
        <f t="shared" si="23"/>
        <v>-7.2477763014764992E-3</v>
      </c>
      <c r="E157" s="17">
        <v>205.67834500000001</v>
      </c>
      <c r="F157" s="18">
        <f t="shared" si="20"/>
        <v>0.22645216596218551</v>
      </c>
      <c r="G157" s="18">
        <f t="shared" si="24"/>
        <v>6.4569518681382113E-3</v>
      </c>
      <c r="H157" s="12">
        <f t="shared" si="25"/>
        <v>6351.9217454507852</v>
      </c>
      <c r="I157" s="12">
        <f t="shared" si="26"/>
        <v>6132.2608298109271</v>
      </c>
      <c r="J157" s="12">
        <f t="shared" si="21"/>
        <v>12484.182575261711</v>
      </c>
      <c r="K157" s="19">
        <f t="shared" si="22"/>
        <v>0.24841825752617114</v>
      </c>
      <c r="L157" s="19">
        <f t="shared" si="27"/>
        <v>-5.6293377024962607E-4</v>
      </c>
    </row>
    <row r="158" spans="1:12" x14ac:dyDescent="0.3">
      <c r="A158" s="14">
        <v>43326</v>
      </c>
      <c r="B158" s="15">
        <v>107.45153000000001</v>
      </c>
      <c r="C158" s="16">
        <f t="shared" si="19"/>
        <v>0.2862334402047027</v>
      </c>
      <c r="D158" s="16">
        <f t="shared" si="23"/>
        <v>1.2475823655964297E-2</v>
      </c>
      <c r="E158" s="17">
        <v>206.54489100000001</v>
      </c>
      <c r="F158" s="18">
        <f t="shared" si="20"/>
        <v>0.2316193468756933</v>
      </c>
      <c r="G158" s="18">
        <f t="shared" si="24"/>
        <v>4.2131124693754202E-3</v>
      </c>
      <c r="H158" s="12">
        <f t="shared" si="25"/>
        <v>6431.1672010235134</v>
      </c>
      <c r="I158" s="12">
        <f t="shared" si="26"/>
        <v>6158.0967343784669</v>
      </c>
      <c r="J158" s="12">
        <f t="shared" si="21"/>
        <v>12589.263935401981</v>
      </c>
      <c r="K158" s="19">
        <f t="shared" si="22"/>
        <v>0.25892639354019814</v>
      </c>
      <c r="L158" s="19">
        <f t="shared" si="27"/>
        <v>8.4171598345970846E-3</v>
      </c>
    </row>
    <row r="159" spans="1:12" x14ac:dyDescent="0.3">
      <c r="A159" s="14">
        <v>43327</v>
      </c>
      <c r="B159" s="15">
        <v>105.99443100000001</v>
      </c>
      <c r="C159" s="16">
        <f t="shared" si="19"/>
        <v>0.26879144138450134</v>
      </c>
      <c r="D159" s="16">
        <f t="shared" si="23"/>
        <v>-1.3560523521628769E-2</v>
      </c>
      <c r="E159" s="17">
        <v>207.02742000000001</v>
      </c>
      <c r="F159" s="18">
        <f t="shared" si="20"/>
        <v>0.23449664899123476</v>
      </c>
      <c r="G159" s="18">
        <f t="shared" si="24"/>
        <v>2.3361943142907347E-3</v>
      </c>
      <c r="H159" s="12">
        <f t="shared" si="25"/>
        <v>6343.9572069225069</v>
      </c>
      <c r="I159" s="12">
        <f t="shared" si="26"/>
        <v>6172.4832449561736</v>
      </c>
      <c r="J159" s="12">
        <f t="shared" si="21"/>
        <v>12516.44045187868</v>
      </c>
      <c r="K159" s="19">
        <f t="shared" si="22"/>
        <v>0.25164404518786798</v>
      </c>
      <c r="L159" s="19">
        <f t="shared" si="27"/>
        <v>-5.7845704003803029E-3</v>
      </c>
    </row>
    <row r="160" spans="1:12" x14ac:dyDescent="0.3">
      <c r="A160" s="14">
        <v>43328</v>
      </c>
      <c r="B160" s="15">
        <v>105.97473100000001</v>
      </c>
      <c r="C160" s="16">
        <f t="shared" si="19"/>
        <v>0.2685556253028501</v>
      </c>
      <c r="D160" s="16">
        <f t="shared" si="23"/>
        <v>-1.8585882120542986E-4</v>
      </c>
      <c r="E160" s="17">
        <v>210.06033300000001</v>
      </c>
      <c r="F160" s="18">
        <f t="shared" si="20"/>
        <v>0.25258179411443615</v>
      </c>
      <c r="G160" s="18">
        <f t="shared" si="24"/>
        <v>1.4649813053749149E-2</v>
      </c>
      <c r="H160" s="12">
        <f t="shared" si="25"/>
        <v>6342.7781265142503</v>
      </c>
      <c r="I160" s="12">
        <f t="shared" si="26"/>
        <v>6262.9089705721808</v>
      </c>
      <c r="J160" s="12">
        <f t="shared" si="21"/>
        <v>12605.687097086431</v>
      </c>
      <c r="K160" s="19">
        <f t="shared" si="22"/>
        <v>0.2605687097086431</v>
      </c>
      <c r="L160" s="19">
        <f t="shared" si="27"/>
        <v>7.1303535179089873E-3</v>
      </c>
    </row>
    <row r="161" spans="1:12" x14ac:dyDescent="0.3">
      <c r="A161" s="14">
        <v>43329</v>
      </c>
      <c r="B161" s="15">
        <v>105.915665</v>
      </c>
      <c r="C161" s="16">
        <f t="shared" si="19"/>
        <v>0.26784858405011847</v>
      </c>
      <c r="D161" s="16">
        <f t="shared" si="23"/>
        <v>-5.5735928218587688E-4</v>
      </c>
      <c r="E161" s="17">
        <v>214.255234</v>
      </c>
      <c r="F161" s="18">
        <f t="shared" si="20"/>
        <v>0.27759582958543783</v>
      </c>
      <c r="G161" s="18">
        <f t="shared" si="24"/>
        <v>1.9969981671884653E-2</v>
      </c>
      <c r="H161" s="12">
        <f t="shared" si="25"/>
        <v>6339.2429202505919</v>
      </c>
      <c r="I161" s="12">
        <f t="shared" si="26"/>
        <v>6387.9791479271898</v>
      </c>
      <c r="J161" s="12">
        <f t="shared" si="21"/>
        <v>12727.222068177782</v>
      </c>
      <c r="K161" s="19">
        <f t="shared" si="22"/>
        <v>0.27272220681777815</v>
      </c>
      <c r="L161" s="19">
        <f t="shared" si="27"/>
        <v>9.6412809674961027E-3</v>
      </c>
    </row>
    <row r="162" spans="1:12" x14ac:dyDescent="0.3">
      <c r="A162" s="14">
        <v>43332</v>
      </c>
      <c r="B162" s="15">
        <v>105.216652</v>
      </c>
      <c r="C162" s="16">
        <f t="shared" si="19"/>
        <v>0.25948114716264165</v>
      </c>
      <c r="D162" s="16">
        <f t="shared" si="23"/>
        <v>-6.5997130830459105E-3</v>
      </c>
      <c r="E162" s="17">
        <v>212.167633</v>
      </c>
      <c r="F162" s="18">
        <f t="shared" si="20"/>
        <v>0.2651475440446589</v>
      </c>
      <c r="G162" s="18">
        <f t="shared" si="24"/>
        <v>-9.74352393183546E-3</v>
      </c>
      <c r="H162" s="12">
        <f t="shared" si="25"/>
        <v>6297.4057358132086</v>
      </c>
      <c r="I162" s="12">
        <f t="shared" si="26"/>
        <v>6325.7377202232947</v>
      </c>
      <c r="J162" s="12">
        <f t="shared" si="21"/>
        <v>12623.143456036503</v>
      </c>
      <c r="K162" s="19">
        <f t="shared" si="22"/>
        <v>0.2623143456036503</v>
      </c>
      <c r="L162" s="19">
        <f t="shared" si="27"/>
        <v>-8.1776377895934581E-3</v>
      </c>
    </row>
    <row r="163" spans="1:12" x14ac:dyDescent="0.3">
      <c r="A163" s="14">
        <v>43333</v>
      </c>
      <c r="B163" s="15">
        <v>104.340416</v>
      </c>
      <c r="C163" s="16">
        <f t="shared" si="19"/>
        <v>0.24899228725798328</v>
      </c>
      <c r="D163" s="16">
        <f t="shared" si="23"/>
        <v>-8.3279213256091025E-3</v>
      </c>
      <c r="E163" s="17">
        <v>211.75402800000001</v>
      </c>
      <c r="F163" s="18">
        <f t="shared" si="20"/>
        <v>0.26268123312552555</v>
      </c>
      <c r="G163" s="18">
        <f t="shared" si="24"/>
        <v>-1.9494255280681281E-3</v>
      </c>
      <c r="H163" s="12">
        <f t="shared" si="25"/>
        <v>6244.9614362899165</v>
      </c>
      <c r="I163" s="12">
        <f t="shared" si="26"/>
        <v>6313.4061656276272</v>
      </c>
      <c r="J163" s="12">
        <f t="shared" si="21"/>
        <v>12558.367601917544</v>
      </c>
      <c r="K163" s="19">
        <f t="shared" si="22"/>
        <v>0.25583676019175439</v>
      </c>
      <c r="L163" s="19">
        <f t="shared" si="27"/>
        <v>-5.131515326951561E-3</v>
      </c>
    </row>
    <row r="164" spans="1:12" x14ac:dyDescent="0.3">
      <c r="A164" s="14">
        <v>43334</v>
      </c>
      <c r="B164" s="15">
        <v>105.403702</v>
      </c>
      <c r="C164" s="16">
        <f t="shared" si="19"/>
        <v>0.26172020290238113</v>
      </c>
      <c r="D164" s="16">
        <f t="shared" si="23"/>
        <v>1.0190547831436582E-2</v>
      </c>
      <c r="E164" s="17">
        <v>211.763901</v>
      </c>
      <c r="F164" s="18">
        <f t="shared" si="20"/>
        <v>0.26274010544985582</v>
      </c>
      <c r="G164" s="18">
        <f t="shared" si="24"/>
        <v>4.6624850980397456E-5</v>
      </c>
      <c r="H164" s="12">
        <f t="shared" si="25"/>
        <v>6308.6010145119053</v>
      </c>
      <c r="I164" s="12">
        <f t="shared" si="26"/>
        <v>6313.7005272492797</v>
      </c>
      <c r="J164" s="12">
        <f t="shared" si="21"/>
        <v>12622.301541761186</v>
      </c>
      <c r="K164" s="19">
        <f t="shared" si="22"/>
        <v>0.26223015417611861</v>
      </c>
      <c r="L164" s="19">
        <f t="shared" si="27"/>
        <v>5.0909434944299758E-3</v>
      </c>
    </row>
    <row r="165" spans="1:12" x14ac:dyDescent="0.3">
      <c r="A165" s="14">
        <v>43335</v>
      </c>
      <c r="B165" s="15">
        <v>105.895966</v>
      </c>
      <c r="C165" s="16">
        <f t="shared" si="19"/>
        <v>0.26761277993882665</v>
      </c>
      <c r="D165" s="16">
        <f t="shared" si="23"/>
        <v>4.6702723970739263E-3</v>
      </c>
      <c r="E165" s="17">
        <v>212.19718900000001</v>
      </c>
      <c r="F165" s="18">
        <f t="shared" si="20"/>
        <v>0.26532378535104045</v>
      </c>
      <c r="G165" s="18">
        <f t="shared" si="24"/>
        <v>2.0460899990693152E-3</v>
      </c>
      <c r="H165" s="12">
        <f t="shared" si="25"/>
        <v>6338.0638996941334</v>
      </c>
      <c r="I165" s="12">
        <f t="shared" si="26"/>
        <v>6326.6189267552018</v>
      </c>
      <c r="J165" s="12">
        <f t="shared" si="21"/>
        <v>12664.682826449334</v>
      </c>
      <c r="K165" s="19">
        <f t="shared" si="22"/>
        <v>0.26646828264493344</v>
      </c>
      <c r="L165" s="19">
        <f t="shared" si="27"/>
        <v>3.3576511025290284E-3</v>
      </c>
    </row>
    <row r="166" spans="1:12" x14ac:dyDescent="0.3">
      <c r="A166" s="14">
        <v>43336</v>
      </c>
      <c r="B166" s="15">
        <v>106.72296900000001</v>
      </c>
      <c r="C166" s="16">
        <f t="shared" si="19"/>
        <v>0.2775123031354681</v>
      </c>
      <c r="D166" s="16">
        <f t="shared" si="23"/>
        <v>7.8095798285649975E-3</v>
      </c>
      <c r="E166" s="17">
        <v>212.85694899999999</v>
      </c>
      <c r="F166" s="18">
        <f t="shared" si="20"/>
        <v>0.26925790919385523</v>
      </c>
      <c r="G166" s="18">
        <f t="shared" si="24"/>
        <v>3.1091835057248437E-3</v>
      </c>
      <c r="H166" s="12">
        <f t="shared" si="25"/>
        <v>6387.5615156773401</v>
      </c>
      <c r="I166" s="12">
        <f t="shared" si="26"/>
        <v>6346.2895459692754</v>
      </c>
      <c r="J166" s="12">
        <f t="shared" si="21"/>
        <v>12733.851061646616</v>
      </c>
      <c r="K166" s="19">
        <f t="shared" si="22"/>
        <v>0.27338510616466155</v>
      </c>
      <c r="L166" s="19">
        <f t="shared" si="27"/>
        <v>5.4615055224934757E-3</v>
      </c>
    </row>
    <row r="167" spans="1:12" x14ac:dyDescent="0.3">
      <c r="A167" s="14">
        <v>43339</v>
      </c>
      <c r="B167" s="15">
        <v>107.904411</v>
      </c>
      <c r="C167" s="16">
        <f t="shared" si="19"/>
        <v>0.2916545885739566</v>
      </c>
      <c r="D167" s="16">
        <f t="shared" si="23"/>
        <v>1.1070175530817456E-2</v>
      </c>
      <c r="E167" s="17">
        <v>214.60974100000001</v>
      </c>
      <c r="F167" s="18">
        <f t="shared" si="20"/>
        <v>0.27970974137327709</v>
      </c>
      <c r="G167" s="18">
        <f t="shared" si="24"/>
        <v>8.2346007881566891E-3</v>
      </c>
      <c r="H167" s="12">
        <f t="shared" si="25"/>
        <v>6458.272942869783</v>
      </c>
      <c r="I167" s="12">
        <f t="shared" si="26"/>
        <v>6398.5487068663851</v>
      </c>
      <c r="J167" s="12">
        <f t="shared" si="21"/>
        <v>12856.821649736168</v>
      </c>
      <c r="K167" s="19">
        <f t="shared" si="22"/>
        <v>0.28568216497361681</v>
      </c>
      <c r="L167" s="19">
        <f t="shared" si="27"/>
        <v>9.6569833818718528E-3</v>
      </c>
    </row>
    <row r="168" spans="1:12" x14ac:dyDescent="0.3">
      <c r="A168" s="14">
        <v>43340</v>
      </c>
      <c r="B168" s="15">
        <v>108.55420700000001</v>
      </c>
      <c r="C168" s="16">
        <f t="shared" si="19"/>
        <v>0.29943288027916792</v>
      </c>
      <c r="D168" s="16">
        <f t="shared" si="23"/>
        <v>6.0219595656753012E-3</v>
      </c>
      <c r="E168" s="17">
        <v>216.34285</v>
      </c>
      <c r="F168" s="18">
        <f t="shared" si="20"/>
        <v>0.29004420457064745</v>
      </c>
      <c r="G168" s="18">
        <f t="shared" si="24"/>
        <v>8.0756306397107326E-3</v>
      </c>
      <c r="H168" s="12">
        <f t="shared" si="25"/>
        <v>6497.1644013958394</v>
      </c>
      <c r="I168" s="12">
        <f t="shared" si="26"/>
        <v>6450.2210228532376</v>
      </c>
      <c r="J168" s="12">
        <f t="shared" si="21"/>
        <v>12947.385424249078</v>
      </c>
      <c r="K168" s="19">
        <f t="shared" si="22"/>
        <v>0.29473854242490777</v>
      </c>
      <c r="L168" s="19">
        <f t="shared" si="27"/>
        <v>7.0440251082403531E-3</v>
      </c>
    </row>
    <row r="169" spans="1:12" x14ac:dyDescent="0.3">
      <c r="A169" s="14">
        <v>43341</v>
      </c>
      <c r="B169" s="15">
        <v>110.28697200000001</v>
      </c>
      <c r="C169" s="16">
        <f t="shared" si="19"/>
        <v>0.32017470021431732</v>
      </c>
      <c r="D169" s="16">
        <f t="shared" si="23"/>
        <v>1.5962209553057678E-2</v>
      </c>
      <c r="E169" s="17">
        <v>219.572723</v>
      </c>
      <c r="F169" s="18">
        <f t="shared" si="20"/>
        <v>0.30930381469942775</v>
      </c>
      <c r="G169" s="18">
        <f t="shared" si="24"/>
        <v>1.4929418744368015E-2</v>
      </c>
      <c r="H169" s="12">
        <f t="shared" si="25"/>
        <v>6600.8735010715873</v>
      </c>
      <c r="I169" s="12">
        <f t="shared" si="26"/>
        <v>6546.5190734971393</v>
      </c>
      <c r="J169" s="12">
        <f t="shared" si="21"/>
        <v>13147.392574568727</v>
      </c>
      <c r="K169" s="19">
        <f t="shared" si="22"/>
        <v>0.31473925745687265</v>
      </c>
      <c r="L169" s="19">
        <f t="shared" si="27"/>
        <v>1.5447686445253765E-2</v>
      </c>
    </row>
    <row r="170" spans="1:12" x14ac:dyDescent="0.3">
      <c r="A170" s="14">
        <v>43342</v>
      </c>
      <c r="B170" s="15">
        <v>110.218056</v>
      </c>
      <c r="C170" s="16">
        <f t="shared" si="19"/>
        <v>0.31934975092076001</v>
      </c>
      <c r="D170" s="16">
        <f t="shared" si="23"/>
        <v>-6.2487888415325727E-4</v>
      </c>
      <c r="E170" s="17">
        <v>221.591385</v>
      </c>
      <c r="F170" s="18">
        <f t="shared" si="20"/>
        <v>0.32134101959936784</v>
      </c>
      <c r="G170" s="18">
        <f t="shared" si="24"/>
        <v>9.1935918652336704E-3</v>
      </c>
      <c r="H170" s="12">
        <f t="shared" si="25"/>
        <v>6596.748754603801</v>
      </c>
      <c r="I170" s="12">
        <f t="shared" si="26"/>
        <v>6606.705097996839</v>
      </c>
      <c r="J170" s="12">
        <f t="shared" si="21"/>
        <v>13203.45385260064</v>
      </c>
      <c r="K170" s="19">
        <f t="shared" si="22"/>
        <v>0.32034538526006401</v>
      </c>
      <c r="L170" s="19">
        <f t="shared" si="27"/>
        <v>4.2640605514704015E-3</v>
      </c>
    </row>
    <row r="171" spans="1:12" x14ac:dyDescent="0.3">
      <c r="A171" s="14">
        <v>43343</v>
      </c>
      <c r="B171" s="15">
        <v>110.592186</v>
      </c>
      <c r="C171" s="16">
        <f t="shared" si="19"/>
        <v>0.3238282215110232</v>
      </c>
      <c r="D171" s="16">
        <f t="shared" si="23"/>
        <v>3.3944529016188951E-3</v>
      </c>
      <c r="E171" s="17">
        <v>224.151657</v>
      </c>
      <c r="F171" s="18">
        <f t="shared" si="20"/>
        <v>0.33660782437578868</v>
      </c>
      <c r="G171" s="18">
        <f t="shared" si="24"/>
        <v>1.1554023185513271E-2</v>
      </c>
      <c r="H171" s="12">
        <f t="shared" si="25"/>
        <v>6619.141107555115</v>
      </c>
      <c r="I171" s="12">
        <f t="shared" si="26"/>
        <v>6683.0391218789428</v>
      </c>
      <c r="J171" s="12">
        <f t="shared" si="21"/>
        <v>13302.180229434058</v>
      </c>
      <c r="K171" s="19">
        <f t="shared" si="22"/>
        <v>0.3302180229434058</v>
      </c>
      <c r="L171" s="19">
        <f t="shared" si="27"/>
        <v>7.4773144917662593E-3</v>
      </c>
    </row>
    <row r="172" spans="1:12" x14ac:dyDescent="0.3">
      <c r="A172" s="14">
        <v>43347</v>
      </c>
      <c r="B172" s="15">
        <v>109.98176599999999</v>
      </c>
      <c r="C172" s="16">
        <f t="shared" si="19"/>
        <v>0.31652127468048702</v>
      </c>
      <c r="D172" s="16">
        <f t="shared" si="23"/>
        <v>-5.519558135870511E-3</v>
      </c>
      <c r="E172" s="17">
        <v>224.870499</v>
      </c>
      <c r="F172" s="18">
        <f t="shared" si="20"/>
        <v>0.34089425194250494</v>
      </c>
      <c r="G172" s="18">
        <f t="shared" si="24"/>
        <v>3.2069448409207837E-3</v>
      </c>
      <c r="H172" s="12">
        <f t="shared" si="25"/>
        <v>6582.6063734024356</v>
      </c>
      <c r="I172" s="12">
        <f t="shared" si="26"/>
        <v>6704.4712597125244</v>
      </c>
      <c r="J172" s="12">
        <f t="shared" si="21"/>
        <v>13287.077633114961</v>
      </c>
      <c r="K172" s="19">
        <f t="shared" si="22"/>
        <v>0.32870776331149609</v>
      </c>
      <c r="L172" s="19">
        <f t="shared" si="27"/>
        <v>-1.1353474436979108E-3</v>
      </c>
    </row>
    <row r="173" spans="1:12" x14ac:dyDescent="0.3">
      <c r="A173" s="14">
        <v>43348</v>
      </c>
      <c r="B173" s="15">
        <v>106.811584</v>
      </c>
      <c r="C173" s="16">
        <f t="shared" si="19"/>
        <v>0.278573056540317</v>
      </c>
      <c r="D173" s="16">
        <f t="shared" si="23"/>
        <v>-2.882461443654212E-2</v>
      </c>
      <c r="E173" s="17">
        <v>223.40327500000001</v>
      </c>
      <c r="F173" s="18">
        <f t="shared" si="20"/>
        <v>0.33214525091008373</v>
      </c>
      <c r="G173" s="18">
        <f t="shared" si="24"/>
        <v>-6.5247509412072208E-3</v>
      </c>
      <c r="H173" s="12">
        <f t="shared" si="25"/>
        <v>6392.8652827015849</v>
      </c>
      <c r="I173" s="12">
        <f t="shared" si="26"/>
        <v>6660.7262545504191</v>
      </c>
      <c r="J173" s="12">
        <f t="shared" si="21"/>
        <v>13053.591537252003</v>
      </c>
      <c r="K173" s="19">
        <f t="shared" si="22"/>
        <v>0.30535915372520028</v>
      </c>
      <c r="L173" s="19">
        <f t="shared" si="27"/>
        <v>-1.7572419030731628E-2</v>
      </c>
    </row>
    <row r="174" spans="1:12" x14ac:dyDescent="0.3">
      <c r="A174" s="14">
        <v>43349</v>
      </c>
      <c r="B174" s="15">
        <v>107.057709</v>
      </c>
      <c r="C174" s="16">
        <f t="shared" si="19"/>
        <v>0.2815192612660235</v>
      </c>
      <c r="D174" s="16">
        <f t="shared" si="23"/>
        <v>2.3042912648875836E-3</v>
      </c>
      <c r="E174" s="17">
        <v>219.69090299999999</v>
      </c>
      <c r="F174" s="18">
        <f t="shared" si="20"/>
        <v>0.31000851755462339</v>
      </c>
      <c r="G174" s="18">
        <f t="shared" si="24"/>
        <v>-1.6617357109021864E-2</v>
      </c>
      <c r="H174" s="12">
        <f t="shared" si="25"/>
        <v>6407.5963063301178</v>
      </c>
      <c r="I174" s="12">
        <f t="shared" si="26"/>
        <v>6550.0425877731168</v>
      </c>
      <c r="J174" s="12">
        <f t="shared" si="21"/>
        <v>12957.638894103235</v>
      </c>
      <c r="K174" s="19">
        <f t="shared" si="22"/>
        <v>0.29576388941032344</v>
      </c>
      <c r="L174" s="19">
        <f t="shared" si="27"/>
        <v>-7.3506699573784905E-3</v>
      </c>
    </row>
    <row r="175" spans="1:12" x14ac:dyDescent="0.3">
      <c r="A175" s="14">
        <v>43350</v>
      </c>
      <c r="B175" s="15">
        <v>106.53591900000001</v>
      </c>
      <c r="C175" s="16">
        <f t="shared" si="19"/>
        <v>0.27527324739572862</v>
      </c>
      <c r="D175" s="16">
        <f t="shared" si="23"/>
        <v>-4.8739133769432315E-3</v>
      </c>
      <c r="E175" s="17">
        <v>217.91841099999999</v>
      </c>
      <c r="F175" s="18">
        <f t="shared" si="20"/>
        <v>0.29943921502279558</v>
      </c>
      <c r="G175" s="18">
        <f t="shared" si="24"/>
        <v>-8.0681174131274781E-3</v>
      </c>
      <c r="H175" s="12">
        <f t="shared" si="25"/>
        <v>6376.3662369786434</v>
      </c>
      <c r="I175" s="12">
        <f t="shared" si="26"/>
        <v>6497.1960751139777</v>
      </c>
      <c r="J175" s="12">
        <f t="shared" si="21"/>
        <v>12873.562312092621</v>
      </c>
      <c r="K175" s="19">
        <f t="shared" si="22"/>
        <v>0.28735623120926213</v>
      </c>
      <c r="L175" s="19">
        <f t="shared" si="27"/>
        <v>-6.4885727019970496E-3</v>
      </c>
    </row>
    <row r="176" spans="1:12" x14ac:dyDescent="0.3">
      <c r="A176" s="14">
        <v>43353</v>
      </c>
      <c r="B176" s="15">
        <v>107.68781300000001</v>
      </c>
      <c r="C176" s="16">
        <f t="shared" si="19"/>
        <v>0.28906183265245927</v>
      </c>
      <c r="D176" s="16">
        <f t="shared" si="23"/>
        <v>1.0812259478420592E-2</v>
      </c>
      <c r="E176" s="17">
        <v>214.99375900000001</v>
      </c>
      <c r="F176" s="18">
        <f t="shared" si="20"/>
        <v>0.28199962613420543</v>
      </c>
      <c r="G176" s="18">
        <f t="shared" si="24"/>
        <v>-1.342085777231544E-2</v>
      </c>
      <c r="H176" s="12">
        <f t="shared" si="25"/>
        <v>6445.3091632622964</v>
      </c>
      <c r="I176" s="12">
        <f t="shared" si="26"/>
        <v>6409.9981306710279</v>
      </c>
      <c r="J176" s="12">
        <f t="shared" si="21"/>
        <v>12855.307293933325</v>
      </c>
      <c r="K176" s="19">
        <f t="shared" si="22"/>
        <v>0.28553072939333252</v>
      </c>
      <c r="L176" s="19">
        <f t="shared" si="27"/>
        <v>-1.4180238318455482E-3</v>
      </c>
    </row>
    <row r="177" spans="1:12" x14ac:dyDescent="0.3">
      <c r="A177" s="14">
        <v>43354</v>
      </c>
      <c r="B177" s="15">
        <v>109.519043</v>
      </c>
      <c r="C177" s="16">
        <f t="shared" si="19"/>
        <v>0.31098231403328325</v>
      </c>
      <c r="D177" s="16">
        <f t="shared" si="23"/>
        <v>1.700498829890798E-2</v>
      </c>
      <c r="E177" s="17">
        <v>220.42944299999999</v>
      </c>
      <c r="F177" s="18">
        <f t="shared" si="20"/>
        <v>0.31441240354782168</v>
      </c>
      <c r="G177" s="18">
        <f t="shared" si="24"/>
        <v>2.5282985074929456E-2</v>
      </c>
      <c r="H177" s="12">
        <f t="shared" si="25"/>
        <v>6554.9115701664159</v>
      </c>
      <c r="I177" s="12">
        <f t="shared" si="26"/>
        <v>6572.0620177391083</v>
      </c>
      <c r="J177" s="12">
        <f t="shared" si="21"/>
        <v>13126.973587905524</v>
      </c>
      <c r="K177" s="19">
        <f t="shared" si="22"/>
        <v>0.31269735879055244</v>
      </c>
      <c r="L177" s="19">
        <f t="shared" si="27"/>
        <v>2.1132617662154515E-2</v>
      </c>
    </row>
    <row r="178" spans="1:12" x14ac:dyDescent="0.3">
      <c r="A178" s="14">
        <v>43355</v>
      </c>
      <c r="B178" s="15">
        <v>109.98176599999999</v>
      </c>
      <c r="C178" s="16">
        <f t="shared" si="19"/>
        <v>0.31652127468048702</v>
      </c>
      <c r="D178" s="16">
        <f t="shared" si="23"/>
        <v>4.2250460497540773E-3</v>
      </c>
      <c r="E178" s="17">
        <v>217.691925</v>
      </c>
      <c r="F178" s="18">
        <f t="shared" si="20"/>
        <v>0.29808868759969664</v>
      </c>
      <c r="G178" s="18">
        <f t="shared" si="24"/>
        <v>-1.2419021536973145E-2</v>
      </c>
      <c r="H178" s="12">
        <f t="shared" si="25"/>
        <v>6582.6063734024356</v>
      </c>
      <c r="I178" s="12">
        <f t="shared" si="26"/>
        <v>6490.4434379984832</v>
      </c>
      <c r="J178" s="12">
        <f t="shared" si="21"/>
        <v>13073.049811400919</v>
      </c>
      <c r="K178" s="19">
        <f t="shared" si="22"/>
        <v>0.30730498114009186</v>
      </c>
      <c r="L178" s="19">
        <f t="shared" si="27"/>
        <v>-4.1078605166302695E-3</v>
      </c>
    </row>
    <row r="179" spans="1:12" x14ac:dyDescent="0.3">
      <c r="A179" s="14">
        <v>43356</v>
      </c>
      <c r="B179" s="15">
        <v>111.163208</v>
      </c>
      <c r="C179" s="16">
        <f t="shared" si="19"/>
        <v>0.33066356011897569</v>
      </c>
      <c r="D179" s="16">
        <f t="shared" si="23"/>
        <v>1.0742162478096635E-2</v>
      </c>
      <c r="E179" s="17">
        <v>222.95031700000001</v>
      </c>
      <c r="F179" s="18">
        <f t="shared" si="20"/>
        <v>0.32944427954535455</v>
      </c>
      <c r="G179" s="18">
        <f t="shared" si="24"/>
        <v>2.4155200060819962E-2</v>
      </c>
      <c r="H179" s="12">
        <f t="shared" si="25"/>
        <v>6653.3178005948776</v>
      </c>
      <c r="I179" s="12">
        <f t="shared" si="26"/>
        <v>6647.221397726772</v>
      </c>
      <c r="J179" s="12">
        <f t="shared" si="21"/>
        <v>13300.53919832165</v>
      </c>
      <c r="K179" s="19">
        <f t="shared" si="22"/>
        <v>0.33005391983216503</v>
      </c>
      <c r="L179" s="19">
        <f t="shared" si="27"/>
        <v>1.7401401371724273E-2</v>
      </c>
    </row>
    <row r="180" spans="1:12" x14ac:dyDescent="0.3">
      <c r="A180" s="14">
        <v>43357</v>
      </c>
      <c r="B180" s="15">
        <v>111.616089</v>
      </c>
      <c r="C180" s="16">
        <f t="shared" si="19"/>
        <v>0.33608470848822974</v>
      </c>
      <c r="D180" s="16">
        <f t="shared" si="23"/>
        <v>4.0740188066541311E-3</v>
      </c>
      <c r="E180" s="17">
        <v>220.41957099999999</v>
      </c>
      <c r="F180" s="18">
        <f t="shared" si="20"/>
        <v>0.31435353718645348</v>
      </c>
      <c r="G180" s="18">
        <f t="shared" si="24"/>
        <v>-1.1351165739764442E-2</v>
      </c>
      <c r="H180" s="12">
        <f t="shared" si="25"/>
        <v>6680.4235424411481</v>
      </c>
      <c r="I180" s="12">
        <f t="shared" si="26"/>
        <v>6571.7676859322673</v>
      </c>
      <c r="J180" s="12">
        <f t="shared" si="21"/>
        <v>13252.191228373416</v>
      </c>
      <c r="K180" s="19">
        <f t="shared" si="22"/>
        <v>0.32521912283734161</v>
      </c>
      <c r="L180" s="19">
        <f t="shared" si="27"/>
        <v>-3.6350383414782885E-3</v>
      </c>
    </row>
    <row r="181" spans="1:12" x14ac:dyDescent="0.3">
      <c r="A181" s="14">
        <v>43360</v>
      </c>
      <c r="B181" s="15">
        <v>110.40512099999999</v>
      </c>
      <c r="C181" s="16">
        <f t="shared" si="19"/>
        <v>0.32158898621589155</v>
      </c>
      <c r="D181" s="16">
        <f t="shared" si="23"/>
        <v>-1.0849403619580401E-2</v>
      </c>
      <c r="E181" s="17">
        <v>214.550659</v>
      </c>
      <c r="F181" s="18">
        <f t="shared" si="20"/>
        <v>0.2793574376493756</v>
      </c>
      <c r="G181" s="18">
        <f t="shared" si="24"/>
        <v>-2.6626093016032568E-2</v>
      </c>
      <c r="H181" s="12">
        <f t="shared" si="25"/>
        <v>6607.944931079458</v>
      </c>
      <c r="I181" s="12">
        <f t="shared" si="26"/>
        <v>6396.7871882468771</v>
      </c>
      <c r="J181" s="12">
        <f t="shared" si="21"/>
        <v>13004.732119326334</v>
      </c>
      <c r="K181" s="19">
        <f t="shared" si="22"/>
        <v>0.30047321193263343</v>
      </c>
      <c r="L181" s="19">
        <f t="shared" si="27"/>
        <v>-1.867307110066925E-2</v>
      </c>
    </row>
    <row r="182" spans="1:12" x14ac:dyDescent="0.3">
      <c r="A182" s="14">
        <v>43361</v>
      </c>
      <c r="B182" s="15">
        <v>111.458572</v>
      </c>
      <c r="C182" s="16">
        <f t="shared" si="19"/>
        <v>0.33419917337485611</v>
      </c>
      <c r="D182" s="16">
        <f t="shared" si="23"/>
        <v>9.541686023785162E-3</v>
      </c>
      <c r="E182" s="17">
        <v>214.90516700000001</v>
      </c>
      <c r="F182" s="18">
        <f t="shared" si="20"/>
        <v>0.28147135540017687</v>
      </c>
      <c r="G182" s="18">
        <f t="shared" si="24"/>
        <v>1.6523277143605036E-3</v>
      </c>
      <c r="H182" s="12">
        <f t="shared" si="25"/>
        <v>6670.9958668742811</v>
      </c>
      <c r="I182" s="12">
        <f t="shared" si="26"/>
        <v>6407.356777000884</v>
      </c>
      <c r="J182" s="12">
        <f t="shared" si="21"/>
        <v>13078.352643875165</v>
      </c>
      <c r="K182" s="19">
        <f t="shared" si="22"/>
        <v>0.30783526438751652</v>
      </c>
      <c r="L182" s="19">
        <f t="shared" si="27"/>
        <v>5.6610565964233433E-3</v>
      </c>
    </row>
    <row r="183" spans="1:12" x14ac:dyDescent="0.3">
      <c r="A183" s="14">
        <v>43362</v>
      </c>
      <c r="B183" s="15">
        <v>109.971924</v>
      </c>
      <c r="C183" s="16">
        <f t="shared" si="19"/>
        <v>0.31640346240253731</v>
      </c>
      <c r="D183" s="16">
        <f t="shared" si="23"/>
        <v>-1.3338121719341626E-2</v>
      </c>
      <c r="E183" s="17">
        <v>215.033142</v>
      </c>
      <c r="F183" s="18">
        <f t="shared" si="20"/>
        <v>0.28223446546866271</v>
      </c>
      <c r="G183" s="18">
        <f t="shared" si="24"/>
        <v>5.9549522138754429E-4</v>
      </c>
      <c r="H183" s="12">
        <f t="shared" si="25"/>
        <v>6582.0173120126865</v>
      </c>
      <c r="I183" s="12">
        <f t="shared" si="26"/>
        <v>6411.1723273433126</v>
      </c>
      <c r="J183" s="12">
        <f t="shared" si="21"/>
        <v>12993.189639355998</v>
      </c>
      <c r="K183" s="19">
        <f t="shared" si="22"/>
        <v>0.29931896393559981</v>
      </c>
      <c r="L183" s="19">
        <f t="shared" si="27"/>
        <v>-6.511753187741904E-3</v>
      </c>
    </row>
    <row r="184" spans="1:12" x14ac:dyDescent="0.3">
      <c r="A184" s="14">
        <v>43363</v>
      </c>
      <c r="B184" s="15">
        <v>111.812996</v>
      </c>
      <c r="C184" s="16">
        <f t="shared" si="19"/>
        <v>0.33844175606131116</v>
      </c>
      <c r="D184" s="16">
        <f t="shared" si="23"/>
        <v>1.6741291168098478E-2</v>
      </c>
      <c r="E184" s="17">
        <v>216.66781599999999</v>
      </c>
      <c r="F184" s="18">
        <f t="shared" si="20"/>
        <v>0.29198196449653585</v>
      </c>
      <c r="G184" s="18">
        <f t="shared" si="24"/>
        <v>7.6019630499562238E-3</v>
      </c>
      <c r="H184" s="12">
        <f t="shared" si="25"/>
        <v>6692.2087803065551</v>
      </c>
      <c r="I184" s="12">
        <f t="shared" si="26"/>
        <v>6459.9098224826794</v>
      </c>
      <c r="J184" s="12">
        <f t="shared" si="21"/>
        <v>13152.118602789235</v>
      </c>
      <c r="K184" s="19">
        <f t="shared" si="22"/>
        <v>0.31521186027892345</v>
      </c>
      <c r="L184" s="19">
        <f t="shared" si="27"/>
        <v>1.22317127544914E-2</v>
      </c>
    </row>
    <row r="185" spans="1:12" x14ac:dyDescent="0.3">
      <c r="A185" s="14">
        <v>43364</v>
      </c>
      <c r="B185" s="15">
        <v>112.492317</v>
      </c>
      <c r="C185" s="16">
        <f t="shared" si="19"/>
        <v>0.34657347263001242</v>
      </c>
      <c r="D185" s="16">
        <f t="shared" si="23"/>
        <v>6.0755102206545078E-3</v>
      </c>
      <c r="E185" s="17">
        <v>214.33403000000001</v>
      </c>
      <c r="F185" s="18">
        <f t="shared" si="20"/>
        <v>0.27806568714321411</v>
      </c>
      <c r="G185" s="18">
        <f t="shared" si="24"/>
        <v>-1.0771262862593193E-2</v>
      </c>
      <c r="H185" s="12">
        <f t="shared" si="25"/>
        <v>6732.8673631500624</v>
      </c>
      <c r="I185" s="12">
        <f t="shared" si="26"/>
        <v>6390.328435716071</v>
      </c>
      <c r="J185" s="12">
        <f t="shared" si="21"/>
        <v>13123.195798866134</v>
      </c>
      <c r="K185" s="19">
        <f t="shared" si="22"/>
        <v>0.31231957988661341</v>
      </c>
      <c r="L185" s="19">
        <f t="shared" si="27"/>
        <v>-2.1990984720109213E-3</v>
      </c>
    </row>
    <row r="186" spans="1:12" x14ac:dyDescent="0.3">
      <c r="A186" s="14">
        <v>43367</v>
      </c>
      <c r="B186" s="15">
        <v>112.895973</v>
      </c>
      <c r="C186" s="16">
        <f t="shared" si="19"/>
        <v>0.35140538005412508</v>
      </c>
      <c r="D186" s="16">
        <f t="shared" si="23"/>
        <v>3.5882983901913764E-3</v>
      </c>
      <c r="E186" s="17">
        <v>217.41618299999999</v>
      </c>
      <c r="F186" s="18">
        <f t="shared" si="20"/>
        <v>0.29644444851781004</v>
      </c>
      <c r="G186" s="18">
        <f t="shared" si="24"/>
        <v>1.4380138328943736E-2</v>
      </c>
      <c r="H186" s="12">
        <f t="shared" si="25"/>
        <v>6757.0269002706254</v>
      </c>
      <c r="I186" s="12">
        <f t="shared" si="26"/>
        <v>6482.2222425890504</v>
      </c>
      <c r="J186" s="12">
        <f t="shared" si="21"/>
        <v>13239.249142859677</v>
      </c>
      <c r="K186" s="19">
        <f t="shared" si="22"/>
        <v>0.3239249142859677</v>
      </c>
      <c r="L186" s="19">
        <f t="shared" si="27"/>
        <v>8.843375178747977E-3</v>
      </c>
    </row>
    <row r="187" spans="1:12" x14ac:dyDescent="0.3">
      <c r="A187" s="14">
        <v>43368</v>
      </c>
      <c r="B187" s="15">
        <v>112.67937499999999</v>
      </c>
      <c r="C187" s="16">
        <f t="shared" si="19"/>
        <v>0.34881262413262759</v>
      </c>
      <c r="D187" s="16">
        <f t="shared" si="23"/>
        <v>-1.9185626753932554E-3</v>
      </c>
      <c r="E187" s="17">
        <v>218.79480000000001</v>
      </c>
      <c r="F187" s="18">
        <f t="shared" si="20"/>
        <v>0.30466508937177217</v>
      </c>
      <c r="G187" s="18">
        <f t="shared" si="24"/>
        <v>6.3409125345559939E-3</v>
      </c>
      <c r="H187" s="12">
        <f t="shared" si="25"/>
        <v>6744.0631206631379</v>
      </c>
      <c r="I187" s="12">
        <f t="shared" si="26"/>
        <v>6523.3254468588611</v>
      </c>
      <c r="J187" s="12">
        <f t="shared" si="21"/>
        <v>13267.388567521999</v>
      </c>
      <c r="K187" s="19">
        <f t="shared" si="22"/>
        <v>0.32673885675219988</v>
      </c>
      <c r="L187" s="19">
        <f t="shared" si="27"/>
        <v>2.1254547262220405E-3</v>
      </c>
    </row>
    <row r="188" spans="1:12" x14ac:dyDescent="0.3">
      <c r="A188" s="14">
        <v>43369</v>
      </c>
      <c r="B188" s="15">
        <v>112.21666</v>
      </c>
      <c r="C188" s="16">
        <f t="shared" si="19"/>
        <v>0.34327375924829973</v>
      </c>
      <c r="D188" s="16">
        <f t="shared" si="23"/>
        <v>-4.1064746764879435E-3</v>
      </c>
      <c r="E188" s="17">
        <v>217.051849</v>
      </c>
      <c r="F188" s="18">
        <f t="shared" si="20"/>
        <v>0.29427193870189505</v>
      </c>
      <c r="G188" s="18">
        <f t="shared" si="24"/>
        <v>-7.9661445335995409E-3</v>
      </c>
      <c r="H188" s="12">
        <f t="shared" si="25"/>
        <v>6716.3687962414988</v>
      </c>
      <c r="I188" s="12">
        <f t="shared" si="26"/>
        <v>6471.3596935094756</v>
      </c>
      <c r="J188" s="12">
        <f t="shared" si="21"/>
        <v>13187.728489750974</v>
      </c>
      <c r="K188" s="19">
        <f t="shared" si="22"/>
        <v>0.31877284897509744</v>
      </c>
      <c r="L188" s="19">
        <f t="shared" si="27"/>
        <v>-6.0042017587416605E-3</v>
      </c>
    </row>
    <row r="189" spans="1:12" x14ac:dyDescent="0.3">
      <c r="A189" s="14">
        <v>43370</v>
      </c>
      <c r="B189" s="15">
        <v>112.639999</v>
      </c>
      <c r="C189" s="16">
        <f t="shared" si="19"/>
        <v>0.34834127925795261</v>
      </c>
      <c r="D189" s="16">
        <f t="shared" si="23"/>
        <v>3.7725147050357635E-3</v>
      </c>
      <c r="E189" s="17">
        <v>221.51260400000001</v>
      </c>
      <c r="F189" s="18">
        <f t="shared" si="20"/>
        <v>0.32087125148602241</v>
      </c>
      <c r="G189" s="18">
        <f t="shared" si="24"/>
        <v>2.0551564156451881E-2</v>
      </c>
      <c r="H189" s="12">
        <f t="shared" si="25"/>
        <v>6741.7063962897628</v>
      </c>
      <c r="I189" s="12">
        <f t="shared" si="26"/>
        <v>6604.3562574301122</v>
      </c>
      <c r="J189" s="12">
        <f t="shared" si="21"/>
        <v>13346.062653719875</v>
      </c>
      <c r="K189" s="19">
        <f t="shared" si="22"/>
        <v>0.33460626537198751</v>
      </c>
      <c r="L189" s="19">
        <f t="shared" si="27"/>
        <v>1.2006174080089091E-2</v>
      </c>
    </row>
    <row r="190" spans="1:12" x14ac:dyDescent="0.3">
      <c r="A190" s="14">
        <v>43371</v>
      </c>
      <c r="B190" s="15">
        <v>112.600616</v>
      </c>
      <c r="C190" s="16">
        <f t="shared" si="19"/>
        <v>0.34786985059076114</v>
      </c>
      <c r="D190" s="16">
        <f t="shared" si="23"/>
        <v>-3.4963601162674754E-4</v>
      </c>
      <c r="E190" s="17">
        <v>222.29054300000001</v>
      </c>
      <c r="F190" s="18">
        <f t="shared" si="20"/>
        <v>0.32551007222107092</v>
      </c>
      <c r="G190" s="18">
        <f t="shared" si="24"/>
        <v>3.5119401151548174E-3</v>
      </c>
      <c r="H190" s="12">
        <f t="shared" si="25"/>
        <v>6739.3492529538053</v>
      </c>
      <c r="I190" s="12">
        <f t="shared" si="26"/>
        <v>6627.5503611053546</v>
      </c>
      <c r="J190" s="12">
        <f t="shared" si="21"/>
        <v>13366.899614059159</v>
      </c>
      <c r="K190" s="19">
        <f t="shared" si="22"/>
        <v>0.33668996140591589</v>
      </c>
      <c r="L190" s="19">
        <f t="shared" si="27"/>
        <v>1.5612814715414312E-3</v>
      </c>
    </row>
    <row r="191" spans="1:12" x14ac:dyDescent="0.3">
      <c r="A191" s="14">
        <v>43374</v>
      </c>
      <c r="B191" s="15">
        <v>113.821434</v>
      </c>
      <c r="C191" s="16">
        <f t="shared" si="19"/>
        <v>0.36248348090392485</v>
      </c>
      <c r="D191" s="16">
        <f t="shared" si="23"/>
        <v>1.0842018839399548E-2</v>
      </c>
      <c r="E191" s="17">
        <v>223.78732299999999</v>
      </c>
      <c r="F191" s="18">
        <f t="shared" si="20"/>
        <v>0.33443531455987352</v>
      </c>
      <c r="G191" s="18">
        <f t="shared" si="24"/>
        <v>6.7334398476860645E-3</v>
      </c>
      <c r="H191" s="12">
        <f t="shared" si="25"/>
        <v>6812.4174045196241</v>
      </c>
      <c r="I191" s="12">
        <f t="shared" si="26"/>
        <v>6672.1765727993679</v>
      </c>
      <c r="J191" s="12">
        <f t="shared" si="21"/>
        <v>13484.593977318993</v>
      </c>
      <c r="K191" s="19">
        <f t="shared" si="22"/>
        <v>0.34845939773189932</v>
      </c>
      <c r="L191" s="19">
        <f t="shared" si="27"/>
        <v>8.8049111355668758E-3</v>
      </c>
    </row>
    <row r="192" spans="1:12" x14ac:dyDescent="0.3">
      <c r="A192" s="14">
        <v>43375</v>
      </c>
      <c r="B192" s="15">
        <v>113.36855300000001</v>
      </c>
      <c r="C192" s="16">
        <f t="shared" si="19"/>
        <v>0.35706233253467096</v>
      </c>
      <c r="D192" s="16">
        <f t="shared" si="23"/>
        <v>-3.9788727314750824E-3</v>
      </c>
      <c r="E192" s="17">
        <v>225.77645899999999</v>
      </c>
      <c r="F192" s="18">
        <f t="shared" si="20"/>
        <v>0.34629645704229362</v>
      </c>
      <c r="G192" s="18">
        <f t="shared" si="24"/>
        <v>8.8885106329280421E-3</v>
      </c>
      <c r="H192" s="12">
        <f t="shared" si="25"/>
        <v>6785.3116626733545</v>
      </c>
      <c r="I192" s="12">
        <f t="shared" si="26"/>
        <v>6731.4822852114676</v>
      </c>
      <c r="J192" s="12">
        <f t="shared" si="21"/>
        <v>13516.793947884822</v>
      </c>
      <c r="K192" s="19">
        <f t="shared" si="22"/>
        <v>0.3516793947884822</v>
      </c>
      <c r="L192" s="19">
        <f t="shared" si="27"/>
        <v>2.3879080541831087E-3</v>
      </c>
    </row>
    <row r="193" spans="1:12" x14ac:dyDescent="0.3">
      <c r="A193" s="14">
        <v>43376</v>
      </c>
      <c r="B193" s="15">
        <v>113.388237</v>
      </c>
      <c r="C193" s="16">
        <f t="shared" si="19"/>
        <v>0.35729795709057061</v>
      </c>
      <c r="D193" s="16">
        <f t="shared" si="23"/>
        <v>1.7362839587445415E-4</v>
      </c>
      <c r="E193" s="17">
        <v>228.523819</v>
      </c>
      <c r="F193" s="18">
        <f t="shared" si="20"/>
        <v>0.36267886046292547</v>
      </c>
      <c r="G193" s="18">
        <f t="shared" si="24"/>
        <v>1.2168496273564176E-2</v>
      </c>
      <c r="H193" s="12">
        <f t="shared" si="25"/>
        <v>6786.4897854528526</v>
      </c>
      <c r="I193" s="12">
        <f t="shared" si="26"/>
        <v>6813.3943023146267</v>
      </c>
      <c r="J193" s="12">
        <f t="shared" si="21"/>
        <v>13599.884087767479</v>
      </c>
      <c r="K193" s="19">
        <f t="shared" si="22"/>
        <v>0.35998840877674793</v>
      </c>
      <c r="L193" s="19">
        <f t="shared" si="27"/>
        <v>6.1471781106539405E-3</v>
      </c>
    </row>
    <row r="194" spans="1:12" x14ac:dyDescent="0.3">
      <c r="A194" s="14">
        <v>43377</v>
      </c>
      <c r="B194" s="15">
        <v>111.045067</v>
      </c>
      <c r="C194" s="16">
        <f t="shared" si="19"/>
        <v>0.3292493698802772</v>
      </c>
      <c r="D194" s="16">
        <f t="shared" si="23"/>
        <v>-2.0665018365176632E-2</v>
      </c>
      <c r="E194" s="17">
        <v>224.50618</v>
      </c>
      <c r="F194" s="18">
        <f t="shared" si="20"/>
        <v>0.3387218315710207</v>
      </c>
      <c r="G194" s="18">
        <f t="shared" si="24"/>
        <v>-1.7580832569579988E-2</v>
      </c>
      <c r="H194" s="12">
        <f t="shared" si="25"/>
        <v>6646.2468494013856</v>
      </c>
      <c r="I194" s="12">
        <f t="shared" si="26"/>
        <v>6693.6091578551041</v>
      </c>
      <c r="J194" s="12">
        <f t="shared" si="21"/>
        <v>13339.856007256491</v>
      </c>
      <c r="K194" s="19">
        <f t="shared" si="22"/>
        <v>0.33398560072564903</v>
      </c>
      <c r="L194" s="19">
        <f t="shared" si="27"/>
        <v>-1.911987476017336E-2</v>
      </c>
    </row>
    <row r="195" spans="1:12" x14ac:dyDescent="0.3">
      <c r="A195" s="14">
        <v>43378</v>
      </c>
      <c r="B195" s="15">
        <v>110.395264</v>
      </c>
      <c r="C195" s="16">
        <f t="shared" si="19"/>
        <v>0.32147099438254961</v>
      </c>
      <c r="D195" s="16">
        <f t="shared" si="23"/>
        <v>-5.8517052360372362E-3</v>
      </c>
      <c r="E195" s="17">
        <v>220.862717</v>
      </c>
      <c r="F195" s="18">
        <f t="shared" si="20"/>
        <v>0.31699599996753769</v>
      </c>
      <c r="G195" s="18">
        <f t="shared" si="24"/>
        <v>-1.6228787109557507E-2</v>
      </c>
      <c r="H195" s="12">
        <f t="shared" si="25"/>
        <v>6607.3549719127477</v>
      </c>
      <c r="I195" s="12">
        <f t="shared" si="26"/>
        <v>6584.9799998376875</v>
      </c>
      <c r="J195" s="12">
        <f t="shared" si="21"/>
        <v>13192.334971750435</v>
      </c>
      <c r="K195" s="19">
        <f t="shared" si="22"/>
        <v>0.31923349717504351</v>
      </c>
      <c r="L195" s="19">
        <f t="shared" si="27"/>
        <v>-1.1058667756669055E-2</v>
      </c>
    </row>
    <row r="196" spans="1:12" x14ac:dyDescent="0.3">
      <c r="A196" s="14">
        <v>43381</v>
      </c>
      <c r="B196" s="15">
        <v>109.13507799999999</v>
      </c>
      <c r="C196" s="16">
        <f t="shared" ref="C196:C252" si="28">(B196-B$3)/B$3</f>
        <v>0.3063861149575865</v>
      </c>
      <c r="D196" s="16">
        <f t="shared" si="23"/>
        <v>-1.1415217957176175E-2</v>
      </c>
      <c r="E196" s="17">
        <v>220.350662</v>
      </c>
      <c r="F196" s="18">
        <f t="shared" ref="F196:F252" si="29">(E196-E$3)/E$3</f>
        <v>0.31394263543447626</v>
      </c>
      <c r="G196" s="18">
        <f t="shared" si="24"/>
        <v>-2.3184311365688926E-3</v>
      </c>
      <c r="H196" s="12">
        <f t="shared" si="25"/>
        <v>6531.9305747879316</v>
      </c>
      <c r="I196" s="12">
        <f t="shared" si="26"/>
        <v>6569.7131771723816</v>
      </c>
      <c r="J196" s="12">
        <f t="shared" ref="J196:J252" si="30">SUM(H196,I196)</f>
        <v>13101.643751960313</v>
      </c>
      <c r="K196" s="19">
        <f t="shared" ref="K196:K252" si="31">(J196-J$3)/J$3</f>
        <v>0.31016437519603135</v>
      </c>
      <c r="L196" s="19">
        <f t="shared" si="27"/>
        <v>-6.8745388882502385E-3</v>
      </c>
    </row>
    <row r="197" spans="1:12" x14ac:dyDescent="0.3">
      <c r="A197" s="14">
        <v>43382</v>
      </c>
      <c r="B197" s="15">
        <v>110.52325399999999</v>
      </c>
      <c r="C197" s="16">
        <f t="shared" si="28"/>
        <v>0.32300308069171429</v>
      </c>
      <c r="D197" s="16">
        <f t="shared" ref="D197:D252" si="32">(B197-B196)/B196</f>
        <v>1.2719796654197668E-2</v>
      </c>
      <c r="E197" s="17">
        <v>223.40327500000001</v>
      </c>
      <c r="F197" s="18">
        <f t="shared" si="29"/>
        <v>0.33214525091008373</v>
      </c>
      <c r="G197" s="18">
        <f t="shared" ref="G197:G252" si="33">(E197-E196)/E196</f>
        <v>1.3853432398582983E-2</v>
      </c>
      <c r="H197" s="12">
        <f t="shared" ref="H197:H252" si="34">H$3*(1+C197)</f>
        <v>6615.0154034585721</v>
      </c>
      <c r="I197" s="12">
        <f t="shared" ref="I197:I252" si="35">I$3*(1+F197)</f>
        <v>6660.7262545504191</v>
      </c>
      <c r="J197" s="12">
        <f t="shared" si="30"/>
        <v>13275.741658008992</v>
      </c>
      <c r="K197" s="19">
        <f t="shared" si="31"/>
        <v>0.32757416580089921</v>
      </c>
      <c r="L197" s="19">
        <f t="shared" ref="L197:L252" si="36">(J197-J196)/J196</f>
        <v>1.3288249119323652E-2</v>
      </c>
    </row>
    <row r="198" spans="1:12" x14ac:dyDescent="0.3">
      <c r="A198" s="14">
        <v>43383</v>
      </c>
      <c r="B198" s="15">
        <v>104.51763200000001</v>
      </c>
      <c r="C198" s="16">
        <f t="shared" si="28"/>
        <v>0.25111362648264873</v>
      </c>
      <c r="D198" s="16">
        <f t="shared" si="32"/>
        <v>-5.4338085268462948E-2</v>
      </c>
      <c r="E198" s="17">
        <v>213.05389400000001</v>
      </c>
      <c r="F198" s="18">
        <f t="shared" si="29"/>
        <v>0.27043228475500369</v>
      </c>
      <c r="G198" s="18">
        <f t="shared" si="33"/>
        <v>-4.6326003949583971E-2</v>
      </c>
      <c r="H198" s="12">
        <f t="shared" si="34"/>
        <v>6255.5681324132438</v>
      </c>
      <c r="I198" s="12">
        <f t="shared" si="35"/>
        <v>6352.1614237750182</v>
      </c>
      <c r="J198" s="12">
        <f t="shared" si="30"/>
        <v>12607.729556188262</v>
      </c>
      <c r="K198" s="19">
        <f t="shared" si="31"/>
        <v>0.26077295561882619</v>
      </c>
      <c r="L198" s="19">
        <f t="shared" si="36"/>
        <v>-5.0318251064921229E-2</v>
      </c>
    </row>
    <row r="199" spans="1:12" x14ac:dyDescent="0.3">
      <c r="A199" s="14">
        <v>43384</v>
      </c>
      <c r="B199" s="15">
        <v>104.271507</v>
      </c>
      <c r="C199" s="16">
        <f t="shared" si="28"/>
        <v>0.24816742175694226</v>
      </c>
      <c r="D199" s="16">
        <f t="shared" si="32"/>
        <v>-2.3548658278060332E-3</v>
      </c>
      <c r="E199" s="17">
        <v>211.17306500000001</v>
      </c>
      <c r="F199" s="18">
        <f t="shared" si="29"/>
        <v>0.25921697280344896</v>
      </c>
      <c r="G199" s="18">
        <f t="shared" si="33"/>
        <v>-8.8279494201594158E-3</v>
      </c>
      <c r="H199" s="12">
        <f t="shared" si="34"/>
        <v>6240.8371087847117</v>
      </c>
      <c r="I199" s="12">
        <f t="shared" si="35"/>
        <v>6296.0848640172453</v>
      </c>
      <c r="J199" s="12">
        <f t="shared" si="30"/>
        <v>12536.921972801956</v>
      </c>
      <c r="K199" s="19">
        <f t="shared" si="31"/>
        <v>0.2536921972801956</v>
      </c>
      <c r="L199" s="19">
        <f t="shared" si="36"/>
        <v>-5.6162041762349915E-3</v>
      </c>
    </row>
    <row r="200" spans="1:12" x14ac:dyDescent="0.3">
      <c r="A200" s="14">
        <v>43385</v>
      </c>
      <c r="B200" s="15">
        <v>107.87487</v>
      </c>
      <c r="C200" s="16">
        <f t="shared" si="28"/>
        <v>0.29130097218471507</v>
      </c>
      <c r="D200" s="16">
        <f t="shared" si="32"/>
        <v>3.4557503805905498E-2</v>
      </c>
      <c r="E200" s="17">
        <v>218.71603400000001</v>
      </c>
      <c r="F200" s="18">
        <f t="shared" si="29"/>
        <v>0.30419541070285749</v>
      </c>
      <c r="G200" s="18">
        <f t="shared" si="33"/>
        <v>3.5719370744559678E-2</v>
      </c>
      <c r="H200" s="12">
        <f t="shared" si="34"/>
        <v>6456.5048609235755</v>
      </c>
      <c r="I200" s="12">
        <f t="shared" si="35"/>
        <v>6520.977053514287</v>
      </c>
      <c r="J200" s="12">
        <f t="shared" si="30"/>
        <v>12977.481914437863</v>
      </c>
      <c r="K200" s="19">
        <f t="shared" si="31"/>
        <v>0.29774819144378634</v>
      </c>
      <c r="L200" s="19">
        <f t="shared" si="36"/>
        <v>3.5140997335045533E-2</v>
      </c>
    </row>
    <row r="201" spans="1:12" x14ac:dyDescent="0.3">
      <c r="A201" s="14">
        <v>43388</v>
      </c>
      <c r="B201" s="15">
        <v>105.935349</v>
      </c>
      <c r="C201" s="16">
        <f t="shared" si="28"/>
        <v>0.26808420860601806</v>
      </c>
      <c r="D201" s="16">
        <f t="shared" si="32"/>
        <v>-1.797935886272678E-2</v>
      </c>
      <c r="E201" s="17">
        <v>214.03860499999999</v>
      </c>
      <c r="F201" s="18">
        <f t="shared" si="29"/>
        <v>0.27630407907927618</v>
      </c>
      <c r="G201" s="18">
        <f t="shared" si="33"/>
        <v>-2.1385853220070816E-2</v>
      </c>
      <c r="H201" s="12">
        <f t="shared" si="34"/>
        <v>6340.42104303009</v>
      </c>
      <c r="I201" s="12">
        <f t="shared" si="35"/>
        <v>6381.520395396381</v>
      </c>
      <c r="J201" s="12">
        <f t="shared" si="30"/>
        <v>12721.941438426471</v>
      </c>
      <c r="K201" s="19">
        <f t="shared" si="31"/>
        <v>0.27219414384264712</v>
      </c>
      <c r="L201" s="19">
        <f t="shared" si="36"/>
        <v>-1.9691067781577528E-2</v>
      </c>
    </row>
    <row r="202" spans="1:12" x14ac:dyDescent="0.3">
      <c r="A202" s="14">
        <v>43389</v>
      </c>
      <c r="B202" s="15">
        <v>109.28274500000001</v>
      </c>
      <c r="C202" s="16">
        <f t="shared" si="28"/>
        <v>0.30815374203013468</v>
      </c>
      <c r="D202" s="16">
        <f t="shared" si="32"/>
        <v>3.1598479937041631E-2</v>
      </c>
      <c r="E202" s="17">
        <v>218.75541699999999</v>
      </c>
      <c r="F202" s="18">
        <f t="shared" si="29"/>
        <v>0.30443025003731472</v>
      </c>
      <c r="G202" s="18">
        <f t="shared" si="33"/>
        <v>2.203720212061747E-2</v>
      </c>
      <c r="H202" s="12">
        <f t="shared" si="34"/>
        <v>6540.7687101506726</v>
      </c>
      <c r="I202" s="12">
        <f t="shared" si="35"/>
        <v>6522.1512501865745</v>
      </c>
      <c r="J202" s="12">
        <f t="shared" si="30"/>
        <v>13062.919960337247</v>
      </c>
      <c r="K202" s="19">
        <f t="shared" si="31"/>
        <v>0.3062919960337247</v>
      </c>
      <c r="L202" s="19">
        <f t="shared" si="36"/>
        <v>2.6802396753757618E-2</v>
      </c>
    </row>
    <row r="203" spans="1:12" x14ac:dyDescent="0.3">
      <c r="A203" s="14">
        <v>43390</v>
      </c>
      <c r="B203" s="15">
        <v>108.997238</v>
      </c>
      <c r="C203" s="16">
        <f t="shared" si="28"/>
        <v>0.30473612060759619</v>
      </c>
      <c r="D203" s="16">
        <f t="shared" si="32"/>
        <v>-2.6125533358446452E-3</v>
      </c>
      <c r="E203" s="17">
        <v>217.810089</v>
      </c>
      <c r="F203" s="18">
        <f t="shared" si="29"/>
        <v>0.29879329504749952</v>
      </c>
      <c r="G203" s="18">
        <f t="shared" si="33"/>
        <v>-4.3213924160789554E-3</v>
      </c>
      <c r="H203" s="12">
        <f t="shared" si="34"/>
        <v>6523.6806030379812</v>
      </c>
      <c r="I203" s="12">
        <f t="shared" si="35"/>
        <v>6493.9664752374983</v>
      </c>
      <c r="J203" s="12">
        <f t="shared" si="30"/>
        <v>13017.64707827548</v>
      </c>
      <c r="K203" s="19">
        <f t="shared" si="31"/>
        <v>0.30176470782754805</v>
      </c>
      <c r="L203" s="19">
        <f t="shared" si="36"/>
        <v>-3.465755145038637E-3</v>
      </c>
    </row>
    <row r="204" spans="1:12" x14ac:dyDescent="0.3">
      <c r="A204" s="14">
        <v>43391</v>
      </c>
      <c r="B204" s="15">
        <v>106.821426</v>
      </c>
      <c r="C204" s="16">
        <f t="shared" si="28"/>
        <v>0.27869086881826693</v>
      </c>
      <c r="D204" s="16">
        <f t="shared" si="32"/>
        <v>-1.9962083809866756E-2</v>
      </c>
      <c r="E204" s="17">
        <v>212.719086</v>
      </c>
      <c r="F204" s="18">
        <f t="shared" si="29"/>
        <v>0.26843583735660848</v>
      </c>
      <c r="G204" s="18">
        <f t="shared" si="33"/>
        <v>-2.337358670286389E-2</v>
      </c>
      <c r="H204" s="12">
        <f t="shared" si="34"/>
        <v>6393.4543440913349</v>
      </c>
      <c r="I204" s="12">
        <f t="shared" si="35"/>
        <v>6342.1791867830425</v>
      </c>
      <c r="J204" s="12">
        <f t="shared" si="30"/>
        <v>12735.633530874376</v>
      </c>
      <c r="K204" s="19">
        <f t="shared" si="31"/>
        <v>0.27356335308743762</v>
      </c>
      <c r="L204" s="19">
        <f t="shared" si="36"/>
        <v>-2.1663941702010244E-2</v>
      </c>
    </row>
    <row r="205" spans="1:12" x14ac:dyDescent="0.3">
      <c r="A205" s="14">
        <v>43392</v>
      </c>
      <c r="B205" s="15">
        <v>106.97895800000001</v>
      </c>
      <c r="C205" s="16">
        <f t="shared" si="28"/>
        <v>0.28057658348703274</v>
      </c>
      <c r="D205" s="16">
        <f t="shared" si="32"/>
        <v>1.4747228706720628E-3</v>
      </c>
      <c r="E205" s="17">
        <v>215.95880099999999</v>
      </c>
      <c r="F205" s="18">
        <f t="shared" si="29"/>
        <v>0.28775413495789542</v>
      </c>
      <c r="G205" s="18">
        <f t="shared" si="33"/>
        <v>1.5230015608472432E-2</v>
      </c>
      <c r="H205" s="12">
        <f t="shared" si="34"/>
        <v>6402.882917435164</v>
      </c>
      <c r="I205" s="12">
        <f t="shared" si="35"/>
        <v>6438.7706747894772</v>
      </c>
      <c r="J205" s="12">
        <f t="shared" si="30"/>
        <v>12841.65359222464</v>
      </c>
      <c r="K205" s="19">
        <f t="shared" si="31"/>
        <v>0.28416535922246405</v>
      </c>
      <c r="L205" s="19">
        <f t="shared" si="36"/>
        <v>8.3246790270185295E-3</v>
      </c>
    </row>
    <row r="206" spans="1:12" x14ac:dyDescent="0.3">
      <c r="A206" s="14">
        <v>43395</v>
      </c>
      <c r="B206" s="15">
        <v>107.93394499999999</v>
      </c>
      <c r="C206" s="16">
        <f t="shared" si="28"/>
        <v>0.29200812117068187</v>
      </c>
      <c r="D206" s="16">
        <f t="shared" si="32"/>
        <v>8.9268676555999769E-3</v>
      </c>
      <c r="E206" s="17">
        <v>217.27832000000001</v>
      </c>
      <c r="F206" s="18">
        <f t="shared" si="29"/>
        <v>0.29562237668056329</v>
      </c>
      <c r="G206" s="18">
        <f t="shared" si="33"/>
        <v>6.1100496663713828E-3</v>
      </c>
      <c r="H206" s="12">
        <f t="shared" si="34"/>
        <v>6460.0406058534099</v>
      </c>
      <c r="I206" s="12">
        <f t="shared" si="35"/>
        <v>6478.1118834028166</v>
      </c>
      <c r="J206" s="12">
        <f t="shared" si="30"/>
        <v>12938.152489256227</v>
      </c>
      <c r="K206" s="19">
        <f t="shared" si="31"/>
        <v>0.29381524892562266</v>
      </c>
      <c r="L206" s="19">
        <f t="shared" si="36"/>
        <v>7.5145226694180844E-3</v>
      </c>
    </row>
    <row r="207" spans="1:12" x14ac:dyDescent="0.3">
      <c r="A207" s="14">
        <v>43396</v>
      </c>
      <c r="B207" s="15">
        <v>106.427612</v>
      </c>
      <c r="C207" s="16">
        <f t="shared" si="28"/>
        <v>0.27397677367210399</v>
      </c>
      <c r="D207" s="16">
        <f t="shared" si="32"/>
        <v>-1.395606359055993E-2</v>
      </c>
      <c r="E207" s="17">
        <v>219.326538</v>
      </c>
      <c r="F207" s="18">
        <f t="shared" si="29"/>
        <v>0.30783582288688477</v>
      </c>
      <c r="G207" s="18">
        <f t="shared" si="33"/>
        <v>9.426702121039925E-3</v>
      </c>
      <c r="H207" s="12">
        <f t="shared" si="34"/>
        <v>6369.88386836052</v>
      </c>
      <c r="I207" s="12">
        <f t="shared" si="35"/>
        <v>6539.1791144344234</v>
      </c>
      <c r="J207" s="12">
        <f t="shared" si="30"/>
        <v>12909.062982794943</v>
      </c>
      <c r="K207" s="19">
        <f t="shared" si="31"/>
        <v>0.29090629827949432</v>
      </c>
      <c r="L207" s="19">
        <f t="shared" si="36"/>
        <v>-2.2483508743183392E-3</v>
      </c>
    </row>
    <row r="208" spans="1:12" x14ac:dyDescent="0.3">
      <c r="A208" s="14">
        <v>43397</v>
      </c>
      <c r="B208" s="15">
        <v>100.737038</v>
      </c>
      <c r="C208" s="16">
        <f t="shared" si="28"/>
        <v>0.2058585572748183</v>
      </c>
      <c r="D208" s="16">
        <f t="shared" si="32"/>
        <v>-5.3468962547050275E-2</v>
      </c>
      <c r="E208" s="17">
        <v>211.80328399999999</v>
      </c>
      <c r="F208" s="18">
        <f t="shared" si="29"/>
        <v>0.26297494478431305</v>
      </c>
      <c r="G208" s="18">
        <f t="shared" si="33"/>
        <v>-3.4301612876413562E-2</v>
      </c>
      <c r="H208" s="12">
        <f t="shared" si="34"/>
        <v>6029.2927863740915</v>
      </c>
      <c r="I208" s="12">
        <f t="shared" si="35"/>
        <v>6314.8747239215654</v>
      </c>
      <c r="J208" s="12">
        <f t="shared" si="30"/>
        <v>12344.167510295658</v>
      </c>
      <c r="K208" s="19">
        <f t="shared" si="31"/>
        <v>0.23441675102956577</v>
      </c>
      <c r="L208" s="19">
        <f t="shared" si="36"/>
        <v>-4.3759603098394662E-2</v>
      </c>
    </row>
    <row r="209" spans="1:12" x14ac:dyDescent="0.3">
      <c r="A209" s="14">
        <v>43398</v>
      </c>
      <c r="B209" s="15">
        <v>106.62453499999999</v>
      </c>
      <c r="C209" s="16">
        <f t="shared" si="28"/>
        <v>0.276334012770937</v>
      </c>
      <c r="D209" s="16">
        <f t="shared" si="32"/>
        <v>5.8444213934501395E-2</v>
      </c>
      <c r="E209" s="17">
        <v>216.44132999999999</v>
      </c>
      <c r="F209" s="18">
        <f t="shared" si="29"/>
        <v>0.29063143707343692</v>
      </c>
      <c r="G209" s="18">
        <f t="shared" si="33"/>
        <v>2.1897894652096156E-2</v>
      </c>
      <c r="H209" s="12">
        <f t="shared" si="34"/>
        <v>6381.6700638546854</v>
      </c>
      <c r="I209" s="12">
        <f t="shared" si="35"/>
        <v>6453.157185367184</v>
      </c>
      <c r="J209" s="12">
        <f t="shared" si="30"/>
        <v>12834.827249221869</v>
      </c>
      <c r="K209" s="19">
        <f t="shared" si="31"/>
        <v>0.28348272492218696</v>
      </c>
      <c r="L209" s="19">
        <f t="shared" si="36"/>
        <v>3.9748305304264264E-2</v>
      </c>
    </row>
    <row r="210" spans="1:12" x14ac:dyDescent="0.3">
      <c r="A210" s="14">
        <v>43399</v>
      </c>
      <c r="B210" s="15">
        <v>105.30526</v>
      </c>
      <c r="C210" s="16">
        <f t="shared" si="28"/>
        <v>0.26054181677497446</v>
      </c>
      <c r="D210" s="16">
        <f t="shared" si="32"/>
        <v>-1.2373090302339799E-2</v>
      </c>
      <c r="E210" s="17">
        <v>212.99479700000001</v>
      </c>
      <c r="F210" s="18">
        <f t="shared" si="29"/>
        <v>0.27007989158667145</v>
      </c>
      <c r="G210" s="18">
        <f t="shared" si="33"/>
        <v>-1.5923636211254054E-2</v>
      </c>
      <c r="H210" s="12">
        <f t="shared" si="34"/>
        <v>6302.7090838748727</v>
      </c>
      <c r="I210" s="12">
        <f t="shared" si="35"/>
        <v>6350.3994579333576</v>
      </c>
      <c r="J210" s="12">
        <f t="shared" si="30"/>
        <v>12653.108541808229</v>
      </c>
      <c r="K210" s="19">
        <f t="shared" si="31"/>
        <v>0.26531085418082295</v>
      </c>
      <c r="L210" s="19">
        <f t="shared" si="36"/>
        <v>-1.4158251130700412E-2</v>
      </c>
    </row>
    <row r="211" spans="1:12" x14ac:dyDescent="0.3">
      <c r="A211" s="14">
        <v>43402</v>
      </c>
      <c r="B211" s="15">
        <v>102.24337</v>
      </c>
      <c r="C211" s="16">
        <f t="shared" si="28"/>
        <v>0.22388989280303676</v>
      </c>
      <c r="D211" s="16">
        <f t="shared" si="32"/>
        <v>-2.9076325342152948E-2</v>
      </c>
      <c r="E211" s="17">
        <v>208.99685700000001</v>
      </c>
      <c r="F211" s="18">
        <f t="shared" si="29"/>
        <v>0.24624032708421079</v>
      </c>
      <c r="G211" s="18">
        <f t="shared" si="33"/>
        <v>-1.8770129863782539E-2</v>
      </c>
      <c r="H211" s="12">
        <f t="shared" si="34"/>
        <v>6119.4494640151843</v>
      </c>
      <c r="I211" s="12">
        <f t="shared" si="35"/>
        <v>6231.2016354210546</v>
      </c>
      <c r="J211" s="12">
        <f t="shared" si="30"/>
        <v>12350.65109943624</v>
      </c>
      <c r="K211" s="19">
        <f t="shared" si="31"/>
        <v>0.23506510994362398</v>
      </c>
      <c r="L211" s="19">
        <f t="shared" si="36"/>
        <v>-2.3903805248537451E-2</v>
      </c>
    </row>
    <row r="212" spans="1:12" x14ac:dyDescent="0.3">
      <c r="A212" s="14">
        <v>43403</v>
      </c>
      <c r="B212" s="15">
        <v>102.125237</v>
      </c>
      <c r="C212" s="16">
        <f t="shared" si="28"/>
        <v>0.22247579832721401</v>
      </c>
      <c r="D212" s="16">
        <f t="shared" si="32"/>
        <v>-1.155409881344876E-3</v>
      </c>
      <c r="E212" s="17">
        <v>210.040649</v>
      </c>
      <c r="F212" s="18">
        <f t="shared" si="29"/>
        <v>0.25246441916942275</v>
      </c>
      <c r="G212" s="18">
        <f t="shared" si="33"/>
        <v>4.9942952012909754E-3</v>
      </c>
      <c r="H212" s="12">
        <f t="shared" si="34"/>
        <v>6112.3789916360702</v>
      </c>
      <c r="I212" s="12">
        <f t="shared" si="35"/>
        <v>6262.3220958471138</v>
      </c>
      <c r="J212" s="12">
        <f t="shared" si="30"/>
        <v>12374.701087483183</v>
      </c>
      <c r="K212" s="19">
        <f t="shared" si="31"/>
        <v>0.23747010874831831</v>
      </c>
      <c r="L212" s="19">
        <f t="shared" si="36"/>
        <v>1.9472647922214494E-3</v>
      </c>
    </row>
    <row r="213" spans="1:12" x14ac:dyDescent="0.3">
      <c r="A213" s="14">
        <v>43404</v>
      </c>
      <c r="B213" s="15">
        <v>105.157578</v>
      </c>
      <c r="C213" s="16">
        <f t="shared" si="28"/>
        <v>0.25877401014703427</v>
      </c>
      <c r="D213" s="16">
        <f t="shared" si="32"/>
        <v>2.9692376625769814E-2</v>
      </c>
      <c r="E213" s="17">
        <v>215.51568599999999</v>
      </c>
      <c r="F213" s="18">
        <f t="shared" si="29"/>
        <v>0.2851118570286349</v>
      </c>
      <c r="G213" s="18">
        <f t="shared" si="33"/>
        <v>2.6066559144939539E-2</v>
      </c>
      <c r="H213" s="12">
        <f t="shared" si="34"/>
        <v>6293.8700507351705</v>
      </c>
      <c r="I213" s="12">
        <f t="shared" si="35"/>
        <v>6425.5592851431738</v>
      </c>
      <c r="J213" s="12">
        <f t="shared" si="30"/>
        <v>12719.429335878343</v>
      </c>
      <c r="K213" s="19">
        <f t="shared" si="31"/>
        <v>0.27194293358783433</v>
      </c>
      <c r="L213" s="19">
        <f t="shared" si="36"/>
        <v>2.7857501038457209E-2</v>
      </c>
    </row>
    <row r="214" spans="1:12" x14ac:dyDescent="0.3">
      <c r="A214" s="14">
        <v>43405</v>
      </c>
      <c r="B214" s="15">
        <v>104.281342</v>
      </c>
      <c r="C214" s="16">
        <f t="shared" si="28"/>
        <v>0.24828515024237571</v>
      </c>
      <c r="D214" s="16">
        <f t="shared" si="32"/>
        <v>-8.332599672464934E-3</v>
      </c>
      <c r="E214" s="17">
        <v>218.824341</v>
      </c>
      <c r="F214" s="18">
        <f t="shared" si="29"/>
        <v>0.30484124123372286</v>
      </c>
      <c r="G214" s="18">
        <f t="shared" si="33"/>
        <v>1.535226999671855E-2</v>
      </c>
      <c r="H214" s="12">
        <f t="shared" si="34"/>
        <v>6241.4257512118784</v>
      </c>
      <c r="I214" s="12">
        <f t="shared" si="35"/>
        <v>6524.2062061686147</v>
      </c>
      <c r="J214" s="12">
        <f t="shared" si="30"/>
        <v>12765.631957380494</v>
      </c>
      <c r="K214" s="19">
        <f t="shared" si="31"/>
        <v>0.27656319573804938</v>
      </c>
      <c r="L214" s="19">
        <f t="shared" si="36"/>
        <v>3.6324445289243035E-3</v>
      </c>
    </row>
    <row r="215" spans="1:12" x14ac:dyDescent="0.3">
      <c r="A215" s="14">
        <v>43406</v>
      </c>
      <c r="B215" s="15">
        <v>104.51763200000001</v>
      </c>
      <c r="C215" s="16">
        <f t="shared" si="28"/>
        <v>0.25111362648264873</v>
      </c>
      <c r="D215" s="16">
        <f t="shared" si="32"/>
        <v>2.2658895202941577E-3</v>
      </c>
      <c r="E215" s="17">
        <v>204.30957000000001</v>
      </c>
      <c r="F215" s="18">
        <f t="shared" si="29"/>
        <v>0.21829021258073017</v>
      </c>
      <c r="G215" s="18">
        <f t="shared" si="33"/>
        <v>-6.6330696729940089E-2</v>
      </c>
      <c r="H215" s="12">
        <f t="shared" si="34"/>
        <v>6255.5681324132438</v>
      </c>
      <c r="I215" s="12">
        <f t="shared" si="35"/>
        <v>6091.4510629036513</v>
      </c>
      <c r="J215" s="12">
        <f t="shared" si="30"/>
        <v>12347.019195316894</v>
      </c>
      <c r="K215" s="19">
        <f t="shared" si="31"/>
        <v>0.23470191953168942</v>
      </c>
      <c r="L215" s="19">
        <f t="shared" si="36"/>
        <v>-3.2792169119490976E-2</v>
      </c>
    </row>
    <row r="216" spans="1:12" x14ac:dyDescent="0.3">
      <c r="A216" s="14">
        <v>43409</v>
      </c>
      <c r="B216" s="15">
        <v>105.84674800000001</v>
      </c>
      <c r="C216" s="16">
        <f t="shared" si="28"/>
        <v>0.26702362278620173</v>
      </c>
      <c r="D216" s="16">
        <f t="shared" si="32"/>
        <v>1.27166677484618E-2</v>
      </c>
      <c r="E216" s="17">
        <v>198.50958299999999</v>
      </c>
      <c r="F216" s="18">
        <f t="shared" si="29"/>
        <v>0.18370511020302221</v>
      </c>
      <c r="G216" s="18">
        <f t="shared" si="33"/>
        <v>-2.8388229684982526E-2</v>
      </c>
      <c r="H216" s="12">
        <f t="shared" si="34"/>
        <v>6335.1181139310083</v>
      </c>
      <c r="I216" s="12">
        <f t="shared" si="35"/>
        <v>5918.525551015111</v>
      </c>
      <c r="J216" s="12">
        <f t="shared" si="30"/>
        <v>12253.643664946119</v>
      </c>
      <c r="K216" s="19">
        <f t="shared" si="31"/>
        <v>0.22536436649461195</v>
      </c>
      <c r="L216" s="19">
        <f t="shared" si="36"/>
        <v>-7.5625970036712429E-3</v>
      </c>
    </row>
    <row r="217" spans="1:12" x14ac:dyDescent="0.3">
      <c r="A217" s="14">
        <v>43410</v>
      </c>
      <c r="B217" s="15">
        <v>106.053505</v>
      </c>
      <c r="C217" s="16">
        <f t="shared" si="28"/>
        <v>0.26949857840010871</v>
      </c>
      <c r="D217" s="16">
        <f t="shared" si="32"/>
        <v>1.9533618548204811E-3</v>
      </c>
      <c r="E217" s="17">
        <v>200.65626499999999</v>
      </c>
      <c r="F217" s="18">
        <f t="shared" si="29"/>
        <v>0.19650569350474043</v>
      </c>
      <c r="G217" s="18">
        <f t="shared" si="33"/>
        <v>1.0813996823518583E-2</v>
      </c>
      <c r="H217" s="12">
        <f t="shared" si="34"/>
        <v>6347.4928920005432</v>
      </c>
      <c r="I217" s="12">
        <f t="shared" si="35"/>
        <v>5982.5284675237026</v>
      </c>
      <c r="J217" s="12">
        <f t="shared" si="30"/>
        <v>12330.021359524246</v>
      </c>
      <c r="K217" s="19">
        <f t="shared" si="31"/>
        <v>0.23300213595242458</v>
      </c>
      <c r="L217" s="19">
        <f t="shared" si="36"/>
        <v>6.2330598690917872E-3</v>
      </c>
    </row>
    <row r="218" spans="1:12" x14ac:dyDescent="0.3">
      <c r="A218" s="14">
        <v>43411</v>
      </c>
      <c r="B218" s="15">
        <v>110.22790500000001</v>
      </c>
      <c r="C218" s="16">
        <f t="shared" si="28"/>
        <v>0.31946764699122621</v>
      </c>
      <c r="D218" s="16">
        <f t="shared" si="32"/>
        <v>3.9361263920508857E-2</v>
      </c>
      <c r="E218" s="17">
        <v>206.74182099999999</v>
      </c>
      <c r="F218" s="18">
        <f t="shared" si="29"/>
        <v>0.23279363299241068</v>
      </c>
      <c r="G218" s="18">
        <f t="shared" si="33"/>
        <v>3.0328263112043858E-2</v>
      </c>
      <c r="H218" s="12">
        <f t="shared" si="34"/>
        <v>6597.3382349561316</v>
      </c>
      <c r="I218" s="12">
        <f t="shared" si="35"/>
        <v>6163.9681649620534</v>
      </c>
      <c r="J218" s="12">
        <f t="shared" si="30"/>
        <v>12761.306399918185</v>
      </c>
      <c r="K218" s="19">
        <f t="shared" si="31"/>
        <v>0.27613063999181847</v>
      </c>
      <c r="L218" s="19">
        <f t="shared" si="36"/>
        <v>3.4978450386932688E-2</v>
      </c>
    </row>
    <row r="219" spans="1:12" x14ac:dyDescent="0.3">
      <c r="A219" s="14">
        <v>43412</v>
      </c>
      <c r="B219" s="15">
        <v>110.02114899999999</v>
      </c>
      <c r="C219" s="16">
        <f t="shared" si="28"/>
        <v>0.31699270334767848</v>
      </c>
      <c r="D219" s="16">
        <f t="shared" si="32"/>
        <v>-1.8757137768336683E-3</v>
      </c>
      <c r="E219" s="17">
        <v>206.02049299999999</v>
      </c>
      <c r="F219" s="18">
        <f t="shared" si="29"/>
        <v>0.22849238150203541</v>
      </c>
      <c r="G219" s="18">
        <f t="shared" si="33"/>
        <v>-3.4890279891652875E-3</v>
      </c>
      <c r="H219" s="12">
        <f t="shared" si="34"/>
        <v>6584.9635167383922</v>
      </c>
      <c r="I219" s="12">
        <f t="shared" si="35"/>
        <v>6142.4619075101773</v>
      </c>
      <c r="J219" s="12">
        <f t="shared" si="30"/>
        <v>12727.425424248569</v>
      </c>
      <c r="K219" s="19">
        <f t="shared" si="31"/>
        <v>0.27274254242485696</v>
      </c>
      <c r="L219" s="19">
        <f t="shared" si="36"/>
        <v>-2.6549770539035663E-3</v>
      </c>
    </row>
    <row r="220" spans="1:12" x14ac:dyDescent="0.3">
      <c r="A220" s="14">
        <v>43413</v>
      </c>
      <c r="B220" s="15">
        <v>107.87487</v>
      </c>
      <c r="C220" s="16">
        <f t="shared" si="28"/>
        <v>0.29130097218471507</v>
      </c>
      <c r="D220" s="16">
        <f t="shared" si="32"/>
        <v>-1.9507876617431006E-2</v>
      </c>
      <c r="E220" s="17">
        <v>202.04809599999999</v>
      </c>
      <c r="F220" s="18">
        <f t="shared" si="29"/>
        <v>0.20480512893924524</v>
      </c>
      <c r="G220" s="18">
        <f t="shared" si="33"/>
        <v>-1.9281562441460624E-2</v>
      </c>
      <c r="H220" s="12">
        <f t="shared" si="34"/>
        <v>6456.5048609235755</v>
      </c>
      <c r="I220" s="12">
        <f t="shared" si="35"/>
        <v>6024.0256446962258</v>
      </c>
      <c r="J220" s="12">
        <f t="shared" si="30"/>
        <v>12480.530505619801</v>
      </c>
      <c r="K220" s="19">
        <f t="shared" si="31"/>
        <v>0.24805305056198013</v>
      </c>
      <c r="L220" s="19">
        <f t="shared" si="36"/>
        <v>-1.9398653726022123E-2</v>
      </c>
    </row>
    <row r="221" spans="1:12" x14ac:dyDescent="0.3">
      <c r="A221" s="14">
        <v>43416</v>
      </c>
      <c r="B221" s="15">
        <v>105.216652</v>
      </c>
      <c r="C221" s="16">
        <f t="shared" si="28"/>
        <v>0.25948114716264165</v>
      </c>
      <c r="D221" s="16">
        <f t="shared" si="32"/>
        <v>-2.4641679753588625E-2</v>
      </c>
      <c r="E221" s="17">
        <v>191.87008700000001</v>
      </c>
      <c r="F221" s="18">
        <f t="shared" si="29"/>
        <v>0.1441140475167815</v>
      </c>
      <c r="G221" s="18">
        <f t="shared" si="33"/>
        <v>-5.0374189123761778E-2</v>
      </c>
      <c r="H221" s="12">
        <f t="shared" si="34"/>
        <v>6297.4057358132086</v>
      </c>
      <c r="I221" s="12">
        <f t="shared" si="35"/>
        <v>5720.5702375839073</v>
      </c>
      <c r="J221" s="12">
        <f t="shared" si="30"/>
        <v>12017.975973397115</v>
      </c>
      <c r="K221" s="19">
        <f t="shared" si="31"/>
        <v>0.2017975973397115</v>
      </c>
      <c r="L221" s="19">
        <f t="shared" si="36"/>
        <v>-3.7062088988477265E-2</v>
      </c>
    </row>
    <row r="222" spans="1:12" x14ac:dyDescent="0.3">
      <c r="A222" s="14">
        <v>43417</v>
      </c>
      <c r="B222" s="15">
        <v>105.285568</v>
      </c>
      <c r="C222" s="16">
        <f t="shared" si="28"/>
        <v>0.26030609645619895</v>
      </c>
      <c r="D222" s="16">
        <f t="shared" si="32"/>
        <v>6.5499137912125864E-4</v>
      </c>
      <c r="E222" s="17">
        <v>189.953079</v>
      </c>
      <c r="F222" s="18">
        <f t="shared" si="29"/>
        <v>0.13268300156118104</v>
      </c>
      <c r="G222" s="18">
        <f t="shared" si="33"/>
        <v>-9.991176998840938E-3</v>
      </c>
      <c r="H222" s="12">
        <f t="shared" si="34"/>
        <v>6301.5304822809949</v>
      </c>
      <c r="I222" s="12">
        <f t="shared" si="35"/>
        <v>5663.4150078059056</v>
      </c>
      <c r="J222" s="12">
        <f t="shared" si="30"/>
        <v>11964.9454900869</v>
      </c>
      <c r="K222" s="19">
        <f t="shared" si="31"/>
        <v>0.19649454900869004</v>
      </c>
      <c r="L222" s="19">
        <f t="shared" si="36"/>
        <v>-4.4125968821707049E-3</v>
      </c>
    </row>
    <row r="223" spans="1:12" x14ac:dyDescent="0.3">
      <c r="A223" s="14">
        <v>43418</v>
      </c>
      <c r="B223" s="15">
        <v>103.792503</v>
      </c>
      <c r="C223" s="16">
        <f t="shared" si="28"/>
        <v>0.24243357168713109</v>
      </c>
      <c r="D223" s="16">
        <f t="shared" si="32"/>
        <v>-1.4181098400874861E-2</v>
      </c>
      <c r="E223" s="17">
        <v>184.587402</v>
      </c>
      <c r="F223" s="18">
        <f t="shared" si="29"/>
        <v>0.100687673231874</v>
      </c>
      <c r="G223" s="18">
        <f t="shared" si="33"/>
        <v>-2.824738102823806E-2</v>
      </c>
      <c r="H223" s="12">
        <f t="shared" si="34"/>
        <v>6212.167858435655</v>
      </c>
      <c r="I223" s="12">
        <f t="shared" si="35"/>
        <v>5503.4383661593702</v>
      </c>
      <c r="J223" s="12">
        <f t="shared" si="30"/>
        <v>11715.606224595025</v>
      </c>
      <c r="K223" s="19">
        <f t="shared" si="31"/>
        <v>0.17156062245950252</v>
      </c>
      <c r="L223" s="19">
        <f t="shared" si="36"/>
        <v>-2.083914763326384E-2</v>
      </c>
    </row>
    <row r="224" spans="1:12" x14ac:dyDescent="0.3">
      <c r="A224" s="14">
        <v>43419</v>
      </c>
      <c r="B224" s="15">
        <v>106.076599</v>
      </c>
      <c r="C224" s="16">
        <f t="shared" si="28"/>
        <v>0.26977502188181707</v>
      </c>
      <c r="D224" s="16">
        <f t="shared" si="32"/>
        <v>2.2006367839496128E-2</v>
      </c>
      <c r="E224" s="17">
        <v>189.14279199999999</v>
      </c>
      <c r="F224" s="18">
        <f t="shared" si="29"/>
        <v>0.1278512909297044</v>
      </c>
      <c r="G224" s="18">
        <f t="shared" si="33"/>
        <v>2.4678769789500524E-2</v>
      </c>
      <c r="H224" s="12">
        <f t="shared" si="34"/>
        <v>6348.8751094090858</v>
      </c>
      <c r="I224" s="12">
        <f t="shared" si="35"/>
        <v>5639.2564546485228</v>
      </c>
      <c r="J224" s="12">
        <f t="shared" si="30"/>
        <v>11988.131564057609</v>
      </c>
      <c r="K224" s="19">
        <f t="shared" si="31"/>
        <v>0.19881315640576086</v>
      </c>
      <c r="L224" s="19">
        <f t="shared" si="36"/>
        <v>2.3261736032955799E-2</v>
      </c>
    </row>
    <row r="225" spans="1:12" x14ac:dyDescent="0.3">
      <c r="A225" s="14">
        <v>43420</v>
      </c>
      <c r="B225" s="15">
        <v>107.075256</v>
      </c>
      <c r="C225" s="16">
        <f t="shared" si="28"/>
        <v>0.28172930516372569</v>
      </c>
      <c r="D225" s="16">
        <f t="shared" si="32"/>
        <v>9.414489240930456E-3</v>
      </c>
      <c r="E225" s="17">
        <v>191.237686</v>
      </c>
      <c r="F225" s="18">
        <f t="shared" si="29"/>
        <v>0.14034306435272176</v>
      </c>
      <c r="G225" s="18">
        <f t="shared" si="33"/>
        <v>1.107572737955571E-2</v>
      </c>
      <c r="H225" s="12">
        <f t="shared" si="34"/>
        <v>6408.646525818629</v>
      </c>
      <c r="I225" s="12">
        <f t="shared" si="35"/>
        <v>5701.7153217636087</v>
      </c>
      <c r="J225" s="12">
        <f t="shared" si="30"/>
        <v>12110.361847582237</v>
      </c>
      <c r="K225" s="19">
        <f t="shared" si="31"/>
        <v>0.21103618475822369</v>
      </c>
      <c r="L225" s="19">
        <f t="shared" si="36"/>
        <v>1.0195941116553538E-2</v>
      </c>
    </row>
    <row r="226" spans="1:12" x14ac:dyDescent="0.3">
      <c r="A226" s="14">
        <v>43423</v>
      </c>
      <c r="B226" s="15">
        <v>103.446434</v>
      </c>
      <c r="C226" s="16">
        <f t="shared" si="28"/>
        <v>0.23829100135408696</v>
      </c>
      <c r="D226" s="16">
        <f t="shared" si="32"/>
        <v>-3.3890388270470251E-2</v>
      </c>
      <c r="E226" s="17">
        <v>183.65853899999999</v>
      </c>
      <c r="F226" s="18">
        <f t="shared" si="29"/>
        <v>9.5148898412229552E-2</v>
      </c>
      <c r="G226" s="18">
        <f t="shared" si="33"/>
        <v>-3.9632078585180155E-2</v>
      </c>
      <c r="H226" s="12">
        <f t="shared" si="34"/>
        <v>6191.455006770434</v>
      </c>
      <c r="I226" s="12">
        <f t="shared" si="35"/>
        <v>5475.7444920611479</v>
      </c>
      <c r="J226" s="12">
        <f t="shared" si="30"/>
        <v>11667.199498831582</v>
      </c>
      <c r="K226" s="19">
        <f t="shared" si="31"/>
        <v>0.16671994988315819</v>
      </c>
      <c r="L226" s="19">
        <f t="shared" si="36"/>
        <v>-3.6593650489405459E-2</v>
      </c>
    </row>
    <row r="227" spans="1:12" x14ac:dyDescent="0.3">
      <c r="A227" s="14">
        <v>43424</v>
      </c>
      <c r="B227" s="15">
        <v>100.56907699999999</v>
      </c>
      <c r="C227" s="16">
        <f t="shared" si="28"/>
        <v>0.20384800372709097</v>
      </c>
      <c r="D227" s="16">
        <f t="shared" si="32"/>
        <v>-2.7814946235846114E-2</v>
      </c>
      <c r="E227" s="17">
        <v>174.883713</v>
      </c>
      <c r="F227" s="18">
        <f t="shared" si="29"/>
        <v>4.2824943969474345E-2</v>
      </c>
      <c r="G227" s="18">
        <f t="shared" si="33"/>
        <v>-4.777793642363664E-2</v>
      </c>
      <c r="H227" s="12">
        <f t="shared" si="34"/>
        <v>6019.2400186354544</v>
      </c>
      <c r="I227" s="12">
        <f t="shared" si="35"/>
        <v>5214.124719847372</v>
      </c>
      <c r="J227" s="12">
        <f t="shared" si="30"/>
        <v>11233.364738482825</v>
      </c>
      <c r="K227" s="19">
        <f t="shared" si="31"/>
        <v>0.12333647384828254</v>
      </c>
      <c r="L227" s="19">
        <f t="shared" si="36"/>
        <v>-3.7184138352327221E-2</v>
      </c>
    </row>
    <row r="228" spans="1:12" x14ac:dyDescent="0.3">
      <c r="A228" s="14">
        <v>43425</v>
      </c>
      <c r="B228" s="15">
        <v>101.953369</v>
      </c>
      <c r="C228" s="16">
        <f t="shared" si="28"/>
        <v>0.22041847658501912</v>
      </c>
      <c r="D228" s="16">
        <f t="shared" si="32"/>
        <v>1.3764588890479747E-2</v>
      </c>
      <c r="E228" s="17">
        <v>174.686081</v>
      </c>
      <c r="F228" s="18">
        <f t="shared" si="29"/>
        <v>4.1646471853396996E-2</v>
      </c>
      <c r="G228" s="18">
        <f t="shared" si="33"/>
        <v>-1.1300766469888406E-3</v>
      </c>
      <c r="H228" s="12">
        <f t="shared" si="34"/>
        <v>6102.0923829250951</v>
      </c>
      <c r="I228" s="12">
        <f t="shared" si="35"/>
        <v>5208.2323592669854</v>
      </c>
      <c r="J228" s="12">
        <f t="shared" si="30"/>
        <v>11310.324742192081</v>
      </c>
      <c r="K228" s="19">
        <f t="shared" si="31"/>
        <v>0.13103247421920805</v>
      </c>
      <c r="L228" s="19">
        <f t="shared" si="36"/>
        <v>6.8510197523996025E-3</v>
      </c>
    </row>
    <row r="229" spans="1:12" x14ac:dyDescent="0.3">
      <c r="A229" s="14">
        <v>43427</v>
      </c>
      <c r="B229" s="15">
        <v>101.913811</v>
      </c>
      <c r="C229" s="16">
        <f t="shared" si="28"/>
        <v>0.2199449531049196</v>
      </c>
      <c r="D229" s="16">
        <f t="shared" si="32"/>
        <v>-3.8800091049467466E-4</v>
      </c>
      <c r="E229" s="17">
        <v>170.24925200000001</v>
      </c>
      <c r="F229" s="18">
        <f t="shared" si="29"/>
        <v>1.5189828899303684E-2</v>
      </c>
      <c r="G229" s="18">
        <f t="shared" si="33"/>
        <v>-2.5398869644342119E-2</v>
      </c>
      <c r="H229" s="12">
        <f t="shared" si="34"/>
        <v>6099.7247655245983</v>
      </c>
      <c r="I229" s="12">
        <f t="shared" si="35"/>
        <v>5075.9491444965188</v>
      </c>
      <c r="J229" s="12">
        <f t="shared" si="30"/>
        <v>11175.673910021116</v>
      </c>
      <c r="K229" s="19">
        <f t="shared" si="31"/>
        <v>0.11756739100211162</v>
      </c>
      <c r="L229" s="19">
        <f t="shared" si="36"/>
        <v>-1.1905125205526801E-2</v>
      </c>
    </row>
    <row r="230" spans="1:12" x14ac:dyDescent="0.3">
      <c r="A230" s="14">
        <v>43430</v>
      </c>
      <c r="B230" s="15">
        <v>105.27568100000001</v>
      </c>
      <c r="C230" s="16">
        <f t="shared" si="28"/>
        <v>0.26018774551207285</v>
      </c>
      <c r="D230" s="16">
        <f t="shared" si="32"/>
        <v>3.2987383819843716E-2</v>
      </c>
      <c r="E230" s="17">
        <v>172.55166600000001</v>
      </c>
      <c r="F230" s="18">
        <f t="shared" si="29"/>
        <v>2.8919036207159344E-2</v>
      </c>
      <c r="G230" s="18">
        <f t="shared" si="33"/>
        <v>1.3523783352657541E-2</v>
      </c>
      <c r="H230" s="12">
        <f t="shared" si="34"/>
        <v>6300.9387275603649</v>
      </c>
      <c r="I230" s="12">
        <f t="shared" si="35"/>
        <v>5144.5951810357974</v>
      </c>
      <c r="J230" s="12">
        <f t="shared" si="30"/>
        <v>11445.533908596162</v>
      </c>
      <c r="K230" s="19">
        <f t="shared" si="31"/>
        <v>0.14455339085961622</v>
      </c>
      <c r="L230" s="19">
        <f t="shared" si="36"/>
        <v>2.4147089539993227E-2</v>
      </c>
    </row>
    <row r="231" spans="1:12" x14ac:dyDescent="0.3">
      <c r="A231" s="14">
        <v>43431</v>
      </c>
      <c r="B231" s="15">
        <v>105.93815600000001</v>
      </c>
      <c r="C231" s="16">
        <f t="shared" si="28"/>
        <v>0.26811780940506358</v>
      </c>
      <c r="D231" s="16">
        <f t="shared" si="32"/>
        <v>6.2927638530307925E-3</v>
      </c>
      <c r="E231" s="17">
        <v>172.176163</v>
      </c>
      <c r="F231" s="18">
        <f t="shared" si="29"/>
        <v>2.6679926068095799E-2</v>
      </c>
      <c r="G231" s="18">
        <f t="shared" si="33"/>
        <v>-2.1761771920533585E-3</v>
      </c>
      <c r="H231" s="12">
        <f t="shared" si="34"/>
        <v>6340.589047025318</v>
      </c>
      <c r="I231" s="12">
        <f t="shared" si="35"/>
        <v>5133.3996303404792</v>
      </c>
      <c r="J231" s="12">
        <f t="shared" si="30"/>
        <v>11473.988677365796</v>
      </c>
      <c r="K231" s="19">
        <f t="shared" si="31"/>
        <v>0.14739886773657962</v>
      </c>
      <c r="L231" s="19">
        <f t="shared" si="36"/>
        <v>2.4861023519630737E-3</v>
      </c>
    </row>
    <row r="232" spans="1:12" x14ac:dyDescent="0.3">
      <c r="A232" s="14">
        <v>43432</v>
      </c>
      <c r="B232" s="15">
        <v>109.87352</v>
      </c>
      <c r="C232" s="16">
        <f t="shared" si="28"/>
        <v>0.31522553114879054</v>
      </c>
      <c r="D232" s="16">
        <f t="shared" si="32"/>
        <v>3.7147748729928737E-2</v>
      </c>
      <c r="E232" s="17">
        <v>178.79679899999999</v>
      </c>
      <c r="F232" s="18">
        <f t="shared" si="29"/>
        <v>6.6158527290053365E-2</v>
      </c>
      <c r="G232" s="18">
        <f t="shared" si="33"/>
        <v>3.8452686391901941E-2</v>
      </c>
      <c r="H232" s="12">
        <f t="shared" si="34"/>
        <v>6576.1276557439533</v>
      </c>
      <c r="I232" s="12">
        <f t="shared" si="35"/>
        <v>5330.7926364502664</v>
      </c>
      <c r="J232" s="12">
        <f t="shared" si="30"/>
        <v>11906.92029219422</v>
      </c>
      <c r="K232" s="19">
        <f t="shared" si="31"/>
        <v>0.19069202921942197</v>
      </c>
      <c r="L232" s="19">
        <f t="shared" si="36"/>
        <v>3.7731570685828497E-2</v>
      </c>
    </row>
    <row r="233" spans="1:12" x14ac:dyDescent="0.3">
      <c r="A233" s="14">
        <v>43433</v>
      </c>
      <c r="B233" s="15">
        <v>108.953957</v>
      </c>
      <c r="C233" s="16">
        <f t="shared" si="28"/>
        <v>0.30421803147917248</v>
      </c>
      <c r="D233" s="16">
        <f t="shared" si="32"/>
        <v>-8.3692867944887596E-3</v>
      </c>
      <c r="E233" s="17">
        <v>177.42326399999999</v>
      </c>
      <c r="F233" s="18">
        <f t="shared" si="29"/>
        <v>5.7968190209234882E-2</v>
      </c>
      <c r="G233" s="18">
        <f t="shared" si="33"/>
        <v>-7.6821006174724862E-3</v>
      </c>
      <c r="H233" s="12">
        <f t="shared" si="34"/>
        <v>6521.0901573958627</v>
      </c>
      <c r="I233" s="12">
        <f t="shared" si="35"/>
        <v>5289.8409510461743</v>
      </c>
      <c r="J233" s="12">
        <f t="shared" si="30"/>
        <v>11810.931108442037</v>
      </c>
      <c r="K233" s="19">
        <f t="shared" si="31"/>
        <v>0.18109311084420368</v>
      </c>
      <c r="L233" s="19">
        <f t="shared" si="36"/>
        <v>-8.0616298250614851E-3</v>
      </c>
    </row>
    <row r="234" spans="1:12" x14ac:dyDescent="0.3">
      <c r="A234" s="14">
        <v>43434</v>
      </c>
      <c r="B234" s="15">
        <v>109.646095</v>
      </c>
      <c r="C234" s="16">
        <f t="shared" si="28"/>
        <v>0.31250317214526074</v>
      </c>
      <c r="D234" s="16">
        <f t="shared" si="32"/>
        <v>6.352573316818589E-3</v>
      </c>
      <c r="E234" s="17">
        <v>176.46476699999999</v>
      </c>
      <c r="F234" s="18">
        <f t="shared" si="29"/>
        <v>5.2252708972169069E-2</v>
      </c>
      <c r="G234" s="18">
        <f t="shared" si="33"/>
        <v>-5.4023186046221888E-3</v>
      </c>
      <c r="H234" s="12">
        <f t="shared" si="34"/>
        <v>6562.5158607263038</v>
      </c>
      <c r="I234" s="12">
        <f t="shared" si="35"/>
        <v>5261.2635448608462</v>
      </c>
      <c r="J234" s="12">
        <f t="shared" si="30"/>
        <v>11823.779405587149</v>
      </c>
      <c r="K234" s="19">
        <f t="shared" si="31"/>
        <v>0.1823779405587149</v>
      </c>
      <c r="L234" s="19">
        <f t="shared" si="36"/>
        <v>1.0878310124024554E-3</v>
      </c>
    </row>
    <row r="235" spans="1:12" x14ac:dyDescent="0.3">
      <c r="A235" s="14">
        <v>43437</v>
      </c>
      <c r="B235" s="15">
        <v>110.832626</v>
      </c>
      <c r="C235" s="16">
        <f t="shared" si="28"/>
        <v>0.32670637474311609</v>
      </c>
      <c r="D235" s="16">
        <f t="shared" si="32"/>
        <v>1.0821461539510387E-2</v>
      </c>
      <c r="E235" s="17">
        <v>182.63085899999999</v>
      </c>
      <c r="F235" s="18">
        <f t="shared" si="29"/>
        <v>8.9020881571584401E-2</v>
      </c>
      <c r="G235" s="18">
        <f t="shared" si="33"/>
        <v>3.4942340642990746E-2</v>
      </c>
      <c r="H235" s="12">
        <f t="shared" si="34"/>
        <v>6633.5318737155803</v>
      </c>
      <c r="I235" s="12">
        <f t="shared" si="35"/>
        <v>5445.1044078579225</v>
      </c>
      <c r="J235" s="12">
        <f t="shared" si="30"/>
        <v>12078.636281573503</v>
      </c>
      <c r="K235" s="19">
        <f t="shared" si="31"/>
        <v>0.20786362815735029</v>
      </c>
      <c r="L235" s="19">
        <f t="shared" si="36"/>
        <v>2.1554603417746867E-2</v>
      </c>
    </row>
    <row r="236" spans="1:12" x14ac:dyDescent="0.3">
      <c r="A236" s="14">
        <v>43438</v>
      </c>
      <c r="B236" s="15">
        <v>107.30268100000001</v>
      </c>
      <c r="C236" s="16">
        <f t="shared" si="28"/>
        <v>0.28445166416725565</v>
      </c>
      <c r="D236" s="16">
        <f t="shared" si="32"/>
        <v>-3.1849331080542997E-2</v>
      </c>
      <c r="E236" s="17">
        <v>174.59715299999999</v>
      </c>
      <c r="F236" s="18">
        <f t="shared" si="29"/>
        <v>4.1116197564119251E-2</v>
      </c>
      <c r="G236" s="18">
        <f t="shared" si="33"/>
        <v>-4.3988765337844661E-2</v>
      </c>
      <c r="H236" s="12">
        <f t="shared" si="34"/>
        <v>6422.2583208362785</v>
      </c>
      <c r="I236" s="12">
        <f t="shared" si="35"/>
        <v>5205.5809878205964</v>
      </c>
      <c r="J236" s="12">
        <f t="shared" si="30"/>
        <v>11627.839308656876</v>
      </c>
      <c r="K236" s="19">
        <f t="shared" si="31"/>
        <v>0.16278393086568757</v>
      </c>
      <c r="L236" s="19">
        <f t="shared" si="36"/>
        <v>-3.7321843493568714E-2</v>
      </c>
    </row>
    <row r="237" spans="1:12" x14ac:dyDescent="0.3">
      <c r="A237" s="14">
        <v>43440</v>
      </c>
      <c r="B237" s="15">
        <v>107.965172</v>
      </c>
      <c r="C237" s="16">
        <f t="shared" si="28"/>
        <v>0.2923819195859978</v>
      </c>
      <c r="D237" s="16">
        <f t="shared" si="32"/>
        <v>6.1740395843416862E-3</v>
      </c>
      <c r="E237" s="17">
        <v>172.65048200000001</v>
      </c>
      <c r="F237" s="18">
        <f t="shared" si="29"/>
        <v>2.9508272265198018E-2</v>
      </c>
      <c r="G237" s="18">
        <f t="shared" si="33"/>
        <v>-1.1149500244141901E-2</v>
      </c>
      <c r="H237" s="12">
        <f t="shared" si="34"/>
        <v>6461.9095979299891</v>
      </c>
      <c r="I237" s="12">
        <f t="shared" si="35"/>
        <v>5147.5413613259898</v>
      </c>
      <c r="J237" s="12">
        <f t="shared" si="30"/>
        <v>11609.450959255979</v>
      </c>
      <c r="K237" s="19">
        <f t="shared" si="31"/>
        <v>0.16094509592559789</v>
      </c>
      <c r="L237" s="19">
        <f t="shared" si="36"/>
        <v>-1.5814072514062753E-3</v>
      </c>
    </row>
    <row r="238" spans="1:12" x14ac:dyDescent="0.3">
      <c r="A238" s="14">
        <v>43441</v>
      </c>
      <c r="B238" s="15">
        <v>103.644188</v>
      </c>
      <c r="C238" s="16">
        <f t="shared" si="28"/>
        <v>0.2406581878216435</v>
      </c>
      <c r="D238" s="16">
        <f t="shared" si="32"/>
        <v>-4.0022017470596867E-2</v>
      </c>
      <c r="E238" s="17">
        <v>166.49427800000001</v>
      </c>
      <c r="F238" s="18">
        <f t="shared" si="29"/>
        <v>-7.2009385654563845E-3</v>
      </c>
      <c r="G238" s="18">
        <f t="shared" si="33"/>
        <v>-3.5657033381464885E-2</v>
      </c>
      <c r="H238" s="12">
        <f t="shared" si="34"/>
        <v>6203.2909391082167</v>
      </c>
      <c r="I238" s="12">
        <f t="shared" si="35"/>
        <v>4963.9953071727186</v>
      </c>
      <c r="J238" s="12">
        <f t="shared" si="30"/>
        <v>11167.286246280935</v>
      </c>
      <c r="K238" s="19">
        <f t="shared" si="31"/>
        <v>0.11672862462809352</v>
      </c>
      <c r="L238" s="19">
        <f t="shared" si="36"/>
        <v>-3.8086617061120764E-2</v>
      </c>
    </row>
    <row r="239" spans="1:12" x14ac:dyDescent="0.3">
      <c r="A239" s="14">
        <v>43444</v>
      </c>
      <c r="B239" s="15">
        <v>106.38311</v>
      </c>
      <c r="C239" s="16">
        <f t="shared" si="28"/>
        <v>0.27344406873476168</v>
      </c>
      <c r="D239" s="16">
        <f t="shared" si="32"/>
        <v>2.6426199605133694E-2</v>
      </c>
      <c r="E239" s="17">
        <v>167.59112500000001</v>
      </c>
      <c r="F239" s="18">
        <f t="shared" si="29"/>
        <v>-6.6048152862481458E-4</v>
      </c>
      <c r="G239" s="18">
        <f t="shared" si="33"/>
        <v>6.5878960717196348E-3</v>
      </c>
      <c r="H239" s="12">
        <f t="shared" si="34"/>
        <v>6367.2203436738082</v>
      </c>
      <c r="I239" s="12">
        <f t="shared" si="35"/>
        <v>4996.6975923568762</v>
      </c>
      <c r="J239" s="12">
        <f t="shared" si="30"/>
        <v>11363.917936030684</v>
      </c>
      <c r="K239" s="19">
        <f t="shared" si="31"/>
        <v>0.13639179360306844</v>
      </c>
      <c r="L239" s="19">
        <f t="shared" si="36"/>
        <v>1.7607831071334248E-2</v>
      </c>
    </row>
    <row r="240" spans="1:12" x14ac:dyDescent="0.3">
      <c r="A240" s="14">
        <v>43445</v>
      </c>
      <c r="B240" s="15">
        <v>107.37189499999999</v>
      </c>
      <c r="C240" s="16">
        <f t="shared" si="28"/>
        <v>0.2852801806279362</v>
      </c>
      <c r="D240" s="16">
        <f t="shared" si="32"/>
        <v>9.2945675305036012E-3</v>
      </c>
      <c r="E240" s="17">
        <v>166.63261399999999</v>
      </c>
      <c r="F240" s="18">
        <f t="shared" si="29"/>
        <v>-6.3760462471594741E-3</v>
      </c>
      <c r="G240" s="18">
        <f t="shared" si="33"/>
        <v>-5.7193422384390321E-3</v>
      </c>
      <c r="H240" s="12">
        <f t="shared" si="34"/>
        <v>6426.4009031396808</v>
      </c>
      <c r="I240" s="12">
        <f t="shared" si="35"/>
        <v>4968.1197687642025</v>
      </c>
      <c r="J240" s="12">
        <f t="shared" si="30"/>
        <v>11394.520671903883</v>
      </c>
      <c r="K240" s="19">
        <f t="shared" si="31"/>
        <v>0.13945206719038833</v>
      </c>
      <c r="L240" s="19">
        <f t="shared" si="36"/>
        <v>2.6929740293327254E-3</v>
      </c>
    </row>
    <row r="241" spans="1:12" x14ac:dyDescent="0.3">
      <c r="A241" s="14">
        <v>43446</v>
      </c>
      <c r="B241" s="15">
        <v>107.85639999999999</v>
      </c>
      <c r="C241" s="16">
        <f t="shared" si="28"/>
        <v>0.29107987964521753</v>
      </c>
      <c r="D241" s="16">
        <f t="shared" si="32"/>
        <v>4.5124005681374873E-3</v>
      </c>
      <c r="E241" s="17">
        <v>167.09704600000001</v>
      </c>
      <c r="F241" s="18">
        <f t="shared" si="29"/>
        <v>-3.6066558558561514E-3</v>
      </c>
      <c r="G241" s="18">
        <f t="shared" si="33"/>
        <v>2.7871614616813032E-3</v>
      </c>
      <c r="H241" s="12">
        <f t="shared" si="34"/>
        <v>6455.3993982260872</v>
      </c>
      <c r="I241" s="12">
        <f t="shared" si="35"/>
        <v>4981.9667207207194</v>
      </c>
      <c r="J241" s="12">
        <f t="shared" si="30"/>
        <v>11437.366118946808</v>
      </c>
      <c r="K241" s="19">
        <f t="shared" si="31"/>
        <v>0.14373661189468076</v>
      </c>
      <c r="L241" s="19">
        <f t="shared" si="36"/>
        <v>3.7601798510551354E-3</v>
      </c>
    </row>
    <row r="242" spans="1:12" x14ac:dyDescent="0.3">
      <c r="A242" s="14">
        <v>43447</v>
      </c>
      <c r="B242" s="15">
        <v>108.222252</v>
      </c>
      <c r="C242" s="16">
        <f t="shared" si="28"/>
        <v>0.29545925959974939</v>
      </c>
      <c r="D242" s="16">
        <f t="shared" si="32"/>
        <v>3.392028660329882E-3</v>
      </c>
      <c r="E242" s="17">
        <v>168.92512500000001</v>
      </c>
      <c r="F242" s="18">
        <f t="shared" si="29"/>
        <v>7.2941098475045457E-3</v>
      </c>
      <c r="G242" s="18">
        <f t="shared" si="33"/>
        <v>1.0940223323876128E-2</v>
      </c>
      <c r="H242" s="12">
        <f t="shared" si="34"/>
        <v>6477.2962979987469</v>
      </c>
      <c r="I242" s="12">
        <f t="shared" si="35"/>
        <v>5036.4705492375224</v>
      </c>
      <c r="J242" s="12">
        <f t="shared" si="30"/>
        <v>11513.766847236269</v>
      </c>
      <c r="K242" s="19">
        <f t="shared" si="31"/>
        <v>0.15137668472362692</v>
      </c>
      <c r="L242" s="19">
        <f t="shared" si="36"/>
        <v>6.6799232878362218E-3</v>
      </c>
    </row>
    <row r="243" spans="1:12" x14ac:dyDescent="0.3">
      <c r="A243" s="14">
        <v>43448</v>
      </c>
      <c r="B243" s="15">
        <v>104.84060700000001</v>
      </c>
      <c r="C243" s="16">
        <f t="shared" si="28"/>
        <v>0.25497975333398454</v>
      </c>
      <c r="D243" s="16">
        <f t="shared" si="32"/>
        <v>-3.124722446174925E-2</v>
      </c>
      <c r="E243" s="17">
        <v>163.519913</v>
      </c>
      <c r="F243" s="18">
        <f t="shared" si="29"/>
        <v>-2.4936964186491613E-2</v>
      </c>
      <c r="G243" s="18">
        <f t="shared" si="33"/>
        <v>-3.1997679445257214E-2</v>
      </c>
      <c r="H243" s="12">
        <f t="shared" si="34"/>
        <v>6274.8987666699231</v>
      </c>
      <c r="I243" s="12">
        <f t="shared" si="35"/>
        <v>4875.315179067542</v>
      </c>
      <c r="J243" s="12">
        <f t="shared" si="30"/>
        <v>11150.213945737465</v>
      </c>
      <c r="K243" s="19">
        <f t="shared" si="31"/>
        <v>0.11502139457374651</v>
      </c>
      <c r="L243" s="19">
        <f t="shared" si="36"/>
        <v>-3.1575496214435707E-2</v>
      </c>
    </row>
    <row r="244" spans="1:12" x14ac:dyDescent="0.3">
      <c r="A244" s="14">
        <v>43451</v>
      </c>
      <c r="B244" s="15">
        <v>101.735832</v>
      </c>
      <c r="C244" s="16">
        <f t="shared" si="28"/>
        <v>0.21781448049597504</v>
      </c>
      <c r="D244" s="16">
        <f t="shared" si="32"/>
        <v>-2.9614240978211845E-2</v>
      </c>
      <c r="E244" s="17">
        <v>161.99816899999999</v>
      </c>
      <c r="F244" s="18">
        <f t="shared" si="29"/>
        <v>-3.4011065909937389E-2</v>
      </c>
      <c r="G244" s="18">
        <f t="shared" si="33"/>
        <v>-9.3061693348626753E-3</v>
      </c>
      <c r="H244" s="12">
        <f t="shared" si="34"/>
        <v>6089.0724024798747</v>
      </c>
      <c r="I244" s="12">
        <f t="shared" si="35"/>
        <v>4829.9446704503125</v>
      </c>
      <c r="J244" s="12">
        <f t="shared" si="30"/>
        <v>10919.017072930186</v>
      </c>
      <c r="K244" s="19">
        <f t="shared" si="31"/>
        <v>9.1901707293018622E-2</v>
      </c>
      <c r="L244" s="19">
        <f t="shared" si="36"/>
        <v>-2.0734747685775254E-2</v>
      </c>
    </row>
    <row r="245" spans="1:12" x14ac:dyDescent="0.3">
      <c r="A245" s="14">
        <v>43452</v>
      </c>
      <c r="B245" s="15">
        <v>102.803719</v>
      </c>
      <c r="C245" s="16">
        <f t="shared" si="28"/>
        <v>0.23059747176431603</v>
      </c>
      <c r="D245" s="16">
        <f t="shared" si="32"/>
        <v>1.0496665520954298E-2</v>
      </c>
      <c r="E245" s="17">
        <v>164.102936</v>
      </c>
      <c r="F245" s="18">
        <f t="shared" si="29"/>
        <v>-2.146042016258979E-2</v>
      </c>
      <c r="G245" s="18">
        <f t="shared" si="33"/>
        <v>1.2992535736623107E-2</v>
      </c>
      <c r="H245" s="12">
        <f t="shared" si="34"/>
        <v>6152.9873588215796</v>
      </c>
      <c r="I245" s="12">
        <f t="shared" si="35"/>
        <v>4892.697899187051</v>
      </c>
      <c r="J245" s="12">
        <f t="shared" si="30"/>
        <v>11045.685258008631</v>
      </c>
      <c r="K245" s="19">
        <f t="shared" si="31"/>
        <v>0.10456852580086307</v>
      </c>
      <c r="L245" s="19">
        <f t="shared" si="36"/>
        <v>1.1600694845735979E-2</v>
      </c>
    </row>
    <row r="246" spans="1:12" x14ac:dyDescent="0.3">
      <c r="A246" s="14">
        <v>43453</v>
      </c>
      <c r="B246" s="15">
        <v>102.52686300000001</v>
      </c>
      <c r="C246" s="16">
        <f t="shared" si="28"/>
        <v>0.22728340592159318</v>
      </c>
      <c r="D246" s="16">
        <f t="shared" si="32"/>
        <v>-2.6930543242311604E-3</v>
      </c>
      <c r="E246" s="17">
        <v>158.98429899999999</v>
      </c>
      <c r="F246" s="18">
        <f t="shared" si="29"/>
        <v>-5.1982658346800145E-2</v>
      </c>
      <c r="G246" s="18">
        <f t="shared" si="33"/>
        <v>-3.1191623530733216E-2</v>
      </c>
      <c r="H246" s="12">
        <f t="shared" si="34"/>
        <v>6136.4170296079656</v>
      </c>
      <c r="I246" s="12">
        <f t="shared" si="35"/>
        <v>4740.0867082659988</v>
      </c>
      <c r="J246" s="12">
        <f t="shared" si="30"/>
        <v>10876.503737873965</v>
      </c>
      <c r="K246" s="19">
        <f t="shared" si="31"/>
        <v>8.7650373787396527E-2</v>
      </c>
      <c r="L246" s="19">
        <f t="shared" si="36"/>
        <v>-1.5316525519501014E-2</v>
      </c>
    </row>
    <row r="247" spans="1:12" x14ac:dyDescent="0.3">
      <c r="A247" s="14">
        <v>43454</v>
      </c>
      <c r="B247" s="15">
        <v>100.371323</v>
      </c>
      <c r="C247" s="16">
        <f t="shared" si="28"/>
        <v>0.20148081725953462</v>
      </c>
      <c r="D247" s="16">
        <f t="shared" si="32"/>
        <v>-2.1024148568751216E-2</v>
      </c>
      <c r="E247" s="17">
        <v>154.972397</v>
      </c>
      <c r="F247" s="18">
        <f t="shared" si="29"/>
        <v>-7.5905477725417836E-2</v>
      </c>
      <c r="G247" s="18">
        <f t="shared" si="33"/>
        <v>-2.5234579925405037E-2</v>
      </c>
      <c r="H247" s="12">
        <f t="shared" si="34"/>
        <v>6007.4040862976726</v>
      </c>
      <c r="I247" s="12">
        <f t="shared" si="35"/>
        <v>4620.4726113729112</v>
      </c>
      <c r="J247" s="12">
        <f t="shared" si="30"/>
        <v>10627.876697670585</v>
      </c>
      <c r="K247" s="19">
        <f t="shared" si="31"/>
        <v>6.2787669767058463E-2</v>
      </c>
      <c r="L247" s="19">
        <f t="shared" si="36"/>
        <v>-2.2859095734745715E-2</v>
      </c>
    </row>
    <row r="248" spans="1:12" x14ac:dyDescent="0.3">
      <c r="A248" s="14">
        <v>43455</v>
      </c>
      <c r="B248" s="15">
        <v>97.128105000000005</v>
      </c>
      <c r="C248" s="16">
        <f t="shared" si="28"/>
        <v>0.16265833194477164</v>
      </c>
      <c r="D248" s="16">
        <f t="shared" si="32"/>
        <v>-3.2312197379325155E-2</v>
      </c>
      <c r="E248" s="17">
        <v>148.944626</v>
      </c>
      <c r="F248" s="18">
        <f t="shared" si="29"/>
        <v>-0.11184884745096697</v>
      </c>
      <c r="G248" s="18">
        <f t="shared" si="33"/>
        <v>-3.8895771870909382E-2</v>
      </c>
      <c r="H248" s="12">
        <f t="shared" si="34"/>
        <v>5813.2916597238582</v>
      </c>
      <c r="I248" s="12">
        <f t="shared" si="35"/>
        <v>4440.7557627451652</v>
      </c>
      <c r="J248" s="12">
        <f t="shared" si="30"/>
        <v>10254.047422469022</v>
      </c>
      <c r="K248" s="19">
        <f t="shared" si="31"/>
        <v>2.5404742246902243E-2</v>
      </c>
      <c r="L248" s="19">
        <f t="shared" si="36"/>
        <v>-3.5174408382391005E-2</v>
      </c>
    </row>
    <row r="249" spans="1:12" x14ac:dyDescent="0.3">
      <c r="A249" s="14">
        <v>43458</v>
      </c>
      <c r="B249" s="15">
        <v>93.074096999999995</v>
      </c>
      <c r="C249" s="16">
        <f t="shared" si="28"/>
        <v>0.11413039887153015</v>
      </c>
      <c r="D249" s="16">
        <f t="shared" si="32"/>
        <v>-4.1738773756576537E-2</v>
      </c>
      <c r="E249" s="17">
        <v>145.090836</v>
      </c>
      <c r="F249" s="18">
        <f t="shared" si="29"/>
        <v>-0.13482885097376571</v>
      </c>
      <c r="G249" s="18">
        <f t="shared" si="33"/>
        <v>-2.5873978158836047E-2</v>
      </c>
      <c r="H249" s="12">
        <f t="shared" si="34"/>
        <v>5570.6519943576504</v>
      </c>
      <c r="I249" s="12">
        <f t="shared" si="35"/>
        <v>4325.8557451311717</v>
      </c>
      <c r="J249" s="12">
        <f t="shared" si="30"/>
        <v>9896.5077394888212</v>
      </c>
      <c r="K249" s="19">
        <f t="shared" si="31"/>
        <v>-1.0349226051117875E-2</v>
      </c>
      <c r="L249" s="19">
        <f t="shared" si="36"/>
        <v>-3.4868151886712349E-2</v>
      </c>
    </row>
    <row r="250" spans="1:12" x14ac:dyDescent="0.3">
      <c r="A250" s="14">
        <v>43460</v>
      </c>
      <c r="B250" s="15">
        <v>99.431976000000006</v>
      </c>
      <c r="C250" s="16">
        <f t="shared" si="28"/>
        <v>0.19023649599806944</v>
      </c>
      <c r="D250" s="16">
        <f t="shared" si="32"/>
        <v>6.8309864988537167E-2</v>
      </c>
      <c r="E250" s="17">
        <v>155.30834999999999</v>
      </c>
      <c r="F250" s="18">
        <f t="shared" si="29"/>
        <v>-7.3902202735474279E-2</v>
      </c>
      <c r="G250" s="18">
        <f t="shared" si="33"/>
        <v>7.0421497881506409E-2</v>
      </c>
      <c r="H250" s="12">
        <f t="shared" si="34"/>
        <v>5951.182479990347</v>
      </c>
      <c r="I250" s="12">
        <f t="shared" si="35"/>
        <v>4630.4889863226281</v>
      </c>
      <c r="J250" s="12">
        <f t="shared" si="30"/>
        <v>10581.671466312975</v>
      </c>
      <c r="K250" s="19">
        <f t="shared" si="31"/>
        <v>5.816714663129751E-2</v>
      </c>
      <c r="L250" s="19">
        <f t="shared" si="36"/>
        <v>6.9232879401511405E-2</v>
      </c>
    </row>
    <row r="251" spans="1:12" x14ac:dyDescent="0.3">
      <c r="A251" s="14">
        <v>43461</v>
      </c>
      <c r="B251" s="15">
        <v>100.045013</v>
      </c>
      <c r="C251" s="16">
        <f t="shared" si="28"/>
        <v>0.19757476925935066</v>
      </c>
      <c r="D251" s="16">
        <f t="shared" si="32"/>
        <v>6.1653909000057624E-3</v>
      </c>
      <c r="E251" s="17">
        <v>154.30044599999999</v>
      </c>
      <c r="F251" s="18">
        <f t="shared" si="29"/>
        <v>-7.9912296038597397E-2</v>
      </c>
      <c r="G251" s="18">
        <f t="shared" si="33"/>
        <v>-6.4896961431886724E-3</v>
      </c>
      <c r="H251" s="12">
        <f t="shared" si="34"/>
        <v>5987.8738462967531</v>
      </c>
      <c r="I251" s="12">
        <f t="shared" si="35"/>
        <v>4600.4385198070131</v>
      </c>
      <c r="J251" s="12">
        <f t="shared" si="30"/>
        <v>10588.312366103766</v>
      </c>
      <c r="K251" s="19">
        <f t="shared" si="31"/>
        <v>5.8831236610376619E-2</v>
      </c>
      <c r="L251" s="19">
        <f t="shared" si="36"/>
        <v>6.2758514209523115E-4</v>
      </c>
    </row>
    <row r="252" spans="1:12" x14ac:dyDescent="0.3">
      <c r="A252" s="14">
        <v>43462</v>
      </c>
      <c r="B252" s="15">
        <v>99.263878000000005</v>
      </c>
      <c r="C252" s="16">
        <f t="shared" si="28"/>
        <v>0.18822430251109412</v>
      </c>
      <c r="D252" s="16">
        <f t="shared" si="32"/>
        <v>-7.8078354590247487E-3</v>
      </c>
      <c r="E252" s="17">
        <v>154.37948600000001</v>
      </c>
      <c r="F252" s="18">
        <f t="shared" si="29"/>
        <v>-7.9440983518080585E-2</v>
      </c>
      <c r="G252" s="18">
        <f t="shared" si="33"/>
        <v>5.1224738520859773E-4</v>
      </c>
      <c r="H252" s="12">
        <f t="shared" si="34"/>
        <v>5941.1215125554709</v>
      </c>
      <c r="I252" s="12">
        <f t="shared" si="35"/>
        <v>4602.7950824095969</v>
      </c>
      <c r="J252" s="12">
        <f t="shared" si="30"/>
        <v>10543.916594965067</v>
      </c>
      <c r="K252" s="19">
        <f t="shared" si="31"/>
        <v>5.4391659496506692E-2</v>
      </c>
      <c r="L252" s="19">
        <f t="shared" si="36"/>
        <v>-4.1929034206454763E-3</v>
      </c>
    </row>
  </sheetData>
  <mergeCells count="10">
    <mergeCell ref="N18:O18"/>
    <mergeCell ref="N12:O12"/>
    <mergeCell ref="N17:O17"/>
    <mergeCell ref="N22:O22"/>
    <mergeCell ref="N21:O21"/>
    <mergeCell ref="B1:D1"/>
    <mergeCell ref="E1:G1"/>
    <mergeCell ref="H1:L1"/>
    <mergeCell ref="N8:O8"/>
    <mergeCell ref="N13:O13"/>
  </mergeCells>
  <conditionalFormatting sqref="O4">
    <cfRule type="cellIs" dxfId="1" priority="2" operator="equal">
      <formula>1</formula>
    </cfRule>
    <cfRule type="cellIs" dxfId="0" priority="1" operator="notEqual">
      <formula>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MSFT</vt:lpstr>
      <vt:lpstr>AAPL</vt:lpstr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Fanaro</cp:lastModifiedBy>
  <dcterms:modified xsi:type="dcterms:W3CDTF">2019-10-17T18:15:24Z</dcterms:modified>
</cp:coreProperties>
</file>