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 activeTab="3"/>
  </bookViews>
  <sheets>
    <sheet name="tot" sheetId="1" r:id="rId1"/>
    <sheet name="minuti" sheetId="2" r:id="rId2"/>
    <sheet name="stati" sheetId="3" r:id="rId3"/>
    <sheet name="gol" sheetId="4" r:id="rId4"/>
    <sheet name="cart" sheetId="5" r:id="rId5"/>
  </sheets>
  <calcPr calcId="124519"/>
  <extLst>
    <ext uri="GoogleSheetsCustomDataVersion1">
      <go:sheetsCustomData xmlns:go="http://customooxmlschemas.google.com/" r:id="rId9" roundtripDataSignature="AMtx7mhPDFkUECxk4fBLMmpA4dMHPmuQzA=="/>
    </ext>
  </extLst>
</workbook>
</file>

<file path=xl/calcChain.xml><?xml version="1.0" encoding="utf-8"?>
<calcChain xmlns="http://schemas.openxmlformats.org/spreadsheetml/2006/main">
  <c r="AI32" i="2"/>
  <c r="AI31"/>
  <c r="AJ30"/>
  <c r="AI26"/>
  <c r="AI23"/>
  <c r="AI22"/>
  <c r="AJ20"/>
  <c r="AJ12"/>
  <c r="AI10"/>
  <c r="AI9"/>
  <c r="AH13"/>
  <c r="AH11"/>
  <c r="AH10"/>
  <c r="AH9"/>
  <c r="AH8"/>
  <c r="AH7"/>
  <c r="AH3"/>
  <c r="CZ35" i="1" l="1"/>
  <c r="CV35"/>
  <c r="CR35"/>
  <c r="CN35"/>
  <c r="AH15" i="2"/>
  <c r="X26" i="3"/>
  <c r="Y26"/>
  <c r="Z26"/>
  <c r="AA26"/>
  <c r="AB26"/>
  <c r="AC26"/>
  <c r="AD26"/>
  <c r="AE26"/>
  <c r="AF26"/>
  <c r="AG26"/>
  <c r="X27"/>
  <c r="Y27"/>
  <c r="Z27"/>
  <c r="AA27"/>
  <c r="AB27"/>
  <c r="AC27"/>
  <c r="AD27"/>
  <c r="AE27"/>
  <c r="AF27"/>
  <c r="AG27"/>
  <c r="X28"/>
  <c r="Y28"/>
  <c r="Z28"/>
  <c r="AA28"/>
  <c r="AB28"/>
  <c r="AC28"/>
  <c r="AD28"/>
  <c r="AE28"/>
  <c r="AF28"/>
  <c r="AG28"/>
  <c r="X29"/>
  <c r="Y29"/>
  <c r="Z29"/>
  <c r="AA29"/>
  <c r="AB29"/>
  <c r="AC29"/>
  <c r="AD29"/>
  <c r="AE29"/>
  <c r="AF29"/>
  <c r="AG29"/>
  <c r="X30"/>
  <c r="Y30"/>
  <c r="Z30"/>
  <c r="AA30"/>
  <c r="AB30"/>
  <c r="AC30"/>
  <c r="AD30"/>
  <c r="AE30"/>
  <c r="AF30"/>
  <c r="AG30"/>
  <c r="X31"/>
  <c r="Y31"/>
  <c r="Z31"/>
  <c r="AA31"/>
  <c r="AB31"/>
  <c r="AC31"/>
  <c r="AD31"/>
  <c r="AE31"/>
  <c r="AF31"/>
  <c r="AG31"/>
  <c r="X32"/>
  <c r="Y32"/>
  <c r="Z32"/>
  <c r="AA32"/>
  <c r="AB32"/>
  <c r="AC32"/>
  <c r="AD32"/>
  <c r="AE32"/>
  <c r="AF32"/>
  <c r="AG32"/>
  <c r="X33"/>
  <c r="Y33"/>
  <c r="Z33"/>
  <c r="AA33"/>
  <c r="AB33"/>
  <c r="AC33"/>
  <c r="AD33"/>
  <c r="AE33"/>
  <c r="AF33"/>
  <c r="AG33"/>
  <c r="X34"/>
  <c r="Y34"/>
  <c r="Z34"/>
  <c r="AA34"/>
  <c r="AB34"/>
  <c r="AC34"/>
  <c r="AD34"/>
  <c r="AE34"/>
  <c r="AF34"/>
  <c r="AG34"/>
  <c r="X3" i="2" l="1"/>
  <c r="Y3"/>
  <c r="Z3"/>
  <c r="AA3"/>
  <c r="AB3"/>
  <c r="AC3"/>
  <c r="AD3"/>
  <c r="AE3"/>
  <c r="AF3"/>
  <c r="AG3"/>
  <c r="X4"/>
  <c r="Y4"/>
  <c r="Z4"/>
  <c r="AA4"/>
  <c r="AB4"/>
  <c r="AC4"/>
  <c r="AD4"/>
  <c r="AE4"/>
  <c r="AF4"/>
  <c r="AG4"/>
  <c r="X5"/>
  <c r="Y5"/>
  <c r="Z5"/>
  <c r="AA5"/>
  <c r="AB5"/>
  <c r="AC5"/>
  <c r="AD5"/>
  <c r="AE5"/>
  <c r="AF5"/>
  <c r="AG5"/>
  <c r="X6"/>
  <c r="Y6"/>
  <c r="Z6"/>
  <c r="AA6"/>
  <c r="AB6"/>
  <c r="AC6"/>
  <c r="AD6"/>
  <c r="AE6"/>
  <c r="AF6"/>
  <c r="AG6"/>
  <c r="X7"/>
  <c r="Y7"/>
  <c r="Z7"/>
  <c r="AA7"/>
  <c r="AB7"/>
  <c r="AC7"/>
  <c r="AD7"/>
  <c r="AE7"/>
  <c r="AF7"/>
  <c r="AG7"/>
  <c r="X8"/>
  <c r="Y8"/>
  <c r="Z8"/>
  <c r="AA8"/>
  <c r="AB8"/>
  <c r="AC8"/>
  <c r="AD8"/>
  <c r="AE8"/>
  <c r="AF8"/>
  <c r="AG8"/>
  <c r="X9"/>
  <c r="Y9"/>
  <c r="Z9"/>
  <c r="AA9"/>
  <c r="AB9"/>
  <c r="AC9"/>
  <c r="AD9"/>
  <c r="AE9"/>
  <c r="AF9"/>
  <c r="AG9"/>
  <c r="X10"/>
  <c r="Y10"/>
  <c r="Z10"/>
  <c r="AA10"/>
  <c r="AB10"/>
  <c r="AC10"/>
  <c r="AD10"/>
  <c r="AE10"/>
  <c r="AF10"/>
  <c r="AG10"/>
  <c r="X11"/>
  <c r="Y11"/>
  <c r="Z11"/>
  <c r="AA11"/>
  <c r="AB11"/>
  <c r="AC11"/>
  <c r="AD11"/>
  <c r="AE11"/>
  <c r="AF11"/>
  <c r="AG11"/>
  <c r="X12"/>
  <c r="Y12"/>
  <c r="Z12"/>
  <c r="AA12"/>
  <c r="AB12"/>
  <c r="AC12"/>
  <c r="AD12"/>
  <c r="AE12"/>
  <c r="AF12"/>
  <c r="AG12"/>
  <c r="X13"/>
  <c r="Y13"/>
  <c r="Z13"/>
  <c r="AA13"/>
  <c r="AB13"/>
  <c r="AC13"/>
  <c r="AD13"/>
  <c r="AE13"/>
  <c r="AF13"/>
  <c r="AG13"/>
  <c r="X14"/>
  <c r="Y14"/>
  <c r="Z14"/>
  <c r="AA14"/>
  <c r="AB14"/>
  <c r="AC14"/>
  <c r="AD14"/>
  <c r="AE14"/>
  <c r="AF14"/>
  <c r="AG14"/>
  <c r="X15"/>
  <c r="Y15"/>
  <c r="Z15"/>
  <c r="AA15"/>
  <c r="AB15"/>
  <c r="AC15"/>
  <c r="AD15"/>
  <c r="AE15"/>
  <c r="AF15"/>
  <c r="AG15"/>
  <c r="X16"/>
  <c r="Y16"/>
  <c r="Z16"/>
  <c r="AA16"/>
  <c r="AB16"/>
  <c r="AC16"/>
  <c r="AD16"/>
  <c r="AE16"/>
  <c r="AF16"/>
  <c r="AG16"/>
  <c r="X17"/>
  <c r="Y17"/>
  <c r="Z17"/>
  <c r="AA17"/>
  <c r="AB17"/>
  <c r="AC17"/>
  <c r="AD17"/>
  <c r="AE17"/>
  <c r="AF17"/>
  <c r="AG17"/>
  <c r="X18"/>
  <c r="Y18"/>
  <c r="Z18"/>
  <c r="AA18"/>
  <c r="AB18"/>
  <c r="AC18"/>
  <c r="AD18"/>
  <c r="AE18"/>
  <c r="AF18"/>
  <c r="AG18"/>
  <c r="X19"/>
  <c r="Y19"/>
  <c r="Z19"/>
  <c r="AA19"/>
  <c r="AB19"/>
  <c r="AC19"/>
  <c r="AD19"/>
  <c r="AE19"/>
  <c r="AF19"/>
  <c r="AG19"/>
  <c r="X20"/>
  <c r="Y20"/>
  <c r="Z20"/>
  <c r="AA20"/>
  <c r="AB20"/>
  <c r="AC20"/>
  <c r="AD20"/>
  <c r="AE20"/>
  <c r="AF20"/>
  <c r="AG20"/>
  <c r="X21"/>
  <c r="Y21"/>
  <c r="Z21"/>
  <c r="AA21"/>
  <c r="AB21"/>
  <c r="AC21"/>
  <c r="AD21"/>
  <c r="AE21"/>
  <c r="AF21"/>
  <c r="AG21"/>
  <c r="X22"/>
  <c r="Y22"/>
  <c r="Z22"/>
  <c r="AA22"/>
  <c r="AB22"/>
  <c r="AC22"/>
  <c r="AD22"/>
  <c r="AE22"/>
  <c r="AF22"/>
  <c r="AG22"/>
  <c r="X23"/>
  <c r="Y23"/>
  <c r="Z23"/>
  <c r="AA23"/>
  <c r="AB23"/>
  <c r="AC23"/>
  <c r="AD23"/>
  <c r="AE23"/>
  <c r="AF23"/>
  <c r="AG23"/>
  <c r="X24"/>
  <c r="Y24"/>
  <c r="Z24"/>
  <c r="AA24"/>
  <c r="AB24"/>
  <c r="AC24"/>
  <c r="AD24"/>
  <c r="AE24"/>
  <c r="AF24"/>
  <c r="AG24"/>
  <c r="X25"/>
  <c r="Y25"/>
  <c r="Z25"/>
  <c r="AA25"/>
  <c r="AB25"/>
  <c r="AC25"/>
  <c r="AD25"/>
  <c r="AE25"/>
  <c r="AF25"/>
  <c r="AG25"/>
  <c r="X26"/>
  <c r="Y26"/>
  <c r="Z26"/>
  <c r="AA26"/>
  <c r="AB26"/>
  <c r="AC26"/>
  <c r="AD26"/>
  <c r="AE26"/>
  <c r="AF26"/>
  <c r="AG26"/>
  <c r="X27"/>
  <c r="Y27"/>
  <c r="Z27"/>
  <c r="AA27"/>
  <c r="AB27"/>
  <c r="AC27"/>
  <c r="AD27"/>
  <c r="AE27"/>
  <c r="AF27"/>
  <c r="AG27"/>
  <c r="X28"/>
  <c r="Y28"/>
  <c r="Z28"/>
  <c r="AA28"/>
  <c r="AB28"/>
  <c r="AC28"/>
  <c r="AD28"/>
  <c r="AE28"/>
  <c r="AF28"/>
  <c r="AG28"/>
  <c r="X29"/>
  <c r="Y29"/>
  <c r="Z29"/>
  <c r="AA29"/>
  <c r="AB29"/>
  <c r="AC29"/>
  <c r="AD29"/>
  <c r="AE29"/>
  <c r="AF29"/>
  <c r="AG29"/>
  <c r="X30"/>
  <c r="Y30"/>
  <c r="Z30"/>
  <c r="AA30"/>
  <c r="AB30"/>
  <c r="AC30"/>
  <c r="AD30"/>
  <c r="AE30"/>
  <c r="AF30"/>
  <c r="AG30"/>
  <c r="X31"/>
  <c r="Y31"/>
  <c r="Z31"/>
  <c r="AA31"/>
  <c r="AB31"/>
  <c r="AC31"/>
  <c r="AD31"/>
  <c r="AE31"/>
  <c r="AF31"/>
  <c r="AG31"/>
  <c r="X32"/>
  <c r="Y32"/>
  <c r="Z32"/>
  <c r="AA32"/>
  <c r="AB32"/>
  <c r="AC32"/>
  <c r="AD32"/>
  <c r="AE32"/>
  <c r="AF32"/>
  <c r="AG32"/>
  <c r="X33"/>
  <c r="Y33"/>
  <c r="Z33"/>
  <c r="AA33"/>
  <c r="AB33"/>
  <c r="AC33"/>
  <c r="AD33"/>
  <c r="AE33"/>
  <c r="AF33"/>
  <c r="AG33"/>
  <c r="X34"/>
  <c r="Y34"/>
  <c r="Z34"/>
  <c r="AA34"/>
  <c r="AB34"/>
  <c r="AC34"/>
  <c r="AD34"/>
  <c r="AE34"/>
  <c r="AF34"/>
  <c r="AG34"/>
  <c r="AG35" i="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A35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A34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A33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A32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A31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AI30" s="1"/>
  <c r="I30"/>
  <c r="H30"/>
  <c r="G30"/>
  <c r="F30"/>
  <c r="E30"/>
  <c r="D30"/>
  <c r="C30"/>
  <c r="B30"/>
  <c r="A30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29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I28" s="1"/>
  <c r="C28"/>
  <c r="B28"/>
  <c r="A28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A27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A26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A25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A24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23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22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21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20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19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18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17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16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15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14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13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AI12" s="1"/>
  <c r="C12"/>
  <c r="B12"/>
  <c r="A12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AI8" s="1"/>
  <c r="C8"/>
  <c r="B8"/>
  <c r="A8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  <c r="AG34" i="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A34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A33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A32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A31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A30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29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A28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A27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A26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A25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A24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23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22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21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20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19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18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17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16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15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14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13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  <c r="W34" i="3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A34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A33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A32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A31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A30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29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A28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A27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A26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A25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A24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23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22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21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20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19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18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17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16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15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14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13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  <c r="W34" i="2"/>
  <c r="AI34" s="1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A34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A33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A32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A31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A30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29"/>
  <c r="W28"/>
  <c r="V28"/>
  <c r="U28"/>
  <c r="T28"/>
  <c r="S28"/>
  <c r="R28"/>
  <c r="Q28"/>
  <c r="P28"/>
  <c r="O28"/>
  <c r="N28"/>
  <c r="M28"/>
  <c r="L28"/>
  <c r="K28"/>
  <c r="J28"/>
  <c r="I28"/>
  <c r="H28"/>
  <c r="G28"/>
  <c r="AJ28" s="1"/>
  <c r="F28"/>
  <c r="E28"/>
  <c r="D28"/>
  <c r="C28"/>
  <c r="B28"/>
  <c r="A28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A27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A26"/>
  <c r="W25"/>
  <c r="V25"/>
  <c r="U25"/>
  <c r="AJ25" s="1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A25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A24"/>
  <c r="W23"/>
  <c r="V23"/>
  <c r="U23"/>
  <c r="T23"/>
  <c r="S23"/>
  <c r="R23"/>
  <c r="Q23"/>
  <c r="P23"/>
  <c r="O23"/>
  <c r="N23"/>
  <c r="M23"/>
  <c r="L23"/>
  <c r="AJ23" s="1"/>
  <c r="K23"/>
  <c r="J23"/>
  <c r="I23"/>
  <c r="H23"/>
  <c r="G23"/>
  <c r="F23"/>
  <c r="E23"/>
  <c r="D23"/>
  <c r="C23"/>
  <c r="B23"/>
  <c r="A23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22"/>
  <c r="W21"/>
  <c r="V21"/>
  <c r="U21"/>
  <c r="T21"/>
  <c r="AJ21" s="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21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20"/>
  <c r="W19"/>
  <c r="V19"/>
  <c r="U19"/>
  <c r="T19"/>
  <c r="S19"/>
  <c r="R19"/>
  <c r="Q19"/>
  <c r="P19"/>
  <c r="O19"/>
  <c r="N19"/>
  <c r="M19"/>
  <c r="AI19" s="1"/>
  <c r="L19"/>
  <c r="K19"/>
  <c r="J19"/>
  <c r="I19"/>
  <c r="H19"/>
  <c r="G19"/>
  <c r="F19"/>
  <c r="E19"/>
  <c r="D19"/>
  <c r="C19"/>
  <c r="B19"/>
  <c r="A19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18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17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16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15"/>
  <c r="W14"/>
  <c r="V14"/>
  <c r="AJ14" s="1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14"/>
  <c r="W13"/>
  <c r="V13"/>
  <c r="U13"/>
  <c r="T13"/>
  <c r="S13"/>
  <c r="R13"/>
  <c r="Q13"/>
  <c r="P13"/>
  <c r="O13"/>
  <c r="N13"/>
  <c r="M13"/>
  <c r="L13"/>
  <c r="K13"/>
  <c r="J13"/>
  <c r="I13"/>
  <c r="AJ13" s="1"/>
  <c r="H13"/>
  <c r="G13"/>
  <c r="F13"/>
  <c r="E13"/>
  <c r="D13"/>
  <c r="C13"/>
  <c r="B13"/>
  <c r="A13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  <c r="DP35" i="1"/>
  <c r="DL35"/>
  <c r="DH35"/>
  <c r="DD35"/>
  <c r="CJ35"/>
  <c r="CF35"/>
  <c r="CB35"/>
  <c r="BX35"/>
  <c r="BT35"/>
  <c r="BP35"/>
  <c r="BL35"/>
  <c r="BH35"/>
  <c r="BD35"/>
  <c r="AZ35"/>
  <c r="AV35"/>
  <c r="AR35"/>
  <c r="AN35"/>
  <c r="AJ35"/>
  <c r="AF35"/>
  <c r="AB35"/>
  <c r="X35"/>
  <c r="T35"/>
  <c r="P35"/>
  <c r="L35"/>
  <c r="H35"/>
  <c r="D35"/>
  <c r="AJ10" i="2" l="1"/>
  <c r="AI16"/>
  <c r="AI30"/>
  <c r="AI25"/>
  <c r="AJ19"/>
  <c r="AI20"/>
  <c r="AI12"/>
  <c r="AJ8" i="3"/>
  <c r="AI24" i="5"/>
  <c r="AI25"/>
  <c r="AI34"/>
  <c r="AI15"/>
  <c r="AH17"/>
  <c r="AH30"/>
  <c r="AH6"/>
  <c r="AI18"/>
  <c r="AJ14" i="3"/>
  <c r="AL34"/>
  <c r="AM34"/>
  <c r="AN33"/>
  <c r="AJ12"/>
  <c r="AK19"/>
  <c r="AK23"/>
  <c r="AJ34"/>
  <c r="AN18"/>
  <c r="AJ10"/>
  <c r="AJ6"/>
  <c r="AJ2"/>
  <c r="AJ32"/>
  <c r="AH5" i="2"/>
  <c r="AI6"/>
  <c r="AI8"/>
  <c r="AJ9"/>
  <c r="AH19"/>
  <c r="AJ22"/>
  <c r="AH33"/>
  <c r="AK5" i="3"/>
  <c r="AO22"/>
  <c r="AN26"/>
  <c r="AK27"/>
  <c r="AI3" i="4"/>
  <c r="AI4" i="5"/>
  <c r="AH7"/>
  <c r="AI19"/>
  <c r="AI23"/>
  <c r="AI33"/>
  <c r="AK34" i="3"/>
  <c r="AJ27"/>
  <c r="AI3" i="2"/>
  <c r="AN13" i="3"/>
  <c r="AJ17"/>
  <c r="AJ20"/>
  <c r="AO24"/>
  <c r="AK26"/>
  <c r="AN30"/>
  <c r="AK31"/>
  <c r="AI11" i="5"/>
  <c r="AH27"/>
  <c r="AH29"/>
  <c r="AH33"/>
  <c r="AI34" i="3"/>
  <c r="AN4"/>
  <c r="AJ21"/>
  <c r="AK30"/>
  <c r="AH16" i="4"/>
  <c r="AH20"/>
  <c r="AH25"/>
  <c r="AH28"/>
  <c r="AH32"/>
  <c r="AI3" i="5"/>
  <c r="AH18"/>
  <c r="AI32"/>
  <c r="AH31" i="2"/>
  <c r="AI5" i="3"/>
  <c r="AK9"/>
  <c r="AH10" i="4"/>
  <c r="AJ18" i="2"/>
  <c r="AI21"/>
  <c r="AO2" i="3"/>
  <c r="AO4"/>
  <c r="AN16"/>
  <c r="AK17"/>
  <c r="AJ25"/>
  <c r="AJ28"/>
  <c r="AH7" i="4"/>
  <c r="AH13"/>
  <c r="AH17"/>
  <c r="AH24"/>
  <c r="AH29"/>
  <c r="AI6" i="5"/>
  <c r="AI22"/>
  <c r="AH2" i="2"/>
  <c r="AN8" i="3"/>
  <c r="AI9"/>
  <c r="AO14"/>
  <c r="AJ18"/>
  <c r="AK21"/>
  <c r="AJ29"/>
  <c r="AO32"/>
  <c r="AI2" i="5"/>
  <c r="AI10"/>
  <c r="AI31"/>
  <c r="AO8" i="3"/>
  <c r="AH27" i="4"/>
  <c r="AI5" i="5"/>
  <c r="AH11"/>
  <c r="AI17"/>
  <c r="AI27"/>
  <c r="AH25" i="2"/>
  <c r="AJ31"/>
  <c r="AN12" i="3"/>
  <c r="AJ15"/>
  <c r="AO20"/>
  <c r="AK24"/>
  <c r="AJ26"/>
  <c r="AK29"/>
  <c r="AL33"/>
  <c r="AI7" i="5"/>
  <c r="AH14"/>
  <c r="AI21"/>
  <c r="AN24" i="3"/>
  <c r="AH15" i="4"/>
  <c r="AH10" i="5"/>
  <c r="AN2" i="3"/>
  <c r="AI3"/>
  <c r="AK7"/>
  <c r="AO10"/>
  <c r="AO12"/>
  <c r="AJ13"/>
  <c r="AJ22"/>
  <c r="AN28"/>
  <c r="AJ30"/>
  <c r="AH33"/>
  <c r="AI9" i="5"/>
  <c r="AI13"/>
  <c r="AI16"/>
  <c r="AH21"/>
  <c r="AH22"/>
  <c r="AI26"/>
  <c r="AI13" i="2"/>
  <c r="AO6" i="3"/>
  <c r="AN14"/>
  <c r="AK15"/>
  <c r="AJ19"/>
  <c r="AJ23"/>
  <c r="AO26"/>
  <c r="AO28"/>
  <c r="AN32"/>
  <c r="AI33"/>
  <c r="AH9" i="4"/>
  <c r="AH12"/>
  <c r="AH14"/>
  <c r="AH19"/>
  <c r="AH22"/>
  <c r="AH26"/>
  <c r="AH31"/>
  <c r="AH34"/>
  <c r="AH4" i="5"/>
  <c r="AH13"/>
  <c r="AH25"/>
  <c r="AI29"/>
  <c r="AH35"/>
  <c r="AK3" i="3"/>
  <c r="AN20"/>
  <c r="AK25"/>
  <c r="AJ4"/>
  <c r="AN6"/>
  <c r="AI7"/>
  <c r="AK11"/>
  <c r="AO13"/>
  <c r="AJ16"/>
  <c r="AO30"/>
  <c r="AK32"/>
  <c r="AH8" i="4"/>
  <c r="AH18"/>
  <c r="AH23"/>
  <c r="AH30"/>
  <c r="AI20" i="5"/>
  <c r="AI35"/>
  <c r="AN10" i="3"/>
  <c r="AH11"/>
  <c r="AO16"/>
  <c r="AO18"/>
  <c r="AN22"/>
  <c r="AJ24"/>
  <c r="AJ31"/>
  <c r="AI4" i="4"/>
  <c r="AH11"/>
  <c r="AH21"/>
  <c r="AH33"/>
  <c r="AH34" i="5"/>
  <c r="AH34" i="3"/>
  <c r="AO34"/>
  <c r="AN34"/>
  <c r="AI11" i="2"/>
  <c r="AH32"/>
  <c r="AH4"/>
  <c r="AI5"/>
  <c r="AH18"/>
  <c r="AH16"/>
  <c r="AH30"/>
  <c r="AH12"/>
  <c r="AH14"/>
  <c r="AH28"/>
  <c r="AH26"/>
  <c r="AH29"/>
  <c r="AH24"/>
  <c r="AI24" s="1"/>
  <c r="AJ24" s="1"/>
  <c r="AH23"/>
  <c r="AI7"/>
  <c r="AH22"/>
  <c r="AH21"/>
  <c r="AH6"/>
  <c r="AH20"/>
  <c r="AH34"/>
  <c r="AI17" i="3"/>
  <c r="AI29"/>
  <c r="AI14" i="5"/>
  <c r="AH24"/>
  <c r="AI2" i="2"/>
  <c r="AH17"/>
  <c r="AI17" s="1"/>
  <c r="AL3" i="3"/>
  <c r="AL5"/>
  <c r="AL7"/>
  <c r="AL9"/>
  <c r="AL11"/>
  <c r="AL15"/>
  <c r="AL17"/>
  <c r="AL19"/>
  <c r="AL21"/>
  <c r="AL23"/>
  <c r="AL25"/>
  <c r="AL27"/>
  <c r="AL29"/>
  <c r="AL31"/>
  <c r="AJ33"/>
  <c r="AI15"/>
  <c r="AI23"/>
  <c r="AM3"/>
  <c r="AM5"/>
  <c r="AM7"/>
  <c r="AM9"/>
  <c r="AM11"/>
  <c r="AM15"/>
  <c r="AM17"/>
  <c r="AM19"/>
  <c r="AM21"/>
  <c r="AM23"/>
  <c r="AM25"/>
  <c r="AM27"/>
  <c r="AM29"/>
  <c r="AM31"/>
  <c r="AK33"/>
  <c r="AH9" i="5"/>
  <c r="AH20"/>
  <c r="AH32"/>
  <c r="AI4" i="2"/>
  <c r="AI21" i="3"/>
  <c r="AH2"/>
  <c r="AN3"/>
  <c r="AH4"/>
  <c r="AN5"/>
  <c r="AH6"/>
  <c r="AN7"/>
  <c r="AH8"/>
  <c r="AN9"/>
  <c r="AH10"/>
  <c r="AN11"/>
  <c r="AH12"/>
  <c r="AH13"/>
  <c r="AH14"/>
  <c r="AN15"/>
  <c r="AH16"/>
  <c r="AN17"/>
  <c r="AH18"/>
  <c r="AN19"/>
  <c r="AH20"/>
  <c r="AN21"/>
  <c r="AH22"/>
  <c r="AN23"/>
  <c r="AH24"/>
  <c r="AN25"/>
  <c r="AH26"/>
  <c r="AN27"/>
  <c r="AH28"/>
  <c r="AN29"/>
  <c r="AH30"/>
  <c r="AN31"/>
  <c r="AH32"/>
  <c r="AH8" i="5"/>
  <c r="AH19"/>
  <c r="AH31"/>
  <c r="AH27" i="2"/>
  <c r="AI27" s="1"/>
  <c r="AI11" i="3"/>
  <c r="AI19"/>
  <c r="AI27"/>
  <c r="AI2"/>
  <c r="AO3"/>
  <c r="AI4"/>
  <c r="AO5"/>
  <c r="AI6"/>
  <c r="AO7"/>
  <c r="AI8"/>
  <c r="AO9"/>
  <c r="AI10"/>
  <c r="AO11"/>
  <c r="AI12"/>
  <c r="AI13"/>
  <c r="AI14"/>
  <c r="AO15"/>
  <c r="AI16"/>
  <c r="AO17"/>
  <c r="AI18"/>
  <c r="AO19"/>
  <c r="AI20"/>
  <c r="AO21"/>
  <c r="AI22"/>
  <c r="AO23"/>
  <c r="AI24"/>
  <c r="AO25"/>
  <c r="AI26"/>
  <c r="AO27"/>
  <c r="AI28"/>
  <c r="AO29"/>
  <c r="AI30"/>
  <c r="AO31"/>
  <c r="AI32"/>
  <c r="AM33"/>
  <c r="AK2"/>
  <c r="AK4"/>
  <c r="AK6"/>
  <c r="AK8"/>
  <c r="AK10"/>
  <c r="AK12"/>
  <c r="AK13"/>
  <c r="AK14"/>
  <c r="AK16"/>
  <c r="AK18"/>
  <c r="AK20"/>
  <c r="AK22"/>
  <c r="AK28"/>
  <c r="AO33"/>
  <c r="AH5" i="5"/>
  <c r="AH16"/>
  <c r="AH28"/>
  <c r="AL2" i="3"/>
  <c r="AL4"/>
  <c r="AL6"/>
  <c r="AL8"/>
  <c r="AL10"/>
  <c r="AL12"/>
  <c r="AL13"/>
  <c r="AL14"/>
  <c r="AL16"/>
  <c r="AL18"/>
  <c r="AL20"/>
  <c r="AL22"/>
  <c r="AL24"/>
  <c r="AL26"/>
  <c r="AL28"/>
  <c r="AL30"/>
  <c r="AL32"/>
  <c r="AH15" i="5"/>
  <c r="AM2" i="3"/>
  <c r="AM4"/>
  <c r="AM6"/>
  <c r="AM8"/>
  <c r="AM10"/>
  <c r="AM12"/>
  <c r="AM13"/>
  <c r="AM14"/>
  <c r="AM16"/>
  <c r="AM18"/>
  <c r="AM20"/>
  <c r="AM22"/>
  <c r="AM24"/>
  <c r="AM26"/>
  <c r="AM28"/>
  <c r="AM30"/>
  <c r="AM32"/>
  <c r="AH3" i="5"/>
  <c r="AH26"/>
  <c r="AH3" i="3"/>
  <c r="AH5"/>
  <c r="AH7"/>
  <c r="AH9"/>
  <c r="AH15"/>
  <c r="AH17"/>
  <c r="AH19"/>
  <c r="AH21"/>
  <c r="AH23"/>
  <c r="AH25"/>
  <c r="AH27"/>
  <c r="AH29"/>
  <c r="AH31"/>
  <c r="AH2" i="5"/>
  <c r="AJ3" i="3"/>
  <c r="AJ5"/>
  <c r="AJ7"/>
  <c r="AJ9"/>
  <c r="AJ11"/>
  <c r="AH12" i="5"/>
  <c r="AH23"/>
  <c r="AI25" i="3"/>
  <c r="AI31"/>
  <c r="AP11" l="1"/>
  <c r="AP29"/>
  <c r="AP22"/>
  <c r="AP12"/>
  <c r="AP5"/>
  <c r="AP27"/>
  <c r="AP3"/>
  <c r="AP33"/>
  <c r="AP34"/>
  <c r="AP32"/>
  <c r="AP20"/>
  <c r="AP10"/>
  <c r="AP21"/>
  <c r="AP30"/>
  <c r="AP18"/>
  <c r="AP8"/>
  <c r="AP19"/>
  <c r="AJ27" i="2"/>
  <c r="AP23" i="3"/>
  <c r="AP17"/>
  <c r="AP28"/>
  <c r="AP16"/>
  <c r="AP6"/>
  <c r="AP26"/>
  <c r="AP14"/>
  <c r="AP4"/>
  <c r="AJ17" i="2"/>
  <c r="AP25" i="3"/>
  <c r="AP15"/>
  <c r="AP9"/>
  <c r="AP24"/>
  <c r="AP13"/>
  <c r="AP2"/>
  <c r="AP31"/>
  <c r="AP7"/>
</calcChain>
</file>

<file path=xl/sharedStrings.xml><?xml version="1.0" encoding="utf-8"?>
<sst xmlns="http://schemas.openxmlformats.org/spreadsheetml/2006/main" count="1063" uniqueCount="144">
  <si>
    <t>Giocatore</t>
  </si>
  <si>
    <t>Anno</t>
  </si>
  <si>
    <t>Ruolo</t>
  </si>
  <si>
    <t>PAD</t>
  </si>
  <si>
    <t>PAD T/S</t>
  </si>
  <si>
    <t>PAD G</t>
  </si>
  <si>
    <t>PAD A/E</t>
  </si>
  <si>
    <t>ALE</t>
  </si>
  <si>
    <t>ALE T/S</t>
  </si>
  <si>
    <t>ALE G</t>
  </si>
  <si>
    <t>ALE A/E</t>
  </si>
  <si>
    <t>FER</t>
  </si>
  <si>
    <t>FER T/S</t>
  </si>
  <si>
    <t>FER G</t>
  </si>
  <si>
    <t>FER A/E</t>
  </si>
  <si>
    <t>POR</t>
  </si>
  <si>
    <t>POR T/S</t>
  </si>
  <si>
    <t>POR G</t>
  </si>
  <si>
    <t>POR A/E</t>
  </si>
  <si>
    <t>CIT</t>
  </si>
  <si>
    <t>CIT T/S</t>
  </si>
  <si>
    <t>CIT G</t>
  </si>
  <si>
    <t>CIT A/E</t>
  </si>
  <si>
    <t>CRE</t>
  </si>
  <si>
    <t>CRE T/S</t>
  </si>
  <si>
    <t>CRE G</t>
  </si>
  <si>
    <t>CRE A/E</t>
  </si>
  <si>
    <t>BRE</t>
  </si>
  <si>
    <t>BRE T/S</t>
  </si>
  <si>
    <t>BRE G</t>
  </si>
  <si>
    <t>BRE A/E</t>
  </si>
  <si>
    <t>MON</t>
  </si>
  <si>
    <t>MON T/S</t>
  </si>
  <si>
    <t>MON G</t>
  </si>
  <si>
    <t>MON A/E</t>
  </si>
  <si>
    <t>PAR</t>
  </si>
  <si>
    <t>PAR T/S</t>
  </si>
  <si>
    <t>PAR G</t>
  </si>
  <si>
    <t>PAR A/E</t>
  </si>
  <si>
    <t>LRV</t>
  </si>
  <si>
    <t>LRV T/S</t>
  </si>
  <si>
    <t>LRV G</t>
  </si>
  <si>
    <t>LRV A/E</t>
  </si>
  <si>
    <t>ALB</t>
  </si>
  <si>
    <t>ALB T/S</t>
  </si>
  <si>
    <t>ALB G</t>
  </si>
  <si>
    <t>ALB A/E</t>
  </si>
  <si>
    <t>REG</t>
  </si>
  <si>
    <t>REG T/S</t>
  </si>
  <si>
    <t>REG G</t>
  </si>
  <si>
    <t>REG A/E</t>
  </si>
  <si>
    <t>SPA</t>
  </si>
  <si>
    <t>SPA T/S</t>
  </si>
  <si>
    <t>SPA GOL</t>
  </si>
  <si>
    <t>SPA A/E</t>
  </si>
  <si>
    <t>COM</t>
  </si>
  <si>
    <t>COM T/S</t>
  </si>
  <si>
    <t>COM G</t>
  </si>
  <si>
    <t>COM A/E</t>
  </si>
  <si>
    <t>GEN</t>
  </si>
  <si>
    <t>GEN T/S</t>
  </si>
  <si>
    <t>GEN G</t>
  </si>
  <si>
    <t>GEN A/E</t>
  </si>
  <si>
    <t>PAD R</t>
  </si>
  <si>
    <t>PAD R T/S</t>
  </si>
  <si>
    <t>ALE R</t>
  </si>
  <si>
    <t>ALE R T/S</t>
  </si>
  <si>
    <t>FER R</t>
  </si>
  <si>
    <t>FER R T/S</t>
  </si>
  <si>
    <t>POR R</t>
  </si>
  <si>
    <t>POR R T/S</t>
  </si>
  <si>
    <t>CIT R</t>
  </si>
  <si>
    <t>CIT R T/S</t>
  </si>
  <si>
    <t>CRE R</t>
  </si>
  <si>
    <t>CRE R T/S</t>
  </si>
  <si>
    <t>PT</t>
  </si>
  <si>
    <t>NE</t>
  </si>
  <si>
    <t>NC</t>
  </si>
  <si>
    <t>1SQ</t>
  </si>
  <si>
    <t>INF</t>
  </si>
  <si>
    <t>T</t>
  </si>
  <si>
    <t>DIF</t>
  </si>
  <si>
    <t>S</t>
  </si>
  <si>
    <t>A</t>
  </si>
  <si>
    <t>SQL</t>
  </si>
  <si>
    <t>CEN</t>
  </si>
  <si>
    <t>NAZ</t>
  </si>
  <si>
    <t>E</t>
  </si>
  <si>
    <t>-</t>
  </si>
  <si>
    <t>ATT</t>
  </si>
  <si>
    <t>MINUTI TOTALI</t>
  </si>
  <si>
    <t>TITOLARE</t>
  </si>
  <si>
    <t>SUBENTRATO</t>
  </si>
  <si>
    <t>NON ENTRATO</t>
  </si>
  <si>
    <t>NON CONVOCATO</t>
  </si>
  <si>
    <t>SQUALIFICATO</t>
  </si>
  <si>
    <t>INFORTUNATO</t>
  </si>
  <si>
    <t>SOMMA</t>
  </si>
  <si>
    <t>GOL FATTI</t>
  </si>
  <si>
    <t>GOL SUBITI</t>
  </si>
  <si>
    <t>0</t>
  </si>
  <si>
    <t>CART. GIALLI</t>
  </si>
  <si>
    <t>CART. ROSSI</t>
  </si>
  <si>
    <t>BRE R</t>
  </si>
  <si>
    <t>BRE R T/S</t>
  </si>
  <si>
    <t>MON R</t>
  </si>
  <si>
    <t>MON R T/S</t>
  </si>
  <si>
    <t>PAR R</t>
  </si>
  <si>
    <t>PAR R T/S</t>
  </si>
  <si>
    <t>LRV R</t>
  </si>
  <si>
    <t>LRV R T/S</t>
  </si>
  <si>
    <t>Slowikowski</t>
  </si>
  <si>
    <t>Sperandio</t>
  </si>
  <si>
    <t>Velcea</t>
  </si>
  <si>
    <t>Ativ</t>
  </si>
  <si>
    <t>Cannelli</t>
  </si>
  <si>
    <t>Bah</t>
  </si>
  <si>
    <t>Baudoin</t>
  </si>
  <si>
    <t>Busato</t>
  </si>
  <si>
    <t>Camolese</t>
  </si>
  <si>
    <t>Da Pozzo</t>
  </si>
  <si>
    <t>Ivarsson</t>
  </si>
  <si>
    <t>Kyvik</t>
  </si>
  <si>
    <t>Peixoto</t>
  </si>
  <si>
    <t>Rocchetto</t>
  </si>
  <si>
    <t>Remy</t>
  </si>
  <si>
    <t>Salviato</t>
  </si>
  <si>
    <t>Berengo</t>
  </si>
  <si>
    <t>Borecki</t>
  </si>
  <si>
    <t>Boudri</t>
  </si>
  <si>
    <t>Jonsson</t>
  </si>
  <si>
    <t>Mozzo</t>
  </si>
  <si>
    <t>Leal</t>
  </si>
  <si>
    <t>Salvador</t>
  </si>
  <si>
    <t>Schiavon</t>
  </si>
  <si>
    <t>Perissinotto</t>
  </si>
  <si>
    <t>Camber</t>
  </si>
  <si>
    <t>Ladisa</t>
  </si>
  <si>
    <t>Marrone</t>
  </si>
  <si>
    <t>Okoro</t>
  </si>
  <si>
    <t>Rodrigues</t>
  </si>
  <si>
    <t>Issa</t>
  </si>
  <si>
    <t>Fiorani</t>
  </si>
  <si>
    <t>Redan</t>
  </si>
</sst>
</file>

<file path=xl/styles.xml><?xml version="1.0" encoding="utf-8"?>
<styleSheet xmlns="http://schemas.openxmlformats.org/spreadsheetml/2006/main">
  <fonts count="4">
    <font>
      <sz val="10"/>
      <color rgb="FF000000"/>
      <name val="Helvetica Neue"/>
      <scheme val="minor"/>
    </font>
    <font>
      <sz val="10"/>
      <color rgb="FF000000"/>
      <name val="Helvetica Neue"/>
    </font>
    <font>
      <sz val="10"/>
      <color theme="1"/>
      <name val="Helvetica Neue"/>
    </font>
    <font>
      <sz val="10"/>
      <color theme="1"/>
      <name val="Helvetica Neue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1" fontId="1" fillId="0" borderId="0" xfId="0" applyNumberFormat="1" applyFont="1" applyAlignment="1">
      <alignment vertical="top" wrapText="1"/>
    </xf>
    <xf numFmtId="1" fontId="3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S996"/>
  <sheetViews>
    <sheetView showGridLines="0" zoomScale="80" zoomScaleNormal="80" workbookViewId="0">
      <pane xSplit="3" ySplit="1" topLeftCell="CH14" activePane="bottomRight" state="frozen"/>
      <selection pane="topRight" activeCell="D1" sqref="D1"/>
      <selection pane="bottomLeft" activeCell="A2" sqref="A2"/>
      <selection pane="bottomRight" activeCell="CU22" sqref="CU22"/>
    </sheetView>
  </sheetViews>
  <sheetFormatPr defaultColWidth="14.42578125" defaultRowHeight="15" customHeight="1"/>
  <cols>
    <col min="1" max="1" width="16.85546875" customWidth="1"/>
    <col min="2" max="2" width="6.7109375" customWidth="1"/>
    <col min="3" max="3" width="5.28515625" customWidth="1"/>
    <col min="4" max="4" width="8.85546875" customWidth="1"/>
    <col min="5" max="6" width="5" customWidth="1"/>
    <col min="7" max="7" width="4.140625" customWidth="1"/>
    <col min="8" max="8" width="5.5703125" customWidth="1"/>
    <col min="9" max="11" width="5" customWidth="1"/>
    <col min="12" max="12" width="5.5703125" customWidth="1"/>
    <col min="13" max="15" width="4.85546875" customWidth="1"/>
    <col min="16" max="16" width="7.5703125" customWidth="1"/>
    <col min="17" max="17" width="4" customWidth="1"/>
    <col min="18" max="18" width="5.7109375" customWidth="1"/>
    <col min="19" max="19" width="4" customWidth="1"/>
    <col min="20" max="20" width="5.5703125" customWidth="1"/>
    <col min="21" max="22" width="4.7109375" customWidth="1"/>
    <col min="23" max="23" width="4.140625" customWidth="1"/>
    <col min="24" max="24" width="6.7109375" customWidth="1"/>
    <col min="25" max="25" width="4.5703125" customWidth="1"/>
    <col min="26" max="26" width="6.5703125" customWidth="1"/>
    <col min="27" max="27" width="4.5703125" customWidth="1"/>
    <col min="28" max="28" width="5.5703125" customWidth="1"/>
    <col min="29" max="29" width="4.5703125" customWidth="1"/>
    <col min="30" max="30" width="6.5703125" customWidth="1"/>
    <col min="31" max="31" width="4.5703125" customWidth="1"/>
    <col min="32" max="32" width="10.5703125" customWidth="1"/>
    <col min="33" max="33" width="8.28515625" customWidth="1"/>
    <col min="34" max="34" width="6.85546875" customWidth="1"/>
    <col min="35" max="35" width="4.85546875" customWidth="1"/>
    <col min="36" max="36" width="8.85546875" customWidth="1"/>
    <col min="37" max="37" width="8.42578125" customWidth="1"/>
    <col min="38" max="39" width="5" customWidth="1"/>
    <col min="40" max="40" width="8.42578125" customWidth="1"/>
    <col min="41" max="41" width="8.28515625" customWidth="1"/>
    <col min="42" max="43" width="4.85546875" customWidth="1"/>
    <col min="44" max="44" width="9.140625" customWidth="1"/>
    <col min="45" max="45" width="8.7109375" customWidth="1"/>
    <col min="46" max="46" width="7.28515625" customWidth="1"/>
    <col min="47" max="47" width="5.28515625" customWidth="1"/>
    <col min="48" max="48" width="5.5703125" customWidth="1"/>
    <col min="49" max="51" width="5.42578125" customWidth="1"/>
    <col min="52" max="52" width="8.7109375" customWidth="1"/>
    <col min="53" max="53" width="8.28515625" customWidth="1"/>
    <col min="54" max="55" width="4.85546875" customWidth="1"/>
    <col min="56" max="56" width="8.5703125" customWidth="1"/>
    <col min="57" max="57" width="8.140625" customWidth="1"/>
    <col min="58" max="58" width="6.85546875" customWidth="1"/>
    <col min="59" max="59" width="8.28515625" customWidth="1"/>
    <col min="60" max="60" width="8.7109375" customWidth="1"/>
    <col min="61" max="61" width="8.28515625" customWidth="1"/>
    <col min="62" max="62" width="6.85546875" customWidth="1"/>
    <col min="63" max="63" width="8.5703125" customWidth="1"/>
    <col min="64" max="64" width="8.85546875" customWidth="1"/>
    <col min="65" max="65" width="8.42578125" customWidth="1"/>
    <col min="66" max="66" width="9.42578125" customWidth="1"/>
    <col min="67" max="67" width="8.7109375" customWidth="1"/>
    <col min="68" max="68" width="8.85546875" customWidth="1"/>
    <col min="69" max="69" width="8.42578125" customWidth="1"/>
    <col min="70" max="70" width="9.42578125" customWidth="1"/>
    <col min="71" max="72" width="8.7109375" customWidth="1"/>
    <col min="73" max="73" width="8.28515625" customWidth="1"/>
    <col min="74" max="74" width="9.28515625" customWidth="1"/>
    <col min="75" max="75" width="8.5703125" customWidth="1"/>
    <col min="76" max="76" width="7.5703125" customWidth="1"/>
    <col min="77" max="77" width="7.140625" customWidth="1"/>
    <col min="78" max="78" width="5.7109375" customWidth="1"/>
    <col min="79" max="79" width="7.42578125" customWidth="1"/>
    <col min="80" max="80" width="8.5703125" customWidth="1"/>
    <col min="81" max="81" width="8.140625" customWidth="1"/>
    <col min="82" max="82" width="6.7109375" customWidth="1"/>
    <col min="83" max="84" width="8.42578125" customWidth="1"/>
    <col min="85" max="85" width="8" customWidth="1"/>
    <col min="86" max="86" width="6.5703125" customWidth="1"/>
    <col min="87" max="87" width="8.28515625" customWidth="1"/>
    <col min="88" max="88" width="8.42578125" customWidth="1"/>
    <col min="89" max="89" width="8" customWidth="1"/>
    <col min="90" max="90" width="6.5703125" customWidth="1"/>
    <col min="91" max="91" width="8.28515625" customWidth="1"/>
    <col min="92" max="92" width="8.7109375" customWidth="1"/>
    <col min="93" max="93" width="8.28515625" customWidth="1"/>
    <col min="94" max="94" width="6.85546875" customWidth="1"/>
    <col min="95" max="95" width="8.5703125" customWidth="1"/>
    <col min="96" max="96" width="8.85546875" customWidth="1"/>
    <col min="97" max="97" width="8.42578125" customWidth="1"/>
    <col min="98" max="98" width="7" customWidth="1"/>
    <col min="99" max="100" width="8.7109375" customWidth="1"/>
    <col min="101" max="101" width="8.28515625" customWidth="1"/>
    <col min="102" max="102" width="6.85546875" customWidth="1"/>
    <col min="103" max="103" width="8.5703125" customWidth="1"/>
    <col min="104" max="104" width="9.140625" customWidth="1"/>
    <col min="105" max="105" width="8.7109375" customWidth="1"/>
    <col min="106" max="106" width="7.28515625" customWidth="1"/>
    <col min="107" max="107" width="9" customWidth="1"/>
    <col min="108" max="108" width="8.42578125" customWidth="1"/>
    <col min="109" max="109" width="8" customWidth="1"/>
    <col min="110" max="110" width="6.5703125" customWidth="1"/>
    <col min="111" max="111" width="8.28515625" customWidth="1"/>
    <col min="112" max="112" width="8.7109375" customWidth="1"/>
    <col min="113" max="113" width="8.28515625" customWidth="1"/>
    <col min="114" max="114" width="6.85546875" customWidth="1"/>
    <col min="115" max="115" width="8.5703125" customWidth="1"/>
    <col min="116" max="116" width="8.7109375" customWidth="1"/>
    <col min="117" max="117" width="8.28515625" customWidth="1"/>
    <col min="118" max="118" width="6.85546875" customWidth="1"/>
    <col min="119" max="119" width="8.5703125" customWidth="1"/>
    <col min="120" max="120" width="8.7109375" customWidth="1"/>
    <col min="121" max="121" width="8.28515625" customWidth="1"/>
    <col min="122" max="122" width="6.85546875" customWidth="1"/>
    <col min="123" max="123" width="8.5703125" customWidth="1"/>
  </cols>
  <sheetData>
    <row r="1" spans="1:123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5</v>
      </c>
      <c r="BO1" s="1" t="s">
        <v>6</v>
      </c>
      <c r="BP1" s="1" t="s">
        <v>65</v>
      </c>
      <c r="BQ1" s="1" t="s">
        <v>66</v>
      </c>
      <c r="BR1" s="1" t="s">
        <v>9</v>
      </c>
      <c r="BS1" s="1" t="s">
        <v>10</v>
      </c>
      <c r="BT1" s="1" t="s">
        <v>67</v>
      </c>
      <c r="BU1" s="1" t="s">
        <v>68</v>
      </c>
      <c r="BV1" s="1" t="s">
        <v>13</v>
      </c>
      <c r="BW1" s="1" t="s">
        <v>14</v>
      </c>
      <c r="BX1" s="1" t="s">
        <v>69</v>
      </c>
      <c r="BY1" s="1" t="s">
        <v>70</v>
      </c>
      <c r="BZ1" s="1" t="s">
        <v>17</v>
      </c>
      <c r="CA1" s="1" t="s">
        <v>18</v>
      </c>
      <c r="CB1" s="1" t="s">
        <v>71</v>
      </c>
      <c r="CC1" s="1" t="s">
        <v>72</v>
      </c>
      <c r="CD1" s="1" t="s">
        <v>21</v>
      </c>
      <c r="CE1" s="1" t="s">
        <v>22</v>
      </c>
      <c r="CF1" s="1" t="s">
        <v>73</v>
      </c>
      <c r="CG1" s="1" t="s">
        <v>74</v>
      </c>
      <c r="CH1" s="1" t="s">
        <v>25</v>
      </c>
      <c r="CI1" s="1" t="s">
        <v>26</v>
      </c>
      <c r="CJ1" s="1" t="s">
        <v>103</v>
      </c>
      <c r="CK1" s="1" t="s">
        <v>104</v>
      </c>
      <c r="CL1" s="1" t="s">
        <v>29</v>
      </c>
      <c r="CM1" s="1" t="s">
        <v>30</v>
      </c>
      <c r="CN1" s="1" t="s">
        <v>105</v>
      </c>
      <c r="CO1" s="1" t="s">
        <v>106</v>
      </c>
      <c r="CP1" s="1" t="s">
        <v>33</v>
      </c>
      <c r="CQ1" s="1" t="s">
        <v>34</v>
      </c>
      <c r="CR1" s="1" t="s">
        <v>107</v>
      </c>
      <c r="CS1" s="1" t="s">
        <v>108</v>
      </c>
      <c r="CT1" s="1" t="s">
        <v>37</v>
      </c>
      <c r="CU1" s="1" t="s">
        <v>38</v>
      </c>
      <c r="CV1" s="1" t="s">
        <v>109</v>
      </c>
      <c r="CW1" s="1" t="s">
        <v>110</v>
      </c>
      <c r="CX1" s="1" t="s">
        <v>41</v>
      </c>
      <c r="CY1" s="1" t="s">
        <v>42</v>
      </c>
      <c r="CZ1" s="1" t="s">
        <v>43</v>
      </c>
      <c r="DA1" s="1" t="s">
        <v>44</v>
      </c>
      <c r="DB1" s="1" t="s">
        <v>45</v>
      </c>
      <c r="DC1" s="1" t="s">
        <v>46</v>
      </c>
      <c r="DD1" s="1" t="s">
        <v>47</v>
      </c>
      <c r="DE1" s="1" t="s">
        <v>48</v>
      </c>
      <c r="DF1" s="1" t="s">
        <v>49</v>
      </c>
      <c r="DG1" s="1" t="s">
        <v>50</v>
      </c>
      <c r="DH1" s="1" t="s">
        <v>51</v>
      </c>
      <c r="DI1" s="1" t="s">
        <v>52</v>
      </c>
      <c r="DJ1" s="1" t="s">
        <v>53</v>
      </c>
      <c r="DK1" s="1" t="s">
        <v>54</v>
      </c>
      <c r="DL1" s="1" t="s">
        <v>55</v>
      </c>
      <c r="DM1" s="1" t="s">
        <v>56</v>
      </c>
      <c r="DN1" s="1" t="s">
        <v>57</v>
      </c>
      <c r="DO1" s="1" t="s">
        <v>58</v>
      </c>
      <c r="DP1" s="1" t="s">
        <v>59</v>
      </c>
      <c r="DQ1" s="1" t="s">
        <v>60</v>
      </c>
      <c r="DR1" s="1" t="s">
        <v>61</v>
      </c>
      <c r="DS1" s="1" t="s">
        <v>62</v>
      </c>
    </row>
    <row r="2" spans="1:123" ht="17.25" customHeight="1">
      <c r="A2" s="2" t="s">
        <v>111</v>
      </c>
      <c r="B2" s="3">
        <v>2005</v>
      </c>
      <c r="C2" s="3" t="s">
        <v>75</v>
      </c>
      <c r="D2" s="3">
        <v>0</v>
      </c>
      <c r="E2" s="3" t="s">
        <v>76</v>
      </c>
      <c r="F2" s="3">
        <v>0</v>
      </c>
      <c r="G2" s="3"/>
      <c r="H2" s="3">
        <v>0</v>
      </c>
      <c r="I2" s="3" t="s">
        <v>76</v>
      </c>
      <c r="J2" s="3">
        <v>0</v>
      </c>
      <c r="K2" s="3"/>
      <c r="L2" s="3">
        <v>0</v>
      </c>
      <c r="M2" s="3" t="s">
        <v>76</v>
      </c>
      <c r="N2" s="3">
        <v>0</v>
      </c>
      <c r="O2" s="3"/>
      <c r="P2" s="3">
        <v>0</v>
      </c>
      <c r="Q2" s="3" t="s">
        <v>77</v>
      </c>
      <c r="R2" s="3">
        <v>0</v>
      </c>
      <c r="S2" s="3"/>
      <c r="T2" s="3">
        <v>0</v>
      </c>
      <c r="U2" s="3" t="s">
        <v>76</v>
      </c>
      <c r="V2" s="3">
        <v>0</v>
      </c>
      <c r="W2" s="3"/>
      <c r="X2" s="3">
        <v>0</v>
      </c>
      <c r="Y2" s="3" t="s">
        <v>76</v>
      </c>
      <c r="Z2" s="3">
        <v>0</v>
      </c>
      <c r="AA2" s="3"/>
      <c r="AB2" s="3">
        <v>0</v>
      </c>
      <c r="AC2" s="3" t="s">
        <v>76</v>
      </c>
      <c r="AD2" s="3">
        <v>0</v>
      </c>
      <c r="AE2" s="3"/>
      <c r="AF2" s="3">
        <v>0</v>
      </c>
      <c r="AG2" s="3" t="s">
        <v>76</v>
      </c>
      <c r="AH2" s="3">
        <v>0</v>
      </c>
      <c r="AI2" s="3"/>
      <c r="AJ2" s="3">
        <v>0</v>
      </c>
      <c r="AK2" s="3" t="s">
        <v>78</v>
      </c>
      <c r="AL2" s="3">
        <v>0</v>
      </c>
      <c r="AM2" s="3"/>
      <c r="AN2" s="3">
        <v>0</v>
      </c>
      <c r="AO2" s="3" t="s">
        <v>76</v>
      </c>
      <c r="AP2" s="3">
        <v>0</v>
      </c>
      <c r="AQ2" s="3"/>
      <c r="AR2" s="3">
        <v>0</v>
      </c>
      <c r="AS2" s="3" t="s">
        <v>76</v>
      </c>
      <c r="AT2" s="3">
        <v>0</v>
      </c>
      <c r="AU2" s="3"/>
      <c r="AV2" s="3">
        <v>0</v>
      </c>
      <c r="AW2" s="3" t="s">
        <v>76</v>
      </c>
      <c r="AX2" s="3">
        <v>0</v>
      </c>
      <c r="AY2" s="3"/>
      <c r="AZ2" s="3">
        <v>0</v>
      </c>
      <c r="BA2" s="3" t="s">
        <v>76</v>
      </c>
      <c r="BB2" s="3">
        <v>0</v>
      </c>
      <c r="BC2" s="3"/>
      <c r="BD2" s="3">
        <v>0</v>
      </c>
      <c r="BE2" s="3" t="s">
        <v>79</v>
      </c>
      <c r="BF2" s="3">
        <v>0</v>
      </c>
      <c r="BG2" s="3"/>
      <c r="BH2" s="3">
        <v>0</v>
      </c>
      <c r="BI2" s="3" t="s">
        <v>76</v>
      </c>
      <c r="BJ2" s="3">
        <v>0</v>
      </c>
      <c r="BK2" s="3"/>
      <c r="BL2" s="3">
        <v>0</v>
      </c>
      <c r="BM2" s="3" t="s">
        <v>76</v>
      </c>
      <c r="BN2" s="3">
        <v>0</v>
      </c>
      <c r="BO2" s="3"/>
      <c r="BP2" s="3">
        <v>0</v>
      </c>
      <c r="BQ2" s="3" t="s">
        <v>76</v>
      </c>
      <c r="BR2" s="3">
        <v>0</v>
      </c>
      <c r="BS2" s="3"/>
      <c r="BT2" s="3">
        <v>0</v>
      </c>
      <c r="BU2" s="3" t="s">
        <v>76</v>
      </c>
      <c r="BV2" s="3">
        <v>0</v>
      </c>
      <c r="BW2" s="3"/>
      <c r="BX2" s="3">
        <v>0</v>
      </c>
      <c r="BY2" s="3" t="s">
        <v>76</v>
      </c>
      <c r="BZ2" s="3">
        <v>0</v>
      </c>
      <c r="CA2" s="3"/>
      <c r="CB2" s="3">
        <v>0</v>
      </c>
      <c r="CC2" s="3" t="s">
        <v>76</v>
      </c>
      <c r="CD2" s="3">
        <v>0</v>
      </c>
      <c r="CE2" s="3"/>
      <c r="CF2" s="3">
        <v>0</v>
      </c>
      <c r="CG2" s="3" t="s">
        <v>76</v>
      </c>
      <c r="CH2" s="3">
        <v>0</v>
      </c>
      <c r="CI2" s="3"/>
      <c r="CJ2" s="3">
        <v>0</v>
      </c>
      <c r="CK2" s="3" t="s">
        <v>76</v>
      </c>
      <c r="CL2" s="3">
        <v>0</v>
      </c>
      <c r="CM2" s="3"/>
      <c r="CN2" s="3">
        <v>0</v>
      </c>
      <c r="CO2" s="3" t="s">
        <v>76</v>
      </c>
      <c r="CP2" s="3">
        <v>0</v>
      </c>
      <c r="CQ2" s="3"/>
      <c r="CR2" s="3">
        <v>0</v>
      </c>
      <c r="CS2" s="3" t="s">
        <v>76</v>
      </c>
      <c r="CT2" s="3">
        <v>0</v>
      </c>
      <c r="CU2" s="3"/>
      <c r="CV2" s="3"/>
      <c r="CW2" s="3"/>
      <c r="CX2" s="3">
        <v>0</v>
      </c>
      <c r="CY2" s="3"/>
      <c r="CZ2" s="3"/>
      <c r="DA2" s="3"/>
      <c r="DB2" s="3">
        <v>0</v>
      </c>
      <c r="DC2" s="3"/>
      <c r="DD2" s="3"/>
      <c r="DE2" s="3"/>
      <c r="DF2" s="3">
        <v>0</v>
      </c>
      <c r="DG2" s="3"/>
      <c r="DH2" s="3"/>
      <c r="DI2" s="3"/>
      <c r="DJ2" s="3">
        <v>0</v>
      </c>
      <c r="DK2" s="3"/>
      <c r="DL2" s="3"/>
      <c r="DM2" s="3"/>
      <c r="DN2" s="3">
        <v>0</v>
      </c>
      <c r="DO2" s="3"/>
      <c r="DP2" s="3"/>
      <c r="DQ2" s="3"/>
      <c r="DR2" s="3">
        <v>0</v>
      </c>
      <c r="DS2" s="3"/>
    </row>
    <row r="3" spans="1:123" ht="17.25" customHeight="1">
      <c r="A3" s="2" t="s">
        <v>112</v>
      </c>
      <c r="B3" s="3">
        <v>2005</v>
      </c>
      <c r="C3" s="2" t="s">
        <v>75</v>
      </c>
      <c r="D3" s="3">
        <v>95</v>
      </c>
      <c r="E3" s="2" t="s">
        <v>80</v>
      </c>
      <c r="F3" s="3">
        <v>0</v>
      </c>
      <c r="G3" s="2"/>
      <c r="H3" s="3">
        <v>0</v>
      </c>
      <c r="I3" s="2" t="s">
        <v>78</v>
      </c>
      <c r="J3" s="3">
        <v>0</v>
      </c>
      <c r="K3" s="3"/>
      <c r="L3" s="3">
        <v>98</v>
      </c>
      <c r="M3" s="3" t="s">
        <v>80</v>
      </c>
      <c r="N3" s="3">
        <v>-1</v>
      </c>
      <c r="O3" s="3"/>
      <c r="P3" s="3">
        <v>94</v>
      </c>
      <c r="Q3" s="3" t="s">
        <v>80</v>
      </c>
      <c r="R3" s="3">
        <v>0</v>
      </c>
      <c r="S3" s="3"/>
      <c r="T3" s="3">
        <v>94</v>
      </c>
      <c r="U3" s="3" t="s">
        <v>80</v>
      </c>
      <c r="V3" s="3">
        <v>0</v>
      </c>
      <c r="W3" s="3"/>
      <c r="X3" s="3">
        <v>95</v>
      </c>
      <c r="Y3" s="3" t="s">
        <v>80</v>
      </c>
      <c r="Z3" s="3">
        <v>0</v>
      </c>
      <c r="AA3" s="3"/>
      <c r="AB3" s="3">
        <v>95</v>
      </c>
      <c r="AC3" s="3" t="s">
        <v>80</v>
      </c>
      <c r="AD3" s="3">
        <v>-2</v>
      </c>
      <c r="AE3" s="3"/>
      <c r="AF3" s="3">
        <v>96</v>
      </c>
      <c r="AG3" s="3" t="s">
        <v>80</v>
      </c>
      <c r="AH3" s="3">
        <v>-3</v>
      </c>
      <c r="AI3" s="3"/>
      <c r="AJ3" s="3">
        <v>95</v>
      </c>
      <c r="AK3" s="3" t="s">
        <v>80</v>
      </c>
      <c r="AL3" s="3">
        <v>-1</v>
      </c>
      <c r="AM3" s="3"/>
      <c r="AN3" s="3">
        <v>0</v>
      </c>
      <c r="AO3" s="3" t="s">
        <v>78</v>
      </c>
      <c r="AP3" s="3">
        <v>0</v>
      </c>
      <c r="AQ3" s="3"/>
      <c r="AR3" s="3">
        <v>0</v>
      </c>
      <c r="AS3" s="3" t="s">
        <v>78</v>
      </c>
      <c r="AT3" s="3">
        <v>0</v>
      </c>
      <c r="AU3" s="3"/>
      <c r="AV3" s="3">
        <v>94</v>
      </c>
      <c r="AW3" s="3" t="s">
        <v>80</v>
      </c>
      <c r="AX3" s="3">
        <v>0</v>
      </c>
      <c r="AY3" s="3"/>
      <c r="AZ3" s="3">
        <v>95</v>
      </c>
      <c r="BA3" s="3" t="s">
        <v>80</v>
      </c>
      <c r="BB3" s="3">
        <v>-1</v>
      </c>
      <c r="BC3" s="3"/>
      <c r="BD3" s="3">
        <v>95</v>
      </c>
      <c r="BE3" s="3" t="s">
        <v>80</v>
      </c>
      <c r="BF3" s="3">
        <v>-2</v>
      </c>
      <c r="BG3" s="3"/>
      <c r="BH3" s="3">
        <v>94</v>
      </c>
      <c r="BI3" s="3" t="s">
        <v>80</v>
      </c>
      <c r="BJ3" s="3">
        <v>-1</v>
      </c>
      <c r="BK3" s="3"/>
      <c r="BL3" s="3">
        <v>94</v>
      </c>
      <c r="BM3" s="3" t="s">
        <v>80</v>
      </c>
      <c r="BN3" s="3">
        <v>0</v>
      </c>
      <c r="BO3" s="2"/>
      <c r="BP3" s="3">
        <v>97</v>
      </c>
      <c r="BQ3" s="3" t="s">
        <v>80</v>
      </c>
      <c r="BR3" s="3">
        <v>0</v>
      </c>
      <c r="BS3" s="3"/>
      <c r="BT3" s="3">
        <v>94</v>
      </c>
      <c r="BU3" s="2" t="s">
        <v>80</v>
      </c>
      <c r="BV3" s="3">
        <v>-1</v>
      </c>
      <c r="BW3" s="3"/>
      <c r="BX3" s="3">
        <v>95</v>
      </c>
      <c r="BY3" s="2" t="s">
        <v>80</v>
      </c>
      <c r="BZ3" s="3">
        <v>0</v>
      </c>
      <c r="CA3" s="2"/>
      <c r="CB3" s="3">
        <v>98</v>
      </c>
      <c r="CC3" s="2" t="s">
        <v>80</v>
      </c>
      <c r="CD3" s="3">
        <v>0</v>
      </c>
      <c r="CE3" s="3"/>
      <c r="CF3" s="3">
        <v>98</v>
      </c>
      <c r="CG3" s="2" t="s">
        <v>80</v>
      </c>
      <c r="CH3" s="3">
        <v>-2</v>
      </c>
      <c r="CI3" s="3"/>
      <c r="CJ3" s="3">
        <v>95</v>
      </c>
      <c r="CK3" s="2" t="s">
        <v>80</v>
      </c>
      <c r="CL3" s="3">
        <v>0</v>
      </c>
      <c r="CM3" s="2"/>
      <c r="CN3" s="3">
        <v>95</v>
      </c>
      <c r="CO3" s="2" t="s">
        <v>80</v>
      </c>
      <c r="CP3" s="3">
        <v>0</v>
      </c>
      <c r="CQ3" s="3"/>
      <c r="CR3" s="3">
        <v>97</v>
      </c>
      <c r="CS3" s="2" t="s">
        <v>80</v>
      </c>
      <c r="CT3" s="3">
        <v>-1</v>
      </c>
      <c r="CU3" s="3"/>
      <c r="CV3" s="3"/>
      <c r="CW3" s="2"/>
      <c r="CX3" s="3">
        <v>0</v>
      </c>
      <c r="CY3" s="3"/>
      <c r="CZ3" s="3"/>
      <c r="DA3" s="3"/>
      <c r="DB3" s="3">
        <v>0</v>
      </c>
      <c r="DC3" s="3"/>
      <c r="DD3" s="3"/>
      <c r="DE3" s="3"/>
      <c r="DF3" s="3">
        <v>0</v>
      </c>
      <c r="DG3" s="3"/>
      <c r="DH3" s="3"/>
      <c r="DI3" s="2"/>
      <c r="DJ3" s="3">
        <v>0</v>
      </c>
      <c r="DK3" s="2"/>
      <c r="DL3" s="3"/>
      <c r="DM3" s="2"/>
      <c r="DN3" s="3">
        <v>0</v>
      </c>
      <c r="DO3" s="3"/>
      <c r="DP3" s="3"/>
      <c r="DQ3" s="2"/>
      <c r="DR3" s="3">
        <v>0</v>
      </c>
      <c r="DS3" s="3"/>
    </row>
    <row r="4" spans="1:123" ht="20.25" customHeight="1">
      <c r="A4" s="2" t="s">
        <v>113</v>
      </c>
      <c r="B4" s="3">
        <v>2004</v>
      </c>
      <c r="C4" s="3" t="s">
        <v>75</v>
      </c>
      <c r="D4" s="3">
        <v>0</v>
      </c>
      <c r="E4" s="3" t="s">
        <v>76</v>
      </c>
      <c r="F4" s="3">
        <v>0</v>
      </c>
      <c r="G4" s="2"/>
      <c r="H4" s="4">
        <v>94</v>
      </c>
      <c r="I4" s="2" t="s">
        <v>80</v>
      </c>
      <c r="J4" s="3">
        <v>-1</v>
      </c>
      <c r="K4" s="3"/>
      <c r="L4" s="3">
        <v>0</v>
      </c>
      <c r="M4" s="3" t="s">
        <v>76</v>
      </c>
      <c r="N4" s="3">
        <v>0</v>
      </c>
      <c r="O4" s="3"/>
      <c r="P4" s="3">
        <v>0</v>
      </c>
      <c r="Q4" s="3" t="s">
        <v>78</v>
      </c>
      <c r="R4" s="3">
        <v>0</v>
      </c>
      <c r="S4" s="3"/>
      <c r="T4" s="3">
        <v>0</v>
      </c>
      <c r="U4" s="3" t="s">
        <v>78</v>
      </c>
      <c r="V4" s="3">
        <v>0</v>
      </c>
      <c r="W4" s="3"/>
      <c r="X4" s="3">
        <v>0</v>
      </c>
      <c r="Y4" s="3" t="s">
        <v>78</v>
      </c>
      <c r="Z4" s="3">
        <v>0</v>
      </c>
      <c r="AA4" s="3"/>
      <c r="AB4" s="3">
        <v>0</v>
      </c>
      <c r="AC4" s="3" t="s">
        <v>76</v>
      </c>
      <c r="AD4" s="3">
        <v>0</v>
      </c>
      <c r="AE4" s="3"/>
      <c r="AF4" s="3">
        <v>0</v>
      </c>
      <c r="AG4" s="3" t="s">
        <v>76</v>
      </c>
      <c r="AH4" s="3">
        <v>0</v>
      </c>
      <c r="AI4" s="3"/>
      <c r="AJ4" s="3">
        <v>0</v>
      </c>
      <c r="AK4" s="3" t="s">
        <v>76</v>
      </c>
      <c r="AL4" s="3">
        <v>0</v>
      </c>
      <c r="AM4" s="3"/>
      <c r="AN4" s="3">
        <v>95</v>
      </c>
      <c r="AO4" s="3" t="s">
        <v>80</v>
      </c>
      <c r="AP4" s="3">
        <v>-2</v>
      </c>
      <c r="AQ4" s="3"/>
      <c r="AR4" s="3">
        <v>95</v>
      </c>
      <c r="AS4" s="3" t="s">
        <v>80</v>
      </c>
      <c r="AT4" s="3">
        <v>-3</v>
      </c>
      <c r="AU4" s="3"/>
      <c r="AV4" s="3">
        <v>0</v>
      </c>
      <c r="AW4" s="3" t="s">
        <v>76</v>
      </c>
      <c r="AX4" s="3">
        <v>0</v>
      </c>
      <c r="AY4" s="3"/>
      <c r="AZ4" s="3">
        <v>0</v>
      </c>
      <c r="BA4" s="3" t="s">
        <v>76</v>
      </c>
      <c r="BB4" s="3">
        <v>0</v>
      </c>
      <c r="BC4" s="3"/>
      <c r="BD4" s="3">
        <v>0</v>
      </c>
      <c r="BE4" s="3" t="s">
        <v>76</v>
      </c>
      <c r="BF4" s="3">
        <v>0</v>
      </c>
      <c r="BG4" s="3"/>
      <c r="BH4" s="3">
        <v>0</v>
      </c>
      <c r="BI4" s="3" t="s">
        <v>76</v>
      </c>
      <c r="BJ4" s="3">
        <v>0</v>
      </c>
      <c r="BK4" s="3"/>
      <c r="BL4" s="3">
        <v>0</v>
      </c>
      <c r="BM4" s="3" t="s">
        <v>76</v>
      </c>
      <c r="BN4" s="3">
        <v>0</v>
      </c>
      <c r="BO4" s="3"/>
      <c r="BP4" s="3">
        <v>0</v>
      </c>
      <c r="BQ4" s="3" t="s">
        <v>76</v>
      </c>
      <c r="BR4" s="3">
        <v>0</v>
      </c>
      <c r="BS4" s="3"/>
      <c r="BT4" s="3">
        <v>0</v>
      </c>
      <c r="BU4" s="3" t="s">
        <v>76</v>
      </c>
      <c r="BV4" s="3">
        <v>0</v>
      </c>
      <c r="BW4" s="3"/>
      <c r="BX4" s="3">
        <v>0</v>
      </c>
      <c r="BY4" s="3" t="s">
        <v>76</v>
      </c>
      <c r="BZ4" s="3">
        <v>0</v>
      </c>
      <c r="CA4" s="3"/>
      <c r="CB4" s="5">
        <v>0</v>
      </c>
      <c r="CC4" s="6" t="s">
        <v>76</v>
      </c>
      <c r="CD4" s="7">
        <v>0</v>
      </c>
      <c r="CE4" s="3"/>
      <c r="CF4" s="5">
        <v>0</v>
      </c>
      <c r="CG4" s="6" t="s">
        <v>76</v>
      </c>
      <c r="CH4" s="7">
        <v>0</v>
      </c>
      <c r="CI4" s="3"/>
      <c r="CJ4" s="5">
        <v>0</v>
      </c>
      <c r="CK4" s="6" t="s">
        <v>76</v>
      </c>
      <c r="CL4" s="7">
        <v>0</v>
      </c>
      <c r="CM4" s="3"/>
      <c r="CN4" s="5">
        <v>0</v>
      </c>
      <c r="CO4" s="6" t="s">
        <v>76</v>
      </c>
      <c r="CP4" s="7">
        <v>0</v>
      </c>
      <c r="CQ4" s="3"/>
      <c r="CR4" s="5">
        <v>0</v>
      </c>
      <c r="CS4" s="6" t="s">
        <v>76</v>
      </c>
      <c r="CT4" s="7">
        <v>0</v>
      </c>
      <c r="CU4" s="3"/>
      <c r="CV4" s="3"/>
      <c r="CW4" s="2"/>
      <c r="CX4" s="3">
        <v>0</v>
      </c>
      <c r="CY4" s="3"/>
      <c r="CZ4" s="3"/>
      <c r="DA4" s="3"/>
      <c r="DB4" s="3">
        <v>0</v>
      </c>
      <c r="DC4" s="3"/>
      <c r="DD4" s="3"/>
      <c r="DE4" s="3"/>
      <c r="DF4" s="3">
        <v>0</v>
      </c>
      <c r="DG4" s="3"/>
      <c r="DH4" s="3"/>
      <c r="DI4" s="2"/>
      <c r="DJ4" s="3">
        <v>0</v>
      </c>
      <c r="DK4" s="3"/>
      <c r="DL4" s="3"/>
      <c r="DM4" s="2"/>
      <c r="DN4" s="3">
        <v>0</v>
      </c>
      <c r="DO4" s="3"/>
      <c r="DP4" s="3"/>
      <c r="DQ4" s="2"/>
      <c r="DR4" s="3">
        <v>0</v>
      </c>
      <c r="DS4" s="3"/>
    </row>
    <row r="5" spans="1:123" ht="19.5" customHeight="1">
      <c r="A5" s="2" t="s">
        <v>114</v>
      </c>
      <c r="B5" s="3">
        <v>2005</v>
      </c>
      <c r="C5" s="3" t="s">
        <v>75</v>
      </c>
      <c r="D5" s="3">
        <v>0</v>
      </c>
      <c r="E5" s="3" t="s">
        <v>77</v>
      </c>
      <c r="F5" s="3">
        <v>0</v>
      </c>
      <c r="G5" s="3"/>
      <c r="H5" s="3">
        <v>0</v>
      </c>
      <c r="I5" s="3" t="s">
        <v>76</v>
      </c>
      <c r="J5" s="3">
        <v>0</v>
      </c>
      <c r="K5" s="2"/>
      <c r="L5" s="3">
        <v>0</v>
      </c>
      <c r="M5" s="3" t="s">
        <v>77</v>
      </c>
      <c r="N5" s="3">
        <v>0</v>
      </c>
      <c r="O5" s="3"/>
      <c r="P5" s="3">
        <v>0</v>
      </c>
      <c r="Q5" s="3" t="s">
        <v>76</v>
      </c>
      <c r="R5" s="3">
        <v>0</v>
      </c>
      <c r="S5" s="3"/>
      <c r="T5" s="3">
        <v>0</v>
      </c>
      <c r="U5" s="3" t="s">
        <v>77</v>
      </c>
      <c r="V5" s="3">
        <v>0</v>
      </c>
      <c r="W5" s="3"/>
      <c r="X5" s="3">
        <v>0</v>
      </c>
      <c r="Y5" s="3" t="s">
        <v>77</v>
      </c>
      <c r="Z5" s="3">
        <v>0</v>
      </c>
      <c r="AA5" s="3"/>
      <c r="AB5" s="3">
        <v>0</v>
      </c>
      <c r="AC5" s="3" t="s">
        <v>77</v>
      </c>
      <c r="AD5" s="3">
        <v>0</v>
      </c>
      <c r="AE5" s="2"/>
      <c r="AF5" s="3">
        <v>0</v>
      </c>
      <c r="AG5" s="3" t="s">
        <v>77</v>
      </c>
      <c r="AH5" s="3">
        <v>0</v>
      </c>
      <c r="AI5" s="3"/>
      <c r="AJ5" s="3">
        <v>0</v>
      </c>
      <c r="AK5" s="3" t="s">
        <v>77</v>
      </c>
      <c r="AL5" s="3">
        <v>0</v>
      </c>
      <c r="AM5" s="3"/>
      <c r="AN5" s="3">
        <v>0</v>
      </c>
      <c r="AO5" s="3" t="s">
        <v>76</v>
      </c>
      <c r="AP5" s="3">
        <v>0</v>
      </c>
      <c r="AQ5" s="3"/>
      <c r="AR5" s="3">
        <v>0</v>
      </c>
      <c r="AS5" s="3" t="s">
        <v>76</v>
      </c>
      <c r="AT5" s="3">
        <v>0</v>
      </c>
      <c r="AU5" s="3"/>
      <c r="AV5" s="3">
        <v>0</v>
      </c>
      <c r="AW5" s="3" t="s">
        <v>77</v>
      </c>
      <c r="AX5" s="3">
        <v>0</v>
      </c>
      <c r="AY5" s="3"/>
      <c r="AZ5" s="3">
        <v>0</v>
      </c>
      <c r="BA5" s="3" t="s">
        <v>77</v>
      </c>
      <c r="BB5" s="3">
        <v>0</v>
      </c>
      <c r="BC5" s="3"/>
      <c r="BD5" s="3">
        <v>0</v>
      </c>
      <c r="BE5" s="3" t="s">
        <v>77</v>
      </c>
      <c r="BF5" s="3">
        <v>0</v>
      </c>
      <c r="BG5" s="3"/>
      <c r="BH5" s="3">
        <v>0</v>
      </c>
      <c r="BI5" s="3" t="s">
        <v>77</v>
      </c>
      <c r="BJ5" s="3">
        <v>0</v>
      </c>
      <c r="BK5" s="3"/>
      <c r="BL5" s="3">
        <v>0</v>
      </c>
      <c r="BM5" s="3" t="s">
        <v>77</v>
      </c>
      <c r="BN5" s="3">
        <v>0</v>
      </c>
      <c r="BO5" s="3"/>
      <c r="BP5" s="3">
        <v>0</v>
      </c>
      <c r="BQ5" s="3" t="s">
        <v>77</v>
      </c>
      <c r="BR5" s="3">
        <v>0</v>
      </c>
      <c r="BS5" s="3"/>
      <c r="BT5" s="3">
        <v>0</v>
      </c>
      <c r="BU5" s="3" t="s">
        <v>77</v>
      </c>
      <c r="BV5" s="3">
        <v>0</v>
      </c>
      <c r="BW5" s="3"/>
      <c r="BX5" s="3">
        <v>0</v>
      </c>
      <c r="BY5" s="3" t="s">
        <v>77</v>
      </c>
      <c r="BZ5" s="3">
        <v>0</v>
      </c>
      <c r="CA5" s="3"/>
      <c r="CB5" s="3">
        <v>0</v>
      </c>
      <c r="CC5" s="3" t="s">
        <v>77</v>
      </c>
      <c r="CD5" s="3">
        <v>0</v>
      </c>
      <c r="CE5" s="3"/>
      <c r="CF5" s="3">
        <v>0</v>
      </c>
      <c r="CG5" s="3" t="s">
        <v>77</v>
      </c>
      <c r="CH5" s="3">
        <v>0</v>
      </c>
      <c r="CI5" s="3"/>
      <c r="CJ5" s="3">
        <v>0</v>
      </c>
      <c r="CK5" s="3" t="s">
        <v>77</v>
      </c>
      <c r="CL5" s="3">
        <v>0</v>
      </c>
      <c r="CM5" s="3"/>
      <c r="CN5" s="3">
        <v>0</v>
      </c>
      <c r="CO5" s="3" t="s">
        <v>77</v>
      </c>
      <c r="CP5" s="3">
        <v>0</v>
      </c>
      <c r="CQ5" s="3"/>
      <c r="CR5" s="3">
        <v>0</v>
      </c>
      <c r="CS5" s="3" t="s">
        <v>77</v>
      </c>
      <c r="CT5" s="3">
        <v>0</v>
      </c>
      <c r="CU5" s="3"/>
      <c r="CV5" s="3"/>
      <c r="CW5" s="2"/>
      <c r="CX5" s="3">
        <v>0</v>
      </c>
      <c r="CY5" s="3"/>
      <c r="CZ5" s="3"/>
      <c r="DA5" s="3"/>
      <c r="DB5" s="3">
        <v>0</v>
      </c>
      <c r="DC5" s="3"/>
      <c r="DD5" s="3"/>
      <c r="DE5" s="3"/>
      <c r="DF5" s="3">
        <v>0</v>
      </c>
      <c r="DG5" s="3"/>
      <c r="DH5" s="3"/>
      <c r="DI5" s="2"/>
      <c r="DJ5" s="3">
        <v>0</v>
      </c>
      <c r="DK5" s="3"/>
      <c r="DL5" s="3"/>
      <c r="DM5" s="2"/>
      <c r="DN5" s="3">
        <v>0</v>
      </c>
      <c r="DO5" s="3"/>
      <c r="DP5" s="3"/>
      <c r="DQ5" s="2"/>
      <c r="DR5" s="3">
        <v>0</v>
      </c>
      <c r="DS5" s="3"/>
    </row>
    <row r="6" spans="1:123" ht="19.5" customHeight="1">
      <c r="A6" s="2" t="s">
        <v>115</v>
      </c>
      <c r="B6" s="3">
        <v>2006</v>
      </c>
      <c r="C6" s="3" t="s">
        <v>75</v>
      </c>
      <c r="D6" s="3">
        <v>0</v>
      </c>
      <c r="E6" s="3" t="s">
        <v>77</v>
      </c>
      <c r="F6" s="3">
        <v>0</v>
      </c>
      <c r="G6" s="3"/>
      <c r="H6" s="3">
        <v>0</v>
      </c>
      <c r="I6" s="3" t="s">
        <v>77</v>
      </c>
      <c r="J6" s="3">
        <v>0</v>
      </c>
      <c r="K6" s="3"/>
      <c r="L6" s="3">
        <v>0</v>
      </c>
      <c r="M6" s="3" t="s">
        <v>77</v>
      </c>
      <c r="N6" s="3">
        <v>0</v>
      </c>
      <c r="O6" s="3"/>
      <c r="P6" s="3">
        <v>0</v>
      </c>
      <c r="Q6" s="3" t="s">
        <v>76</v>
      </c>
      <c r="R6" s="3">
        <v>0</v>
      </c>
      <c r="S6" s="3"/>
      <c r="T6" s="3">
        <v>0</v>
      </c>
      <c r="U6" s="3" t="s">
        <v>77</v>
      </c>
      <c r="V6" s="3">
        <v>0</v>
      </c>
      <c r="W6" s="3"/>
      <c r="X6" s="3">
        <v>0</v>
      </c>
      <c r="Y6" s="3" t="s">
        <v>77</v>
      </c>
      <c r="Z6" s="3">
        <v>0</v>
      </c>
      <c r="AA6" s="3"/>
      <c r="AB6" s="3">
        <v>0</v>
      </c>
      <c r="AC6" s="3" t="s">
        <v>77</v>
      </c>
      <c r="AD6" s="3">
        <v>0</v>
      </c>
      <c r="AE6" s="3"/>
      <c r="AF6" s="3">
        <v>0</v>
      </c>
      <c r="AG6" s="3" t="s">
        <v>77</v>
      </c>
      <c r="AH6" s="3">
        <v>0</v>
      </c>
      <c r="AI6" s="3"/>
      <c r="AJ6" s="3">
        <v>0</v>
      </c>
      <c r="AK6" s="3" t="s">
        <v>77</v>
      </c>
      <c r="AL6" s="3">
        <v>0</v>
      </c>
      <c r="AM6" s="3"/>
      <c r="AN6" s="3">
        <v>0</v>
      </c>
      <c r="AO6" s="3" t="s">
        <v>77</v>
      </c>
      <c r="AP6" s="3">
        <v>0</v>
      </c>
      <c r="AQ6" s="3"/>
      <c r="AR6" s="3">
        <v>0</v>
      </c>
      <c r="AS6" s="3" t="s">
        <v>77</v>
      </c>
      <c r="AT6" s="3">
        <v>0</v>
      </c>
      <c r="AU6" s="3"/>
      <c r="AV6" s="3">
        <v>0</v>
      </c>
      <c r="AW6" s="3" t="s">
        <v>77</v>
      </c>
      <c r="AX6" s="3">
        <v>0</v>
      </c>
      <c r="AY6" s="3"/>
      <c r="AZ6" s="3">
        <v>0</v>
      </c>
      <c r="BA6" s="3" t="s">
        <v>77</v>
      </c>
      <c r="BB6" s="3">
        <v>0</v>
      </c>
      <c r="BC6" s="3"/>
      <c r="BD6" s="3">
        <v>0</v>
      </c>
      <c r="BE6" s="3" t="s">
        <v>77</v>
      </c>
      <c r="BF6" s="3">
        <v>0</v>
      </c>
      <c r="BG6" s="3"/>
      <c r="BH6" s="3">
        <v>0</v>
      </c>
      <c r="BI6" s="3" t="s">
        <v>77</v>
      </c>
      <c r="BJ6" s="3">
        <v>0</v>
      </c>
      <c r="BK6" s="3"/>
      <c r="BL6" s="3">
        <v>0</v>
      </c>
      <c r="BM6" s="3" t="s">
        <v>77</v>
      </c>
      <c r="BN6" s="3">
        <v>0</v>
      </c>
      <c r="BO6" s="3"/>
      <c r="BP6" s="3">
        <v>0</v>
      </c>
      <c r="BQ6" s="3" t="s">
        <v>77</v>
      </c>
      <c r="BR6" s="3">
        <v>0</v>
      </c>
      <c r="BS6" s="3"/>
      <c r="BT6" s="3">
        <v>0</v>
      </c>
      <c r="BU6" s="3" t="s">
        <v>77</v>
      </c>
      <c r="BV6" s="3">
        <v>0</v>
      </c>
      <c r="BW6" s="3"/>
      <c r="BX6" s="3">
        <v>0</v>
      </c>
      <c r="BY6" s="3" t="s">
        <v>77</v>
      </c>
      <c r="BZ6" s="3">
        <v>0</v>
      </c>
      <c r="CA6" s="3"/>
      <c r="CB6" s="3">
        <v>0</v>
      </c>
      <c r="CC6" s="3" t="s">
        <v>77</v>
      </c>
      <c r="CD6" s="3">
        <v>0</v>
      </c>
      <c r="CE6" s="3"/>
      <c r="CF6" s="3">
        <v>0</v>
      </c>
      <c r="CG6" s="3" t="s">
        <v>77</v>
      </c>
      <c r="CH6" s="3">
        <v>0</v>
      </c>
      <c r="CI6" s="3"/>
      <c r="CJ6" s="3">
        <v>0</v>
      </c>
      <c r="CK6" s="3" t="s">
        <v>77</v>
      </c>
      <c r="CL6" s="3">
        <v>0</v>
      </c>
      <c r="CM6" s="3"/>
      <c r="CN6" s="3">
        <v>0</v>
      </c>
      <c r="CO6" s="3" t="s">
        <v>77</v>
      </c>
      <c r="CP6" s="3">
        <v>0</v>
      </c>
      <c r="CQ6" s="3"/>
      <c r="CR6" s="3">
        <v>0</v>
      </c>
      <c r="CS6" s="3" t="s">
        <v>77</v>
      </c>
      <c r="CT6" s="3">
        <v>0</v>
      </c>
      <c r="CU6" s="3"/>
      <c r="CV6" s="3"/>
      <c r="CW6" s="2"/>
      <c r="CX6" s="3">
        <v>0</v>
      </c>
      <c r="CY6" s="3"/>
      <c r="CZ6" s="3"/>
      <c r="DA6" s="3"/>
      <c r="DB6" s="3">
        <v>0</v>
      </c>
      <c r="DC6" s="3"/>
      <c r="DD6" s="3"/>
      <c r="DE6" s="3"/>
      <c r="DF6" s="3">
        <v>0</v>
      </c>
      <c r="DG6" s="3"/>
      <c r="DH6" s="3"/>
      <c r="DI6" s="2"/>
      <c r="DJ6" s="3">
        <v>0</v>
      </c>
      <c r="DK6" s="3"/>
      <c r="DL6" s="3"/>
      <c r="DM6" s="2"/>
      <c r="DN6" s="3">
        <v>0</v>
      </c>
      <c r="DO6" s="3"/>
      <c r="DP6" s="3"/>
      <c r="DQ6" s="2"/>
      <c r="DR6" s="3">
        <v>0</v>
      </c>
      <c r="DS6" s="3"/>
    </row>
    <row r="7" spans="1:123" ht="19.5" customHeight="1">
      <c r="A7" s="2" t="s">
        <v>116</v>
      </c>
      <c r="B7" s="3">
        <v>2005</v>
      </c>
      <c r="C7" s="3" t="s">
        <v>81</v>
      </c>
      <c r="D7" s="3">
        <v>6</v>
      </c>
      <c r="E7" s="3" t="s">
        <v>82</v>
      </c>
      <c r="F7" s="3">
        <v>0</v>
      </c>
      <c r="G7" s="3"/>
      <c r="H7" s="3">
        <v>0</v>
      </c>
      <c r="I7" s="3" t="s">
        <v>77</v>
      </c>
      <c r="J7" s="3">
        <v>0</v>
      </c>
      <c r="K7" s="3"/>
      <c r="L7" s="3">
        <v>0</v>
      </c>
      <c r="M7" s="3" t="s">
        <v>77</v>
      </c>
      <c r="N7" s="3">
        <v>0</v>
      </c>
      <c r="O7" s="3"/>
      <c r="P7" s="3">
        <v>0</v>
      </c>
      <c r="Q7" s="3" t="s">
        <v>77</v>
      </c>
      <c r="R7" s="3">
        <v>0</v>
      </c>
      <c r="S7" s="4"/>
      <c r="T7" s="3">
        <v>0</v>
      </c>
      <c r="U7" s="3" t="s">
        <v>77</v>
      </c>
      <c r="V7" s="3">
        <v>0</v>
      </c>
      <c r="W7" s="3"/>
      <c r="X7" s="3">
        <v>0</v>
      </c>
      <c r="Y7" s="3" t="s">
        <v>77</v>
      </c>
      <c r="Z7" s="3">
        <v>0</v>
      </c>
      <c r="AA7" s="2"/>
      <c r="AB7" s="3">
        <v>0</v>
      </c>
      <c r="AC7" s="3" t="s">
        <v>77</v>
      </c>
      <c r="AD7" s="3">
        <v>0</v>
      </c>
      <c r="AE7" s="3"/>
      <c r="AF7" s="3">
        <v>0</v>
      </c>
      <c r="AG7" s="3" t="s">
        <v>77</v>
      </c>
      <c r="AH7" s="3">
        <v>0</v>
      </c>
      <c r="AI7" s="3"/>
      <c r="AJ7" s="3">
        <v>0</v>
      </c>
      <c r="AK7" s="3" t="s">
        <v>77</v>
      </c>
      <c r="AL7" s="3">
        <v>0</v>
      </c>
      <c r="AM7" s="3"/>
      <c r="AN7" s="3">
        <v>0</v>
      </c>
      <c r="AO7" s="3" t="s">
        <v>77</v>
      </c>
      <c r="AP7" s="3">
        <v>0</v>
      </c>
      <c r="AQ7" s="3"/>
      <c r="AR7" s="3">
        <v>0</v>
      </c>
      <c r="AS7" s="3" t="s">
        <v>77</v>
      </c>
      <c r="AT7" s="3">
        <v>0</v>
      </c>
      <c r="AU7" s="3"/>
      <c r="AV7" s="4">
        <v>0</v>
      </c>
      <c r="AW7" s="3" t="s">
        <v>77</v>
      </c>
      <c r="AX7" s="3">
        <v>0</v>
      </c>
      <c r="AY7" s="3"/>
      <c r="AZ7" s="3">
        <v>0</v>
      </c>
      <c r="BA7" s="3" t="s">
        <v>77</v>
      </c>
      <c r="BB7" s="3">
        <v>0</v>
      </c>
      <c r="BC7" s="3"/>
      <c r="BD7" s="3">
        <v>95</v>
      </c>
      <c r="BE7" s="3" t="s">
        <v>80</v>
      </c>
      <c r="BF7" s="3">
        <v>0</v>
      </c>
      <c r="BG7" s="3"/>
      <c r="BH7" s="3">
        <v>94</v>
      </c>
      <c r="BI7" s="3" t="s">
        <v>80</v>
      </c>
      <c r="BJ7" s="3">
        <v>0</v>
      </c>
      <c r="BK7" s="3"/>
      <c r="BL7" s="3">
        <v>85</v>
      </c>
      <c r="BM7" s="2" t="s">
        <v>80</v>
      </c>
      <c r="BN7" s="3">
        <v>0</v>
      </c>
      <c r="BO7" s="3"/>
      <c r="BP7" s="3">
        <v>65</v>
      </c>
      <c r="BQ7" s="3" t="s">
        <v>80</v>
      </c>
      <c r="BR7" s="3">
        <v>0</v>
      </c>
      <c r="BS7" s="2"/>
      <c r="BT7" s="3">
        <v>93</v>
      </c>
      <c r="BU7" s="3" t="s">
        <v>80</v>
      </c>
      <c r="BV7" s="3">
        <v>0</v>
      </c>
      <c r="BW7" s="3"/>
      <c r="BX7" s="3">
        <v>95</v>
      </c>
      <c r="BY7" s="2" t="s">
        <v>80</v>
      </c>
      <c r="BZ7" s="3">
        <v>0</v>
      </c>
      <c r="CA7" s="3"/>
      <c r="CB7" s="3">
        <v>20</v>
      </c>
      <c r="CC7" s="2" t="s">
        <v>82</v>
      </c>
      <c r="CD7" s="3">
        <v>0</v>
      </c>
      <c r="CE7" s="3"/>
      <c r="CF7" s="3">
        <v>97</v>
      </c>
      <c r="CG7" s="2" t="s">
        <v>80</v>
      </c>
      <c r="CH7" s="3">
        <v>0</v>
      </c>
      <c r="CI7" s="3"/>
      <c r="CJ7" s="3">
        <v>0</v>
      </c>
      <c r="CK7" s="3" t="s">
        <v>76</v>
      </c>
      <c r="CL7" s="3">
        <v>0</v>
      </c>
      <c r="CM7" s="3"/>
      <c r="CN7" s="3">
        <v>95</v>
      </c>
      <c r="CO7" s="2" t="s">
        <v>80</v>
      </c>
      <c r="CP7" s="3">
        <v>0</v>
      </c>
      <c r="CQ7" s="2"/>
      <c r="CR7" s="3">
        <v>97</v>
      </c>
      <c r="CS7" s="2" t="s">
        <v>80</v>
      </c>
      <c r="CT7" s="3">
        <v>0</v>
      </c>
      <c r="CU7" s="3"/>
      <c r="CV7" s="3"/>
      <c r="CW7" s="2"/>
      <c r="CX7" s="3">
        <v>0</v>
      </c>
      <c r="CY7" s="3"/>
      <c r="CZ7" s="3"/>
      <c r="DA7" s="3"/>
      <c r="DB7" s="3">
        <v>0</v>
      </c>
      <c r="DC7" s="3"/>
      <c r="DD7" s="3"/>
      <c r="DE7" s="3"/>
      <c r="DF7" s="3">
        <v>0</v>
      </c>
      <c r="DG7" s="3"/>
      <c r="DH7" s="3"/>
      <c r="DI7" s="2"/>
      <c r="DJ7" s="3">
        <v>0</v>
      </c>
      <c r="DK7" s="3"/>
      <c r="DL7" s="3"/>
      <c r="DM7" s="2"/>
      <c r="DN7" s="3">
        <v>0</v>
      </c>
      <c r="DO7" s="2"/>
      <c r="DP7" s="3"/>
      <c r="DQ7" s="2"/>
      <c r="DR7" s="3">
        <v>0</v>
      </c>
      <c r="DS7" s="3"/>
    </row>
    <row r="8" spans="1:123" ht="19.5" customHeight="1">
      <c r="A8" s="2" t="s">
        <v>117</v>
      </c>
      <c r="B8" s="3">
        <v>2004</v>
      </c>
      <c r="C8" s="3" t="s">
        <v>81</v>
      </c>
      <c r="D8" s="3">
        <v>95</v>
      </c>
      <c r="E8" s="3" t="s">
        <v>80</v>
      </c>
      <c r="F8" s="3">
        <v>0</v>
      </c>
      <c r="G8" s="3"/>
      <c r="H8" s="3">
        <v>94</v>
      </c>
      <c r="I8" s="3" t="s">
        <v>80</v>
      </c>
      <c r="J8" s="3">
        <v>0</v>
      </c>
      <c r="K8" s="3"/>
      <c r="L8" s="3">
        <v>98</v>
      </c>
      <c r="M8" s="3" t="s">
        <v>80</v>
      </c>
      <c r="N8" s="3">
        <v>1</v>
      </c>
      <c r="O8" s="3" t="s">
        <v>83</v>
      </c>
      <c r="P8" s="3">
        <v>80</v>
      </c>
      <c r="Q8" s="3" t="s">
        <v>80</v>
      </c>
      <c r="R8" s="3">
        <v>0</v>
      </c>
      <c r="S8" s="3"/>
      <c r="T8" s="3">
        <v>94</v>
      </c>
      <c r="U8" s="3" t="s">
        <v>80</v>
      </c>
      <c r="V8" s="3">
        <v>0</v>
      </c>
      <c r="W8" s="3" t="s">
        <v>83</v>
      </c>
      <c r="X8" s="3">
        <v>95</v>
      </c>
      <c r="Y8" s="3" t="s">
        <v>80</v>
      </c>
      <c r="Z8" s="3">
        <v>0</v>
      </c>
      <c r="AA8" s="3"/>
      <c r="AB8" s="3">
        <v>95</v>
      </c>
      <c r="AC8" s="3" t="s">
        <v>80</v>
      </c>
      <c r="AD8" s="3">
        <v>0</v>
      </c>
      <c r="AE8" s="3"/>
      <c r="AF8" s="3">
        <v>96</v>
      </c>
      <c r="AG8" s="3" t="s">
        <v>80</v>
      </c>
      <c r="AH8" s="3">
        <v>1</v>
      </c>
      <c r="AI8" s="3" t="s">
        <v>83</v>
      </c>
      <c r="AJ8" s="3">
        <v>95</v>
      </c>
      <c r="AK8" s="3" t="s">
        <v>80</v>
      </c>
      <c r="AL8" s="3">
        <v>0</v>
      </c>
      <c r="AM8" s="3"/>
      <c r="AN8" s="3">
        <v>95</v>
      </c>
      <c r="AO8" s="3" t="s">
        <v>80</v>
      </c>
      <c r="AP8" s="3">
        <v>0</v>
      </c>
      <c r="AQ8" s="3"/>
      <c r="AR8" s="3">
        <v>95</v>
      </c>
      <c r="AS8" s="3" t="s">
        <v>80</v>
      </c>
      <c r="AT8" s="3">
        <v>0</v>
      </c>
      <c r="AU8" s="3"/>
      <c r="AV8" s="3">
        <v>0</v>
      </c>
      <c r="AW8" s="3" t="s">
        <v>79</v>
      </c>
      <c r="AX8" s="3">
        <v>0</v>
      </c>
      <c r="AY8" s="3"/>
      <c r="AZ8" s="3">
        <v>0</v>
      </c>
      <c r="BA8" s="3" t="s">
        <v>79</v>
      </c>
      <c r="BB8" s="3">
        <v>0</v>
      </c>
      <c r="BC8" s="3"/>
      <c r="BD8" s="3">
        <v>95</v>
      </c>
      <c r="BE8" s="3" t="s">
        <v>80</v>
      </c>
      <c r="BF8" s="3">
        <v>0</v>
      </c>
      <c r="BG8" s="3"/>
      <c r="BH8" s="3">
        <v>94</v>
      </c>
      <c r="BI8" s="3" t="s">
        <v>80</v>
      </c>
      <c r="BJ8" s="3">
        <v>0</v>
      </c>
      <c r="BK8" s="3"/>
      <c r="BL8" s="3">
        <v>94</v>
      </c>
      <c r="BM8" s="2" t="s">
        <v>80</v>
      </c>
      <c r="BN8" s="3">
        <v>0</v>
      </c>
      <c r="BO8" s="3"/>
      <c r="BP8" s="3">
        <v>97</v>
      </c>
      <c r="BQ8" s="3" t="s">
        <v>80</v>
      </c>
      <c r="BR8" s="3">
        <v>0</v>
      </c>
      <c r="BS8" s="3"/>
      <c r="BT8" s="3">
        <v>0</v>
      </c>
      <c r="BU8" s="2" t="s">
        <v>84</v>
      </c>
      <c r="BV8" s="3">
        <v>0</v>
      </c>
      <c r="BW8" s="3"/>
      <c r="BX8" s="3">
        <v>95</v>
      </c>
      <c r="BY8" s="2" t="s">
        <v>80</v>
      </c>
      <c r="BZ8" s="3">
        <v>0</v>
      </c>
      <c r="CA8" s="3"/>
      <c r="CB8" s="3">
        <v>98</v>
      </c>
      <c r="CC8" s="2" t="s">
        <v>80</v>
      </c>
      <c r="CD8" s="3">
        <v>0</v>
      </c>
      <c r="CE8" s="3"/>
      <c r="CF8" s="3">
        <v>97</v>
      </c>
      <c r="CG8" s="2" t="s">
        <v>80</v>
      </c>
      <c r="CH8" s="3">
        <v>0</v>
      </c>
      <c r="CI8" s="3" t="s">
        <v>83</v>
      </c>
      <c r="CJ8" s="3">
        <v>95</v>
      </c>
      <c r="CK8" s="2" t="s">
        <v>80</v>
      </c>
      <c r="CL8" s="3">
        <v>0</v>
      </c>
      <c r="CM8" s="3"/>
      <c r="CN8" s="3">
        <v>95</v>
      </c>
      <c r="CO8" s="2" t="s">
        <v>80</v>
      </c>
      <c r="CP8" s="3">
        <v>0</v>
      </c>
      <c r="CQ8" s="3"/>
      <c r="CR8" s="3">
        <v>97</v>
      </c>
      <c r="CS8" s="2" t="s">
        <v>80</v>
      </c>
      <c r="CT8" s="3">
        <v>0</v>
      </c>
      <c r="CU8" s="3"/>
      <c r="CV8" s="3"/>
      <c r="CW8" s="2"/>
      <c r="CX8" s="3">
        <v>0</v>
      </c>
      <c r="CY8" s="3"/>
      <c r="CZ8" s="3"/>
      <c r="DA8" s="3"/>
      <c r="DB8" s="3">
        <v>0</v>
      </c>
      <c r="DC8" s="3"/>
      <c r="DD8" s="3"/>
      <c r="DE8" s="3"/>
      <c r="DF8" s="3">
        <v>0</v>
      </c>
      <c r="DG8" s="3"/>
      <c r="DH8" s="3"/>
      <c r="DI8" s="2"/>
      <c r="DJ8" s="3">
        <v>0</v>
      </c>
      <c r="DK8" s="3"/>
      <c r="DL8" s="3"/>
      <c r="DM8" s="2"/>
      <c r="DN8" s="3">
        <v>0</v>
      </c>
      <c r="DO8" s="3"/>
      <c r="DP8" s="3"/>
      <c r="DQ8" s="2"/>
      <c r="DR8" s="3">
        <v>0</v>
      </c>
      <c r="DS8" s="3"/>
    </row>
    <row r="9" spans="1:123" ht="19.5" customHeight="1">
      <c r="A9" s="2" t="s">
        <v>118</v>
      </c>
      <c r="B9" s="3">
        <v>2004</v>
      </c>
      <c r="C9" s="2" t="s">
        <v>81</v>
      </c>
      <c r="D9" s="3">
        <v>0</v>
      </c>
      <c r="E9" s="3" t="s">
        <v>79</v>
      </c>
      <c r="F9" s="3">
        <v>0</v>
      </c>
      <c r="G9" s="3"/>
      <c r="H9" s="3">
        <v>17</v>
      </c>
      <c r="I9" s="3" t="s">
        <v>82</v>
      </c>
      <c r="J9" s="3">
        <v>0</v>
      </c>
      <c r="K9" s="2"/>
      <c r="L9" s="3">
        <v>13</v>
      </c>
      <c r="M9" s="3" t="s">
        <v>82</v>
      </c>
      <c r="N9" s="3">
        <v>0</v>
      </c>
      <c r="O9" s="3"/>
      <c r="P9" s="3">
        <v>37</v>
      </c>
      <c r="Q9" s="3" t="s">
        <v>82</v>
      </c>
      <c r="R9" s="3">
        <v>0</v>
      </c>
      <c r="S9" s="3"/>
      <c r="T9" s="3">
        <v>0</v>
      </c>
      <c r="U9" s="3" t="s">
        <v>76</v>
      </c>
      <c r="V9" s="3">
        <v>0</v>
      </c>
      <c r="W9" s="3"/>
      <c r="X9" s="3">
        <v>0</v>
      </c>
      <c r="Y9" s="3" t="s">
        <v>76</v>
      </c>
      <c r="Z9" s="3">
        <v>0</v>
      </c>
      <c r="AA9" s="3"/>
      <c r="AB9" s="3">
        <v>50</v>
      </c>
      <c r="AC9" s="3" t="s">
        <v>82</v>
      </c>
      <c r="AD9" s="3">
        <v>0</v>
      </c>
      <c r="AE9" s="3"/>
      <c r="AF9" s="3">
        <v>0</v>
      </c>
      <c r="AG9" s="3" t="s">
        <v>76</v>
      </c>
      <c r="AH9" s="3">
        <v>0</v>
      </c>
      <c r="AI9" s="3"/>
      <c r="AJ9" s="3">
        <v>0</v>
      </c>
      <c r="AK9" s="3" t="s">
        <v>76</v>
      </c>
      <c r="AL9" s="3">
        <v>0</v>
      </c>
      <c r="AM9" s="3"/>
      <c r="AN9" s="3">
        <v>0</v>
      </c>
      <c r="AO9" s="3" t="s">
        <v>76</v>
      </c>
      <c r="AP9" s="3">
        <v>0</v>
      </c>
      <c r="AQ9" s="3"/>
      <c r="AR9" s="3">
        <v>0</v>
      </c>
      <c r="AS9" s="3" t="s">
        <v>76</v>
      </c>
      <c r="AT9" s="3">
        <v>0</v>
      </c>
      <c r="AU9" s="3"/>
      <c r="AV9" s="3">
        <v>94</v>
      </c>
      <c r="AW9" s="3" t="s">
        <v>80</v>
      </c>
      <c r="AX9" s="3">
        <v>0</v>
      </c>
      <c r="AY9" s="3"/>
      <c r="AZ9" s="3">
        <v>95</v>
      </c>
      <c r="BA9" s="3" t="s">
        <v>80</v>
      </c>
      <c r="BB9" s="3">
        <v>0</v>
      </c>
      <c r="BC9" s="3"/>
      <c r="BD9" s="3">
        <v>0</v>
      </c>
      <c r="BE9" s="3" t="s">
        <v>78</v>
      </c>
      <c r="BF9" s="3">
        <v>0</v>
      </c>
      <c r="BG9" s="3"/>
      <c r="BH9" s="3">
        <v>0</v>
      </c>
      <c r="BI9" s="3" t="s">
        <v>78</v>
      </c>
      <c r="BJ9" s="3">
        <v>0</v>
      </c>
      <c r="BK9" s="3"/>
      <c r="BL9" s="3">
        <v>0</v>
      </c>
      <c r="BM9" s="3" t="s">
        <v>78</v>
      </c>
      <c r="BN9" s="3">
        <v>0</v>
      </c>
      <c r="BO9" s="3"/>
      <c r="BP9" s="3">
        <v>0</v>
      </c>
      <c r="BQ9" s="3" t="s">
        <v>78</v>
      </c>
      <c r="BR9" s="3">
        <v>0</v>
      </c>
      <c r="BS9" s="3"/>
      <c r="BT9" s="3">
        <v>0</v>
      </c>
      <c r="BU9" s="3" t="s">
        <v>78</v>
      </c>
      <c r="BV9" s="3">
        <v>0</v>
      </c>
      <c r="BW9" s="3"/>
      <c r="BX9" s="3">
        <v>0</v>
      </c>
      <c r="BY9" s="3" t="s">
        <v>78</v>
      </c>
      <c r="BZ9" s="3">
        <v>0</v>
      </c>
      <c r="CA9" s="2"/>
      <c r="CB9" s="3">
        <v>78</v>
      </c>
      <c r="CC9" s="2" t="s">
        <v>82</v>
      </c>
      <c r="CD9" s="3">
        <v>0</v>
      </c>
      <c r="CE9" s="3"/>
      <c r="CF9" s="3">
        <v>0</v>
      </c>
      <c r="CG9" s="3" t="s">
        <v>78</v>
      </c>
      <c r="CH9" s="3">
        <v>0</v>
      </c>
      <c r="CI9" s="3"/>
      <c r="CJ9" s="3">
        <v>95</v>
      </c>
      <c r="CK9" s="2" t="s">
        <v>80</v>
      </c>
      <c r="CL9" s="3">
        <v>1</v>
      </c>
      <c r="CM9" s="3"/>
      <c r="CN9" s="3">
        <v>95</v>
      </c>
      <c r="CO9" s="2" t="s">
        <v>80</v>
      </c>
      <c r="CP9" s="3">
        <v>0</v>
      </c>
      <c r="CQ9" s="2"/>
      <c r="CR9" s="3">
        <v>97</v>
      </c>
      <c r="CS9" s="2" t="s">
        <v>80</v>
      </c>
      <c r="CT9" s="3">
        <v>0</v>
      </c>
      <c r="CU9" s="3"/>
      <c r="CV9" s="3"/>
      <c r="CW9" s="2"/>
      <c r="CX9" s="3">
        <v>0</v>
      </c>
      <c r="CY9" s="3"/>
      <c r="CZ9" s="3"/>
      <c r="DA9" s="3"/>
      <c r="DB9" s="3">
        <v>0</v>
      </c>
      <c r="DC9" s="3"/>
      <c r="DD9" s="3"/>
      <c r="DE9" s="3"/>
      <c r="DF9" s="3">
        <v>0</v>
      </c>
      <c r="DG9" s="3"/>
      <c r="DH9" s="3"/>
      <c r="DI9" s="2"/>
      <c r="DJ9" s="3">
        <v>0</v>
      </c>
      <c r="DK9" s="3"/>
      <c r="DL9" s="3"/>
      <c r="DM9" s="2"/>
      <c r="DN9" s="3">
        <v>0</v>
      </c>
      <c r="DO9" s="2"/>
      <c r="DP9" s="3"/>
      <c r="DQ9" s="2"/>
      <c r="DR9" s="3">
        <v>0</v>
      </c>
      <c r="DS9" s="3"/>
    </row>
    <row r="10" spans="1:123" ht="19.5" customHeight="1">
      <c r="A10" s="2" t="s">
        <v>119</v>
      </c>
      <c r="B10" s="3">
        <v>2005</v>
      </c>
      <c r="C10" s="2" t="s">
        <v>81</v>
      </c>
      <c r="D10" s="3">
        <v>80</v>
      </c>
      <c r="E10" s="3" t="s">
        <v>80</v>
      </c>
      <c r="F10" s="3">
        <v>0</v>
      </c>
      <c r="G10" s="2"/>
      <c r="H10" s="3">
        <v>57</v>
      </c>
      <c r="I10" s="3" t="s">
        <v>80</v>
      </c>
      <c r="J10" s="3">
        <v>0</v>
      </c>
      <c r="K10" s="3"/>
      <c r="L10" s="3">
        <v>98</v>
      </c>
      <c r="M10" s="2" t="s">
        <v>80</v>
      </c>
      <c r="N10" s="3">
        <v>0</v>
      </c>
      <c r="O10" s="2"/>
      <c r="P10" s="3">
        <v>0</v>
      </c>
      <c r="Q10" s="3" t="s">
        <v>79</v>
      </c>
      <c r="R10" s="3">
        <v>0</v>
      </c>
      <c r="S10" s="2"/>
      <c r="T10" s="3">
        <v>59</v>
      </c>
      <c r="U10" s="3" t="s">
        <v>80</v>
      </c>
      <c r="V10" s="3">
        <v>0</v>
      </c>
      <c r="W10" s="3"/>
      <c r="X10" s="3">
        <v>0</v>
      </c>
      <c r="Y10" s="3" t="s">
        <v>79</v>
      </c>
      <c r="Z10" s="3">
        <v>0</v>
      </c>
      <c r="AA10" s="3"/>
      <c r="AB10" s="3">
        <v>10</v>
      </c>
      <c r="AC10" s="3" t="s">
        <v>82</v>
      </c>
      <c r="AD10" s="3">
        <v>0</v>
      </c>
      <c r="AE10" s="3"/>
      <c r="AF10" s="3">
        <v>81</v>
      </c>
      <c r="AG10" s="2" t="s">
        <v>80</v>
      </c>
      <c r="AH10" s="3">
        <v>0</v>
      </c>
      <c r="AI10" s="3"/>
      <c r="AJ10" s="3">
        <v>85</v>
      </c>
      <c r="AK10" s="3" t="s">
        <v>80</v>
      </c>
      <c r="AL10" s="3">
        <v>0</v>
      </c>
      <c r="AM10" s="3"/>
      <c r="AN10" s="3">
        <v>75</v>
      </c>
      <c r="AO10" s="3" t="s">
        <v>80</v>
      </c>
      <c r="AP10" s="3">
        <v>0</v>
      </c>
      <c r="AQ10" s="3"/>
      <c r="AR10" s="3">
        <v>70</v>
      </c>
      <c r="AS10" s="3" t="s">
        <v>80</v>
      </c>
      <c r="AT10" s="3">
        <v>0</v>
      </c>
      <c r="AU10" s="3"/>
      <c r="AV10" s="3">
        <v>0</v>
      </c>
      <c r="AW10" s="3" t="s">
        <v>76</v>
      </c>
      <c r="AX10" s="3">
        <v>0</v>
      </c>
      <c r="AY10" s="3"/>
      <c r="AZ10" s="3">
        <v>0</v>
      </c>
      <c r="BA10" s="3" t="s">
        <v>76</v>
      </c>
      <c r="BB10" s="3">
        <v>0</v>
      </c>
      <c r="BC10" s="3"/>
      <c r="BD10" s="3">
        <v>7</v>
      </c>
      <c r="BE10" s="3" t="s">
        <v>82</v>
      </c>
      <c r="BF10" s="3">
        <v>0</v>
      </c>
      <c r="BG10" s="3"/>
      <c r="BH10" s="3">
        <v>0</v>
      </c>
      <c r="BI10" s="3" t="s">
        <v>76</v>
      </c>
      <c r="BJ10" s="3">
        <v>0</v>
      </c>
      <c r="BK10" s="3"/>
      <c r="BL10" s="3">
        <v>0</v>
      </c>
      <c r="BM10" s="3" t="s">
        <v>76</v>
      </c>
      <c r="BN10" s="3">
        <v>0</v>
      </c>
      <c r="BO10" s="2"/>
      <c r="BP10" s="3">
        <v>46</v>
      </c>
      <c r="BQ10" s="2" t="s">
        <v>80</v>
      </c>
      <c r="BR10" s="3">
        <v>0</v>
      </c>
      <c r="BS10" s="3"/>
      <c r="BT10" s="3">
        <v>23</v>
      </c>
      <c r="BU10" s="2" t="s">
        <v>82</v>
      </c>
      <c r="BV10" s="3">
        <v>0</v>
      </c>
      <c r="BW10" s="3"/>
      <c r="BX10" s="3">
        <v>0</v>
      </c>
      <c r="BY10" s="2" t="s">
        <v>76</v>
      </c>
      <c r="BZ10" s="3">
        <v>0</v>
      </c>
      <c r="CA10" s="2"/>
      <c r="CB10" s="3">
        <v>12</v>
      </c>
      <c r="CC10" s="2" t="s">
        <v>82</v>
      </c>
      <c r="CD10" s="3">
        <v>0</v>
      </c>
      <c r="CE10" s="3"/>
      <c r="CF10" s="3">
        <v>31</v>
      </c>
      <c r="CG10" s="3" t="s">
        <v>82</v>
      </c>
      <c r="CH10" s="3">
        <v>0</v>
      </c>
      <c r="CI10" s="3"/>
      <c r="CJ10" s="3">
        <v>61</v>
      </c>
      <c r="CK10" s="2" t="s">
        <v>80</v>
      </c>
      <c r="CL10" s="3">
        <v>0</v>
      </c>
      <c r="CM10" s="2"/>
      <c r="CN10" s="3">
        <v>85</v>
      </c>
      <c r="CO10" s="2" t="s">
        <v>80</v>
      </c>
      <c r="CP10" s="3">
        <v>1</v>
      </c>
      <c r="CQ10" s="3"/>
      <c r="CR10" s="3">
        <v>63</v>
      </c>
      <c r="CS10" s="2" t="s">
        <v>80</v>
      </c>
      <c r="CT10" s="3">
        <v>0</v>
      </c>
      <c r="CU10" s="3"/>
      <c r="CV10" s="3"/>
      <c r="CW10" s="2"/>
      <c r="CX10" s="3">
        <v>0</v>
      </c>
      <c r="CY10" s="3"/>
      <c r="CZ10" s="3"/>
      <c r="DA10" s="3"/>
      <c r="DB10" s="3">
        <v>0</v>
      </c>
      <c r="DC10" s="3"/>
      <c r="DD10" s="3"/>
      <c r="DE10" s="3"/>
      <c r="DF10" s="3">
        <v>0</v>
      </c>
      <c r="DG10" s="3"/>
      <c r="DH10" s="3"/>
      <c r="DI10" s="2"/>
      <c r="DJ10" s="3">
        <v>0</v>
      </c>
      <c r="DK10" s="2"/>
      <c r="DL10" s="3"/>
      <c r="DM10" s="2"/>
      <c r="DN10" s="3">
        <v>0</v>
      </c>
      <c r="DO10" s="3"/>
      <c r="DP10" s="3"/>
      <c r="DQ10" s="2"/>
      <c r="DR10" s="3">
        <v>0</v>
      </c>
      <c r="DS10" s="3"/>
    </row>
    <row r="11" spans="1:123" ht="19.5" customHeight="1">
      <c r="A11" s="2" t="s">
        <v>120</v>
      </c>
      <c r="B11" s="3">
        <v>2004</v>
      </c>
      <c r="C11" s="3" t="s">
        <v>81</v>
      </c>
      <c r="D11" s="3">
        <v>89</v>
      </c>
      <c r="E11" s="3" t="s">
        <v>80</v>
      </c>
      <c r="F11" s="3">
        <v>0</v>
      </c>
      <c r="G11" s="3" t="s">
        <v>83</v>
      </c>
      <c r="H11" s="3">
        <v>94</v>
      </c>
      <c r="I11" s="3" t="s">
        <v>80</v>
      </c>
      <c r="J11" s="3">
        <v>0</v>
      </c>
      <c r="K11" s="3"/>
      <c r="L11" s="3">
        <v>78</v>
      </c>
      <c r="M11" s="3" t="s">
        <v>80</v>
      </c>
      <c r="N11" s="3">
        <v>0</v>
      </c>
      <c r="O11" s="3"/>
      <c r="P11" s="3">
        <v>94</v>
      </c>
      <c r="Q11" s="3" t="s">
        <v>80</v>
      </c>
      <c r="R11" s="3">
        <v>0</v>
      </c>
      <c r="S11" s="3"/>
      <c r="T11" s="3">
        <v>0</v>
      </c>
      <c r="U11" s="3" t="s">
        <v>76</v>
      </c>
      <c r="V11" s="3">
        <v>0</v>
      </c>
      <c r="W11" s="3"/>
      <c r="X11" s="3">
        <v>71</v>
      </c>
      <c r="Y11" s="3" t="s">
        <v>80</v>
      </c>
      <c r="Z11" s="3">
        <v>0</v>
      </c>
      <c r="AA11" s="3"/>
      <c r="AB11" s="3">
        <v>85</v>
      </c>
      <c r="AC11" s="3" t="s">
        <v>80</v>
      </c>
      <c r="AD11" s="3">
        <v>0</v>
      </c>
      <c r="AE11" s="3" t="s">
        <v>83</v>
      </c>
      <c r="AF11" s="3">
        <v>96</v>
      </c>
      <c r="AG11" s="3" t="s">
        <v>80</v>
      </c>
      <c r="AH11" s="3">
        <v>0</v>
      </c>
      <c r="AI11" s="3"/>
      <c r="AJ11" s="3">
        <v>33</v>
      </c>
      <c r="AK11" s="3" t="s">
        <v>82</v>
      </c>
      <c r="AL11" s="3">
        <v>0</v>
      </c>
      <c r="AM11" s="3"/>
      <c r="AN11" s="3">
        <v>95</v>
      </c>
      <c r="AO11" s="3" t="s">
        <v>80</v>
      </c>
      <c r="AP11" s="3">
        <v>0</v>
      </c>
      <c r="AQ11" s="3"/>
      <c r="AR11" s="3">
        <v>95</v>
      </c>
      <c r="AS11" s="3" t="s">
        <v>80</v>
      </c>
      <c r="AT11" s="3">
        <v>0</v>
      </c>
      <c r="AU11" s="3"/>
      <c r="AV11" s="3">
        <v>94</v>
      </c>
      <c r="AW11" s="3" t="s">
        <v>80</v>
      </c>
      <c r="AX11" s="3">
        <v>0</v>
      </c>
      <c r="AY11" s="3"/>
      <c r="AZ11" s="3">
        <v>95</v>
      </c>
      <c r="BA11" s="3" t="s">
        <v>80</v>
      </c>
      <c r="BB11" s="3">
        <v>0</v>
      </c>
      <c r="BC11" s="3"/>
      <c r="BD11" s="3">
        <v>95</v>
      </c>
      <c r="BE11" s="3" t="s">
        <v>80</v>
      </c>
      <c r="BF11" s="3">
        <v>0</v>
      </c>
      <c r="BG11" s="3"/>
      <c r="BH11" s="3">
        <v>94</v>
      </c>
      <c r="BI11" s="3" t="s">
        <v>80</v>
      </c>
      <c r="BJ11" s="3">
        <v>1</v>
      </c>
      <c r="BK11" s="3"/>
      <c r="BL11" s="3">
        <v>94</v>
      </c>
      <c r="BM11" s="2" t="s">
        <v>80</v>
      </c>
      <c r="BN11" s="3">
        <v>0</v>
      </c>
      <c r="BO11" s="3"/>
      <c r="BP11" s="3">
        <v>97</v>
      </c>
      <c r="BQ11" s="3" t="s">
        <v>80</v>
      </c>
      <c r="BR11" s="3">
        <v>0</v>
      </c>
      <c r="BS11" s="3"/>
      <c r="BT11" s="3">
        <v>93</v>
      </c>
      <c r="BU11" s="3" t="s">
        <v>80</v>
      </c>
      <c r="BV11" s="3">
        <v>0</v>
      </c>
      <c r="BW11" s="3"/>
      <c r="BX11" s="3">
        <v>95</v>
      </c>
      <c r="BY11" s="2" t="s">
        <v>80</v>
      </c>
      <c r="BZ11" s="3">
        <v>0</v>
      </c>
      <c r="CA11" s="3"/>
      <c r="CB11" s="3">
        <v>98</v>
      </c>
      <c r="CC11" s="2" t="s">
        <v>80</v>
      </c>
      <c r="CD11" s="3">
        <v>0</v>
      </c>
      <c r="CE11" s="3"/>
      <c r="CF11" s="3">
        <v>97</v>
      </c>
      <c r="CG11" s="2" t="s">
        <v>80</v>
      </c>
      <c r="CH11" s="3">
        <v>0</v>
      </c>
      <c r="CI11" s="3"/>
      <c r="CJ11" s="3">
        <v>91</v>
      </c>
      <c r="CK11" s="2" t="s">
        <v>80</v>
      </c>
      <c r="CL11" s="3">
        <v>0</v>
      </c>
      <c r="CM11" s="3" t="s">
        <v>83</v>
      </c>
      <c r="CN11" s="3">
        <v>95</v>
      </c>
      <c r="CO11" s="2" t="s">
        <v>80</v>
      </c>
      <c r="CP11" s="3">
        <v>0</v>
      </c>
      <c r="CQ11" s="3"/>
      <c r="CR11" s="3">
        <v>97</v>
      </c>
      <c r="CS11" s="2" t="s">
        <v>80</v>
      </c>
      <c r="CT11" s="3">
        <v>0</v>
      </c>
      <c r="CU11" s="3"/>
      <c r="CV11" s="3"/>
      <c r="CW11" s="2"/>
      <c r="CX11" s="3">
        <v>0</v>
      </c>
      <c r="CY11" s="3"/>
      <c r="CZ11" s="3"/>
      <c r="DA11" s="3"/>
      <c r="DB11" s="3">
        <v>0</v>
      </c>
      <c r="DC11" s="3"/>
      <c r="DD11" s="3"/>
      <c r="DE11" s="3"/>
      <c r="DF11" s="3">
        <v>0</v>
      </c>
      <c r="DG11" s="3"/>
      <c r="DH11" s="3"/>
      <c r="DI11" s="2"/>
      <c r="DJ11" s="3">
        <v>0</v>
      </c>
      <c r="DK11" s="3"/>
      <c r="DL11" s="3"/>
      <c r="DM11" s="2"/>
      <c r="DN11" s="3">
        <v>0</v>
      </c>
      <c r="DO11" s="3"/>
      <c r="DP11" s="3"/>
      <c r="DQ11" s="2"/>
      <c r="DR11" s="3">
        <v>0</v>
      </c>
      <c r="DS11" s="3"/>
    </row>
    <row r="12" spans="1:123" ht="19.5" customHeight="1">
      <c r="A12" s="2" t="s">
        <v>121</v>
      </c>
      <c r="B12" s="3">
        <v>2004</v>
      </c>
      <c r="C12" s="2" t="s">
        <v>81</v>
      </c>
      <c r="D12" s="3">
        <v>15</v>
      </c>
      <c r="E12" s="3" t="s">
        <v>82</v>
      </c>
      <c r="F12" s="3">
        <v>0</v>
      </c>
      <c r="G12" s="2"/>
      <c r="H12" s="3">
        <v>17</v>
      </c>
      <c r="I12" s="3" t="s">
        <v>82</v>
      </c>
      <c r="J12" s="3">
        <v>0</v>
      </c>
      <c r="K12" s="3"/>
      <c r="L12" s="3">
        <v>0</v>
      </c>
      <c r="M12" s="3" t="s">
        <v>76</v>
      </c>
      <c r="N12" s="3">
        <v>0</v>
      </c>
      <c r="O12" s="3"/>
      <c r="P12" s="3">
        <v>94</v>
      </c>
      <c r="Q12" s="3" t="s">
        <v>80</v>
      </c>
      <c r="R12" s="3">
        <v>0</v>
      </c>
      <c r="S12" s="3"/>
      <c r="T12" s="3">
        <v>35</v>
      </c>
      <c r="U12" s="3" t="s">
        <v>82</v>
      </c>
      <c r="V12" s="3">
        <v>0</v>
      </c>
      <c r="W12" s="3"/>
      <c r="X12" s="3">
        <v>59</v>
      </c>
      <c r="Y12" s="3" t="s">
        <v>80</v>
      </c>
      <c r="Z12" s="3">
        <v>0</v>
      </c>
      <c r="AA12" s="3"/>
      <c r="AB12" s="3">
        <v>0</v>
      </c>
      <c r="AC12" s="3" t="s">
        <v>76</v>
      </c>
      <c r="AD12" s="3">
        <v>0</v>
      </c>
      <c r="AE12" s="3"/>
      <c r="AF12" s="3">
        <v>0</v>
      </c>
      <c r="AG12" s="3" t="s">
        <v>76</v>
      </c>
      <c r="AH12" s="3">
        <v>0</v>
      </c>
      <c r="AI12" s="3"/>
      <c r="AJ12" s="3">
        <v>10</v>
      </c>
      <c r="AK12" s="3" t="s">
        <v>82</v>
      </c>
      <c r="AL12" s="3">
        <v>0</v>
      </c>
      <c r="AM12" s="3"/>
      <c r="AN12" s="3">
        <v>20</v>
      </c>
      <c r="AO12" s="3" t="s">
        <v>82</v>
      </c>
      <c r="AP12" s="3">
        <v>0</v>
      </c>
      <c r="AQ12" s="3"/>
      <c r="AR12" s="3">
        <v>25</v>
      </c>
      <c r="AS12" s="3" t="s">
        <v>82</v>
      </c>
      <c r="AT12" s="3">
        <v>0</v>
      </c>
      <c r="AU12" s="3"/>
      <c r="AV12" s="3">
        <v>65</v>
      </c>
      <c r="AW12" s="3" t="s">
        <v>80</v>
      </c>
      <c r="AX12" s="3">
        <v>0</v>
      </c>
      <c r="AY12" s="3"/>
      <c r="AZ12" s="3">
        <v>95</v>
      </c>
      <c r="BA12" s="3" t="s">
        <v>80</v>
      </c>
      <c r="BB12" s="3">
        <v>0</v>
      </c>
      <c r="BC12" s="3"/>
      <c r="BD12" s="3">
        <v>88</v>
      </c>
      <c r="BE12" s="3" t="s">
        <v>80</v>
      </c>
      <c r="BF12" s="3">
        <v>0</v>
      </c>
      <c r="BG12" s="3"/>
      <c r="BH12" s="3">
        <v>94</v>
      </c>
      <c r="BI12" s="3" t="s">
        <v>80</v>
      </c>
      <c r="BJ12" s="3">
        <v>0</v>
      </c>
      <c r="BK12" s="3"/>
      <c r="BL12" s="3">
        <v>94</v>
      </c>
      <c r="BM12" s="2" t="s">
        <v>80</v>
      </c>
      <c r="BN12" s="3">
        <v>0</v>
      </c>
      <c r="BO12" s="2"/>
      <c r="BP12" s="3">
        <v>51</v>
      </c>
      <c r="BQ12" s="2" t="s">
        <v>82</v>
      </c>
      <c r="BR12" s="3">
        <v>0</v>
      </c>
      <c r="BS12" s="3"/>
      <c r="BT12" s="3">
        <v>70</v>
      </c>
      <c r="BU12" s="2" t="s">
        <v>80</v>
      </c>
      <c r="BV12" s="3">
        <v>0</v>
      </c>
      <c r="BW12" s="3"/>
      <c r="BX12" s="3">
        <v>62</v>
      </c>
      <c r="BY12" s="2" t="s">
        <v>80</v>
      </c>
      <c r="BZ12" s="3">
        <v>0</v>
      </c>
      <c r="CA12" s="2"/>
      <c r="CB12" s="3">
        <v>86</v>
      </c>
      <c r="CC12" s="2" t="s">
        <v>80</v>
      </c>
      <c r="CD12" s="3">
        <v>0</v>
      </c>
      <c r="CE12" s="3"/>
      <c r="CF12" s="3">
        <v>66</v>
      </c>
      <c r="CG12" s="2" t="s">
        <v>80</v>
      </c>
      <c r="CH12" s="3">
        <v>0</v>
      </c>
      <c r="CI12" s="3"/>
      <c r="CJ12" s="3">
        <v>34</v>
      </c>
      <c r="CK12" s="2" t="s">
        <v>82</v>
      </c>
      <c r="CL12" s="3">
        <v>0</v>
      </c>
      <c r="CM12" s="2"/>
      <c r="CN12" s="3">
        <v>10</v>
      </c>
      <c r="CO12" s="2" t="s">
        <v>82</v>
      </c>
      <c r="CP12" s="3">
        <v>0</v>
      </c>
      <c r="CQ12" s="3"/>
      <c r="CR12" s="3">
        <v>34</v>
      </c>
      <c r="CS12" s="2" t="s">
        <v>82</v>
      </c>
      <c r="CT12" s="3">
        <v>0</v>
      </c>
      <c r="CU12" s="3"/>
      <c r="CV12" s="3"/>
      <c r="CW12" s="2"/>
      <c r="CX12" s="3">
        <v>0</v>
      </c>
      <c r="CY12" s="3"/>
      <c r="CZ12" s="3"/>
      <c r="DA12" s="3"/>
      <c r="DB12" s="3">
        <v>0</v>
      </c>
      <c r="DC12" s="3"/>
      <c r="DD12" s="3"/>
      <c r="DE12" s="3"/>
      <c r="DF12" s="3">
        <v>0</v>
      </c>
      <c r="DG12" s="3"/>
      <c r="DH12" s="3"/>
      <c r="DI12" s="2"/>
      <c r="DJ12" s="3">
        <v>0</v>
      </c>
      <c r="DK12" s="2"/>
      <c r="DL12" s="3"/>
      <c r="DM12" s="2"/>
      <c r="DN12" s="3">
        <v>0</v>
      </c>
      <c r="DO12" s="3"/>
      <c r="DP12" s="3"/>
      <c r="DQ12" s="2"/>
      <c r="DR12" s="3">
        <v>0</v>
      </c>
      <c r="DS12" s="3"/>
    </row>
    <row r="13" spans="1:123" ht="19.5" customHeight="1">
      <c r="A13" s="2" t="s">
        <v>122</v>
      </c>
      <c r="B13" s="3">
        <v>2004</v>
      </c>
      <c r="C13" s="2" t="s">
        <v>81</v>
      </c>
      <c r="D13" s="3">
        <v>95</v>
      </c>
      <c r="E13" s="3" t="s">
        <v>80</v>
      </c>
      <c r="F13" s="3">
        <v>0</v>
      </c>
      <c r="G13" s="3"/>
      <c r="H13" s="3">
        <v>0</v>
      </c>
      <c r="I13" s="2" t="s">
        <v>76</v>
      </c>
      <c r="J13" s="3">
        <v>0</v>
      </c>
      <c r="K13" s="3"/>
      <c r="L13" s="4">
        <v>85</v>
      </c>
      <c r="M13" s="2" t="s">
        <v>80</v>
      </c>
      <c r="N13" s="3">
        <v>0</v>
      </c>
      <c r="O13" s="3" t="s">
        <v>83</v>
      </c>
      <c r="P13" s="3">
        <v>0</v>
      </c>
      <c r="Q13" s="3" t="s">
        <v>76</v>
      </c>
      <c r="R13" s="3">
        <v>0</v>
      </c>
      <c r="S13" s="3"/>
      <c r="T13" s="3">
        <v>0</v>
      </c>
      <c r="U13" s="3" t="s">
        <v>76</v>
      </c>
      <c r="V13" s="3">
        <v>0</v>
      </c>
      <c r="W13" s="3"/>
      <c r="X13" s="3">
        <v>7</v>
      </c>
      <c r="Y13" s="3" t="s">
        <v>82</v>
      </c>
      <c r="Z13" s="3">
        <v>0</v>
      </c>
      <c r="AA13" s="3"/>
      <c r="AB13" s="3">
        <v>0</v>
      </c>
      <c r="AC13" s="3" t="s">
        <v>76</v>
      </c>
      <c r="AD13" s="3">
        <v>0</v>
      </c>
      <c r="AE13" s="3"/>
      <c r="AF13" s="3">
        <v>0</v>
      </c>
      <c r="AG13" s="3" t="s">
        <v>76</v>
      </c>
      <c r="AH13" s="3">
        <v>0</v>
      </c>
      <c r="AI13" s="3"/>
      <c r="AJ13" s="4">
        <v>95</v>
      </c>
      <c r="AK13" s="3" t="s">
        <v>80</v>
      </c>
      <c r="AL13" s="3">
        <v>0</v>
      </c>
      <c r="AM13" s="3"/>
      <c r="AN13" s="3">
        <v>86</v>
      </c>
      <c r="AO13" s="3" t="s">
        <v>80</v>
      </c>
      <c r="AP13" s="3">
        <v>0</v>
      </c>
      <c r="AQ13" s="3"/>
      <c r="AR13" s="3">
        <v>0</v>
      </c>
      <c r="AS13" s="3" t="s">
        <v>76</v>
      </c>
      <c r="AT13" s="3">
        <v>0</v>
      </c>
      <c r="AU13" s="3"/>
      <c r="AV13" s="4">
        <v>94</v>
      </c>
      <c r="AW13" s="3" t="s">
        <v>80</v>
      </c>
      <c r="AX13" s="3">
        <v>0</v>
      </c>
      <c r="AY13" s="3"/>
      <c r="AZ13" s="3">
        <v>95</v>
      </c>
      <c r="BA13" s="3" t="s">
        <v>80</v>
      </c>
      <c r="BB13" s="3">
        <v>0</v>
      </c>
      <c r="BC13" s="3" t="s">
        <v>83</v>
      </c>
      <c r="BD13" s="3">
        <v>0</v>
      </c>
      <c r="BE13" s="3" t="s">
        <v>79</v>
      </c>
      <c r="BF13" s="3">
        <v>0</v>
      </c>
      <c r="BG13" s="3"/>
      <c r="BH13" s="3">
        <v>0</v>
      </c>
      <c r="BI13" s="3" t="s">
        <v>79</v>
      </c>
      <c r="BJ13" s="3">
        <v>0</v>
      </c>
      <c r="BK13" s="3"/>
      <c r="BL13" s="3">
        <v>0</v>
      </c>
      <c r="BM13" s="3" t="s">
        <v>76</v>
      </c>
      <c r="BN13" s="3">
        <v>0</v>
      </c>
      <c r="BO13" s="3"/>
      <c r="BP13" s="3">
        <v>0</v>
      </c>
      <c r="BQ13" s="3" t="s">
        <v>76</v>
      </c>
      <c r="BR13" s="3">
        <v>0</v>
      </c>
      <c r="BS13" s="3"/>
      <c r="BT13" s="3">
        <v>77</v>
      </c>
      <c r="BU13" s="2" t="s">
        <v>80</v>
      </c>
      <c r="BV13" s="3">
        <v>0</v>
      </c>
      <c r="BW13" s="3"/>
      <c r="BX13" s="3">
        <v>0</v>
      </c>
      <c r="BY13" s="2" t="s">
        <v>76</v>
      </c>
      <c r="BZ13" s="3">
        <v>0</v>
      </c>
      <c r="CA13" s="3"/>
      <c r="CB13" s="3">
        <v>0</v>
      </c>
      <c r="CC13" s="2" t="s">
        <v>76</v>
      </c>
      <c r="CD13" s="3">
        <v>0</v>
      </c>
      <c r="CE13" s="3"/>
      <c r="CF13" s="3">
        <v>0</v>
      </c>
      <c r="CG13" s="3" t="s">
        <v>79</v>
      </c>
      <c r="CH13" s="3">
        <v>0</v>
      </c>
      <c r="CI13" s="3"/>
      <c r="CJ13" s="3">
        <v>0</v>
      </c>
      <c r="CK13" s="3" t="s">
        <v>76</v>
      </c>
      <c r="CL13" s="3">
        <v>0</v>
      </c>
      <c r="CM13" s="3"/>
      <c r="CN13" s="3">
        <v>0</v>
      </c>
      <c r="CO13" s="6" t="s">
        <v>76</v>
      </c>
      <c r="CP13" s="3">
        <v>0</v>
      </c>
      <c r="CQ13" s="3"/>
      <c r="CR13" s="3">
        <v>0</v>
      </c>
      <c r="CS13" s="2" t="s">
        <v>76</v>
      </c>
      <c r="CT13" s="3">
        <v>0</v>
      </c>
      <c r="CU13" s="3"/>
      <c r="CV13" s="3"/>
      <c r="CW13" s="2"/>
      <c r="CX13" s="3">
        <v>0</v>
      </c>
      <c r="CY13" s="3"/>
      <c r="CZ13" s="3"/>
      <c r="DA13" s="3"/>
      <c r="DB13" s="3">
        <v>0</v>
      </c>
      <c r="DC13" s="3"/>
      <c r="DD13" s="4"/>
      <c r="DE13" s="3"/>
      <c r="DF13" s="3">
        <v>0</v>
      </c>
      <c r="DG13" s="3"/>
      <c r="DH13" s="3"/>
      <c r="DI13" s="2"/>
      <c r="DJ13" s="3">
        <v>0</v>
      </c>
      <c r="DK13" s="3"/>
      <c r="DL13" s="3"/>
      <c r="DM13" s="2"/>
      <c r="DN13" s="3">
        <v>0</v>
      </c>
      <c r="DO13" s="3"/>
      <c r="DP13" s="3"/>
      <c r="DQ13" s="2"/>
      <c r="DR13" s="3">
        <v>0</v>
      </c>
      <c r="DS13" s="3"/>
    </row>
    <row r="14" spans="1:123" ht="19.5" customHeight="1">
      <c r="A14" s="2" t="s">
        <v>123</v>
      </c>
      <c r="B14" s="3">
        <v>2003</v>
      </c>
      <c r="C14" s="2" t="s">
        <v>81</v>
      </c>
      <c r="D14" s="3">
        <v>0</v>
      </c>
      <c r="E14" s="3" t="s">
        <v>79</v>
      </c>
      <c r="F14" s="3">
        <v>0</v>
      </c>
      <c r="G14" s="3"/>
      <c r="H14" s="3">
        <v>0</v>
      </c>
      <c r="I14" s="3" t="s">
        <v>79</v>
      </c>
      <c r="J14" s="3">
        <v>0</v>
      </c>
      <c r="K14" s="2"/>
      <c r="L14" s="3">
        <v>0</v>
      </c>
      <c r="M14" s="3" t="s">
        <v>79</v>
      </c>
      <c r="N14" s="3">
        <v>0</v>
      </c>
      <c r="O14" s="2"/>
      <c r="P14" s="3">
        <v>0</v>
      </c>
      <c r="Q14" s="3" t="s">
        <v>79</v>
      </c>
      <c r="R14" s="3">
        <v>0</v>
      </c>
      <c r="S14" s="2"/>
      <c r="T14" s="3">
        <v>0</v>
      </c>
      <c r="U14" s="3" t="s">
        <v>79</v>
      </c>
      <c r="V14" s="3">
        <v>0</v>
      </c>
      <c r="W14" s="3"/>
      <c r="X14" s="3">
        <v>0</v>
      </c>
      <c r="Y14" s="3" t="s">
        <v>79</v>
      </c>
      <c r="Z14" s="3">
        <v>0</v>
      </c>
      <c r="AA14" s="3"/>
      <c r="AB14" s="3">
        <v>0</v>
      </c>
      <c r="AC14" s="3" t="s">
        <v>79</v>
      </c>
      <c r="AD14" s="3">
        <v>0</v>
      </c>
      <c r="AE14" s="3"/>
      <c r="AF14" s="3">
        <v>0</v>
      </c>
      <c r="AG14" s="3" t="s">
        <v>79</v>
      </c>
      <c r="AH14" s="3">
        <v>0</v>
      </c>
      <c r="AI14" s="3"/>
      <c r="AJ14" s="3">
        <v>0</v>
      </c>
      <c r="AK14" s="3" t="s">
        <v>79</v>
      </c>
      <c r="AL14" s="3">
        <v>0</v>
      </c>
      <c r="AM14" s="3"/>
      <c r="AN14" s="3">
        <v>0</v>
      </c>
      <c r="AO14" s="3" t="s">
        <v>79</v>
      </c>
      <c r="AP14" s="3">
        <v>0</v>
      </c>
      <c r="AQ14" s="3"/>
      <c r="AR14" s="3">
        <v>0</v>
      </c>
      <c r="AS14" s="3" t="s">
        <v>79</v>
      </c>
      <c r="AT14" s="3">
        <v>0</v>
      </c>
      <c r="AU14" s="3"/>
      <c r="AV14" s="3">
        <v>0</v>
      </c>
      <c r="AW14" s="3" t="s">
        <v>79</v>
      </c>
      <c r="AX14" s="3">
        <v>0</v>
      </c>
      <c r="AY14" s="3"/>
      <c r="AZ14" s="3">
        <v>0</v>
      </c>
      <c r="BA14" s="3" t="s">
        <v>79</v>
      </c>
      <c r="BB14" s="3">
        <v>0</v>
      </c>
      <c r="BC14" s="3"/>
      <c r="BD14" s="3">
        <v>0</v>
      </c>
      <c r="BE14" s="3" t="s">
        <v>79</v>
      </c>
      <c r="BF14" s="3">
        <v>0</v>
      </c>
      <c r="BG14" s="3"/>
      <c r="BH14" s="3">
        <v>0</v>
      </c>
      <c r="BI14" s="3" t="s">
        <v>76</v>
      </c>
      <c r="BJ14" s="3">
        <v>0</v>
      </c>
      <c r="BK14" s="3"/>
      <c r="BL14" s="3">
        <v>0</v>
      </c>
      <c r="BM14" s="3" t="s">
        <v>76</v>
      </c>
      <c r="BN14" s="3">
        <v>0</v>
      </c>
      <c r="BO14" s="3" t="s">
        <v>83</v>
      </c>
      <c r="BP14" s="3">
        <v>0</v>
      </c>
      <c r="BQ14" s="3" t="s">
        <v>76</v>
      </c>
      <c r="BR14" s="3">
        <v>0</v>
      </c>
      <c r="BS14" s="2"/>
      <c r="BT14" s="3">
        <v>0</v>
      </c>
      <c r="BU14" s="3" t="s">
        <v>76</v>
      </c>
      <c r="BV14" s="3">
        <v>0</v>
      </c>
      <c r="BW14" s="3"/>
      <c r="BX14" s="3">
        <v>33</v>
      </c>
      <c r="BY14" s="2" t="s">
        <v>82</v>
      </c>
      <c r="BZ14" s="3">
        <v>0</v>
      </c>
      <c r="CA14" s="2"/>
      <c r="CB14" s="3">
        <v>0</v>
      </c>
      <c r="CC14" s="2" t="s">
        <v>76</v>
      </c>
      <c r="CD14" s="3">
        <v>0</v>
      </c>
      <c r="CE14" s="3"/>
      <c r="CF14" s="3">
        <v>0</v>
      </c>
      <c r="CG14" s="3" t="s">
        <v>78</v>
      </c>
      <c r="CH14" s="3">
        <v>0</v>
      </c>
      <c r="CI14" s="3"/>
      <c r="CJ14" s="3">
        <v>0</v>
      </c>
      <c r="CK14" s="3" t="s">
        <v>76</v>
      </c>
      <c r="CL14" s="3">
        <v>0</v>
      </c>
      <c r="CM14" s="3"/>
      <c r="CN14" s="3">
        <v>0</v>
      </c>
      <c r="CO14" s="3" t="s">
        <v>78</v>
      </c>
      <c r="CP14" s="3">
        <v>0</v>
      </c>
      <c r="CQ14" s="2"/>
      <c r="CR14" s="3">
        <v>0</v>
      </c>
      <c r="CS14" s="2" t="s">
        <v>76</v>
      </c>
      <c r="CT14" s="3">
        <v>0</v>
      </c>
      <c r="CU14" s="3"/>
      <c r="CV14" s="3"/>
      <c r="CW14" s="2"/>
      <c r="CX14" s="3">
        <v>0</v>
      </c>
      <c r="CY14" s="3"/>
      <c r="CZ14" s="3"/>
      <c r="DA14" s="3"/>
      <c r="DB14" s="3">
        <v>0</v>
      </c>
      <c r="DC14" s="3"/>
      <c r="DD14" s="3"/>
      <c r="DE14" s="3"/>
      <c r="DF14" s="3">
        <v>0</v>
      </c>
      <c r="DG14" s="3"/>
      <c r="DH14" s="3"/>
      <c r="DI14" s="2"/>
      <c r="DJ14" s="3">
        <v>0</v>
      </c>
      <c r="DK14" s="3"/>
      <c r="DL14" s="3"/>
      <c r="DM14" s="2"/>
      <c r="DN14" s="3">
        <v>0</v>
      </c>
      <c r="DO14" s="2"/>
      <c r="DP14" s="3"/>
      <c r="DQ14" s="2"/>
      <c r="DR14" s="3">
        <v>0</v>
      </c>
      <c r="DS14" s="3"/>
    </row>
    <row r="15" spans="1:123" ht="19.5" customHeight="1">
      <c r="A15" s="2" t="s">
        <v>124</v>
      </c>
      <c r="B15" s="3">
        <v>2005</v>
      </c>
      <c r="C15" s="3" t="s">
        <v>81</v>
      </c>
      <c r="D15" s="3">
        <v>0</v>
      </c>
      <c r="E15" s="3" t="s">
        <v>77</v>
      </c>
      <c r="F15" s="3">
        <v>0</v>
      </c>
      <c r="G15" s="3"/>
      <c r="H15" s="3">
        <v>0</v>
      </c>
      <c r="I15" s="3" t="s">
        <v>77</v>
      </c>
      <c r="J15" s="3">
        <v>0</v>
      </c>
      <c r="K15" s="3"/>
      <c r="L15" s="3">
        <v>0</v>
      </c>
      <c r="M15" s="3" t="s">
        <v>77</v>
      </c>
      <c r="N15" s="3">
        <v>0</v>
      </c>
      <c r="O15" s="3"/>
      <c r="P15" s="3">
        <v>0</v>
      </c>
      <c r="Q15" s="3" t="s">
        <v>77</v>
      </c>
      <c r="R15" s="3">
        <v>0</v>
      </c>
      <c r="S15" s="3"/>
      <c r="T15" s="3">
        <v>0</v>
      </c>
      <c r="U15" s="3" t="s">
        <v>77</v>
      </c>
      <c r="V15" s="3">
        <v>0</v>
      </c>
      <c r="W15" s="3"/>
      <c r="X15" s="3">
        <v>0</v>
      </c>
      <c r="Y15" s="3" t="s">
        <v>77</v>
      </c>
      <c r="Z15" s="3">
        <v>0</v>
      </c>
      <c r="AA15" s="3"/>
      <c r="AB15" s="3">
        <v>0</v>
      </c>
      <c r="AC15" s="3" t="s">
        <v>77</v>
      </c>
      <c r="AD15" s="3">
        <v>0</v>
      </c>
      <c r="AE15" s="3"/>
      <c r="AF15" s="3">
        <v>0</v>
      </c>
      <c r="AG15" s="3" t="s">
        <v>77</v>
      </c>
      <c r="AH15" s="3">
        <v>0</v>
      </c>
      <c r="AI15" s="3"/>
      <c r="AJ15" s="3">
        <v>0</v>
      </c>
      <c r="AK15" s="3" t="s">
        <v>77</v>
      </c>
      <c r="AL15" s="3">
        <v>0</v>
      </c>
      <c r="AM15" s="3"/>
      <c r="AN15" s="3">
        <v>0</v>
      </c>
      <c r="AO15" s="3" t="s">
        <v>77</v>
      </c>
      <c r="AP15" s="3">
        <v>0</v>
      </c>
      <c r="AQ15" s="3"/>
      <c r="AR15" s="3">
        <v>0</v>
      </c>
      <c r="AS15" s="3" t="s">
        <v>77</v>
      </c>
      <c r="AT15" s="3">
        <v>0</v>
      </c>
      <c r="AU15" s="3"/>
      <c r="AV15" s="3">
        <v>0</v>
      </c>
      <c r="AW15" s="3" t="s">
        <v>77</v>
      </c>
      <c r="AX15" s="3">
        <v>0</v>
      </c>
      <c r="AY15" s="3"/>
      <c r="AZ15" s="3">
        <v>0</v>
      </c>
      <c r="BA15" s="3" t="s">
        <v>77</v>
      </c>
      <c r="BB15" s="3">
        <v>0</v>
      </c>
      <c r="BC15" s="3"/>
      <c r="BD15" s="3">
        <v>0</v>
      </c>
      <c r="BE15" s="3" t="s">
        <v>77</v>
      </c>
      <c r="BF15" s="3">
        <v>0</v>
      </c>
      <c r="BG15" s="3"/>
      <c r="BH15" s="8">
        <v>0</v>
      </c>
      <c r="BI15" s="8" t="s">
        <v>77</v>
      </c>
      <c r="BJ15" s="3">
        <v>0</v>
      </c>
      <c r="BK15" s="3"/>
      <c r="BL15" s="8">
        <v>0</v>
      </c>
      <c r="BM15" s="8" t="s">
        <v>77</v>
      </c>
      <c r="BN15" s="3">
        <v>0</v>
      </c>
      <c r="BO15" s="3"/>
      <c r="BP15" s="8">
        <v>0</v>
      </c>
      <c r="BQ15" s="8" t="s">
        <v>77</v>
      </c>
      <c r="BR15" s="3">
        <v>0</v>
      </c>
      <c r="BS15" s="3"/>
      <c r="BT15" s="8">
        <v>0</v>
      </c>
      <c r="BU15" s="8" t="s">
        <v>77</v>
      </c>
      <c r="BV15" s="3">
        <v>0</v>
      </c>
      <c r="BW15" s="3"/>
      <c r="BX15" s="3">
        <v>0</v>
      </c>
      <c r="BY15" s="3" t="s">
        <v>77</v>
      </c>
      <c r="BZ15" s="3">
        <v>0</v>
      </c>
      <c r="CA15" s="3"/>
      <c r="CB15" s="3">
        <v>0</v>
      </c>
      <c r="CC15" s="3" t="s">
        <v>77</v>
      </c>
      <c r="CD15" s="3">
        <v>0</v>
      </c>
      <c r="CE15" s="3"/>
      <c r="CF15" s="3">
        <v>0</v>
      </c>
      <c r="CG15" s="3" t="s">
        <v>77</v>
      </c>
      <c r="CH15" s="3">
        <v>0</v>
      </c>
      <c r="CI15" s="3"/>
      <c r="CJ15" s="3">
        <v>4</v>
      </c>
      <c r="CK15" s="3" t="s">
        <v>82</v>
      </c>
      <c r="CL15" s="3">
        <v>0</v>
      </c>
      <c r="CM15" s="3"/>
      <c r="CN15" s="3">
        <v>0</v>
      </c>
      <c r="CO15" s="3" t="s">
        <v>79</v>
      </c>
      <c r="CP15" s="3">
        <v>0</v>
      </c>
      <c r="CQ15" s="3"/>
      <c r="CR15" s="3">
        <v>0</v>
      </c>
      <c r="CS15" s="3" t="s">
        <v>79</v>
      </c>
      <c r="CT15" s="3">
        <v>0</v>
      </c>
      <c r="CU15" s="3"/>
      <c r="CV15" s="3"/>
      <c r="CW15" s="3"/>
      <c r="CX15" s="3">
        <v>0</v>
      </c>
      <c r="CY15" s="3"/>
      <c r="CZ15" s="3"/>
      <c r="DA15" s="3"/>
      <c r="DB15" s="3">
        <v>0</v>
      </c>
      <c r="DC15" s="3"/>
      <c r="DD15" s="3"/>
      <c r="DE15" s="3"/>
      <c r="DF15" s="3">
        <v>0</v>
      </c>
      <c r="DG15" s="3"/>
      <c r="DH15" s="3"/>
      <c r="DI15" s="3"/>
      <c r="DJ15" s="3">
        <v>0</v>
      </c>
      <c r="DK15" s="3"/>
      <c r="DL15" s="3"/>
      <c r="DM15" s="3"/>
      <c r="DN15" s="3">
        <v>0</v>
      </c>
      <c r="DO15" s="3"/>
      <c r="DP15" s="3"/>
      <c r="DQ15" s="3"/>
      <c r="DR15" s="3">
        <v>0</v>
      </c>
      <c r="DS15" s="3"/>
    </row>
    <row r="16" spans="1:123" ht="19.5" customHeight="1">
      <c r="A16" s="2" t="s">
        <v>125</v>
      </c>
      <c r="B16" s="3">
        <v>2003</v>
      </c>
      <c r="C16" s="3" t="s">
        <v>81</v>
      </c>
      <c r="D16" s="3">
        <v>95</v>
      </c>
      <c r="E16" s="3" t="s">
        <v>80</v>
      </c>
      <c r="F16" s="3">
        <v>0</v>
      </c>
      <c r="G16" s="3" t="s">
        <v>83</v>
      </c>
      <c r="H16" s="3">
        <v>77</v>
      </c>
      <c r="I16" s="3" t="s">
        <v>80</v>
      </c>
      <c r="J16" s="3">
        <v>0</v>
      </c>
      <c r="K16" s="3"/>
      <c r="L16" s="3">
        <v>98</v>
      </c>
      <c r="M16" s="3" t="s">
        <v>80</v>
      </c>
      <c r="N16" s="3">
        <v>0</v>
      </c>
      <c r="O16" s="3"/>
      <c r="P16" s="3">
        <v>57</v>
      </c>
      <c r="Q16" s="3" t="s">
        <v>80</v>
      </c>
      <c r="R16" s="3">
        <v>1</v>
      </c>
      <c r="S16" s="3"/>
      <c r="T16" s="3">
        <v>94</v>
      </c>
      <c r="U16" s="3" t="s">
        <v>80</v>
      </c>
      <c r="V16" s="3">
        <v>0</v>
      </c>
      <c r="W16" s="3"/>
      <c r="X16" s="3">
        <v>95</v>
      </c>
      <c r="Y16" s="3" t="s">
        <v>80</v>
      </c>
      <c r="Z16" s="3">
        <v>0</v>
      </c>
      <c r="AA16" s="3"/>
      <c r="AB16" s="3">
        <v>45</v>
      </c>
      <c r="AC16" s="3" t="s">
        <v>80</v>
      </c>
      <c r="AD16" s="3">
        <v>0</v>
      </c>
      <c r="AE16" s="3" t="s">
        <v>83</v>
      </c>
      <c r="AF16" s="3">
        <v>96</v>
      </c>
      <c r="AG16" s="3" t="s">
        <v>80</v>
      </c>
      <c r="AH16" s="3">
        <v>0</v>
      </c>
      <c r="AI16" s="3"/>
      <c r="AJ16" s="3">
        <v>95</v>
      </c>
      <c r="AK16" s="3" t="s">
        <v>80</v>
      </c>
      <c r="AL16" s="3">
        <v>1</v>
      </c>
      <c r="AM16" s="3"/>
      <c r="AN16" s="3">
        <v>0</v>
      </c>
      <c r="AO16" s="3" t="s">
        <v>79</v>
      </c>
      <c r="AP16" s="3">
        <v>0</v>
      </c>
      <c r="AQ16" s="3"/>
      <c r="AR16" s="3">
        <v>95</v>
      </c>
      <c r="AS16" s="3" t="s">
        <v>80</v>
      </c>
      <c r="AT16" s="3">
        <v>0</v>
      </c>
      <c r="AU16" s="3" t="s">
        <v>83</v>
      </c>
      <c r="AV16" s="3">
        <v>0</v>
      </c>
      <c r="AW16" s="3" t="s">
        <v>76</v>
      </c>
      <c r="AX16" s="3">
        <v>0</v>
      </c>
      <c r="AY16" s="3"/>
      <c r="AZ16" s="3">
        <v>0</v>
      </c>
      <c r="BA16" s="3" t="s">
        <v>76</v>
      </c>
      <c r="BB16" s="3">
        <v>0</v>
      </c>
      <c r="BC16" s="3"/>
      <c r="BD16" s="3">
        <v>95</v>
      </c>
      <c r="BE16" s="3" t="s">
        <v>80</v>
      </c>
      <c r="BF16" s="3">
        <v>0</v>
      </c>
      <c r="BG16" s="3" t="s">
        <v>83</v>
      </c>
      <c r="BH16" s="3">
        <v>0</v>
      </c>
      <c r="BI16" s="3" t="s">
        <v>84</v>
      </c>
      <c r="BJ16" s="3">
        <v>0</v>
      </c>
      <c r="BK16" s="3"/>
      <c r="BL16" s="3">
        <v>94</v>
      </c>
      <c r="BM16" s="3" t="s">
        <v>80</v>
      </c>
      <c r="BN16" s="3">
        <v>0</v>
      </c>
      <c r="BO16" s="3"/>
      <c r="BP16" s="3">
        <v>97</v>
      </c>
      <c r="BQ16" s="3" t="s">
        <v>80</v>
      </c>
      <c r="BR16" s="3">
        <v>1</v>
      </c>
      <c r="BS16" s="3"/>
      <c r="BT16" s="3">
        <v>93</v>
      </c>
      <c r="BU16" s="3" t="s">
        <v>80</v>
      </c>
      <c r="BV16" s="3">
        <v>1</v>
      </c>
      <c r="BW16" s="3"/>
      <c r="BX16" s="3">
        <v>95</v>
      </c>
      <c r="BY16" s="3" t="s">
        <v>80</v>
      </c>
      <c r="BZ16" s="3">
        <v>1</v>
      </c>
      <c r="CA16" s="3" t="s">
        <v>83</v>
      </c>
      <c r="CB16" s="3">
        <v>98</v>
      </c>
      <c r="CC16" s="2" t="s">
        <v>80</v>
      </c>
      <c r="CD16" s="3">
        <v>0</v>
      </c>
      <c r="CE16" s="3" t="s">
        <v>83</v>
      </c>
      <c r="CF16" s="3">
        <v>97</v>
      </c>
      <c r="CG16" s="3" t="s">
        <v>80</v>
      </c>
      <c r="CH16" s="3">
        <v>0</v>
      </c>
      <c r="CI16" s="3"/>
      <c r="CJ16" s="3">
        <v>95</v>
      </c>
      <c r="CK16" s="3" t="s">
        <v>80</v>
      </c>
      <c r="CL16" s="3">
        <v>0</v>
      </c>
      <c r="CM16" s="3"/>
      <c r="CN16" s="5">
        <v>0</v>
      </c>
      <c r="CO16" s="6" t="s">
        <v>76</v>
      </c>
      <c r="CP16" s="7">
        <v>0</v>
      </c>
      <c r="CQ16" s="3"/>
      <c r="CR16" s="3">
        <v>0</v>
      </c>
      <c r="CS16" s="6" t="s">
        <v>76</v>
      </c>
      <c r="CT16" s="3">
        <v>0</v>
      </c>
      <c r="CU16" s="3"/>
      <c r="CV16" s="3"/>
      <c r="CW16" s="3"/>
      <c r="CX16" s="3">
        <v>0</v>
      </c>
      <c r="CY16" s="3"/>
      <c r="CZ16" s="3"/>
      <c r="DA16" s="3"/>
      <c r="DB16" s="3">
        <v>0</v>
      </c>
      <c r="DC16" s="3"/>
      <c r="DD16" s="3"/>
      <c r="DE16" s="3"/>
      <c r="DF16" s="3">
        <v>0</v>
      </c>
      <c r="DG16" s="3"/>
      <c r="DH16" s="3"/>
      <c r="DI16" s="3"/>
      <c r="DJ16" s="3">
        <v>0</v>
      </c>
      <c r="DK16" s="3"/>
      <c r="DL16" s="3"/>
      <c r="DM16" s="3"/>
      <c r="DN16" s="3">
        <v>0</v>
      </c>
      <c r="DO16" s="3"/>
      <c r="DP16" s="3"/>
      <c r="DQ16" s="3"/>
      <c r="DR16" s="3">
        <v>0</v>
      </c>
      <c r="DS16" s="3"/>
    </row>
    <row r="17" spans="1:123" ht="19.5" customHeight="1">
      <c r="A17" s="2" t="s">
        <v>126</v>
      </c>
      <c r="B17" s="3">
        <v>2005</v>
      </c>
      <c r="C17" s="2" t="s">
        <v>81</v>
      </c>
      <c r="D17" s="3">
        <v>0</v>
      </c>
      <c r="E17" s="3" t="s">
        <v>77</v>
      </c>
      <c r="F17" s="3">
        <v>0</v>
      </c>
      <c r="G17" s="3"/>
      <c r="H17" s="3">
        <v>0</v>
      </c>
      <c r="I17" s="3" t="s">
        <v>77</v>
      </c>
      <c r="J17" s="3">
        <v>0</v>
      </c>
      <c r="K17" s="2"/>
      <c r="L17" s="3">
        <v>0</v>
      </c>
      <c r="M17" s="3" t="s">
        <v>77</v>
      </c>
      <c r="N17" s="3">
        <v>0</v>
      </c>
      <c r="O17" s="3"/>
      <c r="P17" s="3">
        <v>0</v>
      </c>
      <c r="Q17" s="2" t="s">
        <v>77</v>
      </c>
      <c r="R17" s="3">
        <v>0</v>
      </c>
      <c r="S17" s="3"/>
      <c r="T17" s="3">
        <v>0</v>
      </c>
      <c r="U17" s="3" t="s">
        <v>77</v>
      </c>
      <c r="V17" s="3">
        <v>0</v>
      </c>
      <c r="W17" s="3"/>
      <c r="X17" s="3">
        <v>0</v>
      </c>
      <c r="Y17" s="3" t="s">
        <v>77</v>
      </c>
      <c r="Z17" s="3">
        <v>0</v>
      </c>
      <c r="AA17" s="3"/>
      <c r="AB17" s="3">
        <v>0</v>
      </c>
      <c r="AC17" s="3" t="s">
        <v>77</v>
      </c>
      <c r="AD17" s="3">
        <v>0</v>
      </c>
      <c r="AE17" s="3"/>
      <c r="AF17" s="3">
        <v>0</v>
      </c>
      <c r="AG17" s="3" t="s">
        <v>77</v>
      </c>
      <c r="AH17" s="3">
        <v>0</v>
      </c>
      <c r="AI17" s="2"/>
      <c r="AJ17" s="3">
        <v>0</v>
      </c>
      <c r="AK17" s="3" t="s">
        <v>77</v>
      </c>
      <c r="AL17" s="3">
        <v>0</v>
      </c>
      <c r="AM17" s="3"/>
      <c r="AN17" s="3">
        <v>0</v>
      </c>
      <c r="AO17" s="3" t="s">
        <v>77</v>
      </c>
      <c r="AP17" s="3">
        <v>0</v>
      </c>
      <c r="AQ17" s="3"/>
      <c r="AR17" s="3">
        <v>0</v>
      </c>
      <c r="AS17" s="3" t="s">
        <v>77</v>
      </c>
      <c r="AT17" s="3">
        <v>0</v>
      </c>
      <c r="AU17" s="3"/>
      <c r="AV17" s="3">
        <v>0</v>
      </c>
      <c r="AW17" s="3" t="s">
        <v>77</v>
      </c>
      <c r="AX17" s="3">
        <v>0</v>
      </c>
      <c r="AY17" s="3"/>
      <c r="AZ17" s="3">
        <v>0</v>
      </c>
      <c r="BA17" s="3" t="s">
        <v>76</v>
      </c>
      <c r="BB17" s="3">
        <v>0</v>
      </c>
      <c r="BC17" s="3"/>
      <c r="BD17" s="3">
        <v>0</v>
      </c>
      <c r="BE17" s="3" t="s">
        <v>76</v>
      </c>
      <c r="BF17" s="3">
        <v>0</v>
      </c>
      <c r="BG17" s="3"/>
      <c r="BH17" s="8">
        <v>0</v>
      </c>
      <c r="BI17" s="8" t="s">
        <v>77</v>
      </c>
      <c r="BJ17" s="3">
        <v>0</v>
      </c>
      <c r="BK17" s="3"/>
      <c r="BL17" s="8">
        <v>0</v>
      </c>
      <c r="BM17" s="8" t="s">
        <v>77</v>
      </c>
      <c r="BN17" s="3">
        <v>0</v>
      </c>
      <c r="BO17" s="3"/>
      <c r="BP17" s="8">
        <v>0</v>
      </c>
      <c r="BQ17" s="8" t="s">
        <v>77</v>
      </c>
      <c r="BR17" s="3">
        <v>0</v>
      </c>
      <c r="BS17" s="3"/>
      <c r="BT17" s="8">
        <v>0</v>
      </c>
      <c r="BU17" s="8" t="s">
        <v>77</v>
      </c>
      <c r="BV17" s="3">
        <v>0</v>
      </c>
      <c r="BW17" s="3"/>
      <c r="BX17" s="3">
        <v>0</v>
      </c>
      <c r="BY17" s="3" t="s">
        <v>77</v>
      </c>
      <c r="BZ17" s="3">
        <v>0</v>
      </c>
      <c r="CA17" s="3"/>
      <c r="CB17" s="3">
        <v>0</v>
      </c>
      <c r="CC17" s="3" t="s">
        <v>77</v>
      </c>
      <c r="CD17" s="3">
        <v>0</v>
      </c>
      <c r="CE17" s="3"/>
      <c r="CF17" s="3">
        <v>0</v>
      </c>
      <c r="CG17" s="2" t="s">
        <v>76</v>
      </c>
      <c r="CH17" s="3">
        <v>0</v>
      </c>
      <c r="CI17" s="3"/>
      <c r="CJ17" s="3">
        <v>0</v>
      </c>
      <c r="CK17" s="3" t="s">
        <v>77</v>
      </c>
      <c r="CL17" s="3">
        <v>0</v>
      </c>
      <c r="CM17" s="3"/>
      <c r="CN17" s="3">
        <v>0</v>
      </c>
      <c r="CO17" s="3" t="s">
        <v>77</v>
      </c>
      <c r="CP17" s="3">
        <v>0</v>
      </c>
      <c r="CQ17" s="2"/>
      <c r="CR17" s="3">
        <v>0</v>
      </c>
      <c r="CS17" s="2" t="s">
        <v>76</v>
      </c>
      <c r="CT17" s="3">
        <v>0</v>
      </c>
      <c r="CU17" s="3"/>
      <c r="CV17" s="3"/>
      <c r="CW17" s="2"/>
      <c r="CX17" s="3">
        <v>0</v>
      </c>
      <c r="CY17" s="3"/>
      <c r="CZ17" s="3"/>
      <c r="DA17" s="3"/>
      <c r="DB17" s="3">
        <v>0</v>
      </c>
      <c r="DC17" s="3"/>
      <c r="DD17" s="3"/>
      <c r="DE17" s="3"/>
      <c r="DF17" s="3">
        <v>0</v>
      </c>
      <c r="DG17" s="3"/>
      <c r="DH17" s="3"/>
      <c r="DI17" s="2"/>
      <c r="DJ17" s="3">
        <v>0</v>
      </c>
      <c r="DK17" s="3"/>
      <c r="DL17" s="3"/>
      <c r="DM17" s="2"/>
      <c r="DN17" s="3">
        <v>0</v>
      </c>
      <c r="DO17" s="2"/>
      <c r="DP17" s="3"/>
      <c r="DQ17" s="2"/>
      <c r="DR17" s="3">
        <v>0</v>
      </c>
      <c r="DS17" s="3"/>
    </row>
    <row r="18" spans="1:123" ht="19.5" customHeight="1">
      <c r="A18" s="2" t="s">
        <v>127</v>
      </c>
      <c r="B18" s="3">
        <v>2005</v>
      </c>
      <c r="C18" s="2" t="s">
        <v>85</v>
      </c>
      <c r="D18" s="3">
        <v>0</v>
      </c>
      <c r="E18" s="3" t="s">
        <v>77</v>
      </c>
      <c r="F18" s="3">
        <v>0</v>
      </c>
      <c r="G18" s="3"/>
      <c r="H18" s="3">
        <v>0</v>
      </c>
      <c r="I18" s="3" t="s">
        <v>77</v>
      </c>
      <c r="J18" s="3">
        <v>0</v>
      </c>
      <c r="K18" s="3"/>
      <c r="L18" s="3">
        <v>13</v>
      </c>
      <c r="M18" s="2" t="s">
        <v>82</v>
      </c>
      <c r="N18" s="3">
        <v>0</v>
      </c>
      <c r="O18" s="3"/>
      <c r="P18" s="3">
        <v>0</v>
      </c>
      <c r="Q18" s="2" t="s">
        <v>76</v>
      </c>
      <c r="R18" s="3">
        <v>0</v>
      </c>
      <c r="S18" s="3"/>
      <c r="T18" s="3">
        <v>0</v>
      </c>
      <c r="U18" s="3" t="s">
        <v>76</v>
      </c>
      <c r="V18" s="3">
        <v>0</v>
      </c>
      <c r="W18" s="3"/>
      <c r="X18" s="3">
        <v>0</v>
      </c>
      <c r="Y18" s="3" t="s">
        <v>76</v>
      </c>
      <c r="Z18" s="3">
        <v>0</v>
      </c>
      <c r="AA18" s="3"/>
      <c r="AB18" s="3">
        <v>0</v>
      </c>
      <c r="AC18" s="3" t="s">
        <v>77</v>
      </c>
      <c r="AD18" s="3">
        <v>0</v>
      </c>
      <c r="AE18" s="3"/>
      <c r="AF18" s="3">
        <v>0</v>
      </c>
      <c r="AG18" s="3" t="s">
        <v>77</v>
      </c>
      <c r="AH18" s="3">
        <v>0</v>
      </c>
      <c r="AI18" s="3"/>
      <c r="AJ18" s="3">
        <v>0</v>
      </c>
      <c r="AK18" s="3" t="s">
        <v>76</v>
      </c>
      <c r="AL18" s="3">
        <v>0</v>
      </c>
      <c r="AM18" s="3"/>
      <c r="AN18" s="3">
        <v>0</v>
      </c>
      <c r="AO18" s="3" t="s">
        <v>76</v>
      </c>
      <c r="AP18" s="3">
        <v>0</v>
      </c>
      <c r="AQ18" s="3"/>
      <c r="AR18" s="3">
        <v>0</v>
      </c>
      <c r="AS18" s="3" t="s">
        <v>77</v>
      </c>
      <c r="AT18" s="3">
        <v>0</v>
      </c>
      <c r="AU18" s="3"/>
      <c r="AV18" s="3">
        <v>0</v>
      </c>
      <c r="AW18" s="3" t="s">
        <v>77</v>
      </c>
      <c r="AX18" s="3">
        <v>0</v>
      </c>
      <c r="AY18" s="3"/>
      <c r="AZ18" s="3">
        <v>0</v>
      </c>
      <c r="BA18" s="3" t="s">
        <v>77</v>
      </c>
      <c r="BB18" s="3">
        <v>0</v>
      </c>
      <c r="BC18" s="3"/>
      <c r="BD18" s="3">
        <v>0</v>
      </c>
      <c r="BE18" s="3" t="s">
        <v>77</v>
      </c>
      <c r="BF18" s="3">
        <v>0</v>
      </c>
      <c r="BG18" s="3"/>
      <c r="BH18" s="3">
        <v>0</v>
      </c>
      <c r="BI18" s="3" t="s">
        <v>76</v>
      </c>
      <c r="BJ18" s="3">
        <v>0</v>
      </c>
      <c r="BK18" s="3"/>
      <c r="BL18" s="3">
        <v>0</v>
      </c>
      <c r="BM18" s="3" t="s">
        <v>76</v>
      </c>
      <c r="BN18" s="3">
        <v>0</v>
      </c>
      <c r="BO18" s="3"/>
      <c r="BP18" s="3">
        <v>0</v>
      </c>
      <c r="BQ18" s="3" t="s">
        <v>76</v>
      </c>
      <c r="BR18" s="3">
        <v>0</v>
      </c>
      <c r="BS18" s="3"/>
      <c r="BT18" s="3">
        <v>23</v>
      </c>
      <c r="BU18" s="2" t="s">
        <v>82</v>
      </c>
      <c r="BV18" s="3">
        <v>0</v>
      </c>
      <c r="BW18" s="3"/>
      <c r="BX18" s="3">
        <v>0</v>
      </c>
      <c r="BY18" s="3" t="s">
        <v>79</v>
      </c>
      <c r="BZ18" s="3">
        <v>0</v>
      </c>
      <c r="CA18" s="3"/>
      <c r="CB18" s="3">
        <v>0</v>
      </c>
      <c r="CC18" s="3" t="s">
        <v>77</v>
      </c>
      <c r="CD18" s="3">
        <v>0</v>
      </c>
      <c r="CE18" s="3"/>
      <c r="CF18" s="3">
        <v>0</v>
      </c>
      <c r="CG18" s="3" t="s">
        <v>77</v>
      </c>
      <c r="CH18" s="3">
        <v>0</v>
      </c>
      <c r="CI18" s="3"/>
      <c r="CJ18" s="3">
        <v>0</v>
      </c>
      <c r="CK18" s="3" t="s">
        <v>77</v>
      </c>
      <c r="CL18" s="3">
        <v>0</v>
      </c>
      <c r="CM18" s="3"/>
      <c r="CN18" s="3">
        <v>0</v>
      </c>
      <c r="CO18" s="3" t="s">
        <v>77</v>
      </c>
      <c r="CP18" s="3">
        <v>0</v>
      </c>
      <c r="CQ18" s="3"/>
      <c r="CR18" s="3">
        <v>0</v>
      </c>
      <c r="CS18" s="3" t="s">
        <v>77</v>
      </c>
      <c r="CT18" s="3">
        <v>0</v>
      </c>
      <c r="CU18" s="3"/>
      <c r="CV18" s="3"/>
      <c r="CW18" s="2"/>
      <c r="CX18" s="3">
        <v>0</v>
      </c>
      <c r="CY18" s="3"/>
      <c r="CZ18" s="3"/>
      <c r="DA18" s="3"/>
      <c r="DB18" s="3">
        <v>0</v>
      </c>
      <c r="DC18" s="3"/>
      <c r="DD18" s="3"/>
      <c r="DE18" s="3"/>
      <c r="DF18" s="3">
        <v>0</v>
      </c>
      <c r="DG18" s="3"/>
      <c r="DH18" s="3"/>
      <c r="DI18" s="2"/>
      <c r="DJ18" s="3">
        <v>0</v>
      </c>
      <c r="DK18" s="3"/>
      <c r="DL18" s="3"/>
      <c r="DM18" s="2"/>
      <c r="DN18" s="3">
        <v>0</v>
      </c>
      <c r="DO18" s="3"/>
      <c r="DP18" s="3"/>
      <c r="DQ18" s="2"/>
      <c r="DR18" s="3">
        <v>0</v>
      </c>
      <c r="DS18" s="3"/>
    </row>
    <row r="19" spans="1:123" ht="19.5" customHeight="1">
      <c r="A19" s="2" t="s">
        <v>128</v>
      </c>
      <c r="B19" s="3">
        <v>2004</v>
      </c>
      <c r="C19" s="3" t="s">
        <v>85</v>
      </c>
      <c r="D19" s="3">
        <v>15</v>
      </c>
      <c r="E19" s="3" t="s">
        <v>82</v>
      </c>
      <c r="F19" s="3">
        <v>0</v>
      </c>
      <c r="G19" s="3"/>
      <c r="H19" s="3">
        <v>37</v>
      </c>
      <c r="I19" s="3" t="s">
        <v>82</v>
      </c>
      <c r="J19" s="3">
        <v>0</v>
      </c>
      <c r="K19" s="3"/>
      <c r="L19" s="3">
        <v>34</v>
      </c>
      <c r="M19" s="3" t="s">
        <v>82</v>
      </c>
      <c r="N19" s="3">
        <v>0</v>
      </c>
      <c r="O19" s="3"/>
      <c r="P19" s="3">
        <v>29</v>
      </c>
      <c r="Q19" s="3" t="s">
        <v>82</v>
      </c>
      <c r="R19" s="3">
        <v>0</v>
      </c>
      <c r="S19" s="3"/>
      <c r="T19" s="3">
        <v>9</v>
      </c>
      <c r="U19" s="3" t="s">
        <v>82</v>
      </c>
      <c r="V19" s="3">
        <v>0</v>
      </c>
      <c r="W19" s="3"/>
      <c r="X19" s="3">
        <v>24</v>
      </c>
      <c r="Y19" s="3" t="s">
        <v>82</v>
      </c>
      <c r="Z19" s="3">
        <v>0</v>
      </c>
      <c r="AA19" s="3"/>
      <c r="AB19" s="3">
        <v>10</v>
      </c>
      <c r="AC19" s="3" t="s">
        <v>82</v>
      </c>
      <c r="AD19" s="3">
        <v>0</v>
      </c>
      <c r="AE19" s="3"/>
      <c r="AF19" s="3">
        <v>15</v>
      </c>
      <c r="AG19" s="3" t="s">
        <v>82</v>
      </c>
      <c r="AH19" s="3">
        <v>0</v>
      </c>
      <c r="AI19" s="3"/>
      <c r="AJ19" s="3">
        <v>0</v>
      </c>
      <c r="AK19" s="3" t="s">
        <v>86</v>
      </c>
      <c r="AL19" s="3">
        <v>0</v>
      </c>
      <c r="AM19" s="3"/>
      <c r="AN19" s="3">
        <v>61</v>
      </c>
      <c r="AO19" s="3" t="s">
        <v>80</v>
      </c>
      <c r="AP19" s="3">
        <v>0</v>
      </c>
      <c r="AQ19" s="3"/>
      <c r="AR19" s="3">
        <v>52</v>
      </c>
      <c r="AS19" s="3" t="s">
        <v>80</v>
      </c>
      <c r="AT19" s="3">
        <v>0</v>
      </c>
      <c r="AU19" s="3"/>
      <c r="AV19" s="3">
        <v>29</v>
      </c>
      <c r="AW19" s="3" t="s">
        <v>82</v>
      </c>
      <c r="AX19" s="3">
        <v>0</v>
      </c>
      <c r="AY19" s="3"/>
      <c r="AZ19" s="3">
        <v>0</v>
      </c>
      <c r="BA19" s="3" t="s">
        <v>76</v>
      </c>
      <c r="BB19" s="3">
        <v>0</v>
      </c>
      <c r="BC19" s="3"/>
      <c r="BD19" s="3">
        <v>0</v>
      </c>
      <c r="BE19" s="3" t="s">
        <v>79</v>
      </c>
      <c r="BF19" s="3">
        <v>0</v>
      </c>
      <c r="BG19" s="3"/>
      <c r="BH19" s="3">
        <v>0</v>
      </c>
      <c r="BI19" s="3" t="s">
        <v>76</v>
      </c>
      <c r="BJ19" s="3">
        <v>0</v>
      </c>
      <c r="BK19" s="3"/>
      <c r="BL19" s="3">
        <v>21</v>
      </c>
      <c r="BM19" s="2" t="s">
        <v>82</v>
      </c>
      <c r="BN19" s="3">
        <v>0</v>
      </c>
      <c r="BO19" s="3"/>
      <c r="BP19" s="3">
        <v>14</v>
      </c>
      <c r="BQ19" s="2" t="s">
        <v>82</v>
      </c>
      <c r="BR19" s="3">
        <v>0</v>
      </c>
      <c r="BS19" s="3"/>
      <c r="BT19" s="3">
        <v>0</v>
      </c>
      <c r="BU19" s="3" t="s">
        <v>76</v>
      </c>
      <c r="BV19" s="3">
        <v>0</v>
      </c>
      <c r="BW19" s="3"/>
      <c r="BX19" s="3">
        <v>19</v>
      </c>
      <c r="BY19" s="2" t="s">
        <v>82</v>
      </c>
      <c r="BZ19" s="3">
        <v>0</v>
      </c>
      <c r="CA19" s="3"/>
      <c r="CB19" s="3">
        <v>0</v>
      </c>
      <c r="CC19" s="2" t="s">
        <v>76</v>
      </c>
      <c r="CD19" s="3">
        <v>0</v>
      </c>
      <c r="CE19" s="3"/>
      <c r="CF19" s="3">
        <v>14</v>
      </c>
      <c r="CG19" s="3" t="s">
        <v>82</v>
      </c>
      <c r="CH19" s="3">
        <v>0</v>
      </c>
      <c r="CI19" s="3"/>
      <c r="CJ19" s="3">
        <v>61</v>
      </c>
      <c r="CK19" s="2" t="s">
        <v>80</v>
      </c>
      <c r="CL19" s="3">
        <v>0</v>
      </c>
      <c r="CM19" s="3"/>
      <c r="CN19" s="5">
        <v>0</v>
      </c>
      <c r="CO19" s="6" t="s">
        <v>76</v>
      </c>
      <c r="CP19" s="7">
        <v>0</v>
      </c>
      <c r="CQ19" s="3"/>
      <c r="CR19" s="5">
        <v>0</v>
      </c>
      <c r="CS19" s="6" t="s">
        <v>76</v>
      </c>
      <c r="CT19" s="7">
        <v>0</v>
      </c>
      <c r="CU19" s="3"/>
      <c r="CV19" s="3"/>
      <c r="CW19" s="2"/>
      <c r="CX19" s="3">
        <v>0</v>
      </c>
      <c r="CY19" s="3"/>
      <c r="CZ19" s="3"/>
      <c r="DA19" s="3"/>
      <c r="DB19" s="3">
        <v>0</v>
      </c>
      <c r="DC19" s="3"/>
      <c r="DD19" s="3"/>
      <c r="DE19" s="3"/>
      <c r="DF19" s="3">
        <v>0</v>
      </c>
      <c r="DG19" s="3"/>
      <c r="DH19" s="3"/>
      <c r="DI19" s="2"/>
      <c r="DJ19" s="3">
        <v>0</v>
      </c>
      <c r="DK19" s="3"/>
      <c r="DL19" s="3"/>
      <c r="DM19" s="2"/>
      <c r="DN19" s="3">
        <v>0</v>
      </c>
      <c r="DO19" s="3"/>
      <c r="DP19" s="3"/>
      <c r="DQ19" s="2"/>
      <c r="DR19" s="3">
        <v>0</v>
      </c>
      <c r="DS19" s="3"/>
    </row>
    <row r="20" spans="1:123" ht="19.5" customHeight="1">
      <c r="A20" s="2" t="s">
        <v>129</v>
      </c>
      <c r="B20" s="3">
        <v>2004</v>
      </c>
      <c r="C20" s="3" t="s">
        <v>85</v>
      </c>
      <c r="D20" s="3">
        <v>36</v>
      </c>
      <c r="E20" s="3" t="s">
        <v>82</v>
      </c>
      <c r="F20" s="3">
        <v>0</v>
      </c>
      <c r="G20" s="3"/>
      <c r="H20" s="3">
        <v>57</v>
      </c>
      <c r="I20" s="3" t="s">
        <v>80</v>
      </c>
      <c r="J20" s="3">
        <v>0</v>
      </c>
      <c r="K20" s="3"/>
      <c r="L20" s="3">
        <v>0</v>
      </c>
      <c r="M20" s="3" t="s">
        <v>78</v>
      </c>
      <c r="N20" s="3">
        <v>0</v>
      </c>
      <c r="O20" s="3"/>
      <c r="P20" s="3">
        <v>94</v>
      </c>
      <c r="Q20" s="3" t="s">
        <v>80</v>
      </c>
      <c r="R20" s="3">
        <v>0</v>
      </c>
      <c r="S20" s="3"/>
      <c r="T20" s="3">
        <v>94</v>
      </c>
      <c r="U20" s="3" t="s">
        <v>80</v>
      </c>
      <c r="V20" s="3">
        <v>0</v>
      </c>
      <c r="W20" s="3"/>
      <c r="X20" s="3">
        <v>88</v>
      </c>
      <c r="Y20" s="3" t="s">
        <v>80</v>
      </c>
      <c r="Z20" s="3">
        <v>0</v>
      </c>
      <c r="AA20" s="3" t="s">
        <v>83</v>
      </c>
      <c r="AB20" s="3">
        <v>95</v>
      </c>
      <c r="AC20" s="3" t="s">
        <v>80</v>
      </c>
      <c r="AD20" s="3">
        <v>0</v>
      </c>
      <c r="AE20" s="3"/>
      <c r="AF20" s="3">
        <v>96</v>
      </c>
      <c r="AG20" s="3" t="s">
        <v>80</v>
      </c>
      <c r="AH20" s="3">
        <v>0</v>
      </c>
      <c r="AI20" s="3" t="s">
        <v>83</v>
      </c>
      <c r="AJ20" s="3">
        <v>55</v>
      </c>
      <c r="AK20" s="3" t="s">
        <v>80</v>
      </c>
      <c r="AL20" s="3">
        <v>0</v>
      </c>
      <c r="AM20" s="3"/>
      <c r="AN20" s="3">
        <v>95</v>
      </c>
      <c r="AO20" s="3" t="s">
        <v>80</v>
      </c>
      <c r="AP20" s="3">
        <v>0</v>
      </c>
      <c r="AQ20" s="3"/>
      <c r="AR20" s="3">
        <v>43</v>
      </c>
      <c r="AS20" s="3" t="s">
        <v>82</v>
      </c>
      <c r="AT20" s="3">
        <v>0</v>
      </c>
      <c r="AU20" s="3"/>
      <c r="AV20" s="3">
        <v>65</v>
      </c>
      <c r="AW20" s="3" t="s">
        <v>80</v>
      </c>
      <c r="AX20" s="3">
        <v>0</v>
      </c>
      <c r="AY20" s="3"/>
      <c r="AZ20" s="3">
        <v>20</v>
      </c>
      <c r="BA20" s="3" t="s">
        <v>82</v>
      </c>
      <c r="BB20" s="3">
        <v>0</v>
      </c>
      <c r="BC20" s="3"/>
      <c r="BD20" s="3">
        <v>95</v>
      </c>
      <c r="BE20" s="3" t="s">
        <v>80</v>
      </c>
      <c r="BF20" s="3">
        <v>0</v>
      </c>
      <c r="BG20" s="3" t="s">
        <v>83</v>
      </c>
      <c r="BH20" s="3">
        <v>92</v>
      </c>
      <c r="BI20" s="3" t="s">
        <v>80</v>
      </c>
      <c r="BJ20" s="3">
        <v>0</v>
      </c>
      <c r="BK20" s="3" t="s">
        <v>87</v>
      </c>
      <c r="BL20" s="3">
        <v>0</v>
      </c>
      <c r="BM20" s="3" t="s">
        <v>84</v>
      </c>
      <c r="BN20" s="3">
        <v>0</v>
      </c>
      <c r="BO20" s="3"/>
      <c r="BP20" s="3">
        <v>83</v>
      </c>
      <c r="BQ20" s="3" t="s">
        <v>80</v>
      </c>
      <c r="BR20" s="3">
        <v>0</v>
      </c>
      <c r="BS20" s="3"/>
      <c r="BT20" s="3">
        <v>70</v>
      </c>
      <c r="BU20" s="3" t="s">
        <v>80</v>
      </c>
      <c r="BV20" s="3">
        <v>0</v>
      </c>
      <c r="BW20" s="3"/>
      <c r="BX20" s="3">
        <v>95</v>
      </c>
      <c r="BY20" s="3" t="s">
        <v>80</v>
      </c>
      <c r="BZ20" s="3">
        <v>0</v>
      </c>
      <c r="CA20" s="3" t="s">
        <v>83</v>
      </c>
      <c r="CB20" s="3">
        <v>72</v>
      </c>
      <c r="CC20" s="3" t="s">
        <v>80</v>
      </c>
      <c r="CD20" s="3">
        <v>0</v>
      </c>
      <c r="CE20" s="3"/>
      <c r="CF20" s="3">
        <v>66</v>
      </c>
      <c r="CG20" s="3" t="s">
        <v>80</v>
      </c>
      <c r="CH20" s="3">
        <v>0</v>
      </c>
      <c r="CI20" s="3" t="s">
        <v>83</v>
      </c>
      <c r="CJ20" s="3">
        <v>0</v>
      </c>
      <c r="CK20" s="3" t="s">
        <v>84</v>
      </c>
      <c r="CL20" s="3">
        <v>0</v>
      </c>
      <c r="CM20" s="3"/>
      <c r="CN20" s="3">
        <v>10</v>
      </c>
      <c r="CO20" s="3" t="s">
        <v>82</v>
      </c>
      <c r="CP20" s="3">
        <v>0</v>
      </c>
      <c r="CQ20" s="3"/>
      <c r="CR20" s="3">
        <v>34</v>
      </c>
      <c r="CS20" s="3" t="s">
        <v>82</v>
      </c>
      <c r="CT20" s="3">
        <v>0</v>
      </c>
      <c r="CU20" s="3"/>
      <c r="CV20" s="3"/>
      <c r="CW20" s="3"/>
      <c r="CX20" s="3">
        <v>0</v>
      </c>
      <c r="CY20" s="3"/>
      <c r="CZ20" s="3"/>
      <c r="DA20" s="3"/>
      <c r="DB20" s="3">
        <v>0</v>
      </c>
      <c r="DC20" s="3"/>
      <c r="DD20" s="3"/>
      <c r="DE20" s="3"/>
      <c r="DF20" s="3">
        <v>0</v>
      </c>
      <c r="DG20" s="3"/>
      <c r="DH20" s="3"/>
      <c r="DI20" s="3"/>
      <c r="DJ20" s="3">
        <v>0</v>
      </c>
      <c r="DK20" s="3"/>
      <c r="DL20" s="3"/>
      <c r="DM20" s="3"/>
      <c r="DN20" s="3">
        <v>0</v>
      </c>
      <c r="DO20" s="3"/>
      <c r="DP20" s="3"/>
      <c r="DQ20" s="3"/>
      <c r="DR20" s="3">
        <v>0</v>
      </c>
      <c r="DS20" s="3"/>
    </row>
    <row r="21" spans="1:123" ht="19.5" customHeight="1">
      <c r="A21" s="2" t="s">
        <v>130</v>
      </c>
      <c r="B21" s="3">
        <v>2003</v>
      </c>
      <c r="C21" s="2" t="s">
        <v>85</v>
      </c>
      <c r="D21" s="3">
        <v>80</v>
      </c>
      <c r="E21" s="3" t="s">
        <v>80</v>
      </c>
      <c r="F21" s="3">
        <v>0</v>
      </c>
      <c r="G21" s="2"/>
      <c r="H21" s="3">
        <v>77</v>
      </c>
      <c r="I21" s="3" t="s">
        <v>80</v>
      </c>
      <c r="J21" s="3">
        <v>2</v>
      </c>
      <c r="K21" s="2"/>
      <c r="L21" s="3">
        <v>85</v>
      </c>
      <c r="M21" s="3" t="s">
        <v>80</v>
      </c>
      <c r="N21" s="3">
        <v>1</v>
      </c>
      <c r="O21" s="3"/>
      <c r="P21" s="3">
        <v>65</v>
      </c>
      <c r="Q21" s="3" t="s">
        <v>80</v>
      </c>
      <c r="R21" s="3">
        <v>1</v>
      </c>
      <c r="S21" s="3"/>
      <c r="T21" s="3">
        <v>94</v>
      </c>
      <c r="U21" s="3" t="s">
        <v>80</v>
      </c>
      <c r="V21" s="3">
        <v>0</v>
      </c>
      <c r="W21" s="3"/>
      <c r="X21" s="3">
        <v>95</v>
      </c>
      <c r="Y21" s="3" t="s">
        <v>80</v>
      </c>
      <c r="Z21" s="3">
        <v>0</v>
      </c>
      <c r="AA21" s="2"/>
      <c r="AB21" s="3">
        <v>95</v>
      </c>
      <c r="AC21" s="3" t="s">
        <v>80</v>
      </c>
      <c r="AD21" s="3">
        <v>0</v>
      </c>
      <c r="AE21" s="3"/>
      <c r="AF21" s="3">
        <v>96</v>
      </c>
      <c r="AG21" s="3" t="s">
        <v>80</v>
      </c>
      <c r="AH21" s="3">
        <v>1</v>
      </c>
      <c r="AI21" s="3"/>
      <c r="AJ21" s="3">
        <v>95</v>
      </c>
      <c r="AK21" s="3" t="s">
        <v>80</v>
      </c>
      <c r="AL21" s="3">
        <v>0</v>
      </c>
      <c r="AM21" s="3"/>
      <c r="AN21" s="3">
        <v>95</v>
      </c>
      <c r="AO21" s="3" t="s">
        <v>80</v>
      </c>
      <c r="AP21" s="3">
        <v>0</v>
      </c>
      <c r="AQ21" s="3"/>
      <c r="AR21" s="3">
        <v>95</v>
      </c>
      <c r="AS21" s="3" t="s">
        <v>80</v>
      </c>
      <c r="AT21" s="3">
        <v>1</v>
      </c>
      <c r="AU21" s="3"/>
      <c r="AV21" s="3">
        <v>94</v>
      </c>
      <c r="AW21" s="3" t="s">
        <v>80</v>
      </c>
      <c r="AX21" s="3">
        <v>0</v>
      </c>
      <c r="AY21" s="3" t="s">
        <v>83</v>
      </c>
      <c r="AZ21" s="3">
        <v>95</v>
      </c>
      <c r="BA21" s="3" t="s">
        <v>80</v>
      </c>
      <c r="BB21" s="3">
        <v>0</v>
      </c>
      <c r="BC21" s="3"/>
      <c r="BD21" s="3">
        <v>95</v>
      </c>
      <c r="BE21" s="3" t="s">
        <v>80</v>
      </c>
      <c r="BF21" s="3">
        <v>0</v>
      </c>
      <c r="BG21" s="3"/>
      <c r="BH21" s="3">
        <v>94</v>
      </c>
      <c r="BI21" s="3" t="s">
        <v>80</v>
      </c>
      <c r="BJ21" s="3">
        <v>0</v>
      </c>
      <c r="BK21" s="3"/>
      <c r="BL21" s="3">
        <v>94</v>
      </c>
      <c r="BM21" s="2" t="s">
        <v>80</v>
      </c>
      <c r="BN21" s="3">
        <v>0</v>
      </c>
      <c r="BO21" s="2"/>
      <c r="BP21" s="3">
        <v>39</v>
      </c>
      <c r="BQ21" s="2" t="s">
        <v>82</v>
      </c>
      <c r="BR21" s="3">
        <v>0</v>
      </c>
      <c r="BS21" s="3"/>
      <c r="BT21" s="3">
        <v>93</v>
      </c>
      <c r="BU21" s="2" t="s">
        <v>80</v>
      </c>
      <c r="BV21" s="3">
        <v>1</v>
      </c>
      <c r="BW21" s="3"/>
      <c r="BX21" s="3">
        <v>0</v>
      </c>
      <c r="BY21" s="3" t="s">
        <v>79</v>
      </c>
      <c r="BZ21" s="3">
        <v>0</v>
      </c>
      <c r="CA21" s="3"/>
      <c r="CB21" s="3">
        <v>0</v>
      </c>
      <c r="CC21" s="3" t="s">
        <v>79</v>
      </c>
      <c r="CD21" s="3">
        <v>0</v>
      </c>
      <c r="CE21" s="3"/>
      <c r="CF21" s="3">
        <v>0</v>
      </c>
      <c r="CG21" s="3" t="s">
        <v>78</v>
      </c>
      <c r="CH21" s="3">
        <v>0</v>
      </c>
      <c r="CI21" s="3"/>
      <c r="CJ21" s="3">
        <v>0</v>
      </c>
      <c r="CK21" s="3" t="s">
        <v>78</v>
      </c>
      <c r="CL21" s="3">
        <v>0</v>
      </c>
      <c r="CM21" s="2"/>
      <c r="CN21" s="3">
        <v>0</v>
      </c>
      <c r="CO21" s="3" t="s">
        <v>78</v>
      </c>
      <c r="CP21" s="3">
        <v>0</v>
      </c>
      <c r="CQ21" s="3"/>
      <c r="CR21" s="3">
        <v>0</v>
      </c>
      <c r="CS21" s="3" t="s">
        <v>78</v>
      </c>
      <c r="CT21" s="3">
        <v>0</v>
      </c>
      <c r="CU21" s="3"/>
      <c r="CV21" s="3"/>
      <c r="CW21" s="2"/>
      <c r="CX21" s="3">
        <v>0</v>
      </c>
      <c r="CY21" s="3"/>
      <c r="CZ21" s="3"/>
      <c r="DA21" s="3"/>
      <c r="DB21" s="3">
        <v>0</v>
      </c>
      <c r="DC21" s="3"/>
      <c r="DD21" s="3"/>
      <c r="DE21" s="3"/>
      <c r="DF21" s="3">
        <v>0</v>
      </c>
      <c r="DG21" s="3"/>
      <c r="DH21" s="3"/>
      <c r="DI21" s="2"/>
      <c r="DJ21" s="3">
        <v>0</v>
      </c>
      <c r="DK21" s="2"/>
      <c r="DL21" s="3"/>
      <c r="DM21" s="2"/>
      <c r="DN21" s="3">
        <v>0</v>
      </c>
      <c r="DO21" s="3"/>
      <c r="DP21" s="3"/>
      <c r="DQ21" s="2"/>
      <c r="DR21" s="3">
        <v>0</v>
      </c>
      <c r="DS21" s="3"/>
    </row>
    <row r="22" spans="1:123" ht="19.5" customHeight="1">
      <c r="A22" s="2" t="s">
        <v>131</v>
      </c>
      <c r="B22" s="3">
        <v>2004</v>
      </c>
      <c r="C22" s="4" t="s">
        <v>85</v>
      </c>
      <c r="D22" s="3">
        <v>59</v>
      </c>
      <c r="E22" s="3" t="s">
        <v>80</v>
      </c>
      <c r="F22" s="3">
        <v>0</v>
      </c>
      <c r="G22" s="3"/>
      <c r="H22" s="3">
        <v>0</v>
      </c>
      <c r="I22" s="3" t="s">
        <v>76</v>
      </c>
      <c r="J22" s="3">
        <v>0</v>
      </c>
      <c r="K22" s="3"/>
      <c r="L22" s="3">
        <v>64</v>
      </c>
      <c r="M22" s="3" t="s">
        <v>80</v>
      </c>
      <c r="N22" s="3">
        <v>0</v>
      </c>
      <c r="O22" s="3"/>
      <c r="P22" s="3">
        <v>37</v>
      </c>
      <c r="Q22" s="3" t="s">
        <v>82</v>
      </c>
      <c r="R22" s="3">
        <v>0</v>
      </c>
      <c r="S22" s="3"/>
      <c r="T22" s="3">
        <v>27</v>
      </c>
      <c r="U22" s="3" t="s">
        <v>82</v>
      </c>
      <c r="V22" s="3">
        <v>0</v>
      </c>
      <c r="W22" s="3"/>
      <c r="X22" s="3">
        <v>71</v>
      </c>
      <c r="Y22" s="3" t="s">
        <v>80</v>
      </c>
      <c r="Z22" s="3">
        <v>0</v>
      </c>
      <c r="AA22" s="3"/>
      <c r="AB22" s="3">
        <v>37</v>
      </c>
      <c r="AC22" s="3" t="s">
        <v>82</v>
      </c>
      <c r="AD22" s="3">
        <v>0</v>
      </c>
      <c r="AE22" s="3"/>
      <c r="AF22" s="3">
        <v>33</v>
      </c>
      <c r="AG22" s="3" t="s">
        <v>82</v>
      </c>
      <c r="AH22" s="3">
        <v>0</v>
      </c>
      <c r="AI22" s="3"/>
      <c r="AJ22" s="3">
        <v>94</v>
      </c>
      <c r="AK22" s="3" t="s">
        <v>80</v>
      </c>
      <c r="AL22" s="3">
        <v>0</v>
      </c>
      <c r="AM22" s="3" t="s">
        <v>87</v>
      </c>
      <c r="AN22" s="3">
        <v>0</v>
      </c>
      <c r="AO22" s="3" t="s">
        <v>84</v>
      </c>
      <c r="AP22" s="3">
        <v>0</v>
      </c>
      <c r="AQ22" s="3"/>
      <c r="AR22" s="3">
        <v>95</v>
      </c>
      <c r="AS22" s="3" t="s">
        <v>80</v>
      </c>
      <c r="AT22" s="3">
        <v>0</v>
      </c>
      <c r="AU22" s="3"/>
      <c r="AV22" s="3">
        <v>0</v>
      </c>
      <c r="AW22" s="3" t="s">
        <v>76</v>
      </c>
      <c r="AX22" s="3">
        <v>0</v>
      </c>
      <c r="AY22" s="3"/>
      <c r="AZ22" s="3">
        <v>75</v>
      </c>
      <c r="BA22" s="3" t="s">
        <v>80</v>
      </c>
      <c r="BB22" s="3">
        <v>0</v>
      </c>
      <c r="BC22" s="3"/>
      <c r="BD22" s="3">
        <v>95</v>
      </c>
      <c r="BE22" s="3" t="s">
        <v>80</v>
      </c>
      <c r="BF22" s="3">
        <v>0</v>
      </c>
      <c r="BG22" s="3" t="s">
        <v>83</v>
      </c>
      <c r="BH22" s="4">
        <v>27</v>
      </c>
      <c r="BI22" s="3" t="s">
        <v>82</v>
      </c>
      <c r="BJ22" s="3">
        <v>0</v>
      </c>
      <c r="BK22" s="3"/>
      <c r="BL22" s="3">
        <v>94</v>
      </c>
      <c r="BM22" s="2" t="s">
        <v>80</v>
      </c>
      <c r="BN22" s="3">
        <v>0</v>
      </c>
      <c r="BO22" s="3"/>
      <c r="BP22" s="3">
        <v>97</v>
      </c>
      <c r="BQ22" s="2" t="s">
        <v>80</v>
      </c>
      <c r="BR22" s="3">
        <v>0</v>
      </c>
      <c r="BS22" s="3"/>
      <c r="BT22" s="3">
        <v>70</v>
      </c>
      <c r="BU22" s="3" t="s">
        <v>80</v>
      </c>
      <c r="BV22" s="3">
        <v>0</v>
      </c>
      <c r="BW22" s="3"/>
      <c r="BX22" s="3">
        <v>95</v>
      </c>
      <c r="BY22" s="2" t="s">
        <v>80</v>
      </c>
      <c r="BZ22" s="3">
        <v>0</v>
      </c>
      <c r="CA22" s="2"/>
      <c r="CB22" s="3">
        <v>98</v>
      </c>
      <c r="CC22" s="2" t="s">
        <v>80</v>
      </c>
      <c r="CD22" s="3">
        <v>1</v>
      </c>
      <c r="CE22" s="3"/>
      <c r="CF22" s="4">
        <v>83</v>
      </c>
      <c r="CG22" s="3" t="s">
        <v>80</v>
      </c>
      <c r="CH22" s="3">
        <v>0</v>
      </c>
      <c r="CI22" s="3"/>
      <c r="CJ22" s="3">
        <v>95</v>
      </c>
      <c r="CK22" s="2" t="s">
        <v>80</v>
      </c>
      <c r="CL22" s="3">
        <v>0</v>
      </c>
      <c r="CM22" s="3"/>
      <c r="CN22" s="3">
        <v>95</v>
      </c>
      <c r="CO22" s="2" t="s">
        <v>80</v>
      </c>
      <c r="CP22" s="3">
        <v>0</v>
      </c>
      <c r="CQ22" s="3"/>
      <c r="CR22" s="3">
        <v>97</v>
      </c>
      <c r="CS22" s="2" t="s">
        <v>80</v>
      </c>
      <c r="CT22" s="3">
        <v>1</v>
      </c>
      <c r="CU22" s="3"/>
      <c r="CV22" s="3"/>
      <c r="CW22" s="2"/>
      <c r="CX22" s="3">
        <v>0</v>
      </c>
      <c r="CY22" s="3"/>
      <c r="CZ22" s="3"/>
      <c r="DA22" s="3"/>
      <c r="DB22" s="3">
        <v>0</v>
      </c>
      <c r="DC22" s="3"/>
      <c r="DD22" s="4"/>
      <c r="DE22" s="3"/>
      <c r="DF22" s="3">
        <v>0</v>
      </c>
      <c r="DG22" s="3"/>
      <c r="DH22" s="3"/>
      <c r="DI22" s="2"/>
      <c r="DJ22" s="3">
        <v>0</v>
      </c>
      <c r="DK22" s="3"/>
      <c r="DL22" s="3"/>
      <c r="DM22" s="2"/>
      <c r="DN22" s="3">
        <v>0</v>
      </c>
      <c r="DO22" s="3"/>
      <c r="DP22" s="3"/>
      <c r="DQ22" s="2"/>
      <c r="DR22" s="3">
        <v>0</v>
      </c>
      <c r="DS22" s="3"/>
    </row>
    <row r="23" spans="1:123" ht="19.5" customHeight="1">
      <c r="A23" s="2" t="s">
        <v>132</v>
      </c>
      <c r="B23" s="3">
        <v>2003</v>
      </c>
      <c r="C23" s="2" t="s">
        <v>85</v>
      </c>
      <c r="D23" s="3">
        <v>0</v>
      </c>
      <c r="E23" s="3" t="s">
        <v>78</v>
      </c>
      <c r="F23" s="3">
        <v>0</v>
      </c>
      <c r="G23" s="3"/>
      <c r="H23" s="3">
        <v>0</v>
      </c>
      <c r="I23" s="3" t="s">
        <v>78</v>
      </c>
      <c r="J23" s="3">
        <v>0</v>
      </c>
      <c r="K23" s="3"/>
      <c r="L23" s="3">
        <v>98</v>
      </c>
      <c r="M23" s="3" t="s">
        <v>80</v>
      </c>
      <c r="N23" s="3">
        <v>0</v>
      </c>
      <c r="O23" s="3"/>
      <c r="P23" s="3">
        <v>0</v>
      </c>
      <c r="Q23" s="3" t="s">
        <v>78</v>
      </c>
      <c r="R23" s="3">
        <v>0</v>
      </c>
      <c r="S23" s="3"/>
      <c r="T23" s="3">
        <v>0</v>
      </c>
      <c r="U23" s="3" t="s">
        <v>78</v>
      </c>
      <c r="V23" s="3">
        <v>0</v>
      </c>
      <c r="W23" s="3"/>
      <c r="X23" s="3">
        <v>0</v>
      </c>
      <c r="Y23" s="3" t="s">
        <v>79</v>
      </c>
      <c r="Z23" s="3">
        <v>0</v>
      </c>
      <c r="AA23" s="3"/>
      <c r="AB23" s="3">
        <v>0</v>
      </c>
      <c r="AC23" s="3" t="s">
        <v>79</v>
      </c>
      <c r="AD23" s="3">
        <v>0</v>
      </c>
      <c r="AE23" s="3"/>
      <c r="AF23" s="3">
        <v>0</v>
      </c>
      <c r="AG23" s="3" t="s">
        <v>79</v>
      </c>
      <c r="AH23" s="3">
        <v>0</v>
      </c>
      <c r="AI23" s="3"/>
      <c r="AJ23" s="3">
        <v>40</v>
      </c>
      <c r="AK23" s="3" t="s">
        <v>82</v>
      </c>
      <c r="AL23" s="3">
        <v>0</v>
      </c>
      <c r="AM23" s="3"/>
      <c r="AN23" s="3">
        <v>0</v>
      </c>
      <c r="AO23" s="3" t="s">
        <v>77</v>
      </c>
      <c r="AP23" s="3">
        <v>0</v>
      </c>
      <c r="AQ23" s="3"/>
      <c r="AR23" s="3">
        <v>0</v>
      </c>
      <c r="AS23" s="3" t="s">
        <v>76</v>
      </c>
      <c r="AT23" s="3">
        <v>0</v>
      </c>
      <c r="AU23" s="3"/>
      <c r="AV23" s="3">
        <v>0</v>
      </c>
      <c r="AW23" s="3" t="s">
        <v>77</v>
      </c>
      <c r="AX23" s="3">
        <v>0</v>
      </c>
      <c r="AY23" s="3"/>
      <c r="AZ23" s="3">
        <v>0</v>
      </c>
      <c r="BA23" s="3" t="s">
        <v>76</v>
      </c>
      <c r="BB23" s="3">
        <v>0</v>
      </c>
      <c r="BC23" s="3"/>
      <c r="BD23" s="3">
        <v>0</v>
      </c>
      <c r="BE23" s="3" t="s">
        <v>77</v>
      </c>
      <c r="BF23" s="3">
        <v>0</v>
      </c>
      <c r="BG23" s="3"/>
      <c r="BH23" s="3">
        <v>0</v>
      </c>
      <c r="BI23" s="3" t="s">
        <v>77</v>
      </c>
      <c r="BJ23" s="3">
        <v>0</v>
      </c>
      <c r="BK23" s="8"/>
      <c r="BL23" s="3">
        <v>0</v>
      </c>
      <c r="BM23" s="3" t="s">
        <v>77</v>
      </c>
      <c r="BN23" s="3">
        <v>0</v>
      </c>
      <c r="BO23" s="8"/>
      <c r="BP23" s="3">
        <v>0</v>
      </c>
      <c r="BQ23" s="3" t="s">
        <v>77</v>
      </c>
      <c r="BR23" s="3">
        <v>0</v>
      </c>
      <c r="BS23" s="8"/>
      <c r="BT23" s="3">
        <v>0</v>
      </c>
      <c r="BU23" s="3" t="s">
        <v>77</v>
      </c>
      <c r="BV23" s="3">
        <v>0</v>
      </c>
      <c r="BW23" s="8"/>
      <c r="BX23" s="3">
        <v>0</v>
      </c>
      <c r="BY23" s="3" t="s">
        <v>77</v>
      </c>
      <c r="BZ23" s="3">
        <v>0</v>
      </c>
      <c r="CA23" s="8"/>
      <c r="CB23" s="3">
        <v>0</v>
      </c>
      <c r="CC23" s="3" t="s">
        <v>77</v>
      </c>
      <c r="CD23" s="3">
        <v>0</v>
      </c>
      <c r="CE23" s="8"/>
      <c r="CF23" s="3">
        <v>31</v>
      </c>
      <c r="CG23" s="3" t="s">
        <v>82</v>
      </c>
      <c r="CH23" s="3">
        <v>0</v>
      </c>
      <c r="CI23" s="8"/>
      <c r="CJ23" s="3">
        <v>34</v>
      </c>
      <c r="CK23" s="3" t="s">
        <v>82</v>
      </c>
      <c r="CL23" s="3">
        <v>1</v>
      </c>
      <c r="CM23" s="8"/>
      <c r="CN23" s="3">
        <v>95</v>
      </c>
      <c r="CO23" s="2" t="s">
        <v>80</v>
      </c>
      <c r="CP23" s="3">
        <v>0</v>
      </c>
      <c r="CQ23" s="8"/>
      <c r="CR23" s="3">
        <v>97</v>
      </c>
      <c r="CS23" s="3" t="s">
        <v>80</v>
      </c>
      <c r="CT23" s="3">
        <v>0</v>
      </c>
      <c r="CU23" s="8"/>
      <c r="CV23" s="3"/>
      <c r="CW23" s="3"/>
      <c r="CX23" s="3">
        <v>0</v>
      </c>
      <c r="CY23" s="8"/>
      <c r="CZ23" s="3"/>
      <c r="DA23" s="3"/>
      <c r="DB23" s="3">
        <v>0</v>
      </c>
      <c r="DC23" s="8"/>
      <c r="DD23" s="3"/>
      <c r="DE23" s="3"/>
      <c r="DF23" s="3">
        <v>0</v>
      </c>
      <c r="DG23" s="8"/>
      <c r="DH23" s="3"/>
      <c r="DI23" s="3"/>
      <c r="DJ23" s="3">
        <v>0</v>
      </c>
      <c r="DK23" s="8"/>
      <c r="DL23" s="3"/>
      <c r="DM23" s="3"/>
      <c r="DN23" s="3">
        <v>0</v>
      </c>
      <c r="DO23" s="8"/>
      <c r="DP23" s="3"/>
      <c r="DQ23" s="3"/>
      <c r="DR23" s="3">
        <v>0</v>
      </c>
      <c r="DS23" s="8"/>
    </row>
    <row r="24" spans="1:123" ht="19.5" customHeight="1">
      <c r="A24" s="4" t="s">
        <v>133</v>
      </c>
      <c r="B24" s="3">
        <v>2004</v>
      </c>
      <c r="C24" s="2" t="s">
        <v>85</v>
      </c>
      <c r="D24" s="3">
        <v>0</v>
      </c>
      <c r="E24" s="3" t="s">
        <v>76</v>
      </c>
      <c r="F24" s="3">
        <v>0</v>
      </c>
      <c r="G24" s="3"/>
      <c r="H24" s="3">
        <v>0</v>
      </c>
      <c r="I24" s="3" t="s">
        <v>76</v>
      </c>
      <c r="J24" s="3">
        <v>0</v>
      </c>
      <c r="K24" s="3"/>
      <c r="L24" s="3">
        <v>0</v>
      </c>
      <c r="M24" s="3" t="s">
        <v>79</v>
      </c>
      <c r="N24" s="3">
        <v>0</v>
      </c>
      <c r="O24" s="3"/>
      <c r="P24" s="3">
        <v>0</v>
      </c>
      <c r="Q24" s="3" t="s">
        <v>79</v>
      </c>
      <c r="R24" s="3">
        <v>0</v>
      </c>
      <c r="S24" s="3"/>
      <c r="T24" s="3">
        <v>0</v>
      </c>
      <c r="U24" s="3" t="s">
        <v>79</v>
      </c>
      <c r="V24" s="3">
        <v>0</v>
      </c>
      <c r="W24" s="3"/>
      <c r="X24" s="3">
        <v>0</v>
      </c>
      <c r="Y24" s="3" t="s">
        <v>76</v>
      </c>
      <c r="Z24" s="3">
        <v>0</v>
      </c>
      <c r="AA24" s="3"/>
      <c r="AB24" s="3">
        <v>0</v>
      </c>
      <c r="AC24" s="3" t="s">
        <v>76</v>
      </c>
      <c r="AD24" s="3">
        <v>0</v>
      </c>
      <c r="AE24" s="3"/>
      <c r="AF24" s="3">
        <v>0</v>
      </c>
      <c r="AG24" s="3" t="s">
        <v>76</v>
      </c>
      <c r="AH24" s="3">
        <v>0</v>
      </c>
      <c r="AI24" s="3"/>
      <c r="AJ24" s="3">
        <v>0</v>
      </c>
      <c r="AK24" s="3" t="s">
        <v>76</v>
      </c>
      <c r="AL24" s="3">
        <v>0</v>
      </c>
      <c r="AM24" s="3"/>
      <c r="AN24" s="3">
        <v>0</v>
      </c>
      <c r="AO24" s="3" t="s">
        <v>79</v>
      </c>
      <c r="AP24" s="3">
        <v>0</v>
      </c>
      <c r="AQ24" s="3"/>
      <c r="AR24" s="3">
        <v>0</v>
      </c>
      <c r="AS24" s="3" t="s">
        <v>79</v>
      </c>
      <c r="AT24" s="3">
        <v>0</v>
      </c>
      <c r="AU24" s="3"/>
      <c r="AV24" s="3">
        <v>0</v>
      </c>
      <c r="AW24" s="3" t="s">
        <v>79</v>
      </c>
      <c r="AX24" s="3">
        <v>0</v>
      </c>
      <c r="AY24" s="3"/>
      <c r="AZ24" s="3">
        <v>0</v>
      </c>
      <c r="BA24" s="3" t="s">
        <v>79</v>
      </c>
      <c r="BB24" s="3">
        <v>0</v>
      </c>
      <c r="BC24" s="3"/>
      <c r="BD24" s="3">
        <v>0</v>
      </c>
      <c r="BE24" s="3" t="s">
        <v>79</v>
      </c>
      <c r="BF24" s="3">
        <v>0</v>
      </c>
      <c r="BG24" s="3"/>
      <c r="BH24" s="3">
        <v>0</v>
      </c>
      <c r="BI24" s="3" t="s">
        <v>79</v>
      </c>
      <c r="BJ24" s="3">
        <v>0</v>
      </c>
      <c r="BK24" s="3"/>
      <c r="BL24" s="3">
        <v>0</v>
      </c>
      <c r="BM24" s="3" t="s">
        <v>79</v>
      </c>
      <c r="BN24" s="3">
        <v>0</v>
      </c>
      <c r="BO24" s="3"/>
      <c r="BP24" s="3">
        <v>0</v>
      </c>
      <c r="BQ24" s="3" t="s">
        <v>79</v>
      </c>
      <c r="BR24" s="3">
        <v>0</v>
      </c>
      <c r="BS24" s="3"/>
      <c r="BT24" s="3">
        <v>0</v>
      </c>
      <c r="BU24" s="3" t="s">
        <v>79</v>
      </c>
      <c r="BV24" s="3">
        <v>0</v>
      </c>
      <c r="BW24" s="3"/>
      <c r="BX24" s="3">
        <v>0</v>
      </c>
      <c r="BY24" s="3" t="s">
        <v>79</v>
      </c>
      <c r="BZ24" s="3">
        <v>0</v>
      </c>
      <c r="CA24" s="3"/>
      <c r="CB24" s="3">
        <v>0</v>
      </c>
      <c r="CC24" s="3" t="s">
        <v>79</v>
      </c>
      <c r="CD24" s="3">
        <v>0</v>
      </c>
      <c r="CE24" s="3"/>
      <c r="CF24" s="3">
        <v>0</v>
      </c>
      <c r="CG24" s="3" t="s">
        <v>79</v>
      </c>
      <c r="CH24" s="3">
        <v>0</v>
      </c>
      <c r="CI24" s="3"/>
      <c r="CJ24" s="3">
        <v>0</v>
      </c>
      <c r="CK24" s="3" t="s">
        <v>79</v>
      </c>
      <c r="CL24" s="3">
        <v>0</v>
      </c>
      <c r="CM24" s="3"/>
      <c r="CN24" s="3">
        <v>0</v>
      </c>
      <c r="CO24" s="3" t="s">
        <v>79</v>
      </c>
      <c r="CP24" s="3">
        <v>0</v>
      </c>
      <c r="CQ24" s="3"/>
      <c r="CR24" s="3">
        <v>0</v>
      </c>
      <c r="CS24" s="3" t="s">
        <v>79</v>
      </c>
      <c r="CT24" s="3">
        <v>0</v>
      </c>
      <c r="CU24" s="3"/>
      <c r="CV24" s="3"/>
      <c r="CW24" s="3"/>
      <c r="CX24" s="3">
        <v>0</v>
      </c>
      <c r="CY24" s="3"/>
      <c r="CZ24" s="3"/>
      <c r="DA24" s="3"/>
      <c r="DB24" s="3">
        <v>0</v>
      </c>
      <c r="DC24" s="3"/>
      <c r="DD24" s="3"/>
      <c r="DE24" s="3"/>
      <c r="DF24" s="3">
        <v>0</v>
      </c>
      <c r="DG24" s="3"/>
      <c r="DH24" s="3"/>
      <c r="DI24" s="3"/>
      <c r="DJ24" s="3">
        <v>0</v>
      </c>
      <c r="DK24" s="3"/>
      <c r="DL24" s="3"/>
      <c r="DM24" s="3"/>
      <c r="DN24" s="3">
        <v>0</v>
      </c>
      <c r="DO24" s="3"/>
      <c r="DP24" s="3"/>
      <c r="DQ24" s="3"/>
      <c r="DR24" s="3">
        <v>0</v>
      </c>
      <c r="DS24" s="3"/>
    </row>
    <row r="25" spans="1:123" ht="19.5" customHeight="1">
      <c r="A25" s="2" t="s">
        <v>134</v>
      </c>
      <c r="B25" s="3">
        <v>2005</v>
      </c>
      <c r="C25" s="4" t="s">
        <v>85</v>
      </c>
      <c r="D25" s="3">
        <v>0</v>
      </c>
      <c r="E25" s="3" t="s">
        <v>77</v>
      </c>
      <c r="F25" s="3">
        <v>0</v>
      </c>
      <c r="G25" s="4"/>
      <c r="H25" s="3">
        <v>0</v>
      </c>
      <c r="I25" s="3" t="s">
        <v>77</v>
      </c>
      <c r="J25" s="3">
        <v>0</v>
      </c>
      <c r="K25" s="4"/>
      <c r="L25" s="3">
        <v>0</v>
      </c>
      <c r="M25" s="3" t="s">
        <v>77</v>
      </c>
      <c r="N25" s="3">
        <v>0</v>
      </c>
      <c r="O25" s="4"/>
      <c r="P25" s="3">
        <v>0</v>
      </c>
      <c r="Q25" s="3" t="s">
        <v>77</v>
      </c>
      <c r="R25" s="3">
        <v>0</v>
      </c>
      <c r="S25" s="4"/>
      <c r="T25" s="3">
        <v>0</v>
      </c>
      <c r="U25" s="3" t="s">
        <v>77</v>
      </c>
      <c r="V25" s="3">
        <v>0</v>
      </c>
      <c r="W25" s="4"/>
      <c r="X25" s="3">
        <v>0</v>
      </c>
      <c r="Y25" s="3" t="s">
        <v>77</v>
      </c>
      <c r="Z25" s="3">
        <v>0</v>
      </c>
      <c r="AA25" s="4"/>
      <c r="AB25" s="3">
        <v>0</v>
      </c>
      <c r="AC25" s="3" t="s">
        <v>77</v>
      </c>
      <c r="AD25" s="3">
        <v>0</v>
      </c>
      <c r="AE25" s="4"/>
      <c r="AF25" s="3">
        <v>0</v>
      </c>
      <c r="AG25" s="3" t="s">
        <v>77</v>
      </c>
      <c r="AH25" s="3">
        <v>0</v>
      </c>
      <c r="AI25" s="4"/>
      <c r="AJ25" s="3">
        <v>0</v>
      </c>
      <c r="AK25" s="3" t="s">
        <v>77</v>
      </c>
      <c r="AL25" s="3">
        <v>0</v>
      </c>
      <c r="AM25" s="4"/>
      <c r="AN25" s="3">
        <v>0</v>
      </c>
      <c r="AO25" s="3" t="s">
        <v>77</v>
      </c>
      <c r="AP25" s="3">
        <v>0</v>
      </c>
      <c r="AQ25" s="4"/>
      <c r="AR25" s="3">
        <v>0</v>
      </c>
      <c r="AS25" s="3" t="s">
        <v>77</v>
      </c>
      <c r="AT25" s="3">
        <v>0</v>
      </c>
      <c r="AU25" s="4"/>
      <c r="AV25" s="3">
        <v>0</v>
      </c>
      <c r="AW25" s="3" t="s">
        <v>77</v>
      </c>
      <c r="AX25" s="3">
        <v>0</v>
      </c>
      <c r="AY25" s="4"/>
      <c r="AZ25" s="3">
        <v>0</v>
      </c>
      <c r="BA25" s="3" t="s">
        <v>77</v>
      </c>
      <c r="BB25" s="3">
        <v>0</v>
      </c>
      <c r="BC25" s="4"/>
      <c r="BD25" s="4">
        <v>0</v>
      </c>
      <c r="BE25" s="3" t="s">
        <v>76</v>
      </c>
      <c r="BF25" s="3">
        <v>0</v>
      </c>
      <c r="BG25" s="4"/>
      <c r="BH25" s="4">
        <v>67</v>
      </c>
      <c r="BI25" s="3" t="s">
        <v>80</v>
      </c>
      <c r="BJ25" s="3">
        <v>0</v>
      </c>
      <c r="BK25" s="4"/>
      <c r="BL25" s="4">
        <v>61</v>
      </c>
      <c r="BM25" s="4" t="s">
        <v>80</v>
      </c>
      <c r="BN25" s="3">
        <v>0</v>
      </c>
      <c r="BO25" s="4"/>
      <c r="BP25" s="4">
        <v>58</v>
      </c>
      <c r="BQ25" s="4" t="s">
        <v>80</v>
      </c>
      <c r="BR25" s="3">
        <v>0</v>
      </c>
      <c r="BS25" s="4"/>
      <c r="BT25" s="4">
        <v>23</v>
      </c>
      <c r="BU25" s="4" t="s">
        <v>82</v>
      </c>
      <c r="BV25" s="3">
        <v>0</v>
      </c>
      <c r="BW25" s="4"/>
      <c r="BX25" s="4">
        <v>76</v>
      </c>
      <c r="BY25" s="4" t="s">
        <v>80</v>
      </c>
      <c r="BZ25" s="3">
        <v>0</v>
      </c>
      <c r="CA25" s="4"/>
      <c r="CB25" s="4">
        <v>98</v>
      </c>
      <c r="CC25" s="4" t="s">
        <v>80</v>
      </c>
      <c r="CD25" s="3">
        <v>0</v>
      </c>
      <c r="CE25" s="4"/>
      <c r="CF25" s="4">
        <v>89</v>
      </c>
      <c r="CG25" s="3" t="s">
        <v>80</v>
      </c>
      <c r="CH25" s="3">
        <v>0</v>
      </c>
      <c r="CI25" s="4"/>
      <c r="CJ25" s="4">
        <v>91</v>
      </c>
      <c r="CK25" s="4" t="s">
        <v>80</v>
      </c>
      <c r="CL25" s="3">
        <v>0</v>
      </c>
      <c r="CM25" s="4"/>
      <c r="CN25" s="4">
        <v>15</v>
      </c>
      <c r="CO25" s="4" t="s">
        <v>82</v>
      </c>
      <c r="CP25" s="3">
        <v>0</v>
      </c>
      <c r="CQ25" s="4"/>
      <c r="CR25" s="4">
        <v>0</v>
      </c>
      <c r="CS25" s="4" t="s">
        <v>76</v>
      </c>
      <c r="CT25" s="3">
        <v>0</v>
      </c>
      <c r="CU25" s="4"/>
      <c r="CV25" s="4"/>
      <c r="CW25" s="4"/>
      <c r="CX25" s="3">
        <v>0</v>
      </c>
      <c r="CY25" s="4"/>
      <c r="CZ25" s="4"/>
      <c r="DA25" s="4"/>
      <c r="DB25" s="3">
        <v>0</v>
      </c>
      <c r="DC25" s="4"/>
      <c r="DD25" s="4"/>
      <c r="DE25" s="3"/>
      <c r="DF25" s="3">
        <v>0</v>
      </c>
      <c r="DG25" s="4"/>
      <c r="DH25" s="4"/>
      <c r="DI25" s="4"/>
      <c r="DJ25" s="3">
        <v>0</v>
      </c>
      <c r="DK25" s="4"/>
      <c r="DL25" s="4"/>
      <c r="DM25" s="4"/>
      <c r="DN25" s="3">
        <v>0</v>
      </c>
      <c r="DO25" s="4"/>
      <c r="DP25" s="4"/>
      <c r="DQ25" s="4"/>
      <c r="DR25" s="3">
        <v>0</v>
      </c>
      <c r="DS25" s="4"/>
    </row>
    <row r="26" spans="1:123" ht="19.5" customHeight="1">
      <c r="A26" s="2" t="s">
        <v>135</v>
      </c>
      <c r="B26" s="3">
        <v>2003</v>
      </c>
      <c r="C26" s="4" t="s">
        <v>85</v>
      </c>
      <c r="D26" s="8">
        <v>0</v>
      </c>
      <c r="E26" s="8" t="s">
        <v>88</v>
      </c>
      <c r="F26" s="3">
        <v>0</v>
      </c>
      <c r="G26" s="8"/>
      <c r="H26" s="8">
        <v>0</v>
      </c>
      <c r="I26" s="8" t="s">
        <v>88</v>
      </c>
      <c r="J26" s="3">
        <v>0</v>
      </c>
      <c r="K26" s="8"/>
      <c r="L26" s="8">
        <v>0</v>
      </c>
      <c r="M26" s="8" t="s">
        <v>88</v>
      </c>
      <c r="N26" s="3">
        <v>0</v>
      </c>
      <c r="O26" s="8"/>
      <c r="P26" s="8">
        <v>0</v>
      </c>
      <c r="Q26" s="8" t="s">
        <v>88</v>
      </c>
      <c r="R26" s="3">
        <v>0</v>
      </c>
      <c r="S26" s="8"/>
      <c r="T26" s="8">
        <v>0</v>
      </c>
      <c r="U26" s="8" t="s">
        <v>88</v>
      </c>
      <c r="V26" s="3">
        <v>0</v>
      </c>
      <c r="W26" s="8"/>
      <c r="X26" s="8">
        <v>0</v>
      </c>
      <c r="Y26" s="8" t="s">
        <v>88</v>
      </c>
      <c r="Z26" s="3">
        <v>0</v>
      </c>
      <c r="AA26" s="8"/>
      <c r="AB26" s="8">
        <v>0</v>
      </c>
      <c r="AC26" s="8" t="s">
        <v>88</v>
      </c>
      <c r="AD26" s="3">
        <v>0</v>
      </c>
      <c r="AE26" s="8"/>
      <c r="AF26" s="8">
        <v>0</v>
      </c>
      <c r="AG26" s="8" t="s">
        <v>88</v>
      </c>
      <c r="AH26" s="3">
        <v>0</v>
      </c>
      <c r="AI26" s="8"/>
      <c r="AJ26" s="8">
        <v>0</v>
      </c>
      <c r="AK26" s="8" t="s">
        <v>88</v>
      </c>
      <c r="AL26" s="3">
        <v>0</v>
      </c>
      <c r="AM26" s="8"/>
      <c r="AN26" s="8">
        <v>0</v>
      </c>
      <c r="AO26" s="8" t="s">
        <v>88</v>
      </c>
      <c r="AP26" s="3">
        <v>0</v>
      </c>
      <c r="AQ26" s="8"/>
      <c r="AR26" s="8">
        <v>0</v>
      </c>
      <c r="AS26" s="8" t="s">
        <v>88</v>
      </c>
      <c r="AT26" s="3">
        <v>0</v>
      </c>
      <c r="AU26" s="8"/>
      <c r="AV26" s="8">
        <v>0</v>
      </c>
      <c r="AW26" s="8" t="s">
        <v>88</v>
      </c>
      <c r="AX26" s="3">
        <v>0</v>
      </c>
      <c r="AY26" s="8"/>
      <c r="AZ26" s="8">
        <v>0</v>
      </c>
      <c r="BA26" s="8" t="s">
        <v>88</v>
      </c>
      <c r="BB26" s="3">
        <v>0</v>
      </c>
      <c r="BC26" s="8"/>
      <c r="BD26" s="8">
        <v>0</v>
      </c>
      <c r="BE26" s="8" t="s">
        <v>88</v>
      </c>
      <c r="BF26" s="3">
        <v>0</v>
      </c>
      <c r="BG26" s="8"/>
      <c r="BH26" s="8">
        <v>0</v>
      </c>
      <c r="BI26" s="8" t="s">
        <v>88</v>
      </c>
      <c r="BJ26" s="3">
        <v>0</v>
      </c>
      <c r="BK26" s="8"/>
      <c r="BL26" s="8">
        <v>0</v>
      </c>
      <c r="BM26" s="8" t="s">
        <v>88</v>
      </c>
      <c r="BN26" s="3">
        <v>0</v>
      </c>
      <c r="BO26" s="8"/>
      <c r="BP26" s="8">
        <v>0</v>
      </c>
      <c r="BQ26" s="8" t="s">
        <v>88</v>
      </c>
      <c r="BR26" s="3">
        <v>0</v>
      </c>
      <c r="BS26" s="3"/>
      <c r="BT26" s="3">
        <v>0</v>
      </c>
      <c r="BU26" s="2" t="s">
        <v>76</v>
      </c>
      <c r="BV26" s="3">
        <v>0</v>
      </c>
      <c r="BW26" s="3"/>
      <c r="BX26" s="3">
        <v>0</v>
      </c>
      <c r="BY26" s="2" t="s">
        <v>76</v>
      </c>
      <c r="BZ26" s="3">
        <v>0</v>
      </c>
      <c r="CA26" s="3"/>
      <c r="CB26" s="8">
        <v>26</v>
      </c>
      <c r="CC26" s="8" t="s">
        <v>82</v>
      </c>
      <c r="CD26" s="3">
        <v>0</v>
      </c>
      <c r="CE26" s="3"/>
      <c r="CF26" s="3">
        <v>0</v>
      </c>
      <c r="CG26" s="3" t="s">
        <v>76</v>
      </c>
      <c r="CH26" s="3">
        <v>0</v>
      </c>
      <c r="CI26" s="3"/>
      <c r="CJ26" s="3">
        <v>0</v>
      </c>
      <c r="CK26" s="3" t="s">
        <v>76</v>
      </c>
      <c r="CL26" s="3">
        <v>0</v>
      </c>
      <c r="CM26" s="3"/>
      <c r="CN26" s="3">
        <v>80</v>
      </c>
      <c r="CO26" s="2" t="s">
        <v>80</v>
      </c>
      <c r="CP26" s="3">
        <v>0</v>
      </c>
      <c r="CQ26" s="3"/>
      <c r="CR26" s="3">
        <v>97</v>
      </c>
      <c r="CS26" s="2" t="s">
        <v>80</v>
      </c>
      <c r="CT26" s="3">
        <v>0</v>
      </c>
      <c r="CU26" s="3"/>
      <c r="CV26" s="3"/>
      <c r="CW26" s="2"/>
      <c r="CX26" s="3">
        <v>0</v>
      </c>
      <c r="CY26" s="3"/>
      <c r="CZ26" s="3"/>
      <c r="DA26" s="3"/>
      <c r="DB26" s="3">
        <v>0</v>
      </c>
      <c r="DC26" s="3"/>
      <c r="DD26" s="3"/>
      <c r="DE26" s="3"/>
      <c r="DF26" s="3">
        <v>0</v>
      </c>
      <c r="DG26" s="3"/>
      <c r="DH26" s="3"/>
      <c r="DI26" s="2"/>
      <c r="DJ26" s="3">
        <v>0</v>
      </c>
      <c r="DK26" s="3"/>
      <c r="DL26" s="3"/>
      <c r="DM26" s="2"/>
      <c r="DN26" s="3">
        <v>0</v>
      </c>
      <c r="DO26" s="3"/>
      <c r="DP26" s="3"/>
      <c r="DQ26" s="2"/>
      <c r="DR26" s="3">
        <v>0</v>
      </c>
      <c r="DS26" s="3"/>
    </row>
    <row r="27" spans="1:123" ht="19.5" customHeight="1">
      <c r="A27" s="2" t="s">
        <v>136</v>
      </c>
      <c r="B27" s="3">
        <v>2005</v>
      </c>
      <c r="C27" s="2" t="s">
        <v>89</v>
      </c>
      <c r="D27" s="3">
        <v>0</v>
      </c>
      <c r="E27" s="3" t="s">
        <v>76</v>
      </c>
      <c r="F27" s="3">
        <v>0</v>
      </c>
      <c r="G27" s="3"/>
      <c r="H27" s="3">
        <v>0</v>
      </c>
      <c r="I27" s="3" t="s">
        <v>76</v>
      </c>
      <c r="J27" s="3">
        <v>0</v>
      </c>
      <c r="K27" s="3"/>
      <c r="L27" s="3">
        <v>0</v>
      </c>
      <c r="M27" s="3" t="s">
        <v>76</v>
      </c>
      <c r="N27" s="3">
        <v>0</v>
      </c>
      <c r="O27" s="3"/>
      <c r="P27" s="3">
        <v>0</v>
      </c>
      <c r="Q27" s="3" t="s">
        <v>76</v>
      </c>
      <c r="R27" s="3">
        <v>0</v>
      </c>
      <c r="S27" s="3"/>
      <c r="T27" s="3">
        <v>0</v>
      </c>
      <c r="U27" s="3" t="s">
        <v>76</v>
      </c>
      <c r="V27" s="3">
        <v>0</v>
      </c>
      <c r="W27" s="3"/>
      <c r="X27" s="3">
        <v>0</v>
      </c>
      <c r="Y27" s="3" t="s">
        <v>76</v>
      </c>
      <c r="Z27" s="3">
        <v>0</v>
      </c>
      <c r="AA27" s="3"/>
      <c r="AB27" s="3">
        <v>0</v>
      </c>
      <c r="AC27" s="3" t="s">
        <v>76</v>
      </c>
      <c r="AD27" s="3">
        <v>0</v>
      </c>
      <c r="AE27" s="3"/>
      <c r="AF27" s="3">
        <v>0</v>
      </c>
      <c r="AG27" s="2" t="s">
        <v>76</v>
      </c>
      <c r="AH27" s="3">
        <v>0</v>
      </c>
      <c r="AI27" s="3"/>
      <c r="AJ27" s="3">
        <v>0</v>
      </c>
      <c r="AK27" s="3" t="s">
        <v>76</v>
      </c>
      <c r="AL27" s="3">
        <v>0</v>
      </c>
      <c r="AM27" s="3"/>
      <c r="AN27" s="3">
        <v>0</v>
      </c>
      <c r="AO27" s="3" t="s">
        <v>79</v>
      </c>
      <c r="AP27" s="3">
        <v>0</v>
      </c>
      <c r="AQ27" s="3"/>
      <c r="AR27" s="3">
        <v>0</v>
      </c>
      <c r="AS27" s="3" t="s">
        <v>79</v>
      </c>
      <c r="AT27" s="3">
        <v>0</v>
      </c>
      <c r="AU27" s="3"/>
      <c r="AV27" s="3">
        <v>0</v>
      </c>
      <c r="AW27" s="3" t="s">
        <v>79</v>
      </c>
      <c r="AX27" s="3">
        <v>0</v>
      </c>
      <c r="AY27" s="3"/>
      <c r="AZ27" s="3">
        <v>0</v>
      </c>
      <c r="BA27" s="3" t="s">
        <v>79</v>
      </c>
      <c r="BB27" s="3">
        <v>0</v>
      </c>
      <c r="BC27" s="3"/>
      <c r="BD27" s="3">
        <v>0</v>
      </c>
      <c r="BE27" s="3" t="s">
        <v>77</v>
      </c>
      <c r="BF27" s="3">
        <v>0</v>
      </c>
      <c r="BG27" s="3"/>
      <c r="BH27" s="8">
        <v>0</v>
      </c>
      <c r="BI27" s="8" t="s">
        <v>77</v>
      </c>
      <c r="BJ27" s="3">
        <v>0</v>
      </c>
      <c r="BK27" s="3"/>
      <c r="BL27" s="8">
        <v>0</v>
      </c>
      <c r="BM27" s="8" t="s">
        <v>77</v>
      </c>
      <c r="BN27" s="3">
        <v>0</v>
      </c>
      <c r="BO27" s="3"/>
      <c r="BP27" s="8">
        <v>0</v>
      </c>
      <c r="BQ27" s="8" t="s">
        <v>77</v>
      </c>
      <c r="BR27" s="3">
        <v>0</v>
      </c>
      <c r="BS27" s="3"/>
      <c r="BT27" s="8">
        <v>0</v>
      </c>
      <c r="BU27" s="8" t="s">
        <v>77</v>
      </c>
      <c r="BV27" s="3">
        <v>0</v>
      </c>
      <c r="BW27" s="3"/>
      <c r="BX27" s="8">
        <v>0</v>
      </c>
      <c r="BY27" s="8" t="s">
        <v>77</v>
      </c>
      <c r="BZ27" s="3">
        <v>0</v>
      </c>
      <c r="CA27" s="3"/>
      <c r="CB27" s="8">
        <v>0</v>
      </c>
      <c r="CC27" s="8" t="s">
        <v>77</v>
      </c>
      <c r="CD27" s="3">
        <v>0</v>
      </c>
      <c r="CE27" s="3"/>
      <c r="CF27" s="8">
        <v>0</v>
      </c>
      <c r="CG27" s="8" t="s">
        <v>77</v>
      </c>
      <c r="CH27" s="3">
        <v>0</v>
      </c>
      <c r="CI27" s="3"/>
      <c r="CJ27" s="8">
        <v>0</v>
      </c>
      <c r="CK27" s="8" t="s">
        <v>77</v>
      </c>
      <c r="CL27" s="3">
        <v>0</v>
      </c>
      <c r="CM27" s="3"/>
      <c r="CN27" s="8">
        <v>0</v>
      </c>
      <c r="CO27" s="8" t="s">
        <v>77</v>
      </c>
      <c r="CP27" s="3">
        <v>0</v>
      </c>
      <c r="CQ27" s="3"/>
      <c r="CR27" s="8">
        <v>0</v>
      </c>
      <c r="CS27" s="8" t="s">
        <v>77</v>
      </c>
      <c r="CT27" s="3">
        <v>0</v>
      </c>
      <c r="CU27" s="3"/>
      <c r="CV27" s="3"/>
      <c r="CW27" s="2"/>
      <c r="CX27" s="3">
        <v>0</v>
      </c>
      <c r="CY27" s="3"/>
      <c r="CZ27" s="3"/>
      <c r="DA27" s="3"/>
      <c r="DB27" s="3">
        <v>0</v>
      </c>
      <c r="DC27" s="3"/>
      <c r="DD27" s="3"/>
      <c r="DE27" s="3"/>
      <c r="DF27" s="3">
        <v>0</v>
      </c>
      <c r="DG27" s="3"/>
      <c r="DH27" s="3"/>
      <c r="DI27" s="2"/>
      <c r="DJ27" s="3">
        <v>0</v>
      </c>
      <c r="DK27" s="3"/>
      <c r="DL27" s="3"/>
      <c r="DM27" s="2"/>
      <c r="DN27" s="3">
        <v>0</v>
      </c>
      <c r="DO27" s="3"/>
      <c r="DP27" s="3"/>
      <c r="DQ27" s="2"/>
      <c r="DR27" s="3">
        <v>0</v>
      </c>
      <c r="DS27" s="3"/>
    </row>
    <row r="28" spans="1:123" ht="19.5" customHeight="1">
      <c r="A28" s="1" t="s">
        <v>137</v>
      </c>
      <c r="B28" s="3">
        <v>2005</v>
      </c>
      <c r="C28" s="2" t="s">
        <v>89</v>
      </c>
      <c r="D28" s="3">
        <v>0</v>
      </c>
      <c r="E28" s="3" t="s">
        <v>77</v>
      </c>
      <c r="F28" s="3">
        <v>0</v>
      </c>
      <c r="G28" s="3"/>
      <c r="H28" s="3">
        <v>0</v>
      </c>
      <c r="I28" s="3" t="s">
        <v>77</v>
      </c>
      <c r="J28" s="3">
        <v>0</v>
      </c>
      <c r="K28" s="3"/>
      <c r="L28" s="3">
        <v>0</v>
      </c>
      <c r="M28" s="3" t="s">
        <v>77</v>
      </c>
      <c r="N28" s="3">
        <v>0</v>
      </c>
      <c r="O28" s="3"/>
      <c r="P28" s="3">
        <v>0</v>
      </c>
      <c r="Q28" s="3" t="s">
        <v>77</v>
      </c>
      <c r="R28" s="3">
        <v>0</v>
      </c>
      <c r="S28" s="3"/>
      <c r="T28" s="3">
        <v>0</v>
      </c>
      <c r="U28" s="3" t="s">
        <v>77</v>
      </c>
      <c r="V28" s="3">
        <v>0</v>
      </c>
      <c r="W28" s="3"/>
      <c r="X28" s="3">
        <v>0</v>
      </c>
      <c r="Y28" s="3" t="s">
        <v>77</v>
      </c>
      <c r="Z28" s="3">
        <v>0</v>
      </c>
      <c r="AA28" s="3"/>
      <c r="AB28" s="3">
        <v>0</v>
      </c>
      <c r="AC28" s="3" t="s">
        <v>77</v>
      </c>
      <c r="AD28" s="3">
        <v>0</v>
      </c>
      <c r="AE28" s="3"/>
      <c r="AF28" s="3">
        <v>0</v>
      </c>
      <c r="AG28" s="3" t="s">
        <v>77</v>
      </c>
      <c r="AH28" s="3">
        <v>0</v>
      </c>
      <c r="AI28" s="3"/>
      <c r="AJ28" s="3">
        <v>0</v>
      </c>
      <c r="AK28" s="3" t="s">
        <v>77</v>
      </c>
      <c r="AL28" s="3">
        <v>0</v>
      </c>
      <c r="AM28" s="3"/>
      <c r="AN28" s="3">
        <v>0</v>
      </c>
      <c r="AO28" s="3" t="s">
        <v>77</v>
      </c>
      <c r="AP28" s="3">
        <v>0</v>
      </c>
      <c r="AQ28" s="3"/>
      <c r="AR28" s="3">
        <v>0</v>
      </c>
      <c r="AS28" s="3" t="s">
        <v>77</v>
      </c>
      <c r="AT28" s="3">
        <v>0</v>
      </c>
      <c r="AU28" s="3"/>
      <c r="AV28" s="3">
        <v>0</v>
      </c>
      <c r="AW28" s="3" t="s">
        <v>77</v>
      </c>
      <c r="AX28" s="3">
        <v>0</v>
      </c>
      <c r="AY28" s="3"/>
      <c r="AZ28" s="3">
        <v>0</v>
      </c>
      <c r="BA28" s="3" t="s">
        <v>77</v>
      </c>
      <c r="BB28" s="3">
        <v>0</v>
      </c>
      <c r="BC28" s="3"/>
      <c r="BD28" s="3">
        <v>0</v>
      </c>
      <c r="BE28" s="3" t="s">
        <v>77</v>
      </c>
      <c r="BF28" s="3">
        <v>0</v>
      </c>
      <c r="BG28" s="3"/>
      <c r="BH28" s="3">
        <v>0</v>
      </c>
      <c r="BI28" s="3" t="s">
        <v>76</v>
      </c>
      <c r="BJ28" s="3">
        <v>0</v>
      </c>
      <c r="BK28" s="3"/>
      <c r="BL28" s="8">
        <v>0</v>
      </c>
      <c r="BM28" s="8" t="s">
        <v>77</v>
      </c>
      <c r="BN28" s="3">
        <v>0</v>
      </c>
      <c r="BO28" s="3"/>
      <c r="BP28" s="8">
        <v>0</v>
      </c>
      <c r="BQ28" s="8" t="s">
        <v>77</v>
      </c>
      <c r="BR28" s="3">
        <v>0</v>
      </c>
      <c r="BS28" s="3"/>
      <c r="BT28" s="8">
        <v>0</v>
      </c>
      <c r="BU28" s="8" t="s">
        <v>77</v>
      </c>
      <c r="BV28" s="3">
        <v>0</v>
      </c>
      <c r="BW28" s="3"/>
      <c r="BX28" s="8">
        <v>0</v>
      </c>
      <c r="BY28" s="8" t="s">
        <v>77</v>
      </c>
      <c r="BZ28" s="3">
        <v>0</v>
      </c>
      <c r="CA28" s="3"/>
      <c r="CB28" s="8">
        <v>0</v>
      </c>
      <c r="CC28" s="8" t="s">
        <v>77</v>
      </c>
      <c r="CD28" s="3">
        <v>0</v>
      </c>
      <c r="CE28" s="3"/>
      <c r="CF28" s="8">
        <v>0</v>
      </c>
      <c r="CG28" s="8" t="s">
        <v>77</v>
      </c>
      <c r="CH28" s="3">
        <v>0</v>
      </c>
      <c r="CI28" s="3"/>
      <c r="CJ28" s="8">
        <v>0</v>
      </c>
      <c r="CK28" s="8" t="s">
        <v>77</v>
      </c>
      <c r="CL28" s="3">
        <v>0</v>
      </c>
      <c r="CM28" s="3"/>
      <c r="CN28" s="8">
        <v>0</v>
      </c>
      <c r="CO28" s="8" t="s">
        <v>77</v>
      </c>
      <c r="CP28" s="3">
        <v>0</v>
      </c>
      <c r="CQ28" s="3"/>
      <c r="CR28" s="8">
        <v>0</v>
      </c>
      <c r="CS28" s="8" t="s">
        <v>77</v>
      </c>
      <c r="CT28" s="3">
        <v>0</v>
      </c>
      <c r="CU28" s="3"/>
      <c r="CV28" s="3"/>
      <c r="CW28" s="2"/>
      <c r="CX28" s="3">
        <v>0</v>
      </c>
      <c r="CY28" s="3"/>
      <c r="CZ28" s="3"/>
      <c r="DA28" s="3"/>
      <c r="DB28" s="3">
        <v>0</v>
      </c>
      <c r="DC28" s="3"/>
      <c r="DD28" s="3"/>
      <c r="DE28" s="3"/>
      <c r="DF28" s="3">
        <v>0</v>
      </c>
      <c r="DG28" s="3"/>
      <c r="DH28" s="3"/>
      <c r="DI28" s="2"/>
      <c r="DJ28" s="3">
        <v>0</v>
      </c>
      <c r="DK28" s="3"/>
      <c r="DL28" s="3"/>
      <c r="DM28" s="2"/>
      <c r="DN28" s="3">
        <v>0</v>
      </c>
      <c r="DO28" s="3"/>
      <c r="DP28" s="3"/>
      <c r="DQ28" s="2"/>
      <c r="DR28" s="3">
        <v>0</v>
      </c>
      <c r="DS28" s="3"/>
    </row>
    <row r="29" spans="1:123" ht="19.5" customHeight="1">
      <c r="A29" s="1" t="s">
        <v>138</v>
      </c>
      <c r="B29" s="3">
        <v>2005</v>
      </c>
      <c r="C29" s="2" t="s">
        <v>89</v>
      </c>
      <c r="D29" s="3">
        <v>0</v>
      </c>
      <c r="E29" s="3" t="s">
        <v>77</v>
      </c>
      <c r="F29" s="3">
        <v>0</v>
      </c>
      <c r="G29" s="3"/>
      <c r="H29" s="3">
        <v>0</v>
      </c>
      <c r="I29" s="2" t="s">
        <v>77</v>
      </c>
      <c r="J29" s="3">
        <v>0</v>
      </c>
      <c r="K29" s="3"/>
      <c r="L29" s="3">
        <v>0</v>
      </c>
      <c r="M29" s="2" t="s">
        <v>76</v>
      </c>
      <c r="N29" s="3">
        <v>0</v>
      </c>
      <c r="O29" s="4"/>
      <c r="P29" s="3">
        <v>29</v>
      </c>
      <c r="Q29" s="3" t="s">
        <v>82</v>
      </c>
      <c r="R29" s="3">
        <v>0</v>
      </c>
      <c r="S29" s="4"/>
      <c r="T29" s="4">
        <v>0</v>
      </c>
      <c r="U29" s="3" t="s">
        <v>76</v>
      </c>
      <c r="V29" s="3">
        <v>0</v>
      </c>
      <c r="W29" s="3"/>
      <c r="X29" s="3">
        <v>0</v>
      </c>
      <c r="Y29" s="3" t="s">
        <v>76</v>
      </c>
      <c r="Z29" s="3">
        <v>0</v>
      </c>
      <c r="AA29" s="3"/>
      <c r="AB29" s="3">
        <v>0</v>
      </c>
      <c r="AC29" s="3" t="s">
        <v>77</v>
      </c>
      <c r="AD29" s="3">
        <v>0</v>
      </c>
      <c r="AE29" s="3"/>
      <c r="AF29" s="3">
        <v>0</v>
      </c>
      <c r="AG29" s="3" t="s">
        <v>77</v>
      </c>
      <c r="AH29" s="3">
        <v>0</v>
      </c>
      <c r="AI29" s="3"/>
      <c r="AJ29" s="3">
        <v>0</v>
      </c>
      <c r="AK29" s="3" t="s">
        <v>77</v>
      </c>
      <c r="AL29" s="3">
        <v>0</v>
      </c>
      <c r="AM29" s="3"/>
      <c r="AN29" s="3">
        <v>0</v>
      </c>
      <c r="AO29" s="3" t="s">
        <v>77</v>
      </c>
      <c r="AP29" s="3">
        <v>0</v>
      </c>
      <c r="AQ29" s="3"/>
      <c r="AR29" s="3">
        <v>0</v>
      </c>
      <c r="AS29" s="3" t="s">
        <v>77</v>
      </c>
      <c r="AT29" s="3">
        <v>0</v>
      </c>
      <c r="AU29" s="3"/>
      <c r="AV29" s="3">
        <v>0</v>
      </c>
      <c r="AW29" s="3" t="s">
        <v>77</v>
      </c>
      <c r="AX29" s="3">
        <v>0</v>
      </c>
      <c r="AY29" s="3"/>
      <c r="AZ29" s="3">
        <v>0</v>
      </c>
      <c r="BA29" s="3" t="s">
        <v>77</v>
      </c>
      <c r="BB29" s="3">
        <v>0</v>
      </c>
      <c r="BC29" s="3"/>
      <c r="BD29" s="3">
        <v>0</v>
      </c>
      <c r="BE29" s="3" t="s">
        <v>76</v>
      </c>
      <c r="BF29" s="3">
        <v>0</v>
      </c>
      <c r="BG29" s="3"/>
      <c r="BH29" s="3">
        <v>0</v>
      </c>
      <c r="BI29" s="3" t="s">
        <v>76</v>
      </c>
      <c r="BJ29" s="3">
        <v>0</v>
      </c>
      <c r="BK29" s="3"/>
      <c r="BL29" s="3">
        <v>0</v>
      </c>
      <c r="BM29" s="3" t="s">
        <v>76</v>
      </c>
      <c r="BN29" s="3">
        <v>0</v>
      </c>
      <c r="BO29" s="3"/>
      <c r="BP29" s="8">
        <v>0</v>
      </c>
      <c r="BQ29" s="8" t="s">
        <v>77</v>
      </c>
      <c r="BR29" s="3">
        <v>0</v>
      </c>
      <c r="BS29" s="3"/>
      <c r="BT29" s="8">
        <v>0</v>
      </c>
      <c r="BU29" s="8" t="s">
        <v>77</v>
      </c>
      <c r="BV29" s="3">
        <v>0</v>
      </c>
      <c r="BW29" s="3"/>
      <c r="BX29" s="8">
        <v>0</v>
      </c>
      <c r="BY29" s="8" t="s">
        <v>77</v>
      </c>
      <c r="BZ29" s="3">
        <v>0</v>
      </c>
      <c r="CA29" s="3"/>
      <c r="CB29" s="8">
        <v>0</v>
      </c>
      <c r="CC29" s="8" t="s">
        <v>77</v>
      </c>
      <c r="CD29" s="3">
        <v>0</v>
      </c>
      <c r="CE29" s="3"/>
      <c r="CF29" s="8">
        <v>0</v>
      </c>
      <c r="CG29" s="8" t="s">
        <v>77</v>
      </c>
      <c r="CH29" s="3">
        <v>0</v>
      </c>
      <c r="CI29" s="3"/>
      <c r="CJ29" s="8">
        <v>0</v>
      </c>
      <c r="CK29" s="8" t="s">
        <v>77</v>
      </c>
      <c r="CL29" s="3">
        <v>0</v>
      </c>
      <c r="CM29" s="3"/>
      <c r="CN29" s="8">
        <v>0</v>
      </c>
      <c r="CO29" s="8" t="s">
        <v>77</v>
      </c>
      <c r="CP29" s="3">
        <v>0</v>
      </c>
      <c r="CQ29" s="3"/>
      <c r="CR29" s="8">
        <v>0</v>
      </c>
      <c r="CS29" s="8" t="s">
        <v>77</v>
      </c>
      <c r="CT29" s="3">
        <v>0</v>
      </c>
      <c r="CU29" s="3"/>
      <c r="CV29" s="3"/>
      <c r="CW29" s="2"/>
      <c r="CX29" s="3">
        <v>0</v>
      </c>
      <c r="CY29" s="3"/>
      <c r="CZ29" s="3"/>
      <c r="DA29" s="3"/>
      <c r="DB29" s="3">
        <v>0</v>
      </c>
      <c r="DC29" s="3"/>
      <c r="DD29" s="3"/>
      <c r="DE29" s="3"/>
      <c r="DF29" s="3">
        <v>0</v>
      </c>
      <c r="DG29" s="3"/>
      <c r="DH29" s="3"/>
      <c r="DI29" s="2"/>
      <c r="DJ29" s="3">
        <v>0</v>
      </c>
      <c r="DK29" s="3"/>
      <c r="DL29" s="3"/>
      <c r="DM29" s="2"/>
      <c r="DN29" s="3">
        <v>0</v>
      </c>
      <c r="DO29" s="3"/>
      <c r="DP29" s="3"/>
      <c r="DQ29" s="2"/>
      <c r="DR29" s="3">
        <v>0</v>
      </c>
      <c r="DS29" s="3"/>
    </row>
    <row r="30" spans="1:123" ht="19.5" customHeight="1">
      <c r="A30" s="2" t="s">
        <v>139</v>
      </c>
      <c r="B30" s="8">
        <v>2005</v>
      </c>
      <c r="C30" s="1" t="s">
        <v>89</v>
      </c>
      <c r="D30" s="8">
        <v>36</v>
      </c>
      <c r="E30" s="8" t="s">
        <v>82</v>
      </c>
      <c r="F30" s="3">
        <v>0</v>
      </c>
      <c r="G30" s="1"/>
      <c r="H30" s="8">
        <v>27</v>
      </c>
      <c r="I30" s="8" t="s">
        <v>82</v>
      </c>
      <c r="J30" s="3">
        <v>0</v>
      </c>
      <c r="K30" s="8"/>
      <c r="L30" s="8">
        <v>64</v>
      </c>
      <c r="M30" s="8" t="s">
        <v>80</v>
      </c>
      <c r="N30" s="3">
        <v>1</v>
      </c>
      <c r="O30" s="8"/>
      <c r="P30" s="8">
        <v>65</v>
      </c>
      <c r="Q30" s="8" t="s">
        <v>80</v>
      </c>
      <c r="R30" s="3">
        <v>1</v>
      </c>
      <c r="S30" s="8"/>
      <c r="T30" s="8">
        <v>59</v>
      </c>
      <c r="U30" s="8" t="s">
        <v>80</v>
      </c>
      <c r="V30" s="3">
        <v>0</v>
      </c>
      <c r="W30" s="8"/>
      <c r="X30" s="8">
        <v>0</v>
      </c>
      <c r="Y30" s="1" t="s">
        <v>76</v>
      </c>
      <c r="Z30" s="3">
        <v>0</v>
      </c>
      <c r="AA30" s="8"/>
      <c r="AB30" s="8">
        <v>58</v>
      </c>
      <c r="AC30" s="1" t="s">
        <v>80</v>
      </c>
      <c r="AD30" s="3">
        <v>1</v>
      </c>
      <c r="AE30" s="8"/>
      <c r="AF30" s="8">
        <v>63</v>
      </c>
      <c r="AG30" s="8" t="s">
        <v>80</v>
      </c>
      <c r="AH30" s="3">
        <v>0</v>
      </c>
      <c r="AI30" s="8"/>
      <c r="AJ30" s="8">
        <v>33</v>
      </c>
      <c r="AK30" s="8" t="s">
        <v>82</v>
      </c>
      <c r="AL30" s="3">
        <v>0</v>
      </c>
      <c r="AM30" s="8"/>
      <c r="AN30" s="8">
        <v>20</v>
      </c>
      <c r="AO30" s="8" t="s">
        <v>82</v>
      </c>
      <c r="AP30" s="3">
        <v>0</v>
      </c>
      <c r="AQ30" s="8"/>
      <c r="AR30" s="8">
        <v>25</v>
      </c>
      <c r="AS30" s="8" t="s">
        <v>82</v>
      </c>
      <c r="AT30" s="3">
        <v>0</v>
      </c>
      <c r="AU30" s="8"/>
      <c r="AV30" s="8">
        <v>0</v>
      </c>
      <c r="AW30" s="8" t="s">
        <v>76</v>
      </c>
      <c r="AX30" s="3">
        <v>0</v>
      </c>
      <c r="AY30" s="8"/>
      <c r="AZ30" s="8">
        <v>64</v>
      </c>
      <c r="BA30" s="8" t="s">
        <v>80</v>
      </c>
      <c r="BB30" s="3">
        <v>0</v>
      </c>
      <c r="BC30" s="8"/>
      <c r="BD30" s="8">
        <v>73</v>
      </c>
      <c r="BE30" s="8" t="s">
        <v>80</v>
      </c>
      <c r="BF30" s="3">
        <v>1</v>
      </c>
      <c r="BG30" s="8"/>
      <c r="BH30" s="8">
        <v>85</v>
      </c>
      <c r="BI30" s="8" t="s">
        <v>80</v>
      </c>
      <c r="BJ30" s="3">
        <v>0</v>
      </c>
      <c r="BK30" s="8" t="s">
        <v>83</v>
      </c>
      <c r="BL30" s="8">
        <v>73</v>
      </c>
      <c r="BM30" s="1" t="s">
        <v>80</v>
      </c>
      <c r="BN30" s="3">
        <v>1</v>
      </c>
      <c r="BO30" s="1"/>
      <c r="BP30" s="8">
        <v>97</v>
      </c>
      <c r="BQ30" s="1" t="s">
        <v>80</v>
      </c>
      <c r="BR30" s="3">
        <v>0</v>
      </c>
      <c r="BS30" s="8"/>
      <c r="BT30" s="8">
        <v>58</v>
      </c>
      <c r="BU30" s="1" t="s">
        <v>82</v>
      </c>
      <c r="BV30" s="3">
        <v>0</v>
      </c>
      <c r="BW30" s="8"/>
      <c r="BX30" s="8">
        <v>76</v>
      </c>
      <c r="BY30" s="1" t="s">
        <v>80</v>
      </c>
      <c r="BZ30" s="3">
        <v>0</v>
      </c>
      <c r="CA30" s="8"/>
      <c r="CB30" s="8">
        <v>86</v>
      </c>
      <c r="CC30" s="1" t="s">
        <v>80</v>
      </c>
      <c r="CD30" s="3">
        <v>0</v>
      </c>
      <c r="CE30" s="8"/>
      <c r="CF30" s="8">
        <v>97</v>
      </c>
      <c r="CG30" s="8" t="s">
        <v>80</v>
      </c>
      <c r="CH30" s="3">
        <v>0</v>
      </c>
      <c r="CI30" s="8" t="s">
        <v>83</v>
      </c>
      <c r="CJ30" s="8">
        <v>27</v>
      </c>
      <c r="CK30" s="1" t="s">
        <v>82</v>
      </c>
      <c r="CL30" s="3">
        <v>0</v>
      </c>
      <c r="CM30" s="1"/>
      <c r="CN30" s="8">
        <v>35</v>
      </c>
      <c r="CO30" s="1" t="s">
        <v>82</v>
      </c>
      <c r="CP30" s="3">
        <v>0</v>
      </c>
      <c r="CQ30" s="8"/>
      <c r="CR30" s="8">
        <v>18</v>
      </c>
      <c r="CS30" s="1" t="s">
        <v>82</v>
      </c>
      <c r="CT30" s="3">
        <v>0</v>
      </c>
      <c r="CU30" s="8"/>
      <c r="CV30" s="8"/>
      <c r="CW30" s="1"/>
      <c r="CX30" s="3">
        <v>0</v>
      </c>
      <c r="CY30" s="8"/>
      <c r="CZ30" s="8"/>
      <c r="DA30" s="8"/>
      <c r="DB30" s="3">
        <v>0</v>
      </c>
      <c r="DC30" s="8"/>
      <c r="DD30" s="8"/>
      <c r="DE30" s="8"/>
      <c r="DF30" s="3">
        <v>0</v>
      </c>
      <c r="DG30" s="8"/>
      <c r="DH30" s="8"/>
      <c r="DI30" s="1"/>
      <c r="DJ30" s="3">
        <v>0</v>
      </c>
      <c r="DK30" s="1"/>
      <c r="DL30" s="8"/>
      <c r="DM30" s="1"/>
      <c r="DN30" s="3">
        <v>0</v>
      </c>
      <c r="DO30" s="8"/>
      <c r="DP30" s="8"/>
      <c r="DQ30" s="1"/>
      <c r="DR30" s="3">
        <v>0</v>
      </c>
      <c r="DS30" s="8"/>
    </row>
    <row r="31" spans="1:123" ht="19.5" customHeight="1">
      <c r="A31" s="1" t="s">
        <v>140</v>
      </c>
      <c r="B31" s="8">
        <v>2004</v>
      </c>
      <c r="C31" s="1" t="s">
        <v>89</v>
      </c>
      <c r="D31" s="8">
        <v>59</v>
      </c>
      <c r="E31" s="8" t="s">
        <v>80</v>
      </c>
      <c r="F31" s="3">
        <v>1</v>
      </c>
      <c r="G31" s="1"/>
      <c r="H31" s="8">
        <v>67</v>
      </c>
      <c r="I31" s="8" t="s">
        <v>80</v>
      </c>
      <c r="J31" s="3">
        <v>0</v>
      </c>
      <c r="K31" s="8"/>
      <c r="L31" s="8">
        <v>34</v>
      </c>
      <c r="M31" s="8" t="s">
        <v>82</v>
      </c>
      <c r="N31" s="3">
        <v>1</v>
      </c>
      <c r="O31" s="8"/>
      <c r="P31" s="8">
        <v>94</v>
      </c>
      <c r="Q31" s="8" t="s">
        <v>80</v>
      </c>
      <c r="R31" s="3">
        <v>0</v>
      </c>
      <c r="S31" s="8" t="s">
        <v>83</v>
      </c>
      <c r="T31" s="8">
        <v>35</v>
      </c>
      <c r="U31" s="8" t="s">
        <v>82</v>
      </c>
      <c r="V31" s="3">
        <v>0</v>
      </c>
      <c r="W31" s="8"/>
      <c r="X31" s="8">
        <v>36</v>
      </c>
      <c r="Y31" s="8" t="s">
        <v>82</v>
      </c>
      <c r="Z31" s="3">
        <v>1</v>
      </c>
      <c r="AA31" s="8"/>
      <c r="AB31" s="8">
        <v>37</v>
      </c>
      <c r="AC31" s="8" t="s">
        <v>82</v>
      </c>
      <c r="AD31" s="3">
        <v>0</v>
      </c>
      <c r="AE31" s="8"/>
      <c r="AF31" s="8">
        <v>33</v>
      </c>
      <c r="AG31" s="8" t="s">
        <v>82</v>
      </c>
      <c r="AH31" s="3">
        <v>0</v>
      </c>
      <c r="AI31" s="8"/>
      <c r="AJ31" s="8">
        <v>62</v>
      </c>
      <c r="AK31" s="8" t="s">
        <v>80</v>
      </c>
      <c r="AL31" s="3">
        <v>0</v>
      </c>
      <c r="AM31" s="8"/>
      <c r="AN31" s="8">
        <v>34</v>
      </c>
      <c r="AO31" s="8" t="s">
        <v>82</v>
      </c>
      <c r="AP31" s="3">
        <v>0</v>
      </c>
      <c r="AQ31" s="8"/>
      <c r="AR31" s="8">
        <v>70</v>
      </c>
      <c r="AS31" s="8" t="s">
        <v>80</v>
      </c>
      <c r="AT31" s="3">
        <v>0</v>
      </c>
      <c r="AU31" s="8"/>
      <c r="AV31" s="8">
        <v>29</v>
      </c>
      <c r="AW31" s="8" t="s">
        <v>82</v>
      </c>
      <c r="AX31" s="3">
        <v>0</v>
      </c>
      <c r="AY31" s="8"/>
      <c r="AZ31" s="8">
        <v>31</v>
      </c>
      <c r="BA31" s="8" t="s">
        <v>82</v>
      </c>
      <c r="BB31" s="3">
        <v>0</v>
      </c>
      <c r="BC31" s="8"/>
      <c r="BD31" s="8">
        <v>22</v>
      </c>
      <c r="BE31" s="8" t="s">
        <v>82</v>
      </c>
      <c r="BF31" s="3">
        <v>0</v>
      </c>
      <c r="BG31" s="8"/>
      <c r="BH31" s="8">
        <v>9</v>
      </c>
      <c r="BI31" s="8" t="s">
        <v>82</v>
      </c>
      <c r="BJ31" s="3">
        <v>0</v>
      </c>
      <c r="BK31" s="8"/>
      <c r="BL31" s="8">
        <v>33</v>
      </c>
      <c r="BM31" s="1" t="s">
        <v>82</v>
      </c>
      <c r="BN31" s="3">
        <v>0</v>
      </c>
      <c r="BO31" s="1" t="s">
        <v>83</v>
      </c>
      <c r="BP31" s="8">
        <v>32</v>
      </c>
      <c r="BQ31" s="1" t="s">
        <v>82</v>
      </c>
      <c r="BR31" s="3">
        <v>0</v>
      </c>
      <c r="BS31" s="8"/>
      <c r="BT31" s="8">
        <v>35</v>
      </c>
      <c r="BU31" s="1" t="s">
        <v>82</v>
      </c>
      <c r="BV31" s="3">
        <v>0</v>
      </c>
      <c r="BW31" s="8"/>
      <c r="BX31" s="8">
        <v>19</v>
      </c>
      <c r="BY31" s="1" t="s">
        <v>82</v>
      </c>
      <c r="BZ31" s="3">
        <v>0</v>
      </c>
      <c r="CA31" s="8"/>
      <c r="CB31" s="8">
        <v>0</v>
      </c>
      <c r="CC31" s="1" t="s">
        <v>76</v>
      </c>
      <c r="CD31" s="3">
        <v>0</v>
      </c>
      <c r="CE31" s="8"/>
      <c r="CF31" s="3">
        <v>0</v>
      </c>
      <c r="CG31" s="3" t="s">
        <v>79</v>
      </c>
      <c r="CH31" s="3">
        <v>0</v>
      </c>
      <c r="CI31" s="8"/>
      <c r="CJ31" s="8">
        <v>68</v>
      </c>
      <c r="CK31" s="1" t="s">
        <v>80</v>
      </c>
      <c r="CL31" s="3">
        <v>0</v>
      </c>
      <c r="CM31" s="1"/>
      <c r="CN31" s="8">
        <v>60</v>
      </c>
      <c r="CO31" s="1" t="s">
        <v>80</v>
      </c>
      <c r="CP31" s="3">
        <v>0</v>
      </c>
      <c r="CQ31" s="8"/>
      <c r="CR31" s="8">
        <v>63</v>
      </c>
      <c r="CS31" s="1" t="s">
        <v>80</v>
      </c>
      <c r="CT31" s="3">
        <v>0</v>
      </c>
      <c r="CU31" s="8"/>
      <c r="CV31" s="8"/>
      <c r="CW31" s="1"/>
      <c r="CX31" s="3">
        <v>0</v>
      </c>
      <c r="CY31" s="8"/>
      <c r="CZ31" s="8"/>
      <c r="DA31" s="8"/>
      <c r="DB31" s="3">
        <v>0</v>
      </c>
      <c r="DC31" s="8"/>
      <c r="DD31" s="8"/>
      <c r="DE31" s="8"/>
      <c r="DF31" s="3">
        <v>0</v>
      </c>
      <c r="DG31" s="8"/>
      <c r="DH31" s="8"/>
      <c r="DI31" s="1"/>
      <c r="DJ31" s="3">
        <v>0</v>
      </c>
      <c r="DK31" s="1"/>
      <c r="DL31" s="8"/>
      <c r="DM31" s="1"/>
      <c r="DN31" s="3">
        <v>0</v>
      </c>
      <c r="DO31" s="8"/>
      <c r="DP31" s="8"/>
      <c r="DQ31" s="1"/>
      <c r="DR31" s="3">
        <v>0</v>
      </c>
      <c r="DS31" s="8"/>
    </row>
    <row r="32" spans="1:123" ht="19.5" customHeight="1">
      <c r="A32" s="1" t="s">
        <v>141</v>
      </c>
      <c r="B32" s="8">
        <v>2002</v>
      </c>
      <c r="C32" s="1" t="s">
        <v>89</v>
      </c>
      <c r="D32" s="8">
        <v>0</v>
      </c>
      <c r="E32" s="1" t="s">
        <v>77</v>
      </c>
      <c r="F32" s="3">
        <v>0</v>
      </c>
      <c r="G32" s="8"/>
      <c r="H32" s="8">
        <v>0</v>
      </c>
      <c r="I32" s="1" t="s">
        <v>77</v>
      </c>
      <c r="J32" s="3">
        <v>0</v>
      </c>
      <c r="K32" s="8"/>
      <c r="L32" s="8">
        <v>0</v>
      </c>
      <c r="M32" s="1" t="s">
        <v>77</v>
      </c>
      <c r="N32" s="3">
        <v>0</v>
      </c>
      <c r="O32" s="8"/>
      <c r="P32" s="8">
        <v>0</v>
      </c>
      <c r="Q32" s="1" t="s">
        <v>77</v>
      </c>
      <c r="R32" s="3">
        <v>0</v>
      </c>
      <c r="S32" s="9"/>
      <c r="T32" s="8">
        <v>0</v>
      </c>
      <c r="U32" s="8" t="s">
        <v>77</v>
      </c>
      <c r="V32" s="3">
        <v>0</v>
      </c>
      <c r="W32" s="8"/>
      <c r="X32" s="8">
        <v>0</v>
      </c>
      <c r="Y32" s="1" t="s">
        <v>77</v>
      </c>
      <c r="Z32" s="3">
        <v>0</v>
      </c>
      <c r="AA32" s="8"/>
      <c r="AB32" s="8">
        <v>0</v>
      </c>
      <c r="AC32" s="1" t="s">
        <v>77</v>
      </c>
      <c r="AD32" s="3">
        <v>0</v>
      </c>
      <c r="AE32" s="8"/>
      <c r="AF32" s="8">
        <v>0</v>
      </c>
      <c r="AG32" s="8" t="s">
        <v>77</v>
      </c>
      <c r="AH32" s="3">
        <v>0</v>
      </c>
      <c r="AI32" s="8"/>
      <c r="AJ32" s="8">
        <v>0</v>
      </c>
      <c r="AK32" s="8" t="s">
        <v>77</v>
      </c>
      <c r="AL32" s="3">
        <v>0</v>
      </c>
      <c r="AM32" s="8"/>
      <c r="AN32" s="8">
        <v>61</v>
      </c>
      <c r="AO32" s="8" t="s">
        <v>80</v>
      </c>
      <c r="AP32" s="3">
        <v>1</v>
      </c>
      <c r="AQ32" s="8"/>
      <c r="AR32" s="8">
        <v>0</v>
      </c>
      <c r="AS32" s="8" t="s">
        <v>77</v>
      </c>
      <c r="AT32" s="3">
        <v>0</v>
      </c>
      <c r="AU32" s="8"/>
      <c r="AV32" s="8">
        <v>0</v>
      </c>
      <c r="AW32" s="8" t="s">
        <v>77</v>
      </c>
      <c r="AX32" s="3">
        <v>0</v>
      </c>
      <c r="AY32" s="8"/>
      <c r="AZ32" s="8">
        <v>0</v>
      </c>
      <c r="BA32" s="8" t="s">
        <v>77</v>
      </c>
      <c r="BB32" s="3">
        <v>0</v>
      </c>
      <c r="BC32" s="8"/>
      <c r="BD32" s="3">
        <v>0</v>
      </c>
      <c r="BE32" s="3" t="s">
        <v>76</v>
      </c>
      <c r="BF32" s="3">
        <v>0</v>
      </c>
      <c r="BG32" s="8"/>
      <c r="BH32" s="8">
        <v>0</v>
      </c>
      <c r="BI32" s="8" t="s">
        <v>77</v>
      </c>
      <c r="BJ32" s="3">
        <v>0</v>
      </c>
      <c r="BK32" s="8"/>
      <c r="BL32" s="8">
        <v>0</v>
      </c>
      <c r="BM32" s="8" t="s">
        <v>77</v>
      </c>
      <c r="BN32" s="3">
        <v>0</v>
      </c>
      <c r="BO32" s="8"/>
      <c r="BP32" s="8">
        <v>97</v>
      </c>
      <c r="BQ32" s="1" t="s">
        <v>80</v>
      </c>
      <c r="BR32" s="3">
        <v>0</v>
      </c>
      <c r="BS32" s="8"/>
      <c r="BT32" s="8">
        <v>93</v>
      </c>
      <c r="BU32" s="1" t="s">
        <v>80</v>
      </c>
      <c r="BV32" s="3">
        <v>3</v>
      </c>
      <c r="BW32" s="8"/>
      <c r="BX32" s="8">
        <v>88</v>
      </c>
      <c r="BY32" s="1" t="s">
        <v>80</v>
      </c>
      <c r="BZ32" s="3">
        <v>0</v>
      </c>
      <c r="CA32" s="8"/>
      <c r="CB32" s="8">
        <v>0</v>
      </c>
      <c r="CC32" s="8" t="s">
        <v>77</v>
      </c>
      <c r="CD32" s="3">
        <v>0</v>
      </c>
      <c r="CE32" s="8"/>
      <c r="CF32" s="8">
        <v>0</v>
      </c>
      <c r="CG32" s="8" t="s">
        <v>77</v>
      </c>
      <c r="CH32" s="3">
        <v>0</v>
      </c>
      <c r="CI32" s="8"/>
      <c r="CJ32" s="8">
        <v>0</v>
      </c>
      <c r="CK32" s="8" t="s">
        <v>77</v>
      </c>
      <c r="CL32" s="3">
        <v>0</v>
      </c>
      <c r="CM32" s="8"/>
      <c r="CN32" s="8">
        <v>0</v>
      </c>
      <c r="CO32" s="8" t="s">
        <v>77</v>
      </c>
      <c r="CP32" s="3">
        <v>0</v>
      </c>
      <c r="CQ32" s="8"/>
      <c r="CR32" s="8">
        <v>79</v>
      </c>
      <c r="CS32" s="1" t="s">
        <v>80</v>
      </c>
      <c r="CT32" s="3">
        <v>0</v>
      </c>
      <c r="CU32" s="8"/>
      <c r="CV32" s="8"/>
      <c r="CW32" s="1"/>
      <c r="CX32" s="3">
        <v>0</v>
      </c>
      <c r="CY32" s="8"/>
      <c r="CZ32" s="8"/>
      <c r="DA32" s="8"/>
      <c r="DB32" s="3">
        <v>0</v>
      </c>
      <c r="DC32" s="8"/>
      <c r="DD32" s="8"/>
      <c r="DE32" s="8"/>
      <c r="DF32" s="3">
        <v>0</v>
      </c>
      <c r="DG32" s="8"/>
      <c r="DH32" s="8"/>
      <c r="DI32" s="1"/>
      <c r="DJ32" s="3">
        <v>0</v>
      </c>
      <c r="DK32" s="8"/>
      <c r="DL32" s="8"/>
      <c r="DM32" s="1"/>
      <c r="DN32" s="3">
        <v>0</v>
      </c>
      <c r="DO32" s="8"/>
      <c r="DP32" s="8"/>
      <c r="DQ32" s="1"/>
      <c r="DR32" s="3">
        <v>0</v>
      </c>
      <c r="DS32" s="8"/>
    </row>
    <row r="33" spans="1:123" ht="19.5" customHeight="1">
      <c r="A33" s="1" t="s">
        <v>142</v>
      </c>
      <c r="B33" s="8">
        <v>2005</v>
      </c>
      <c r="C33" s="1" t="s">
        <v>89</v>
      </c>
      <c r="D33" s="8">
        <v>0</v>
      </c>
      <c r="E33" s="8" t="s">
        <v>88</v>
      </c>
      <c r="F33" s="3">
        <v>0</v>
      </c>
      <c r="G33" s="8"/>
      <c r="H33" s="8">
        <v>0</v>
      </c>
      <c r="I33" s="8" t="s">
        <v>88</v>
      </c>
      <c r="J33" s="3">
        <v>0</v>
      </c>
      <c r="K33" s="8"/>
      <c r="L33" s="8">
        <v>0</v>
      </c>
      <c r="M33" s="8" t="s">
        <v>88</v>
      </c>
      <c r="N33" s="3">
        <v>0</v>
      </c>
      <c r="O33" s="8"/>
      <c r="P33" s="8">
        <v>0</v>
      </c>
      <c r="Q33" s="8" t="s">
        <v>88</v>
      </c>
      <c r="R33" s="3">
        <v>0</v>
      </c>
      <c r="S33" s="8"/>
      <c r="T33" s="8">
        <v>0</v>
      </c>
      <c r="U33" s="8" t="s">
        <v>88</v>
      </c>
      <c r="V33" s="3">
        <v>0</v>
      </c>
      <c r="W33" s="8"/>
      <c r="X33" s="8">
        <v>0</v>
      </c>
      <c r="Y33" s="8" t="s">
        <v>88</v>
      </c>
      <c r="Z33" s="3">
        <v>0</v>
      </c>
      <c r="AA33" s="8"/>
      <c r="AB33" s="8">
        <v>0</v>
      </c>
      <c r="AC33" s="8" t="s">
        <v>88</v>
      </c>
      <c r="AD33" s="3">
        <v>0</v>
      </c>
      <c r="AE33" s="8"/>
      <c r="AF33" s="8">
        <v>0</v>
      </c>
      <c r="AG33" s="8" t="s">
        <v>88</v>
      </c>
      <c r="AH33" s="3">
        <v>0</v>
      </c>
      <c r="AI33" s="8"/>
      <c r="AJ33" s="8">
        <v>0</v>
      </c>
      <c r="AK33" s="8" t="s">
        <v>88</v>
      </c>
      <c r="AL33" s="3">
        <v>0</v>
      </c>
      <c r="AM33" s="8"/>
      <c r="AN33" s="8">
        <v>0</v>
      </c>
      <c r="AO33" s="8" t="s">
        <v>88</v>
      </c>
      <c r="AP33" s="3">
        <v>0</v>
      </c>
      <c r="AQ33" s="8"/>
      <c r="AR33" s="8">
        <v>0</v>
      </c>
      <c r="AS33" s="8" t="s">
        <v>88</v>
      </c>
      <c r="AT33" s="3">
        <v>0</v>
      </c>
      <c r="AU33" s="8"/>
      <c r="AV33" s="8">
        <v>0</v>
      </c>
      <c r="AW33" s="8" t="s">
        <v>88</v>
      </c>
      <c r="AX33" s="3">
        <v>0</v>
      </c>
      <c r="AY33" s="8"/>
      <c r="AZ33" s="8">
        <v>0</v>
      </c>
      <c r="BA33" s="8" t="s">
        <v>88</v>
      </c>
      <c r="BB33" s="3">
        <v>0</v>
      </c>
      <c r="BC33" s="8"/>
      <c r="BD33" s="8">
        <v>0</v>
      </c>
      <c r="BE33" s="8" t="s">
        <v>88</v>
      </c>
      <c r="BF33" s="3">
        <v>0</v>
      </c>
      <c r="BG33" s="8"/>
      <c r="BH33" s="8">
        <v>0</v>
      </c>
      <c r="BI33" s="8" t="s">
        <v>88</v>
      </c>
      <c r="BJ33" s="3">
        <v>0</v>
      </c>
      <c r="BK33" s="8"/>
      <c r="BL33" s="8">
        <v>0</v>
      </c>
      <c r="BM33" s="8" t="s">
        <v>88</v>
      </c>
      <c r="BN33" s="3">
        <v>0</v>
      </c>
      <c r="BO33" s="8"/>
      <c r="BP33" s="3">
        <v>0</v>
      </c>
      <c r="BQ33" s="3" t="s">
        <v>76</v>
      </c>
      <c r="BR33" s="3">
        <v>0</v>
      </c>
      <c r="BS33" s="8"/>
      <c r="BT33" s="3">
        <v>0</v>
      </c>
      <c r="BU33" s="3" t="s">
        <v>76</v>
      </c>
      <c r="BV33" s="3">
        <v>0</v>
      </c>
      <c r="BW33" s="8"/>
      <c r="BX33" s="3">
        <v>0</v>
      </c>
      <c r="BY33" s="3" t="s">
        <v>79</v>
      </c>
      <c r="BZ33" s="3">
        <v>0</v>
      </c>
      <c r="CA33" s="8"/>
      <c r="CB33" s="3">
        <v>0</v>
      </c>
      <c r="CC33" s="3" t="s">
        <v>79</v>
      </c>
      <c r="CD33" s="3">
        <v>0</v>
      </c>
      <c r="CE33" s="8"/>
      <c r="CF33" s="3">
        <v>0</v>
      </c>
      <c r="CG33" s="3" t="s">
        <v>79</v>
      </c>
      <c r="CH33" s="3">
        <v>0</v>
      </c>
      <c r="CI33" s="8"/>
      <c r="CJ33" s="3">
        <v>0</v>
      </c>
      <c r="CK33" s="3" t="s">
        <v>76</v>
      </c>
      <c r="CL33" s="3">
        <v>0</v>
      </c>
      <c r="CM33" s="8"/>
      <c r="CN33" s="3">
        <v>0</v>
      </c>
      <c r="CO33" s="3" t="s">
        <v>76</v>
      </c>
      <c r="CP33" s="3">
        <v>0</v>
      </c>
      <c r="CQ33" s="8"/>
      <c r="CR33" s="3">
        <v>0</v>
      </c>
      <c r="CS33" s="3" t="s">
        <v>76</v>
      </c>
      <c r="CT33" s="3">
        <v>0</v>
      </c>
      <c r="CU33" s="8"/>
      <c r="CV33" s="8"/>
      <c r="CW33" s="1"/>
      <c r="CX33" s="3">
        <v>0</v>
      </c>
      <c r="CY33" s="8"/>
      <c r="CZ33" s="8"/>
      <c r="DA33" s="8"/>
      <c r="DB33" s="3">
        <v>0</v>
      </c>
      <c r="DC33" s="8"/>
      <c r="DD33" s="8"/>
      <c r="DE33" s="8"/>
      <c r="DF33" s="3">
        <v>0</v>
      </c>
      <c r="DG33" s="8"/>
      <c r="DH33" s="8"/>
      <c r="DI33" s="1"/>
      <c r="DJ33" s="3">
        <v>0</v>
      </c>
      <c r="DK33" s="8"/>
      <c r="DL33" s="8"/>
      <c r="DM33" s="1"/>
      <c r="DN33" s="3">
        <v>0</v>
      </c>
      <c r="DO33" s="8"/>
      <c r="DP33" s="8"/>
      <c r="DQ33" s="1"/>
      <c r="DR33" s="3">
        <v>0</v>
      </c>
      <c r="DS33" s="8"/>
    </row>
    <row r="34" spans="1:123" ht="19.5" customHeight="1">
      <c r="A34" s="1" t="s">
        <v>143</v>
      </c>
      <c r="B34" s="8">
        <v>2005</v>
      </c>
      <c r="C34" s="1" t="s">
        <v>89</v>
      </c>
      <c r="D34" s="8">
        <v>0</v>
      </c>
      <c r="E34" s="8" t="s">
        <v>88</v>
      </c>
      <c r="F34" s="3">
        <v>0</v>
      </c>
      <c r="G34" s="8"/>
      <c r="H34" s="8">
        <v>0</v>
      </c>
      <c r="I34" s="8" t="s">
        <v>88</v>
      </c>
      <c r="J34" s="3">
        <v>0</v>
      </c>
      <c r="K34" s="8"/>
      <c r="L34" s="8">
        <v>0</v>
      </c>
      <c r="M34" s="8" t="s">
        <v>88</v>
      </c>
      <c r="N34" s="3">
        <v>0</v>
      </c>
      <c r="O34" s="8"/>
      <c r="P34" s="8">
        <v>0</v>
      </c>
      <c r="Q34" s="8" t="s">
        <v>88</v>
      </c>
      <c r="R34" s="3">
        <v>0</v>
      </c>
      <c r="S34" s="8"/>
      <c r="T34" s="8">
        <v>0</v>
      </c>
      <c r="U34" s="8" t="s">
        <v>88</v>
      </c>
      <c r="V34" s="3">
        <v>0</v>
      </c>
      <c r="W34" s="8"/>
      <c r="X34" s="8">
        <v>0</v>
      </c>
      <c r="Y34" s="8" t="s">
        <v>88</v>
      </c>
      <c r="Z34" s="3">
        <v>0</v>
      </c>
      <c r="AA34" s="8"/>
      <c r="AB34" s="8">
        <v>0</v>
      </c>
      <c r="AC34" s="8" t="s">
        <v>88</v>
      </c>
      <c r="AD34" s="3">
        <v>0</v>
      </c>
      <c r="AE34" s="8"/>
      <c r="AF34" s="8">
        <v>0</v>
      </c>
      <c r="AG34" s="8" t="s">
        <v>88</v>
      </c>
      <c r="AH34" s="3">
        <v>0</v>
      </c>
      <c r="AI34" s="8"/>
      <c r="AJ34" s="8">
        <v>0</v>
      </c>
      <c r="AK34" s="8" t="s">
        <v>88</v>
      </c>
      <c r="AL34" s="3">
        <v>0</v>
      </c>
      <c r="AM34" s="8"/>
      <c r="AN34" s="8">
        <v>0</v>
      </c>
      <c r="AO34" s="8" t="s">
        <v>88</v>
      </c>
      <c r="AP34" s="3">
        <v>0</v>
      </c>
      <c r="AQ34" s="8"/>
      <c r="AR34" s="8">
        <v>0</v>
      </c>
      <c r="AS34" s="8" t="s">
        <v>88</v>
      </c>
      <c r="AT34" s="3">
        <v>0</v>
      </c>
      <c r="AU34" s="8"/>
      <c r="AV34" s="8">
        <v>0</v>
      </c>
      <c r="AW34" s="8" t="s">
        <v>88</v>
      </c>
      <c r="AX34" s="3">
        <v>0</v>
      </c>
      <c r="AY34" s="8"/>
      <c r="AZ34" s="8">
        <v>0</v>
      </c>
      <c r="BA34" s="8" t="s">
        <v>88</v>
      </c>
      <c r="BB34" s="3">
        <v>0</v>
      </c>
      <c r="BC34" s="8"/>
      <c r="BD34" s="8">
        <v>0</v>
      </c>
      <c r="BE34" s="8" t="s">
        <v>88</v>
      </c>
      <c r="BF34" s="3">
        <v>0</v>
      </c>
      <c r="BG34" s="8"/>
      <c r="BH34" s="8">
        <v>0</v>
      </c>
      <c r="BI34" s="8" t="s">
        <v>88</v>
      </c>
      <c r="BJ34" s="3">
        <v>0</v>
      </c>
      <c r="BK34" s="8"/>
      <c r="BL34" s="8">
        <v>0</v>
      </c>
      <c r="BM34" s="8" t="s">
        <v>88</v>
      </c>
      <c r="BN34" s="3">
        <v>0</v>
      </c>
      <c r="BO34" s="8"/>
      <c r="BP34" s="8">
        <v>0</v>
      </c>
      <c r="BQ34" s="8" t="s">
        <v>88</v>
      </c>
      <c r="BR34" s="3">
        <v>0</v>
      </c>
      <c r="BS34" s="8"/>
      <c r="BT34" s="8">
        <v>0</v>
      </c>
      <c r="BU34" s="8" t="s">
        <v>88</v>
      </c>
      <c r="BV34" s="3">
        <v>0</v>
      </c>
      <c r="BW34" s="8"/>
      <c r="BX34" s="8">
        <v>0</v>
      </c>
      <c r="BY34" s="8" t="s">
        <v>88</v>
      </c>
      <c r="BZ34" s="3">
        <v>0</v>
      </c>
      <c r="CA34" s="8"/>
      <c r="CB34" s="3">
        <v>98</v>
      </c>
      <c r="CC34" s="3" t="s">
        <v>80</v>
      </c>
      <c r="CD34" s="3">
        <v>0</v>
      </c>
      <c r="CE34" s="8" t="s">
        <v>83</v>
      </c>
      <c r="CF34" s="8">
        <v>97</v>
      </c>
      <c r="CG34" s="8" t="s">
        <v>80</v>
      </c>
      <c r="CH34" s="3">
        <v>1</v>
      </c>
      <c r="CI34" s="8"/>
      <c r="CJ34" s="8">
        <v>95</v>
      </c>
      <c r="CK34" s="1" t="s">
        <v>80</v>
      </c>
      <c r="CL34" s="3">
        <v>0</v>
      </c>
      <c r="CM34" s="8"/>
      <c r="CN34" s="8">
        <v>85</v>
      </c>
      <c r="CO34" s="1" t="s">
        <v>80</v>
      </c>
      <c r="CP34" s="3">
        <v>1</v>
      </c>
      <c r="CQ34" s="8"/>
      <c r="CR34" s="3">
        <v>0</v>
      </c>
      <c r="CS34" s="3" t="s">
        <v>78</v>
      </c>
      <c r="CT34" s="3">
        <v>0</v>
      </c>
      <c r="CU34" s="8"/>
      <c r="CV34" s="8"/>
      <c r="CW34" s="1"/>
      <c r="CX34" s="3">
        <v>0</v>
      </c>
      <c r="CY34" s="8"/>
      <c r="CZ34" s="8"/>
      <c r="DA34" s="8"/>
      <c r="DB34" s="3">
        <v>0</v>
      </c>
      <c r="DC34" s="8"/>
      <c r="DD34" s="8"/>
      <c r="DE34" s="8"/>
      <c r="DF34" s="3">
        <v>0</v>
      </c>
      <c r="DG34" s="8"/>
      <c r="DH34" s="8"/>
      <c r="DI34" s="1"/>
      <c r="DJ34" s="3">
        <v>0</v>
      </c>
      <c r="DK34" s="8"/>
      <c r="DL34" s="8"/>
      <c r="DM34" s="1"/>
      <c r="DN34" s="3">
        <v>0</v>
      </c>
      <c r="DO34" s="8"/>
      <c r="DP34" s="8"/>
      <c r="DQ34" s="1"/>
      <c r="DR34" s="3">
        <v>0</v>
      </c>
      <c r="DS34" s="8"/>
    </row>
    <row r="35" spans="1:123" ht="19.5" customHeight="1">
      <c r="A35" s="10"/>
      <c r="B35" s="10"/>
      <c r="C35" s="10"/>
      <c r="D35" s="10">
        <f>SUM(D2:D34)</f>
        <v>855</v>
      </c>
      <c r="E35" s="10"/>
      <c r="F35" s="10"/>
      <c r="G35" s="10"/>
      <c r="H35" s="10">
        <f>SUM(H2:H34)</f>
        <v>715</v>
      </c>
      <c r="I35" s="10"/>
      <c r="J35" s="10"/>
      <c r="K35" s="10"/>
      <c r="L35" s="10">
        <f>SUM(L2:L34)</f>
        <v>960</v>
      </c>
      <c r="M35" s="10"/>
      <c r="N35" s="10"/>
      <c r="O35" s="10"/>
      <c r="P35" s="10">
        <f>SUM(P2:P34)</f>
        <v>869</v>
      </c>
      <c r="Q35" s="10"/>
      <c r="R35" s="10"/>
      <c r="S35" s="10"/>
      <c r="T35" s="10">
        <f>SUM(T2:T34)</f>
        <v>694</v>
      </c>
      <c r="U35" s="10"/>
      <c r="V35" s="10"/>
      <c r="W35" s="10"/>
      <c r="X35" s="10">
        <f>SUM(X2:X34)</f>
        <v>736</v>
      </c>
      <c r="Y35" s="10"/>
      <c r="Z35" s="10"/>
      <c r="AA35" s="10"/>
      <c r="AB35" s="10">
        <f>SUM(AB2:AB34)</f>
        <v>712</v>
      </c>
      <c r="AC35" s="10"/>
      <c r="AD35" s="10"/>
      <c r="AE35" s="10"/>
      <c r="AF35" s="10">
        <f>SUM(AF2:AF34)</f>
        <v>801</v>
      </c>
      <c r="AG35" s="10"/>
      <c r="AH35" s="10"/>
      <c r="AI35" s="10"/>
      <c r="AJ35" s="10">
        <f>SUM(AJ2:AJ34)</f>
        <v>887</v>
      </c>
      <c r="AK35" s="10"/>
      <c r="AL35" s="10"/>
      <c r="AM35" s="10"/>
      <c r="AN35" s="10">
        <f>SUM(AN2:AN34)</f>
        <v>832</v>
      </c>
      <c r="AO35" s="10"/>
      <c r="AP35" s="10"/>
      <c r="AQ35" s="10"/>
      <c r="AR35" s="10">
        <f>SUM(AR2:AR34)</f>
        <v>855</v>
      </c>
      <c r="AS35" s="10"/>
      <c r="AT35" s="10"/>
      <c r="AU35" s="10"/>
      <c r="AV35" s="10">
        <f>SUM(AV2:AV34)</f>
        <v>658</v>
      </c>
      <c r="AW35" s="10"/>
      <c r="AX35" s="10"/>
      <c r="AY35" s="10"/>
      <c r="AZ35" s="10">
        <f>SUM(AZ2:AZ34)</f>
        <v>760</v>
      </c>
      <c r="BA35" s="10"/>
      <c r="BB35" s="10"/>
      <c r="BC35" s="10"/>
      <c r="BD35" s="10">
        <f>SUM(BD2:BD34)</f>
        <v>950</v>
      </c>
      <c r="BE35" s="10"/>
      <c r="BF35" s="10"/>
      <c r="BG35" s="10"/>
      <c r="BH35" s="10">
        <f>SUM(BH2:BH34)</f>
        <v>844</v>
      </c>
      <c r="BI35" s="10"/>
      <c r="BJ35" s="10"/>
      <c r="BK35" s="10"/>
      <c r="BL35" s="10">
        <f>SUM(BL2:BL34)</f>
        <v>931</v>
      </c>
      <c r="BM35" s="10"/>
      <c r="BN35" s="10"/>
      <c r="BO35" s="10"/>
      <c r="BP35" s="10">
        <f>SUM(BP2:BP34)</f>
        <v>1067</v>
      </c>
      <c r="BQ35" s="10"/>
      <c r="BR35" s="10"/>
      <c r="BS35" s="10"/>
      <c r="BT35" s="10">
        <f>SUM(BT2:BT34)</f>
        <v>1008</v>
      </c>
      <c r="BU35" s="10"/>
      <c r="BV35" s="10"/>
      <c r="BW35" s="10"/>
      <c r="BX35" s="10">
        <f>SUM(BX2:BX34)</f>
        <v>1038</v>
      </c>
      <c r="BY35" s="10"/>
      <c r="BZ35" s="10"/>
      <c r="CA35" s="10"/>
      <c r="CB35" s="10">
        <f>SUM(CB2:CB34)</f>
        <v>1066</v>
      </c>
      <c r="CC35" s="10"/>
      <c r="CD35" s="10"/>
      <c r="CE35" s="10"/>
      <c r="CF35" s="10">
        <f>SUM(CF2:CF34)</f>
        <v>1060</v>
      </c>
      <c r="CG35" s="10"/>
      <c r="CH35" s="10"/>
      <c r="CI35" s="10"/>
      <c r="CJ35" s="10">
        <f>SUM(CJ2:CJ34)</f>
        <v>1041</v>
      </c>
      <c r="CK35" s="10"/>
      <c r="CL35" s="10"/>
      <c r="CM35" s="10"/>
      <c r="CN35" s="10">
        <f>SUM(CN2:CN34)</f>
        <v>1045</v>
      </c>
      <c r="CO35" s="10"/>
      <c r="CP35" s="10"/>
      <c r="CQ35" s="10"/>
      <c r="CR35" s="10">
        <f>SUM(CR2:CR34)</f>
        <v>1067</v>
      </c>
      <c r="CS35" s="10"/>
      <c r="CT35" s="10"/>
      <c r="CU35" s="10"/>
      <c r="CV35" s="10">
        <f>SUM(CV2:CV34)</f>
        <v>0</v>
      </c>
      <c r="CW35" s="10"/>
      <c r="CX35" s="10"/>
      <c r="CY35" s="10"/>
      <c r="CZ35" s="10">
        <f>SUM(CZ2:CZ34)</f>
        <v>0</v>
      </c>
      <c r="DA35" s="10"/>
      <c r="DB35" s="10"/>
      <c r="DC35" s="10"/>
      <c r="DD35" s="10">
        <f>SUM(DD2:DD34)</f>
        <v>0</v>
      </c>
      <c r="DE35" s="10"/>
      <c r="DF35" s="10"/>
      <c r="DG35" s="10"/>
      <c r="DH35" s="10">
        <f>SUM(DH2:DH34)</f>
        <v>0</v>
      </c>
      <c r="DI35" s="10"/>
      <c r="DJ35" s="10"/>
      <c r="DK35" s="10"/>
      <c r="DL35" s="10">
        <f>SUM(DL2:DL34)</f>
        <v>0</v>
      </c>
      <c r="DM35" s="10"/>
      <c r="DN35" s="10"/>
      <c r="DO35" s="10"/>
      <c r="DP35" s="10">
        <f>SUM(DP2:DP34)</f>
        <v>0</v>
      </c>
      <c r="DQ35" s="10"/>
      <c r="DR35" s="10"/>
      <c r="DS35" s="10"/>
    </row>
    <row r="36" spans="1:123" ht="19.5" customHeight="1">
      <c r="A36" s="10"/>
      <c r="B36" s="10"/>
      <c r="C36" s="10"/>
      <c r="D36" s="10">
        <v>1</v>
      </c>
      <c r="E36" s="10"/>
      <c r="F36" s="10"/>
      <c r="G36" s="10"/>
      <c r="H36" s="10">
        <v>2</v>
      </c>
      <c r="I36" s="10"/>
      <c r="J36" s="10"/>
      <c r="K36" s="10"/>
      <c r="L36" s="10">
        <v>3</v>
      </c>
      <c r="M36" s="10"/>
      <c r="N36" s="10"/>
      <c r="O36" s="10"/>
      <c r="P36" s="10">
        <v>4</v>
      </c>
      <c r="Q36" s="10"/>
      <c r="R36" s="10"/>
      <c r="S36" s="10"/>
      <c r="T36" s="10">
        <v>5</v>
      </c>
      <c r="U36" s="10"/>
      <c r="V36" s="10"/>
      <c r="W36" s="10"/>
      <c r="X36" s="10">
        <v>6</v>
      </c>
      <c r="Y36" s="10"/>
      <c r="Z36" s="10"/>
      <c r="AA36" s="10"/>
      <c r="AB36" s="10">
        <v>7</v>
      </c>
      <c r="AC36" s="10"/>
      <c r="AD36" s="10"/>
      <c r="AE36" s="10"/>
      <c r="AF36" s="10">
        <v>8</v>
      </c>
      <c r="AG36" s="10"/>
      <c r="AH36" s="10"/>
      <c r="AI36" s="10"/>
      <c r="AJ36" s="10">
        <v>9</v>
      </c>
      <c r="AK36" s="10"/>
      <c r="AL36" s="10"/>
      <c r="AM36" s="10"/>
      <c r="AN36" s="10">
        <v>10</v>
      </c>
      <c r="AO36" s="10"/>
      <c r="AP36" s="10"/>
      <c r="AQ36" s="10"/>
      <c r="AR36" s="10">
        <v>11</v>
      </c>
      <c r="AS36" s="10"/>
      <c r="AT36" s="10"/>
      <c r="AU36" s="10"/>
      <c r="AV36" s="10">
        <v>12</v>
      </c>
      <c r="AW36" s="10"/>
      <c r="AX36" s="10"/>
      <c r="AY36" s="10"/>
      <c r="AZ36" s="10">
        <v>13</v>
      </c>
      <c r="BA36" s="10"/>
      <c r="BB36" s="10"/>
      <c r="BC36" s="10"/>
      <c r="BD36" s="10">
        <v>14</v>
      </c>
      <c r="BE36" s="10"/>
      <c r="BF36" s="10"/>
      <c r="BG36" s="10"/>
      <c r="BH36" s="10">
        <v>15</v>
      </c>
      <c r="BI36" s="10"/>
      <c r="BJ36" s="10"/>
      <c r="BK36" s="10"/>
      <c r="BL36" s="10">
        <v>1</v>
      </c>
      <c r="BM36" s="10"/>
      <c r="BN36" s="10"/>
      <c r="BO36" s="10"/>
      <c r="BP36" s="10">
        <v>2</v>
      </c>
      <c r="BQ36" s="10"/>
      <c r="BR36" s="10"/>
      <c r="BS36" s="10"/>
      <c r="BT36" s="10">
        <v>3</v>
      </c>
      <c r="BU36" s="10"/>
      <c r="BV36" s="10"/>
      <c r="BW36" s="10"/>
      <c r="BX36" s="10">
        <v>4</v>
      </c>
      <c r="BY36" s="10"/>
      <c r="BZ36" s="10"/>
      <c r="CA36" s="10"/>
      <c r="CB36" s="10">
        <v>5</v>
      </c>
      <c r="CC36" s="10"/>
      <c r="CD36" s="10"/>
      <c r="CE36" s="10"/>
      <c r="CF36" s="10">
        <v>6</v>
      </c>
      <c r="CG36" s="10"/>
      <c r="CH36" s="10"/>
      <c r="CI36" s="10"/>
      <c r="CJ36" s="10">
        <v>7</v>
      </c>
      <c r="CK36" s="10"/>
      <c r="CL36" s="10"/>
      <c r="CM36" s="10"/>
      <c r="CN36" s="10">
        <v>8</v>
      </c>
      <c r="CO36" s="10"/>
      <c r="CP36" s="10"/>
      <c r="CQ36" s="10"/>
      <c r="CR36" s="10">
        <v>9</v>
      </c>
      <c r="CS36" s="10"/>
      <c r="CT36" s="10"/>
      <c r="CU36" s="10"/>
      <c r="CV36" s="10">
        <v>10</v>
      </c>
      <c r="CW36" s="10"/>
      <c r="CX36" s="10"/>
      <c r="CY36" s="10"/>
      <c r="CZ36" s="10">
        <v>11</v>
      </c>
      <c r="DA36" s="10"/>
      <c r="DB36" s="10"/>
      <c r="DC36" s="10"/>
      <c r="DD36" s="10">
        <v>12</v>
      </c>
      <c r="DE36" s="10"/>
      <c r="DF36" s="10"/>
      <c r="DG36" s="10"/>
      <c r="DH36" s="10">
        <v>13</v>
      </c>
      <c r="DI36" s="10"/>
      <c r="DJ36" s="10"/>
      <c r="DK36" s="10"/>
      <c r="DL36" s="10">
        <v>14</v>
      </c>
      <c r="DM36" s="10"/>
      <c r="DN36" s="10"/>
      <c r="DO36" s="10"/>
      <c r="DP36" s="10">
        <v>15</v>
      </c>
      <c r="DQ36" s="10"/>
      <c r="DR36" s="10"/>
      <c r="DS36" s="10"/>
    </row>
    <row r="37" spans="1:123" ht="19.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</row>
    <row r="38" spans="1:123" ht="19.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</row>
    <row r="39" spans="1:123" ht="19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</row>
    <row r="40" spans="1:123" ht="19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</row>
    <row r="41" spans="1:123" ht="19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</row>
    <row r="42" spans="1:123" ht="19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</row>
    <row r="43" spans="1:123" ht="19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</row>
    <row r="44" spans="1:123" ht="19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</row>
    <row r="45" spans="1:123" ht="19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</row>
    <row r="46" spans="1:123" ht="19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</row>
    <row r="47" spans="1:123" ht="19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</row>
    <row r="48" spans="1:123" ht="19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</row>
    <row r="49" spans="1:123" ht="19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</row>
    <row r="50" spans="1:123" ht="19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</row>
    <row r="51" spans="1:123" ht="19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</row>
    <row r="52" spans="1:123" ht="19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</row>
    <row r="53" spans="1:123" ht="19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</row>
    <row r="54" spans="1:123" ht="19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</row>
    <row r="55" spans="1:123" ht="19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</row>
    <row r="56" spans="1:123" ht="19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</row>
    <row r="57" spans="1:123" ht="19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</row>
    <row r="58" spans="1:123" ht="19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</row>
    <row r="59" spans="1:123" ht="19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</row>
    <row r="60" spans="1:123" ht="19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</row>
    <row r="61" spans="1:123" ht="19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</row>
    <row r="62" spans="1:123" ht="19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</row>
    <row r="63" spans="1:123" ht="19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</row>
    <row r="64" spans="1:123" ht="19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</row>
    <row r="65" spans="1:123" ht="19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</row>
    <row r="66" spans="1:123" ht="19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</row>
    <row r="67" spans="1:123" ht="19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</row>
    <row r="68" spans="1:123" ht="19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</row>
    <row r="69" spans="1:123" ht="19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</row>
    <row r="70" spans="1:123" ht="19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</row>
    <row r="71" spans="1:123" ht="19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</row>
    <row r="72" spans="1:123" ht="19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</row>
    <row r="73" spans="1:123" ht="19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</row>
    <row r="74" spans="1:123" ht="19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</row>
    <row r="75" spans="1:123" ht="19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</row>
    <row r="76" spans="1:123" ht="19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</row>
    <row r="77" spans="1:123" ht="19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</row>
    <row r="78" spans="1:123" ht="19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</row>
    <row r="79" spans="1:123" ht="19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</row>
    <row r="80" spans="1:123" ht="19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</row>
    <row r="81" spans="1:123" ht="19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</row>
    <row r="82" spans="1:123" ht="19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</row>
    <row r="83" spans="1:123" ht="19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</row>
    <row r="84" spans="1:123" ht="19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</row>
    <row r="85" spans="1:123" ht="19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</row>
    <row r="86" spans="1:123" ht="19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</row>
    <row r="87" spans="1:123" ht="19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</row>
    <row r="88" spans="1:123" ht="19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</row>
    <row r="89" spans="1:123" ht="19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</row>
    <row r="90" spans="1:123" ht="19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</row>
    <row r="91" spans="1:123" ht="19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</row>
    <row r="92" spans="1:123" ht="19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</row>
    <row r="93" spans="1:123" ht="19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</row>
    <row r="94" spans="1:123" ht="19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</row>
    <row r="95" spans="1:123" ht="19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</row>
    <row r="96" spans="1:123" ht="19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</row>
    <row r="97" spans="1:123" ht="19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</row>
    <row r="98" spans="1:123" ht="19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</row>
    <row r="99" spans="1:123" ht="19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</row>
    <row r="100" spans="1:123" ht="19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</row>
    <row r="101" spans="1:123" ht="19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</row>
    <row r="102" spans="1:123" ht="19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</row>
    <row r="103" spans="1:123" ht="19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</row>
    <row r="104" spans="1:123" ht="19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</row>
    <row r="105" spans="1:123" ht="19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</row>
    <row r="106" spans="1:123" ht="19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</row>
    <row r="107" spans="1:123" ht="19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</row>
    <row r="108" spans="1:123" ht="19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</row>
    <row r="109" spans="1:123" ht="19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</row>
    <row r="110" spans="1:123" ht="19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</row>
    <row r="111" spans="1:123" ht="19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</row>
    <row r="112" spans="1:123" ht="19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</row>
    <row r="113" spans="1:123" ht="19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</row>
    <row r="114" spans="1:123" ht="19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</row>
    <row r="115" spans="1:123" ht="19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</row>
    <row r="116" spans="1:123" ht="19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</row>
    <row r="117" spans="1:123" ht="19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</row>
    <row r="118" spans="1:123" ht="19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</row>
    <row r="119" spans="1:123" ht="19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</row>
    <row r="120" spans="1:123" ht="19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</row>
    <row r="121" spans="1:123" ht="19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</row>
    <row r="122" spans="1:123" ht="19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</row>
    <row r="123" spans="1:123" ht="19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</row>
    <row r="124" spans="1:123" ht="19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</row>
    <row r="125" spans="1:123" ht="19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</row>
    <row r="126" spans="1:123" ht="19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</row>
    <row r="127" spans="1:123" ht="19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</row>
    <row r="128" spans="1:123" ht="19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</row>
    <row r="129" spans="1:123" ht="19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</row>
    <row r="130" spans="1:123" ht="19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</row>
    <row r="131" spans="1:123" ht="19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</row>
    <row r="132" spans="1:123" ht="19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</row>
    <row r="133" spans="1:123" ht="19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</row>
    <row r="134" spans="1:123" ht="19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</row>
    <row r="135" spans="1:123" ht="19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</row>
    <row r="136" spans="1:123" ht="19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</row>
    <row r="137" spans="1:123" ht="19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</row>
    <row r="138" spans="1:123" ht="19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</row>
    <row r="139" spans="1:123" ht="19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</row>
    <row r="140" spans="1:123" ht="19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</row>
    <row r="141" spans="1:123" ht="19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</row>
    <row r="142" spans="1:123" ht="19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</row>
    <row r="143" spans="1:123" ht="19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</row>
    <row r="144" spans="1:123" ht="19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</row>
    <row r="145" spans="1:123" ht="19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</row>
    <row r="146" spans="1:123" ht="19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</row>
    <row r="147" spans="1:123" ht="19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</row>
    <row r="148" spans="1:123" ht="19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</row>
    <row r="149" spans="1:123" ht="19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</row>
    <row r="150" spans="1:123" ht="19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</row>
    <row r="151" spans="1:123" ht="19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</row>
    <row r="152" spans="1:123" ht="19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</row>
    <row r="153" spans="1:123" ht="19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</row>
    <row r="154" spans="1:123" ht="19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</row>
    <row r="155" spans="1:123" ht="19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</row>
    <row r="156" spans="1:123" ht="19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</row>
    <row r="157" spans="1:123" ht="19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</row>
    <row r="158" spans="1:123" ht="19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</row>
    <row r="159" spans="1:123" ht="19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</row>
    <row r="160" spans="1:123" ht="19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</row>
    <row r="161" spans="1:123" ht="19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</row>
    <row r="162" spans="1:123" ht="19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</row>
    <row r="163" spans="1:123" ht="19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</row>
    <row r="164" spans="1:123" ht="19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</row>
    <row r="165" spans="1:123" ht="19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</row>
    <row r="166" spans="1:123" ht="19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</row>
    <row r="167" spans="1:123" ht="19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</row>
    <row r="168" spans="1:123" ht="19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</row>
    <row r="169" spans="1:123" ht="19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</row>
    <row r="170" spans="1:123" ht="19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</row>
    <row r="171" spans="1:123" ht="19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</row>
    <row r="172" spans="1:123" ht="19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</row>
    <row r="173" spans="1:123" ht="19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</row>
    <row r="174" spans="1:123" ht="19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</row>
    <row r="175" spans="1:123" ht="19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</row>
    <row r="176" spans="1:123" ht="19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</row>
    <row r="177" spans="1:123" ht="19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</row>
    <row r="178" spans="1:123" ht="19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</row>
    <row r="179" spans="1:123" ht="19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</row>
    <row r="180" spans="1:123" ht="19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</row>
    <row r="181" spans="1:123" ht="19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</row>
    <row r="182" spans="1:123" ht="19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</row>
    <row r="183" spans="1:123" ht="19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</row>
    <row r="184" spans="1:123" ht="19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</row>
    <row r="185" spans="1:123" ht="19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</row>
    <row r="186" spans="1:123" ht="19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</row>
    <row r="187" spans="1:123" ht="19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</row>
    <row r="188" spans="1:123" ht="19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</row>
    <row r="189" spans="1:123" ht="19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</row>
    <row r="190" spans="1:123" ht="19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</row>
    <row r="191" spans="1:123" ht="19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</row>
    <row r="192" spans="1:123" ht="19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</row>
    <row r="193" spans="1:123" ht="19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</row>
    <row r="194" spans="1:123" ht="19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</row>
    <row r="195" spans="1:123" ht="19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</row>
    <row r="196" spans="1:123" ht="19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</row>
    <row r="197" spans="1:123" ht="19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</row>
    <row r="198" spans="1:123" ht="19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</row>
    <row r="199" spans="1:123" ht="19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</row>
    <row r="200" spans="1:123" ht="19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</row>
    <row r="201" spans="1:123" ht="19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</row>
    <row r="202" spans="1:123" ht="19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</row>
    <row r="203" spans="1:123" ht="19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</row>
    <row r="204" spans="1:123" ht="19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</row>
    <row r="205" spans="1:123" ht="19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</row>
    <row r="206" spans="1:123" ht="19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</row>
    <row r="207" spans="1:123" ht="19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</row>
    <row r="208" spans="1:123" ht="19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</row>
    <row r="209" spans="1:123" ht="19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</row>
    <row r="210" spans="1:123" ht="19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</row>
    <row r="211" spans="1:123" ht="19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</row>
    <row r="212" spans="1:123" ht="19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</row>
    <row r="213" spans="1:123" ht="19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</row>
    <row r="214" spans="1:123" ht="19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</row>
    <row r="215" spans="1:123" ht="19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</row>
    <row r="216" spans="1:123" ht="19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</row>
    <row r="217" spans="1:123" ht="19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</row>
    <row r="218" spans="1:123" ht="19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</row>
    <row r="219" spans="1:123" ht="19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</row>
    <row r="220" spans="1:123" ht="19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</row>
    <row r="221" spans="1:123" ht="19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</row>
    <row r="222" spans="1:123" ht="19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</row>
    <row r="223" spans="1:123" ht="19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</row>
    <row r="224" spans="1:123" ht="19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</row>
    <row r="225" spans="1:123" ht="19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</row>
    <row r="226" spans="1:123" ht="19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</row>
    <row r="227" spans="1:123" ht="19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</row>
    <row r="228" spans="1:123" ht="19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</row>
    <row r="229" spans="1:123" ht="19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</row>
    <row r="230" spans="1:123" ht="19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</row>
    <row r="231" spans="1:123" ht="19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</row>
    <row r="232" spans="1:123" ht="19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</row>
    <row r="233" spans="1:123" ht="19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</row>
    <row r="234" spans="1:123" ht="19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</row>
    <row r="235" spans="1:123" ht="19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</row>
    <row r="236" spans="1:123" ht="19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</row>
    <row r="237" spans="1:123" ht="19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</row>
    <row r="238" spans="1:123" ht="19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</row>
    <row r="239" spans="1:123" ht="19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</row>
    <row r="240" spans="1:123" ht="19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</row>
    <row r="241" spans="1:123" ht="19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</row>
    <row r="242" spans="1:123" ht="19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</row>
    <row r="243" spans="1:123" ht="19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</row>
    <row r="244" spans="1:123" ht="19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</row>
    <row r="245" spans="1:123" ht="19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</row>
    <row r="246" spans="1:123" ht="19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</row>
    <row r="247" spans="1:123" ht="19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</row>
    <row r="248" spans="1:123" ht="19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</row>
    <row r="249" spans="1:123" ht="19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</row>
    <row r="250" spans="1:123" ht="19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</row>
    <row r="251" spans="1:123" ht="19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</row>
    <row r="252" spans="1:123" ht="19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</row>
    <row r="253" spans="1:123" ht="19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</row>
    <row r="254" spans="1:123" ht="19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</row>
    <row r="255" spans="1:123" ht="19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</row>
    <row r="256" spans="1:123" ht="19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</row>
    <row r="257" spans="1:123" ht="19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</row>
    <row r="258" spans="1:123" ht="19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</row>
    <row r="259" spans="1:123" ht="19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</row>
    <row r="260" spans="1:123" ht="19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</row>
    <row r="261" spans="1:123" ht="19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</row>
    <row r="262" spans="1:123" ht="19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</row>
    <row r="263" spans="1:123" ht="19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</row>
    <row r="264" spans="1:123" ht="19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</row>
    <row r="265" spans="1:123" ht="19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</row>
    <row r="266" spans="1:123" ht="19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</row>
    <row r="267" spans="1:123" ht="19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</row>
    <row r="268" spans="1:123" ht="19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</row>
    <row r="269" spans="1:123" ht="19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</row>
    <row r="270" spans="1:123" ht="19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</row>
    <row r="271" spans="1:123" ht="19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</row>
    <row r="272" spans="1:123" ht="19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</row>
    <row r="273" spans="1:123" ht="19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</row>
    <row r="274" spans="1:123" ht="19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</row>
    <row r="275" spans="1:123" ht="19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</row>
    <row r="276" spans="1:123" ht="19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</row>
    <row r="277" spans="1:123" ht="19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</row>
    <row r="278" spans="1:123" ht="19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</row>
    <row r="279" spans="1:123" ht="19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</row>
    <row r="280" spans="1:123" ht="19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</row>
    <row r="281" spans="1:123" ht="19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</row>
    <row r="282" spans="1:123" ht="19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</row>
    <row r="283" spans="1:123" ht="19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</row>
    <row r="284" spans="1:123" ht="19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</row>
    <row r="285" spans="1:123" ht="19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</row>
    <row r="286" spans="1:123" ht="19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</row>
    <row r="287" spans="1:123" ht="19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</row>
    <row r="288" spans="1:123" ht="19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</row>
    <row r="289" spans="1:123" ht="19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</row>
    <row r="290" spans="1:123" ht="19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</row>
    <row r="291" spans="1:123" ht="19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</row>
    <row r="292" spans="1:123" ht="19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</row>
    <row r="293" spans="1:123" ht="19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</row>
    <row r="294" spans="1:123" ht="19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</row>
    <row r="295" spans="1:123" ht="19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</row>
    <row r="296" spans="1:123" ht="19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</row>
    <row r="297" spans="1:123" ht="19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</row>
    <row r="298" spans="1:123" ht="19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</row>
    <row r="299" spans="1:123" ht="19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</row>
    <row r="300" spans="1:123" ht="19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</row>
    <row r="301" spans="1:123" ht="19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</row>
    <row r="302" spans="1:123" ht="19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</row>
    <row r="303" spans="1:123" ht="19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</row>
    <row r="304" spans="1:123" ht="19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</row>
    <row r="305" spans="1:123" ht="19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</row>
    <row r="306" spans="1:123" ht="19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</row>
    <row r="307" spans="1:123" ht="19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</row>
    <row r="308" spans="1:123" ht="19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</row>
    <row r="309" spans="1:123" ht="19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</row>
    <row r="310" spans="1:123" ht="19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</row>
    <row r="311" spans="1:123" ht="19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</row>
    <row r="312" spans="1:123" ht="19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</row>
    <row r="313" spans="1:123" ht="19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</row>
    <row r="314" spans="1:123" ht="19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</row>
    <row r="315" spans="1:123" ht="19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</row>
    <row r="316" spans="1:123" ht="19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</row>
    <row r="317" spans="1:123" ht="19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</row>
    <row r="318" spans="1:123" ht="19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</row>
    <row r="319" spans="1:123" ht="19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</row>
    <row r="320" spans="1:123" ht="19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</row>
    <row r="321" spans="1:123" ht="19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</row>
    <row r="322" spans="1:123" ht="19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</row>
    <row r="323" spans="1:123" ht="19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</row>
    <row r="324" spans="1:123" ht="19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</row>
    <row r="325" spans="1:123" ht="19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</row>
    <row r="326" spans="1:123" ht="19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</row>
    <row r="327" spans="1:123" ht="19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</row>
    <row r="328" spans="1:123" ht="19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</row>
    <row r="329" spans="1:123" ht="19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</row>
    <row r="330" spans="1:123" ht="19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</row>
    <row r="331" spans="1:123" ht="19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</row>
    <row r="332" spans="1:123" ht="19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</row>
    <row r="333" spans="1:123" ht="19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</row>
    <row r="334" spans="1:123" ht="19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</row>
    <row r="335" spans="1:123" ht="19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</row>
    <row r="336" spans="1:123" ht="19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</row>
    <row r="337" spans="1:123" ht="19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</row>
    <row r="338" spans="1:123" ht="19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</row>
    <row r="339" spans="1:123" ht="19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</row>
    <row r="340" spans="1:123" ht="19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</row>
    <row r="341" spans="1:123" ht="19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</row>
    <row r="342" spans="1:123" ht="19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</row>
    <row r="343" spans="1:123" ht="19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</row>
    <row r="344" spans="1:123" ht="19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</row>
    <row r="345" spans="1:123" ht="19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</row>
    <row r="346" spans="1:123" ht="19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</row>
    <row r="347" spans="1:123" ht="19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</row>
    <row r="348" spans="1:123" ht="19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</row>
    <row r="349" spans="1:123" ht="19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</row>
    <row r="350" spans="1:123" ht="19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</row>
    <row r="351" spans="1:123" ht="19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</row>
    <row r="352" spans="1:123" ht="19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</row>
    <row r="353" spans="1:123" ht="19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</row>
    <row r="354" spans="1:123" ht="19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</row>
    <row r="355" spans="1:123" ht="19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</row>
    <row r="356" spans="1:123" ht="19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</row>
    <row r="357" spans="1:123" ht="19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</row>
    <row r="358" spans="1:123" ht="19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</row>
    <row r="359" spans="1:123" ht="19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</row>
    <row r="360" spans="1:123" ht="19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</row>
    <row r="361" spans="1:123" ht="19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</row>
    <row r="362" spans="1:123" ht="19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</row>
    <row r="363" spans="1:123" ht="19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</row>
    <row r="364" spans="1:123" ht="19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</row>
    <row r="365" spans="1:123" ht="19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</row>
    <row r="366" spans="1:123" ht="19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</row>
    <row r="367" spans="1:123" ht="19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</row>
    <row r="368" spans="1:123" ht="19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</row>
    <row r="369" spans="1:123" ht="19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</row>
    <row r="370" spans="1:123" ht="19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</row>
    <row r="371" spans="1:123" ht="19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</row>
    <row r="372" spans="1:123" ht="19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</row>
    <row r="373" spans="1:123" ht="19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</row>
    <row r="374" spans="1:123" ht="19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</row>
    <row r="375" spans="1:123" ht="19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</row>
    <row r="376" spans="1:123" ht="19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</row>
    <row r="377" spans="1:123" ht="19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</row>
    <row r="378" spans="1:123" ht="19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</row>
    <row r="379" spans="1:123" ht="19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</row>
    <row r="380" spans="1:123" ht="19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</row>
    <row r="381" spans="1:123" ht="19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</row>
    <row r="382" spans="1:123" ht="19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</row>
    <row r="383" spans="1:123" ht="19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</row>
    <row r="384" spans="1:123" ht="19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</row>
    <row r="385" spans="1:123" ht="19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</row>
    <row r="386" spans="1:123" ht="19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</row>
    <row r="387" spans="1:123" ht="19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</row>
    <row r="388" spans="1:123" ht="19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</row>
    <row r="389" spans="1:123" ht="19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</row>
    <row r="390" spans="1:123" ht="19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</row>
    <row r="391" spans="1:123" ht="19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</row>
    <row r="392" spans="1:123" ht="19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</row>
    <row r="393" spans="1:123" ht="19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</row>
    <row r="394" spans="1:123" ht="19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</row>
    <row r="395" spans="1:123" ht="19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</row>
    <row r="396" spans="1:123" ht="19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</row>
    <row r="397" spans="1:123" ht="19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</row>
    <row r="398" spans="1:123" ht="19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</row>
    <row r="399" spans="1:123" ht="19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</row>
    <row r="400" spans="1:123" ht="19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</row>
    <row r="401" spans="1:123" ht="19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</row>
    <row r="402" spans="1:123" ht="19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</row>
    <row r="403" spans="1:123" ht="19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</row>
    <row r="404" spans="1:123" ht="19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</row>
    <row r="405" spans="1:123" ht="19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</row>
    <row r="406" spans="1:123" ht="19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</row>
    <row r="407" spans="1:123" ht="19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</row>
    <row r="408" spans="1:123" ht="19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</row>
    <row r="409" spans="1:123" ht="19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0"/>
      <c r="DP409" s="10"/>
      <c r="DQ409" s="10"/>
      <c r="DR409" s="10"/>
      <c r="DS409" s="10"/>
    </row>
    <row r="410" spans="1:123" ht="19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0"/>
      <c r="DP410" s="10"/>
      <c r="DQ410" s="10"/>
      <c r="DR410" s="10"/>
      <c r="DS410" s="10"/>
    </row>
    <row r="411" spans="1:123" ht="19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</row>
    <row r="412" spans="1:123" ht="19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/>
      <c r="DH412" s="10"/>
      <c r="DI412" s="10"/>
      <c r="DJ412" s="10"/>
      <c r="DK412" s="10"/>
      <c r="DL412" s="10"/>
      <c r="DM412" s="10"/>
      <c r="DN412" s="10"/>
      <c r="DO412" s="10"/>
      <c r="DP412" s="10"/>
      <c r="DQ412" s="10"/>
      <c r="DR412" s="10"/>
      <c r="DS412" s="10"/>
    </row>
    <row r="413" spans="1:123" ht="19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</row>
    <row r="414" spans="1:123" ht="19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  <c r="DI414" s="10"/>
      <c r="DJ414" s="10"/>
      <c r="DK414" s="10"/>
      <c r="DL414" s="10"/>
      <c r="DM414" s="10"/>
      <c r="DN414" s="10"/>
      <c r="DO414" s="10"/>
      <c r="DP414" s="10"/>
      <c r="DQ414" s="10"/>
      <c r="DR414" s="10"/>
      <c r="DS414" s="10"/>
    </row>
    <row r="415" spans="1:123" ht="19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  <c r="DP415" s="10"/>
      <c r="DQ415" s="10"/>
      <c r="DR415" s="10"/>
      <c r="DS415" s="10"/>
    </row>
    <row r="416" spans="1:123" ht="19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  <c r="DI416" s="10"/>
      <c r="DJ416" s="10"/>
      <c r="DK416" s="10"/>
      <c r="DL416" s="10"/>
      <c r="DM416" s="10"/>
      <c r="DN416" s="10"/>
      <c r="DO416" s="10"/>
      <c r="DP416" s="10"/>
      <c r="DQ416" s="10"/>
      <c r="DR416" s="10"/>
      <c r="DS416" s="10"/>
    </row>
    <row r="417" spans="1:123" ht="19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  <c r="DI417" s="10"/>
      <c r="DJ417" s="10"/>
      <c r="DK417" s="10"/>
      <c r="DL417" s="10"/>
      <c r="DM417" s="10"/>
      <c r="DN417" s="10"/>
      <c r="DO417" s="10"/>
      <c r="DP417" s="10"/>
      <c r="DQ417" s="10"/>
      <c r="DR417" s="10"/>
      <c r="DS417" s="10"/>
    </row>
    <row r="418" spans="1:123" ht="19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</row>
    <row r="419" spans="1:123" ht="19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</row>
    <row r="420" spans="1:123" ht="19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  <c r="DP420" s="10"/>
      <c r="DQ420" s="10"/>
      <c r="DR420" s="10"/>
      <c r="DS420" s="10"/>
    </row>
    <row r="421" spans="1:123" ht="19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10"/>
      <c r="DM421" s="10"/>
      <c r="DN421" s="10"/>
      <c r="DO421" s="10"/>
      <c r="DP421" s="10"/>
      <c r="DQ421" s="10"/>
      <c r="DR421" s="10"/>
      <c r="DS421" s="10"/>
    </row>
    <row r="422" spans="1:123" ht="19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10"/>
      <c r="DN422" s="10"/>
      <c r="DO422" s="10"/>
      <c r="DP422" s="10"/>
      <c r="DQ422" s="10"/>
      <c r="DR422" s="10"/>
      <c r="DS422" s="10"/>
    </row>
    <row r="423" spans="1:123" ht="19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</row>
    <row r="424" spans="1:123" ht="19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  <c r="DI424" s="10"/>
      <c r="DJ424" s="10"/>
      <c r="DK424" s="10"/>
      <c r="DL424" s="10"/>
      <c r="DM424" s="10"/>
      <c r="DN424" s="10"/>
      <c r="DO424" s="10"/>
      <c r="DP424" s="10"/>
      <c r="DQ424" s="10"/>
      <c r="DR424" s="10"/>
      <c r="DS424" s="10"/>
    </row>
    <row r="425" spans="1:123" ht="19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  <c r="DP425" s="10"/>
      <c r="DQ425" s="10"/>
      <c r="DR425" s="10"/>
      <c r="DS425" s="10"/>
    </row>
    <row r="426" spans="1:123" ht="19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  <c r="DI426" s="10"/>
      <c r="DJ426" s="10"/>
      <c r="DK426" s="10"/>
      <c r="DL426" s="10"/>
      <c r="DM426" s="10"/>
      <c r="DN426" s="10"/>
      <c r="DO426" s="10"/>
      <c r="DP426" s="10"/>
      <c r="DQ426" s="10"/>
      <c r="DR426" s="10"/>
      <c r="DS426" s="10"/>
    </row>
    <row r="427" spans="1:123" ht="19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  <c r="DI427" s="10"/>
      <c r="DJ427" s="10"/>
      <c r="DK427" s="10"/>
      <c r="DL427" s="10"/>
      <c r="DM427" s="10"/>
      <c r="DN427" s="10"/>
      <c r="DO427" s="10"/>
      <c r="DP427" s="10"/>
      <c r="DQ427" s="10"/>
      <c r="DR427" s="10"/>
      <c r="DS427" s="10"/>
    </row>
    <row r="428" spans="1:123" ht="19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  <c r="DI428" s="10"/>
      <c r="DJ428" s="10"/>
      <c r="DK428" s="10"/>
      <c r="DL428" s="10"/>
      <c r="DM428" s="10"/>
      <c r="DN428" s="10"/>
      <c r="DO428" s="10"/>
      <c r="DP428" s="10"/>
      <c r="DQ428" s="10"/>
      <c r="DR428" s="10"/>
      <c r="DS428" s="10"/>
    </row>
    <row r="429" spans="1:123" ht="19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</row>
    <row r="430" spans="1:123" ht="19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</row>
    <row r="431" spans="1:123" ht="19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  <c r="DI431" s="10"/>
      <c r="DJ431" s="10"/>
      <c r="DK431" s="10"/>
      <c r="DL431" s="10"/>
      <c r="DM431" s="10"/>
      <c r="DN431" s="10"/>
      <c r="DO431" s="10"/>
      <c r="DP431" s="10"/>
      <c r="DQ431" s="10"/>
      <c r="DR431" s="10"/>
      <c r="DS431" s="10"/>
    </row>
    <row r="432" spans="1:123" ht="19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  <c r="DI432" s="10"/>
      <c r="DJ432" s="10"/>
      <c r="DK432" s="10"/>
      <c r="DL432" s="10"/>
      <c r="DM432" s="10"/>
      <c r="DN432" s="10"/>
      <c r="DO432" s="10"/>
      <c r="DP432" s="10"/>
      <c r="DQ432" s="10"/>
      <c r="DR432" s="10"/>
      <c r="DS432" s="10"/>
    </row>
    <row r="433" spans="1:123" ht="19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  <c r="DP433" s="10"/>
      <c r="DQ433" s="10"/>
      <c r="DR433" s="10"/>
      <c r="DS433" s="10"/>
    </row>
    <row r="434" spans="1:123" ht="19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</row>
    <row r="435" spans="1:123" ht="19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  <c r="DI435" s="10"/>
      <c r="DJ435" s="10"/>
      <c r="DK435" s="10"/>
      <c r="DL435" s="10"/>
      <c r="DM435" s="10"/>
      <c r="DN435" s="10"/>
      <c r="DO435" s="10"/>
      <c r="DP435" s="10"/>
      <c r="DQ435" s="10"/>
      <c r="DR435" s="10"/>
      <c r="DS435" s="10"/>
    </row>
    <row r="436" spans="1:123" ht="19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  <c r="DP436" s="10"/>
      <c r="DQ436" s="10"/>
      <c r="DR436" s="10"/>
      <c r="DS436" s="10"/>
    </row>
    <row r="437" spans="1:123" ht="19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</row>
    <row r="438" spans="1:123" ht="19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/>
      <c r="DH438" s="10"/>
      <c r="DI438" s="10"/>
      <c r="DJ438" s="10"/>
      <c r="DK438" s="10"/>
      <c r="DL438" s="10"/>
      <c r="DM438" s="10"/>
      <c r="DN438" s="10"/>
      <c r="DO438" s="10"/>
      <c r="DP438" s="10"/>
      <c r="DQ438" s="10"/>
      <c r="DR438" s="10"/>
      <c r="DS438" s="10"/>
    </row>
    <row r="439" spans="1:123" ht="19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  <c r="DI439" s="10"/>
      <c r="DJ439" s="10"/>
      <c r="DK439" s="10"/>
      <c r="DL439" s="10"/>
      <c r="DM439" s="10"/>
      <c r="DN439" s="10"/>
      <c r="DO439" s="10"/>
      <c r="DP439" s="10"/>
      <c r="DQ439" s="10"/>
      <c r="DR439" s="10"/>
      <c r="DS439" s="10"/>
    </row>
    <row r="440" spans="1:123" ht="19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  <c r="DP440" s="10"/>
      <c r="DQ440" s="10"/>
      <c r="DR440" s="10"/>
      <c r="DS440" s="10"/>
    </row>
    <row r="441" spans="1:123" ht="19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B441" s="10"/>
      <c r="DC441" s="10"/>
      <c r="DD441" s="10"/>
      <c r="DE441" s="10"/>
      <c r="DF441" s="10"/>
      <c r="DG441" s="10"/>
      <c r="DH441" s="10"/>
      <c r="DI441" s="10"/>
      <c r="DJ441" s="10"/>
      <c r="DK441" s="10"/>
      <c r="DL441" s="10"/>
      <c r="DM441" s="10"/>
      <c r="DN441" s="10"/>
      <c r="DO441" s="10"/>
      <c r="DP441" s="10"/>
      <c r="DQ441" s="10"/>
      <c r="DR441" s="10"/>
      <c r="DS441" s="10"/>
    </row>
    <row r="442" spans="1:123" ht="19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  <c r="DI442" s="10"/>
      <c r="DJ442" s="10"/>
      <c r="DK442" s="10"/>
      <c r="DL442" s="10"/>
      <c r="DM442" s="10"/>
      <c r="DN442" s="10"/>
      <c r="DO442" s="10"/>
      <c r="DP442" s="10"/>
      <c r="DQ442" s="10"/>
      <c r="DR442" s="10"/>
      <c r="DS442" s="10"/>
    </row>
    <row r="443" spans="1:123" ht="19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  <c r="DI443" s="10"/>
      <c r="DJ443" s="10"/>
      <c r="DK443" s="10"/>
      <c r="DL443" s="10"/>
      <c r="DM443" s="10"/>
      <c r="DN443" s="10"/>
      <c r="DO443" s="10"/>
      <c r="DP443" s="10"/>
      <c r="DQ443" s="10"/>
      <c r="DR443" s="10"/>
      <c r="DS443" s="10"/>
    </row>
    <row r="444" spans="1:123" ht="19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B444" s="10"/>
      <c r="DC444" s="10"/>
      <c r="DD444" s="10"/>
      <c r="DE444" s="10"/>
      <c r="DF444" s="10"/>
      <c r="DG444" s="10"/>
      <c r="DH444" s="10"/>
      <c r="DI444" s="10"/>
      <c r="DJ444" s="10"/>
      <c r="DK444" s="10"/>
      <c r="DL444" s="10"/>
      <c r="DM444" s="10"/>
      <c r="DN444" s="10"/>
      <c r="DO444" s="10"/>
      <c r="DP444" s="10"/>
      <c r="DQ444" s="10"/>
      <c r="DR444" s="10"/>
      <c r="DS444" s="10"/>
    </row>
    <row r="445" spans="1:123" ht="19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  <c r="DI445" s="10"/>
      <c r="DJ445" s="10"/>
      <c r="DK445" s="10"/>
      <c r="DL445" s="10"/>
      <c r="DM445" s="10"/>
      <c r="DN445" s="10"/>
      <c r="DO445" s="10"/>
      <c r="DP445" s="10"/>
      <c r="DQ445" s="10"/>
      <c r="DR445" s="10"/>
      <c r="DS445" s="10"/>
    </row>
    <row r="446" spans="1:123" ht="19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  <c r="DI446" s="10"/>
      <c r="DJ446" s="10"/>
      <c r="DK446" s="10"/>
      <c r="DL446" s="10"/>
      <c r="DM446" s="10"/>
      <c r="DN446" s="10"/>
      <c r="DO446" s="10"/>
      <c r="DP446" s="10"/>
      <c r="DQ446" s="10"/>
      <c r="DR446" s="10"/>
      <c r="DS446" s="10"/>
    </row>
    <row r="447" spans="1:123" ht="19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  <c r="DP447" s="10"/>
      <c r="DQ447" s="10"/>
      <c r="DR447" s="10"/>
      <c r="DS447" s="10"/>
    </row>
    <row r="448" spans="1:123" ht="19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  <c r="DI448" s="10"/>
      <c r="DJ448" s="10"/>
      <c r="DK448" s="10"/>
      <c r="DL448" s="10"/>
      <c r="DM448" s="10"/>
      <c r="DN448" s="10"/>
      <c r="DO448" s="10"/>
      <c r="DP448" s="10"/>
      <c r="DQ448" s="10"/>
      <c r="DR448" s="10"/>
      <c r="DS448" s="10"/>
    </row>
    <row r="449" spans="1:123" ht="19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  <c r="DI449" s="10"/>
      <c r="DJ449" s="10"/>
      <c r="DK449" s="10"/>
      <c r="DL449" s="10"/>
      <c r="DM449" s="10"/>
      <c r="DN449" s="10"/>
      <c r="DO449" s="10"/>
      <c r="DP449" s="10"/>
      <c r="DQ449" s="10"/>
      <c r="DR449" s="10"/>
      <c r="DS449" s="10"/>
    </row>
    <row r="450" spans="1:123" ht="19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  <c r="DI450" s="10"/>
      <c r="DJ450" s="10"/>
      <c r="DK450" s="10"/>
      <c r="DL450" s="10"/>
      <c r="DM450" s="10"/>
      <c r="DN450" s="10"/>
      <c r="DO450" s="10"/>
      <c r="DP450" s="10"/>
      <c r="DQ450" s="10"/>
      <c r="DR450" s="10"/>
      <c r="DS450" s="10"/>
    </row>
    <row r="451" spans="1:123" ht="19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B451" s="10"/>
      <c r="DC451" s="10"/>
      <c r="DD451" s="10"/>
      <c r="DE451" s="10"/>
      <c r="DF451" s="10"/>
      <c r="DG451" s="10"/>
      <c r="DH451" s="10"/>
      <c r="DI451" s="10"/>
      <c r="DJ451" s="10"/>
      <c r="DK451" s="10"/>
      <c r="DL451" s="10"/>
      <c r="DM451" s="10"/>
      <c r="DN451" s="10"/>
      <c r="DO451" s="10"/>
      <c r="DP451" s="10"/>
      <c r="DQ451" s="10"/>
      <c r="DR451" s="10"/>
      <c r="DS451" s="10"/>
    </row>
    <row r="452" spans="1:123" ht="19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B452" s="10"/>
      <c r="DC452" s="10"/>
      <c r="DD452" s="10"/>
      <c r="DE452" s="10"/>
      <c r="DF452" s="10"/>
      <c r="DG452" s="10"/>
      <c r="DH452" s="10"/>
      <c r="DI452" s="10"/>
      <c r="DJ452" s="10"/>
      <c r="DK452" s="10"/>
      <c r="DL452" s="10"/>
      <c r="DM452" s="10"/>
      <c r="DN452" s="10"/>
      <c r="DO452" s="10"/>
      <c r="DP452" s="10"/>
      <c r="DQ452" s="10"/>
      <c r="DR452" s="10"/>
      <c r="DS452" s="10"/>
    </row>
    <row r="453" spans="1:123" ht="19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B453" s="10"/>
      <c r="DC453" s="10"/>
      <c r="DD453" s="10"/>
      <c r="DE453" s="10"/>
      <c r="DF453" s="10"/>
      <c r="DG453" s="10"/>
      <c r="DH453" s="10"/>
      <c r="DI453" s="10"/>
      <c r="DJ453" s="10"/>
      <c r="DK453" s="10"/>
      <c r="DL453" s="10"/>
      <c r="DM453" s="10"/>
      <c r="DN453" s="10"/>
      <c r="DO453" s="10"/>
      <c r="DP453" s="10"/>
      <c r="DQ453" s="10"/>
      <c r="DR453" s="10"/>
      <c r="DS453" s="10"/>
    </row>
    <row r="454" spans="1:123" ht="19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B454" s="10"/>
      <c r="DC454" s="10"/>
      <c r="DD454" s="10"/>
      <c r="DE454" s="10"/>
      <c r="DF454" s="10"/>
      <c r="DG454" s="10"/>
      <c r="DH454" s="10"/>
      <c r="DI454" s="10"/>
      <c r="DJ454" s="10"/>
      <c r="DK454" s="10"/>
      <c r="DL454" s="10"/>
      <c r="DM454" s="10"/>
      <c r="DN454" s="10"/>
      <c r="DO454" s="10"/>
      <c r="DP454" s="10"/>
      <c r="DQ454" s="10"/>
      <c r="DR454" s="10"/>
      <c r="DS454" s="10"/>
    </row>
    <row r="455" spans="1:123" ht="19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B455" s="10"/>
      <c r="DC455" s="10"/>
      <c r="DD455" s="10"/>
      <c r="DE455" s="10"/>
      <c r="DF455" s="10"/>
      <c r="DG455" s="10"/>
      <c r="DH455" s="10"/>
      <c r="DI455" s="10"/>
      <c r="DJ455" s="10"/>
      <c r="DK455" s="10"/>
      <c r="DL455" s="10"/>
      <c r="DM455" s="10"/>
      <c r="DN455" s="10"/>
      <c r="DO455" s="10"/>
      <c r="DP455" s="10"/>
      <c r="DQ455" s="10"/>
      <c r="DR455" s="10"/>
      <c r="DS455" s="10"/>
    </row>
    <row r="456" spans="1:123" ht="19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  <c r="DI456" s="10"/>
      <c r="DJ456" s="10"/>
      <c r="DK456" s="10"/>
      <c r="DL456" s="10"/>
      <c r="DM456" s="10"/>
      <c r="DN456" s="10"/>
      <c r="DO456" s="10"/>
      <c r="DP456" s="10"/>
      <c r="DQ456" s="10"/>
      <c r="DR456" s="10"/>
      <c r="DS456" s="10"/>
    </row>
    <row r="457" spans="1:123" ht="19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B457" s="10"/>
      <c r="DC457" s="10"/>
      <c r="DD457" s="10"/>
      <c r="DE457" s="10"/>
      <c r="DF457" s="10"/>
      <c r="DG457" s="10"/>
      <c r="DH457" s="10"/>
      <c r="DI457" s="10"/>
      <c r="DJ457" s="10"/>
      <c r="DK457" s="10"/>
      <c r="DL457" s="10"/>
      <c r="DM457" s="10"/>
      <c r="DN457" s="10"/>
      <c r="DO457" s="10"/>
      <c r="DP457" s="10"/>
      <c r="DQ457" s="10"/>
      <c r="DR457" s="10"/>
      <c r="DS457" s="10"/>
    </row>
    <row r="458" spans="1:123" ht="19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B458" s="10"/>
      <c r="DC458" s="10"/>
      <c r="DD458" s="10"/>
      <c r="DE458" s="10"/>
      <c r="DF458" s="10"/>
      <c r="DG458" s="10"/>
      <c r="DH458" s="10"/>
      <c r="DI458" s="10"/>
      <c r="DJ458" s="10"/>
      <c r="DK458" s="10"/>
      <c r="DL458" s="10"/>
      <c r="DM458" s="10"/>
      <c r="DN458" s="10"/>
      <c r="DO458" s="10"/>
      <c r="DP458" s="10"/>
      <c r="DQ458" s="10"/>
      <c r="DR458" s="10"/>
      <c r="DS458" s="10"/>
    </row>
    <row r="459" spans="1:123" ht="19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B459" s="10"/>
      <c r="DC459" s="10"/>
      <c r="DD459" s="10"/>
      <c r="DE459" s="10"/>
      <c r="DF459" s="10"/>
      <c r="DG459" s="10"/>
      <c r="DH459" s="10"/>
      <c r="DI459" s="10"/>
      <c r="DJ459" s="10"/>
      <c r="DK459" s="10"/>
      <c r="DL459" s="10"/>
      <c r="DM459" s="10"/>
      <c r="DN459" s="10"/>
      <c r="DO459" s="10"/>
      <c r="DP459" s="10"/>
      <c r="DQ459" s="10"/>
      <c r="DR459" s="10"/>
      <c r="DS459" s="10"/>
    </row>
    <row r="460" spans="1:123" ht="19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  <c r="DI460" s="10"/>
      <c r="DJ460" s="10"/>
      <c r="DK460" s="10"/>
      <c r="DL460" s="10"/>
      <c r="DM460" s="10"/>
      <c r="DN460" s="10"/>
      <c r="DO460" s="10"/>
      <c r="DP460" s="10"/>
      <c r="DQ460" s="10"/>
      <c r="DR460" s="10"/>
      <c r="DS460" s="10"/>
    </row>
    <row r="461" spans="1:123" ht="19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  <c r="DI461" s="10"/>
      <c r="DJ461" s="10"/>
      <c r="DK461" s="10"/>
      <c r="DL461" s="10"/>
      <c r="DM461" s="10"/>
      <c r="DN461" s="10"/>
      <c r="DO461" s="10"/>
      <c r="DP461" s="10"/>
      <c r="DQ461" s="10"/>
      <c r="DR461" s="10"/>
      <c r="DS461" s="10"/>
    </row>
    <row r="462" spans="1:123" ht="19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B462" s="10"/>
      <c r="DC462" s="10"/>
      <c r="DD462" s="10"/>
      <c r="DE462" s="10"/>
      <c r="DF462" s="10"/>
      <c r="DG462" s="10"/>
      <c r="DH462" s="10"/>
      <c r="DI462" s="10"/>
      <c r="DJ462" s="10"/>
      <c r="DK462" s="10"/>
      <c r="DL462" s="10"/>
      <c r="DM462" s="10"/>
      <c r="DN462" s="10"/>
      <c r="DO462" s="10"/>
      <c r="DP462" s="10"/>
      <c r="DQ462" s="10"/>
      <c r="DR462" s="10"/>
      <c r="DS462" s="10"/>
    </row>
    <row r="463" spans="1:123" ht="19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  <c r="DI463" s="10"/>
      <c r="DJ463" s="10"/>
      <c r="DK463" s="10"/>
      <c r="DL463" s="10"/>
      <c r="DM463" s="10"/>
      <c r="DN463" s="10"/>
      <c r="DO463" s="10"/>
      <c r="DP463" s="10"/>
      <c r="DQ463" s="10"/>
      <c r="DR463" s="10"/>
      <c r="DS463" s="10"/>
    </row>
    <row r="464" spans="1:123" ht="19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B464" s="10"/>
      <c r="DC464" s="10"/>
      <c r="DD464" s="10"/>
      <c r="DE464" s="10"/>
      <c r="DF464" s="10"/>
      <c r="DG464" s="10"/>
      <c r="DH464" s="10"/>
      <c r="DI464" s="10"/>
      <c r="DJ464" s="10"/>
      <c r="DK464" s="10"/>
      <c r="DL464" s="10"/>
      <c r="DM464" s="10"/>
      <c r="DN464" s="10"/>
      <c r="DO464" s="10"/>
      <c r="DP464" s="10"/>
      <c r="DQ464" s="10"/>
      <c r="DR464" s="10"/>
      <c r="DS464" s="10"/>
    </row>
    <row r="465" spans="1:123" ht="19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  <c r="DI465" s="10"/>
      <c r="DJ465" s="10"/>
      <c r="DK465" s="10"/>
      <c r="DL465" s="10"/>
      <c r="DM465" s="10"/>
      <c r="DN465" s="10"/>
      <c r="DO465" s="10"/>
      <c r="DP465" s="10"/>
      <c r="DQ465" s="10"/>
      <c r="DR465" s="10"/>
      <c r="DS465" s="10"/>
    </row>
    <row r="466" spans="1:123" ht="19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  <c r="DI466" s="10"/>
      <c r="DJ466" s="10"/>
      <c r="DK466" s="10"/>
      <c r="DL466" s="10"/>
      <c r="DM466" s="10"/>
      <c r="DN466" s="10"/>
      <c r="DO466" s="10"/>
      <c r="DP466" s="10"/>
      <c r="DQ466" s="10"/>
      <c r="DR466" s="10"/>
      <c r="DS466" s="10"/>
    </row>
    <row r="467" spans="1:123" ht="19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B467" s="10"/>
      <c r="DC467" s="10"/>
      <c r="DD467" s="10"/>
      <c r="DE467" s="10"/>
      <c r="DF467" s="10"/>
      <c r="DG467" s="10"/>
      <c r="DH467" s="10"/>
      <c r="DI467" s="10"/>
      <c r="DJ467" s="10"/>
      <c r="DK467" s="10"/>
      <c r="DL467" s="10"/>
      <c r="DM467" s="10"/>
      <c r="DN467" s="10"/>
      <c r="DO467" s="10"/>
      <c r="DP467" s="10"/>
      <c r="DQ467" s="10"/>
      <c r="DR467" s="10"/>
      <c r="DS467" s="10"/>
    </row>
    <row r="468" spans="1:123" ht="19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B468" s="10"/>
      <c r="DC468" s="10"/>
      <c r="DD468" s="10"/>
      <c r="DE468" s="10"/>
      <c r="DF468" s="10"/>
      <c r="DG468" s="10"/>
      <c r="DH468" s="10"/>
      <c r="DI468" s="10"/>
      <c r="DJ468" s="10"/>
      <c r="DK468" s="10"/>
      <c r="DL468" s="10"/>
      <c r="DM468" s="10"/>
      <c r="DN468" s="10"/>
      <c r="DO468" s="10"/>
      <c r="DP468" s="10"/>
      <c r="DQ468" s="10"/>
      <c r="DR468" s="10"/>
      <c r="DS468" s="10"/>
    </row>
    <row r="469" spans="1:123" ht="19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0"/>
      <c r="DP469" s="10"/>
      <c r="DQ469" s="10"/>
      <c r="DR469" s="10"/>
      <c r="DS469" s="10"/>
    </row>
    <row r="470" spans="1:123" ht="19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  <c r="DI470" s="10"/>
      <c r="DJ470" s="10"/>
      <c r="DK470" s="10"/>
      <c r="DL470" s="10"/>
      <c r="DM470" s="10"/>
      <c r="DN470" s="10"/>
      <c r="DO470" s="10"/>
      <c r="DP470" s="10"/>
      <c r="DQ470" s="10"/>
      <c r="DR470" s="10"/>
      <c r="DS470" s="10"/>
    </row>
    <row r="471" spans="1:123" ht="19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  <c r="DI471" s="10"/>
      <c r="DJ471" s="10"/>
      <c r="DK471" s="10"/>
      <c r="DL471" s="10"/>
      <c r="DM471" s="10"/>
      <c r="DN471" s="10"/>
      <c r="DO471" s="10"/>
      <c r="DP471" s="10"/>
      <c r="DQ471" s="10"/>
      <c r="DR471" s="10"/>
      <c r="DS471" s="10"/>
    </row>
    <row r="472" spans="1:123" ht="19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B472" s="10"/>
      <c r="DC472" s="10"/>
      <c r="DD472" s="10"/>
      <c r="DE472" s="10"/>
      <c r="DF472" s="10"/>
      <c r="DG472" s="10"/>
      <c r="DH472" s="10"/>
      <c r="DI472" s="10"/>
      <c r="DJ472" s="10"/>
      <c r="DK472" s="10"/>
      <c r="DL472" s="10"/>
      <c r="DM472" s="10"/>
      <c r="DN472" s="10"/>
      <c r="DO472" s="10"/>
      <c r="DP472" s="10"/>
      <c r="DQ472" s="10"/>
      <c r="DR472" s="10"/>
      <c r="DS472" s="10"/>
    </row>
    <row r="473" spans="1:123" ht="19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B473" s="10"/>
      <c r="DC473" s="10"/>
      <c r="DD473" s="10"/>
      <c r="DE473" s="10"/>
      <c r="DF473" s="10"/>
      <c r="DG473" s="10"/>
      <c r="DH473" s="10"/>
      <c r="DI473" s="10"/>
      <c r="DJ473" s="10"/>
      <c r="DK473" s="10"/>
      <c r="DL473" s="10"/>
      <c r="DM473" s="10"/>
      <c r="DN473" s="10"/>
      <c r="DO473" s="10"/>
      <c r="DP473" s="10"/>
      <c r="DQ473" s="10"/>
      <c r="DR473" s="10"/>
      <c r="DS473" s="10"/>
    </row>
    <row r="474" spans="1:123" ht="19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B474" s="10"/>
      <c r="DC474" s="10"/>
      <c r="DD474" s="10"/>
      <c r="DE474" s="10"/>
      <c r="DF474" s="10"/>
      <c r="DG474" s="10"/>
      <c r="DH474" s="10"/>
      <c r="DI474" s="10"/>
      <c r="DJ474" s="10"/>
      <c r="DK474" s="10"/>
      <c r="DL474" s="10"/>
      <c r="DM474" s="10"/>
      <c r="DN474" s="10"/>
      <c r="DO474" s="10"/>
      <c r="DP474" s="10"/>
      <c r="DQ474" s="10"/>
      <c r="DR474" s="10"/>
      <c r="DS474" s="10"/>
    </row>
    <row r="475" spans="1:123" ht="19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  <c r="DI475" s="10"/>
      <c r="DJ475" s="10"/>
      <c r="DK475" s="10"/>
      <c r="DL475" s="10"/>
      <c r="DM475" s="10"/>
      <c r="DN475" s="10"/>
      <c r="DO475" s="10"/>
      <c r="DP475" s="10"/>
      <c r="DQ475" s="10"/>
      <c r="DR475" s="10"/>
      <c r="DS475" s="10"/>
    </row>
    <row r="476" spans="1:123" ht="19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B476" s="10"/>
      <c r="DC476" s="10"/>
      <c r="DD476" s="10"/>
      <c r="DE476" s="10"/>
      <c r="DF476" s="10"/>
      <c r="DG476" s="10"/>
      <c r="DH476" s="10"/>
      <c r="DI476" s="10"/>
      <c r="DJ476" s="10"/>
      <c r="DK476" s="10"/>
      <c r="DL476" s="10"/>
      <c r="DM476" s="10"/>
      <c r="DN476" s="10"/>
      <c r="DO476" s="10"/>
      <c r="DP476" s="10"/>
      <c r="DQ476" s="10"/>
      <c r="DR476" s="10"/>
      <c r="DS476" s="10"/>
    </row>
    <row r="477" spans="1:123" ht="19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B477" s="10"/>
      <c r="DC477" s="10"/>
      <c r="DD477" s="10"/>
      <c r="DE477" s="10"/>
      <c r="DF477" s="10"/>
      <c r="DG477" s="10"/>
      <c r="DH477" s="10"/>
      <c r="DI477" s="10"/>
      <c r="DJ477" s="10"/>
      <c r="DK477" s="10"/>
      <c r="DL477" s="10"/>
      <c r="DM477" s="10"/>
      <c r="DN477" s="10"/>
      <c r="DO477" s="10"/>
      <c r="DP477" s="10"/>
      <c r="DQ477" s="10"/>
      <c r="DR477" s="10"/>
      <c r="DS477" s="10"/>
    </row>
    <row r="478" spans="1:123" ht="19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  <c r="DP478" s="10"/>
      <c r="DQ478" s="10"/>
      <c r="DR478" s="10"/>
      <c r="DS478" s="10"/>
    </row>
    <row r="479" spans="1:123" ht="19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D479" s="10"/>
      <c r="DE479" s="10"/>
      <c r="DF479" s="10"/>
      <c r="DG479" s="10"/>
      <c r="DH479" s="10"/>
      <c r="DI479" s="10"/>
      <c r="DJ479" s="10"/>
      <c r="DK479" s="10"/>
      <c r="DL479" s="10"/>
      <c r="DM479" s="10"/>
      <c r="DN479" s="10"/>
      <c r="DO479" s="10"/>
      <c r="DP479" s="10"/>
      <c r="DQ479" s="10"/>
      <c r="DR479" s="10"/>
      <c r="DS479" s="10"/>
    </row>
    <row r="480" spans="1:123" ht="19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  <c r="DI480" s="10"/>
      <c r="DJ480" s="10"/>
      <c r="DK480" s="10"/>
      <c r="DL480" s="10"/>
      <c r="DM480" s="10"/>
      <c r="DN480" s="10"/>
      <c r="DO480" s="10"/>
      <c r="DP480" s="10"/>
      <c r="DQ480" s="10"/>
      <c r="DR480" s="10"/>
      <c r="DS480" s="10"/>
    </row>
    <row r="481" spans="1:123" ht="19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  <c r="DI481" s="10"/>
      <c r="DJ481" s="10"/>
      <c r="DK481" s="10"/>
      <c r="DL481" s="10"/>
      <c r="DM481" s="10"/>
      <c r="DN481" s="10"/>
      <c r="DO481" s="10"/>
      <c r="DP481" s="10"/>
      <c r="DQ481" s="10"/>
      <c r="DR481" s="10"/>
      <c r="DS481" s="10"/>
    </row>
    <row r="482" spans="1:123" ht="19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B482" s="10"/>
      <c r="DC482" s="10"/>
      <c r="DD482" s="10"/>
      <c r="DE482" s="10"/>
      <c r="DF482" s="10"/>
      <c r="DG482" s="10"/>
      <c r="DH482" s="10"/>
      <c r="DI482" s="10"/>
      <c r="DJ482" s="10"/>
      <c r="DK482" s="10"/>
      <c r="DL482" s="10"/>
      <c r="DM482" s="10"/>
      <c r="DN482" s="10"/>
      <c r="DO482" s="10"/>
      <c r="DP482" s="10"/>
      <c r="DQ482" s="10"/>
      <c r="DR482" s="10"/>
      <c r="DS482" s="10"/>
    </row>
    <row r="483" spans="1:123" ht="19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B483" s="10"/>
      <c r="DC483" s="10"/>
      <c r="DD483" s="10"/>
      <c r="DE483" s="10"/>
      <c r="DF483" s="10"/>
      <c r="DG483" s="10"/>
      <c r="DH483" s="10"/>
      <c r="DI483" s="10"/>
      <c r="DJ483" s="10"/>
      <c r="DK483" s="10"/>
      <c r="DL483" s="10"/>
      <c r="DM483" s="10"/>
      <c r="DN483" s="10"/>
      <c r="DO483" s="10"/>
      <c r="DP483" s="10"/>
      <c r="DQ483" s="10"/>
      <c r="DR483" s="10"/>
      <c r="DS483" s="10"/>
    </row>
    <row r="484" spans="1:123" ht="19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B484" s="10"/>
      <c r="DC484" s="10"/>
      <c r="DD484" s="10"/>
      <c r="DE484" s="10"/>
      <c r="DF484" s="10"/>
      <c r="DG484" s="10"/>
      <c r="DH484" s="10"/>
      <c r="DI484" s="10"/>
      <c r="DJ484" s="10"/>
      <c r="DK484" s="10"/>
      <c r="DL484" s="10"/>
      <c r="DM484" s="10"/>
      <c r="DN484" s="10"/>
      <c r="DO484" s="10"/>
      <c r="DP484" s="10"/>
      <c r="DQ484" s="10"/>
      <c r="DR484" s="10"/>
      <c r="DS484" s="10"/>
    </row>
    <row r="485" spans="1:123" ht="19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B485" s="10"/>
      <c r="DC485" s="10"/>
      <c r="DD485" s="10"/>
      <c r="DE485" s="10"/>
      <c r="DF485" s="10"/>
      <c r="DG485" s="10"/>
      <c r="DH485" s="10"/>
      <c r="DI485" s="10"/>
      <c r="DJ485" s="10"/>
      <c r="DK485" s="10"/>
      <c r="DL485" s="10"/>
      <c r="DM485" s="10"/>
      <c r="DN485" s="10"/>
      <c r="DO485" s="10"/>
      <c r="DP485" s="10"/>
      <c r="DQ485" s="10"/>
      <c r="DR485" s="10"/>
      <c r="DS485" s="10"/>
    </row>
    <row r="486" spans="1:123" ht="19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0"/>
      <c r="DP486" s="10"/>
      <c r="DQ486" s="10"/>
      <c r="DR486" s="10"/>
      <c r="DS486" s="10"/>
    </row>
    <row r="487" spans="1:123" ht="19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0"/>
      <c r="DG487" s="10"/>
      <c r="DH487" s="10"/>
      <c r="DI487" s="10"/>
      <c r="DJ487" s="10"/>
      <c r="DK487" s="10"/>
      <c r="DL487" s="10"/>
      <c r="DM487" s="10"/>
      <c r="DN487" s="10"/>
      <c r="DO487" s="10"/>
      <c r="DP487" s="10"/>
      <c r="DQ487" s="10"/>
      <c r="DR487" s="10"/>
      <c r="DS487" s="10"/>
    </row>
    <row r="488" spans="1:123" ht="19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B488" s="10"/>
      <c r="DC488" s="10"/>
      <c r="DD488" s="10"/>
      <c r="DE488" s="10"/>
      <c r="DF488" s="10"/>
      <c r="DG488" s="10"/>
      <c r="DH488" s="10"/>
      <c r="DI488" s="10"/>
      <c r="DJ488" s="10"/>
      <c r="DK488" s="10"/>
      <c r="DL488" s="10"/>
      <c r="DM488" s="10"/>
      <c r="DN488" s="10"/>
      <c r="DO488" s="10"/>
      <c r="DP488" s="10"/>
      <c r="DQ488" s="10"/>
      <c r="DR488" s="10"/>
      <c r="DS488" s="10"/>
    </row>
    <row r="489" spans="1:123" ht="19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  <c r="DI489" s="10"/>
      <c r="DJ489" s="10"/>
      <c r="DK489" s="10"/>
      <c r="DL489" s="10"/>
      <c r="DM489" s="10"/>
      <c r="DN489" s="10"/>
      <c r="DO489" s="10"/>
      <c r="DP489" s="10"/>
      <c r="DQ489" s="10"/>
      <c r="DR489" s="10"/>
      <c r="DS489" s="10"/>
    </row>
    <row r="490" spans="1:123" ht="19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  <c r="DI490" s="10"/>
      <c r="DJ490" s="10"/>
      <c r="DK490" s="10"/>
      <c r="DL490" s="10"/>
      <c r="DM490" s="10"/>
      <c r="DN490" s="10"/>
      <c r="DO490" s="10"/>
      <c r="DP490" s="10"/>
      <c r="DQ490" s="10"/>
      <c r="DR490" s="10"/>
      <c r="DS490" s="10"/>
    </row>
    <row r="491" spans="1:123" ht="19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  <c r="DI491" s="10"/>
      <c r="DJ491" s="10"/>
      <c r="DK491" s="10"/>
      <c r="DL491" s="10"/>
      <c r="DM491" s="10"/>
      <c r="DN491" s="10"/>
      <c r="DO491" s="10"/>
      <c r="DP491" s="10"/>
      <c r="DQ491" s="10"/>
      <c r="DR491" s="10"/>
      <c r="DS491" s="10"/>
    </row>
    <row r="492" spans="1:123" ht="19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  <c r="DI492" s="10"/>
      <c r="DJ492" s="10"/>
      <c r="DK492" s="10"/>
      <c r="DL492" s="10"/>
      <c r="DM492" s="10"/>
      <c r="DN492" s="10"/>
      <c r="DO492" s="10"/>
      <c r="DP492" s="10"/>
      <c r="DQ492" s="10"/>
      <c r="DR492" s="10"/>
      <c r="DS492" s="10"/>
    </row>
    <row r="493" spans="1:123" ht="19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  <c r="DI493" s="10"/>
      <c r="DJ493" s="10"/>
      <c r="DK493" s="10"/>
      <c r="DL493" s="10"/>
      <c r="DM493" s="10"/>
      <c r="DN493" s="10"/>
      <c r="DO493" s="10"/>
      <c r="DP493" s="10"/>
      <c r="DQ493" s="10"/>
      <c r="DR493" s="10"/>
      <c r="DS493" s="10"/>
    </row>
    <row r="494" spans="1:123" ht="19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  <c r="DI494" s="10"/>
      <c r="DJ494" s="10"/>
      <c r="DK494" s="10"/>
      <c r="DL494" s="10"/>
      <c r="DM494" s="10"/>
      <c r="DN494" s="10"/>
      <c r="DO494" s="10"/>
      <c r="DP494" s="10"/>
      <c r="DQ494" s="10"/>
      <c r="DR494" s="10"/>
      <c r="DS494" s="10"/>
    </row>
    <row r="495" spans="1:123" ht="19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  <c r="DI495" s="10"/>
      <c r="DJ495" s="10"/>
      <c r="DK495" s="10"/>
      <c r="DL495" s="10"/>
      <c r="DM495" s="10"/>
      <c r="DN495" s="10"/>
      <c r="DO495" s="10"/>
      <c r="DP495" s="10"/>
      <c r="DQ495" s="10"/>
      <c r="DR495" s="10"/>
      <c r="DS495" s="10"/>
    </row>
    <row r="496" spans="1:123" ht="19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B496" s="10"/>
      <c r="DC496" s="10"/>
      <c r="DD496" s="10"/>
      <c r="DE496" s="10"/>
      <c r="DF496" s="10"/>
      <c r="DG496" s="10"/>
      <c r="DH496" s="10"/>
      <c r="DI496" s="10"/>
      <c r="DJ496" s="10"/>
      <c r="DK496" s="10"/>
      <c r="DL496" s="10"/>
      <c r="DM496" s="10"/>
      <c r="DN496" s="10"/>
      <c r="DO496" s="10"/>
      <c r="DP496" s="10"/>
      <c r="DQ496" s="10"/>
      <c r="DR496" s="10"/>
      <c r="DS496" s="10"/>
    </row>
    <row r="497" spans="1:123" ht="19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  <c r="DI497" s="10"/>
      <c r="DJ497" s="10"/>
      <c r="DK497" s="10"/>
      <c r="DL497" s="10"/>
      <c r="DM497" s="10"/>
      <c r="DN497" s="10"/>
      <c r="DO497" s="10"/>
      <c r="DP497" s="10"/>
      <c r="DQ497" s="10"/>
      <c r="DR497" s="10"/>
      <c r="DS497" s="10"/>
    </row>
    <row r="498" spans="1:123" ht="19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B498" s="10"/>
      <c r="DC498" s="10"/>
      <c r="DD498" s="10"/>
      <c r="DE498" s="10"/>
      <c r="DF498" s="10"/>
      <c r="DG498" s="10"/>
      <c r="DH498" s="10"/>
      <c r="DI498" s="10"/>
      <c r="DJ498" s="10"/>
      <c r="DK498" s="10"/>
      <c r="DL498" s="10"/>
      <c r="DM498" s="10"/>
      <c r="DN498" s="10"/>
      <c r="DO498" s="10"/>
      <c r="DP498" s="10"/>
      <c r="DQ498" s="10"/>
      <c r="DR498" s="10"/>
      <c r="DS498" s="10"/>
    </row>
    <row r="499" spans="1:123" ht="19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B499" s="10"/>
      <c r="DC499" s="10"/>
      <c r="DD499" s="10"/>
      <c r="DE499" s="10"/>
      <c r="DF499" s="10"/>
      <c r="DG499" s="10"/>
      <c r="DH499" s="10"/>
      <c r="DI499" s="10"/>
      <c r="DJ499" s="10"/>
      <c r="DK499" s="10"/>
      <c r="DL499" s="10"/>
      <c r="DM499" s="10"/>
      <c r="DN499" s="10"/>
      <c r="DO499" s="10"/>
      <c r="DP499" s="10"/>
      <c r="DQ499" s="10"/>
      <c r="DR499" s="10"/>
      <c r="DS499" s="10"/>
    </row>
    <row r="500" spans="1:123" ht="19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B500" s="10"/>
      <c r="DC500" s="10"/>
      <c r="DD500" s="10"/>
      <c r="DE500" s="10"/>
      <c r="DF500" s="10"/>
      <c r="DG500" s="10"/>
      <c r="DH500" s="10"/>
      <c r="DI500" s="10"/>
      <c r="DJ500" s="10"/>
      <c r="DK500" s="10"/>
      <c r="DL500" s="10"/>
      <c r="DM500" s="10"/>
      <c r="DN500" s="10"/>
      <c r="DO500" s="10"/>
      <c r="DP500" s="10"/>
      <c r="DQ500" s="10"/>
      <c r="DR500" s="10"/>
      <c r="DS500" s="10"/>
    </row>
    <row r="501" spans="1:123" ht="19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  <c r="DP501" s="10"/>
      <c r="DQ501" s="10"/>
      <c r="DR501" s="10"/>
      <c r="DS501" s="10"/>
    </row>
    <row r="502" spans="1:123" ht="19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/>
      <c r="DB502" s="10"/>
      <c r="DC502" s="10"/>
      <c r="DD502" s="10"/>
      <c r="DE502" s="10"/>
      <c r="DF502" s="10"/>
      <c r="DG502" s="10"/>
      <c r="DH502" s="10"/>
      <c r="DI502" s="10"/>
      <c r="DJ502" s="10"/>
      <c r="DK502" s="10"/>
      <c r="DL502" s="10"/>
      <c r="DM502" s="10"/>
      <c r="DN502" s="10"/>
      <c r="DO502" s="10"/>
      <c r="DP502" s="10"/>
      <c r="DQ502" s="10"/>
      <c r="DR502" s="10"/>
      <c r="DS502" s="10"/>
    </row>
    <row r="503" spans="1:123" ht="19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/>
      <c r="DB503" s="10"/>
      <c r="DC503" s="10"/>
      <c r="DD503" s="10"/>
      <c r="DE503" s="10"/>
      <c r="DF503" s="10"/>
      <c r="DG503" s="10"/>
      <c r="DH503" s="10"/>
      <c r="DI503" s="10"/>
      <c r="DJ503" s="10"/>
      <c r="DK503" s="10"/>
      <c r="DL503" s="10"/>
      <c r="DM503" s="10"/>
      <c r="DN503" s="10"/>
      <c r="DO503" s="10"/>
      <c r="DP503" s="10"/>
      <c r="DQ503" s="10"/>
      <c r="DR503" s="10"/>
      <c r="DS503" s="10"/>
    </row>
    <row r="504" spans="1:123" ht="19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B504" s="10"/>
      <c r="DC504" s="10"/>
      <c r="DD504" s="10"/>
      <c r="DE504" s="10"/>
      <c r="DF504" s="10"/>
      <c r="DG504" s="10"/>
      <c r="DH504" s="10"/>
      <c r="DI504" s="10"/>
      <c r="DJ504" s="10"/>
      <c r="DK504" s="10"/>
      <c r="DL504" s="10"/>
      <c r="DM504" s="10"/>
      <c r="DN504" s="10"/>
      <c r="DO504" s="10"/>
      <c r="DP504" s="10"/>
      <c r="DQ504" s="10"/>
      <c r="DR504" s="10"/>
      <c r="DS504" s="10"/>
    </row>
    <row r="505" spans="1:123" ht="19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10"/>
      <c r="CZ505" s="10"/>
      <c r="DA505" s="10"/>
      <c r="DB505" s="10"/>
      <c r="DC505" s="10"/>
      <c r="DD505" s="10"/>
      <c r="DE505" s="10"/>
      <c r="DF505" s="10"/>
      <c r="DG505" s="10"/>
      <c r="DH505" s="10"/>
      <c r="DI505" s="10"/>
      <c r="DJ505" s="10"/>
      <c r="DK505" s="10"/>
      <c r="DL505" s="10"/>
      <c r="DM505" s="10"/>
      <c r="DN505" s="10"/>
      <c r="DO505" s="10"/>
      <c r="DP505" s="10"/>
      <c r="DQ505" s="10"/>
      <c r="DR505" s="10"/>
      <c r="DS505" s="10"/>
    </row>
    <row r="506" spans="1:123" ht="19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10"/>
      <c r="CZ506" s="10"/>
      <c r="DA506" s="10"/>
      <c r="DB506" s="10"/>
      <c r="DC506" s="10"/>
      <c r="DD506" s="10"/>
      <c r="DE506" s="10"/>
      <c r="DF506" s="10"/>
      <c r="DG506" s="10"/>
      <c r="DH506" s="10"/>
      <c r="DI506" s="10"/>
      <c r="DJ506" s="10"/>
      <c r="DK506" s="10"/>
      <c r="DL506" s="10"/>
      <c r="DM506" s="10"/>
      <c r="DN506" s="10"/>
      <c r="DO506" s="10"/>
      <c r="DP506" s="10"/>
      <c r="DQ506" s="10"/>
      <c r="DR506" s="10"/>
      <c r="DS506" s="10"/>
    </row>
    <row r="507" spans="1:123" ht="19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10"/>
      <c r="CZ507" s="10"/>
      <c r="DA507" s="10"/>
      <c r="DB507" s="10"/>
      <c r="DC507" s="10"/>
      <c r="DD507" s="10"/>
      <c r="DE507" s="10"/>
      <c r="DF507" s="10"/>
      <c r="DG507" s="10"/>
      <c r="DH507" s="10"/>
      <c r="DI507" s="10"/>
      <c r="DJ507" s="10"/>
      <c r="DK507" s="10"/>
      <c r="DL507" s="10"/>
      <c r="DM507" s="10"/>
      <c r="DN507" s="10"/>
      <c r="DO507" s="10"/>
      <c r="DP507" s="10"/>
      <c r="DQ507" s="10"/>
      <c r="DR507" s="10"/>
      <c r="DS507" s="10"/>
    </row>
    <row r="508" spans="1:123" ht="19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0"/>
      <c r="CX508" s="10"/>
      <c r="CY508" s="10"/>
      <c r="CZ508" s="10"/>
      <c r="DA508" s="10"/>
      <c r="DB508" s="10"/>
      <c r="DC508" s="10"/>
      <c r="DD508" s="10"/>
      <c r="DE508" s="10"/>
      <c r="DF508" s="10"/>
      <c r="DG508" s="10"/>
      <c r="DH508" s="10"/>
      <c r="DI508" s="10"/>
      <c r="DJ508" s="10"/>
      <c r="DK508" s="10"/>
      <c r="DL508" s="10"/>
      <c r="DM508" s="10"/>
      <c r="DN508" s="10"/>
      <c r="DO508" s="10"/>
      <c r="DP508" s="10"/>
      <c r="DQ508" s="10"/>
      <c r="DR508" s="10"/>
      <c r="DS508" s="10"/>
    </row>
    <row r="509" spans="1:123" ht="19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0"/>
      <c r="CX509" s="10"/>
      <c r="CY509" s="10"/>
      <c r="CZ509" s="10"/>
      <c r="DA509" s="10"/>
      <c r="DB509" s="10"/>
      <c r="DC509" s="10"/>
      <c r="DD509" s="10"/>
      <c r="DE509" s="10"/>
      <c r="DF509" s="10"/>
      <c r="DG509" s="10"/>
      <c r="DH509" s="10"/>
      <c r="DI509" s="10"/>
      <c r="DJ509" s="10"/>
      <c r="DK509" s="10"/>
      <c r="DL509" s="10"/>
      <c r="DM509" s="10"/>
      <c r="DN509" s="10"/>
      <c r="DO509" s="10"/>
      <c r="DP509" s="10"/>
      <c r="DQ509" s="10"/>
      <c r="DR509" s="10"/>
      <c r="DS509" s="10"/>
    </row>
    <row r="510" spans="1:123" ht="19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0"/>
      <c r="CX510" s="10"/>
      <c r="CY510" s="10"/>
      <c r="CZ510" s="10"/>
      <c r="DA510" s="10"/>
      <c r="DB510" s="10"/>
      <c r="DC510" s="10"/>
      <c r="DD510" s="10"/>
      <c r="DE510" s="10"/>
      <c r="DF510" s="10"/>
      <c r="DG510" s="10"/>
      <c r="DH510" s="10"/>
      <c r="DI510" s="10"/>
      <c r="DJ510" s="10"/>
      <c r="DK510" s="10"/>
      <c r="DL510" s="10"/>
      <c r="DM510" s="10"/>
      <c r="DN510" s="10"/>
      <c r="DO510" s="10"/>
      <c r="DP510" s="10"/>
      <c r="DQ510" s="10"/>
      <c r="DR510" s="10"/>
      <c r="DS510" s="10"/>
    </row>
    <row r="511" spans="1:123" ht="19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0"/>
      <c r="CX511" s="10"/>
      <c r="CY511" s="10"/>
      <c r="CZ511" s="10"/>
      <c r="DA511" s="10"/>
      <c r="DB511" s="10"/>
      <c r="DC511" s="10"/>
      <c r="DD511" s="10"/>
      <c r="DE511" s="10"/>
      <c r="DF511" s="10"/>
      <c r="DG511" s="10"/>
      <c r="DH511" s="10"/>
      <c r="DI511" s="10"/>
      <c r="DJ511" s="10"/>
      <c r="DK511" s="10"/>
      <c r="DL511" s="10"/>
      <c r="DM511" s="10"/>
      <c r="DN511" s="10"/>
      <c r="DO511" s="10"/>
      <c r="DP511" s="10"/>
      <c r="DQ511" s="10"/>
      <c r="DR511" s="10"/>
      <c r="DS511" s="10"/>
    </row>
    <row r="512" spans="1:123" ht="19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0"/>
      <c r="CX512" s="10"/>
      <c r="CY512" s="10"/>
      <c r="CZ512" s="10"/>
      <c r="DA512" s="10"/>
      <c r="DB512" s="10"/>
      <c r="DC512" s="10"/>
      <c r="DD512" s="10"/>
      <c r="DE512" s="10"/>
      <c r="DF512" s="10"/>
      <c r="DG512" s="10"/>
      <c r="DH512" s="10"/>
      <c r="DI512" s="10"/>
      <c r="DJ512" s="10"/>
      <c r="DK512" s="10"/>
      <c r="DL512" s="10"/>
      <c r="DM512" s="10"/>
      <c r="DN512" s="10"/>
      <c r="DO512" s="10"/>
      <c r="DP512" s="10"/>
      <c r="DQ512" s="10"/>
      <c r="DR512" s="10"/>
      <c r="DS512" s="10"/>
    </row>
    <row r="513" spans="1:123" ht="19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0"/>
      <c r="CX513" s="10"/>
      <c r="CY513" s="10"/>
      <c r="CZ513" s="10"/>
      <c r="DA513" s="10"/>
      <c r="DB513" s="10"/>
      <c r="DC513" s="10"/>
      <c r="DD513" s="10"/>
      <c r="DE513" s="10"/>
      <c r="DF513" s="10"/>
      <c r="DG513" s="10"/>
      <c r="DH513" s="10"/>
      <c r="DI513" s="10"/>
      <c r="DJ513" s="10"/>
      <c r="DK513" s="10"/>
      <c r="DL513" s="10"/>
      <c r="DM513" s="10"/>
      <c r="DN513" s="10"/>
      <c r="DO513" s="10"/>
      <c r="DP513" s="10"/>
      <c r="DQ513" s="10"/>
      <c r="DR513" s="10"/>
      <c r="DS513" s="10"/>
    </row>
    <row r="514" spans="1:123" ht="19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0"/>
      <c r="CX514" s="10"/>
      <c r="CY514" s="10"/>
      <c r="CZ514" s="10"/>
      <c r="DA514" s="10"/>
      <c r="DB514" s="10"/>
      <c r="DC514" s="10"/>
      <c r="DD514" s="10"/>
      <c r="DE514" s="10"/>
      <c r="DF514" s="10"/>
      <c r="DG514" s="10"/>
      <c r="DH514" s="10"/>
      <c r="DI514" s="10"/>
      <c r="DJ514" s="10"/>
      <c r="DK514" s="10"/>
      <c r="DL514" s="10"/>
      <c r="DM514" s="10"/>
      <c r="DN514" s="10"/>
      <c r="DO514" s="10"/>
      <c r="DP514" s="10"/>
      <c r="DQ514" s="10"/>
      <c r="DR514" s="10"/>
      <c r="DS514" s="10"/>
    </row>
    <row r="515" spans="1:123" ht="19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0"/>
      <c r="CX515" s="10"/>
      <c r="CY515" s="10"/>
      <c r="CZ515" s="10"/>
      <c r="DA515" s="10"/>
      <c r="DB515" s="10"/>
      <c r="DC515" s="10"/>
      <c r="DD515" s="10"/>
      <c r="DE515" s="10"/>
      <c r="DF515" s="10"/>
      <c r="DG515" s="10"/>
      <c r="DH515" s="10"/>
      <c r="DI515" s="10"/>
      <c r="DJ515" s="10"/>
      <c r="DK515" s="10"/>
      <c r="DL515" s="10"/>
      <c r="DM515" s="10"/>
      <c r="DN515" s="10"/>
      <c r="DO515" s="10"/>
      <c r="DP515" s="10"/>
      <c r="DQ515" s="10"/>
      <c r="DR515" s="10"/>
      <c r="DS515" s="10"/>
    </row>
    <row r="516" spans="1:123" ht="19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0"/>
      <c r="CX516" s="10"/>
      <c r="CY516" s="10"/>
      <c r="CZ516" s="10"/>
      <c r="DA516" s="10"/>
      <c r="DB516" s="10"/>
      <c r="DC516" s="10"/>
      <c r="DD516" s="10"/>
      <c r="DE516" s="10"/>
      <c r="DF516" s="10"/>
      <c r="DG516" s="10"/>
      <c r="DH516" s="10"/>
      <c r="DI516" s="10"/>
      <c r="DJ516" s="10"/>
      <c r="DK516" s="10"/>
      <c r="DL516" s="10"/>
      <c r="DM516" s="10"/>
      <c r="DN516" s="10"/>
      <c r="DO516" s="10"/>
      <c r="DP516" s="10"/>
      <c r="DQ516" s="10"/>
      <c r="DR516" s="10"/>
      <c r="DS516" s="10"/>
    </row>
    <row r="517" spans="1:123" ht="19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0"/>
      <c r="CX517" s="10"/>
      <c r="CY517" s="10"/>
      <c r="CZ517" s="10"/>
      <c r="DA517" s="10"/>
      <c r="DB517" s="10"/>
      <c r="DC517" s="10"/>
      <c r="DD517" s="10"/>
      <c r="DE517" s="10"/>
      <c r="DF517" s="10"/>
      <c r="DG517" s="10"/>
      <c r="DH517" s="10"/>
      <c r="DI517" s="10"/>
      <c r="DJ517" s="10"/>
      <c r="DK517" s="10"/>
      <c r="DL517" s="10"/>
      <c r="DM517" s="10"/>
      <c r="DN517" s="10"/>
      <c r="DO517" s="10"/>
      <c r="DP517" s="10"/>
      <c r="DQ517" s="10"/>
      <c r="DR517" s="10"/>
      <c r="DS517" s="10"/>
    </row>
    <row r="518" spans="1:123" ht="19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0"/>
      <c r="CX518" s="10"/>
      <c r="CY518" s="10"/>
      <c r="CZ518" s="10"/>
      <c r="DA518" s="10"/>
      <c r="DB518" s="10"/>
      <c r="DC518" s="10"/>
      <c r="DD518" s="10"/>
      <c r="DE518" s="10"/>
      <c r="DF518" s="10"/>
      <c r="DG518" s="10"/>
      <c r="DH518" s="10"/>
      <c r="DI518" s="10"/>
      <c r="DJ518" s="10"/>
      <c r="DK518" s="10"/>
      <c r="DL518" s="10"/>
      <c r="DM518" s="10"/>
      <c r="DN518" s="10"/>
      <c r="DO518" s="10"/>
      <c r="DP518" s="10"/>
      <c r="DQ518" s="10"/>
      <c r="DR518" s="10"/>
      <c r="DS518" s="10"/>
    </row>
    <row r="519" spans="1:123" ht="19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0"/>
      <c r="CX519" s="10"/>
      <c r="CY519" s="10"/>
      <c r="CZ519" s="10"/>
      <c r="DA519" s="10"/>
      <c r="DB519" s="10"/>
      <c r="DC519" s="10"/>
      <c r="DD519" s="10"/>
      <c r="DE519" s="10"/>
      <c r="DF519" s="10"/>
      <c r="DG519" s="10"/>
      <c r="DH519" s="10"/>
      <c r="DI519" s="10"/>
      <c r="DJ519" s="10"/>
      <c r="DK519" s="10"/>
      <c r="DL519" s="10"/>
      <c r="DM519" s="10"/>
      <c r="DN519" s="10"/>
      <c r="DO519" s="10"/>
      <c r="DP519" s="10"/>
      <c r="DQ519" s="10"/>
      <c r="DR519" s="10"/>
      <c r="DS519" s="10"/>
    </row>
    <row r="520" spans="1:123" ht="19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  <c r="CV520" s="10"/>
      <c r="CW520" s="10"/>
      <c r="CX520" s="10"/>
      <c r="CY520" s="10"/>
      <c r="CZ520" s="10"/>
      <c r="DA520" s="10"/>
      <c r="DB520" s="10"/>
      <c r="DC520" s="10"/>
      <c r="DD520" s="10"/>
      <c r="DE520" s="10"/>
      <c r="DF520" s="10"/>
      <c r="DG520" s="10"/>
      <c r="DH520" s="10"/>
      <c r="DI520" s="10"/>
      <c r="DJ520" s="10"/>
      <c r="DK520" s="10"/>
      <c r="DL520" s="10"/>
      <c r="DM520" s="10"/>
      <c r="DN520" s="10"/>
      <c r="DO520" s="10"/>
      <c r="DP520" s="10"/>
      <c r="DQ520" s="10"/>
      <c r="DR520" s="10"/>
      <c r="DS520" s="10"/>
    </row>
    <row r="521" spans="1:123" ht="19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  <c r="CV521" s="10"/>
      <c r="CW521" s="10"/>
      <c r="CX521" s="10"/>
      <c r="CY521" s="10"/>
      <c r="CZ521" s="10"/>
      <c r="DA521" s="10"/>
      <c r="DB521" s="10"/>
      <c r="DC521" s="10"/>
      <c r="DD521" s="10"/>
      <c r="DE521" s="10"/>
      <c r="DF521" s="10"/>
      <c r="DG521" s="10"/>
      <c r="DH521" s="10"/>
      <c r="DI521" s="10"/>
      <c r="DJ521" s="10"/>
      <c r="DK521" s="10"/>
      <c r="DL521" s="10"/>
      <c r="DM521" s="10"/>
      <c r="DN521" s="10"/>
      <c r="DO521" s="10"/>
      <c r="DP521" s="10"/>
      <c r="DQ521" s="10"/>
      <c r="DR521" s="10"/>
      <c r="DS521" s="10"/>
    </row>
    <row r="522" spans="1:123" ht="19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  <c r="CV522" s="10"/>
      <c r="CW522" s="10"/>
      <c r="CX522" s="10"/>
      <c r="CY522" s="10"/>
      <c r="CZ522" s="10"/>
      <c r="DA522" s="10"/>
      <c r="DB522" s="10"/>
      <c r="DC522" s="10"/>
      <c r="DD522" s="10"/>
      <c r="DE522" s="10"/>
      <c r="DF522" s="10"/>
      <c r="DG522" s="10"/>
      <c r="DH522" s="10"/>
      <c r="DI522" s="10"/>
      <c r="DJ522" s="10"/>
      <c r="DK522" s="10"/>
      <c r="DL522" s="10"/>
      <c r="DM522" s="10"/>
      <c r="DN522" s="10"/>
      <c r="DO522" s="10"/>
      <c r="DP522" s="10"/>
      <c r="DQ522" s="10"/>
      <c r="DR522" s="10"/>
      <c r="DS522" s="10"/>
    </row>
    <row r="523" spans="1:123" ht="19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  <c r="CV523" s="10"/>
      <c r="CW523" s="10"/>
      <c r="CX523" s="10"/>
      <c r="CY523" s="10"/>
      <c r="CZ523" s="10"/>
      <c r="DA523" s="10"/>
      <c r="DB523" s="10"/>
      <c r="DC523" s="10"/>
      <c r="DD523" s="10"/>
      <c r="DE523" s="10"/>
      <c r="DF523" s="10"/>
      <c r="DG523" s="10"/>
      <c r="DH523" s="10"/>
      <c r="DI523" s="10"/>
      <c r="DJ523" s="10"/>
      <c r="DK523" s="10"/>
      <c r="DL523" s="10"/>
      <c r="DM523" s="10"/>
      <c r="DN523" s="10"/>
      <c r="DO523" s="10"/>
      <c r="DP523" s="10"/>
      <c r="DQ523" s="10"/>
      <c r="DR523" s="10"/>
      <c r="DS523" s="10"/>
    </row>
    <row r="524" spans="1:123" ht="19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0"/>
      <c r="CX524" s="10"/>
      <c r="CY524" s="10"/>
      <c r="CZ524" s="10"/>
      <c r="DA524" s="10"/>
      <c r="DB524" s="10"/>
      <c r="DC524" s="10"/>
      <c r="DD524" s="10"/>
      <c r="DE524" s="10"/>
      <c r="DF524" s="10"/>
      <c r="DG524" s="10"/>
      <c r="DH524" s="10"/>
      <c r="DI524" s="10"/>
      <c r="DJ524" s="10"/>
      <c r="DK524" s="10"/>
      <c r="DL524" s="10"/>
      <c r="DM524" s="10"/>
      <c r="DN524" s="10"/>
      <c r="DO524" s="10"/>
      <c r="DP524" s="10"/>
      <c r="DQ524" s="10"/>
      <c r="DR524" s="10"/>
      <c r="DS524" s="10"/>
    </row>
    <row r="525" spans="1:123" ht="19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0"/>
      <c r="CX525" s="10"/>
      <c r="CY525" s="10"/>
      <c r="CZ525" s="10"/>
      <c r="DA525" s="10"/>
      <c r="DB525" s="10"/>
      <c r="DC525" s="10"/>
      <c r="DD525" s="10"/>
      <c r="DE525" s="10"/>
      <c r="DF525" s="10"/>
      <c r="DG525" s="10"/>
      <c r="DH525" s="10"/>
      <c r="DI525" s="10"/>
      <c r="DJ525" s="10"/>
      <c r="DK525" s="10"/>
      <c r="DL525" s="10"/>
      <c r="DM525" s="10"/>
      <c r="DN525" s="10"/>
      <c r="DO525" s="10"/>
      <c r="DP525" s="10"/>
      <c r="DQ525" s="10"/>
      <c r="DR525" s="10"/>
      <c r="DS525" s="10"/>
    </row>
    <row r="526" spans="1:123" ht="19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0"/>
      <c r="CX526" s="10"/>
      <c r="CY526" s="10"/>
      <c r="CZ526" s="10"/>
      <c r="DA526" s="10"/>
      <c r="DB526" s="10"/>
      <c r="DC526" s="10"/>
      <c r="DD526" s="10"/>
      <c r="DE526" s="10"/>
      <c r="DF526" s="10"/>
      <c r="DG526" s="10"/>
      <c r="DH526" s="10"/>
      <c r="DI526" s="10"/>
      <c r="DJ526" s="10"/>
      <c r="DK526" s="10"/>
      <c r="DL526" s="10"/>
      <c r="DM526" s="10"/>
      <c r="DN526" s="10"/>
      <c r="DO526" s="10"/>
      <c r="DP526" s="10"/>
      <c r="DQ526" s="10"/>
      <c r="DR526" s="10"/>
      <c r="DS526" s="10"/>
    </row>
    <row r="527" spans="1:123" ht="19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0"/>
      <c r="CX527" s="10"/>
      <c r="CY527" s="10"/>
      <c r="CZ527" s="10"/>
      <c r="DA527" s="10"/>
      <c r="DB527" s="10"/>
      <c r="DC527" s="10"/>
      <c r="DD527" s="10"/>
      <c r="DE527" s="10"/>
      <c r="DF527" s="10"/>
      <c r="DG527" s="10"/>
      <c r="DH527" s="10"/>
      <c r="DI527" s="10"/>
      <c r="DJ527" s="10"/>
      <c r="DK527" s="10"/>
      <c r="DL527" s="10"/>
      <c r="DM527" s="10"/>
      <c r="DN527" s="10"/>
      <c r="DO527" s="10"/>
      <c r="DP527" s="10"/>
      <c r="DQ527" s="10"/>
      <c r="DR527" s="10"/>
      <c r="DS527" s="10"/>
    </row>
    <row r="528" spans="1:123" ht="19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0"/>
      <c r="CX528" s="10"/>
      <c r="CY528" s="10"/>
      <c r="CZ528" s="10"/>
      <c r="DA528" s="10"/>
      <c r="DB528" s="10"/>
      <c r="DC528" s="10"/>
      <c r="DD528" s="10"/>
      <c r="DE528" s="10"/>
      <c r="DF528" s="10"/>
      <c r="DG528" s="10"/>
      <c r="DH528" s="10"/>
      <c r="DI528" s="10"/>
      <c r="DJ528" s="10"/>
      <c r="DK528" s="10"/>
      <c r="DL528" s="10"/>
      <c r="DM528" s="10"/>
      <c r="DN528" s="10"/>
      <c r="DO528" s="10"/>
      <c r="DP528" s="10"/>
      <c r="DQ528" s="10"/>
      <c r="DR528" s="10"/>
      <c r="DS528" s="10"/>
    </row>
    <row r="529" spans="1:123" ht="19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0"/>
      <c r="CX529" s="10"/>
      <c r="CY529" s="10"/>
      <c r="CZ529" s="10"/>
      <c r="DA529" s="10"/>
      <c r="DB529" s="10"/>
      <c r="DC529" s="10"/>
      <c r="DD529" s="10"/>
      <c r="DE529" s="10"/>
      <c r="DF529" s="10"/>
      <c r="DG529" s="10"/>
      <c r="DH529" s="10"/>
      <c r="DI529" s="10"/>
      <c r="DJ529" s="10"/>
      <c r="DK529" s="10"/>
      <c r="DL529" s="10"/>
      <c r="DM529" s="10"/>
      <c r="DN529" s="10"/>
      <c r="DO529" s="10"/>
      <c r="DP529" s="10"/>
      <c r="DQ529" s="10"/>
      <c r="DR529" s="10"/>
      <c r="DS529" s="10"/>
    </row>
    <row r="530" spans="1:123" ht="19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  <c r="CV530" s="10"/>
      <c r="CW530" s="10"/>
      <c r="CX530" s="10"/>
      <c r="CY530" s="10"/>
      <c r="CZ530" s="10"/>
      <c r="DA530" s="10"/>
      <c r="DB530" s="10"/>
      <c r="DC530" s="10"/>
      <c r="DD530" s="10"/>
      <c r="DE530" s="10"/>
      <c r="DF530" s="10"/>
      <c r="DG530" s="10"/>
      <c r="DH530" s="10"/>
      <c r="DI530" s="10"/>
      <c r="DJ530" s="10"/>
      <c r="DK530" s="10"/>
      <c r="DL530" s="10"/>
      <c r="DM530" s="10"/>
      <c r="DN530" s="10"/>
      <c r="DO530" s="10"/>
      <c r="DP530" s="10"/>
      <c r="DQ530" s="10"/>
      <c r="DR530" s="10"/>
      <c r="DS530" s="10"/>
    </row>
    <row r="531" spans="1:123" ht="19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  <c r="CV531" s="10"/>
      <c r="CW531" s="10"/>
      <c r="CX531" s="10"/>
      <c r="CY531" s="10"/>
      <c r="CZ531" s="10"/>
      <c r="DA531" s="10"/>
      <c r="DB531" s="10"/>
      <c r="DC531" s="10"/>
      <c r="DD531" s="10"/>
      <c r="DE531" s="10"/>
      <c r="DF531" s="10"/>
      <c r="DG531" s="10"/>
      <c r="DH531" s="10"/>
      <c r="DI531" s="10"/>
      <c r="DJ531" s="10"/>
      <c r="DK531" s="10"/>
      <c r="DL531" s="10"/>
      <c r="DM531" s="10"/>
      <c r="DN531" s="10"/>
      <c r="DO531" s="10"/>
      <c r="DP531" s="10"/>
      <c r="DQ531" s="10"/>
      <c r="DR531" s="10"/>
      <c r="DS531" s="10"/>
    </row>
    <row r="532" spans="1:123" ht="19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  <c r="CV532" s="10"/>
      <c r="CW532" s="10"/>
      <c r="CX532" s="10"/>
      <c r="CY532" s="10"/>
      <c r="CZ532" s="10"/>
      <c r="DA532" s="10"/>
      <c r="DB532" s="10"/>
      <c r="DC532" s="10"/>
      <c r="DD532" s="10"/>
      <c r="DE532" s="10"/>
      <c r="DF532" s="10"/>
      <c r="DG532" s="10"/>
      <c r="DH532" s="10"/>
      <c r="DI532" s="10"/>
      <c r="DJ532" s="10"/>
      <c r="DK532" s="10"/>
      <c r="DL532" s="10"/>
      <c r="DM532" s="10"/>
      <c r="DN532" s="10"/>
      <c r="DO532" s="10"/>
      <c r="DP532" s="10"/>
      <c r="DQ532" s="10"/>
      <c r="DR532" s="10"/>
      <c r="DS532" s="10"/>
    </row>
    <row r="533" spans="1:123" ht="19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  <c r="CV533" s="10"/>
      <c r="CW533" s="10"/>
      <c r="CX533" s="10"/>
      <c r="CY533" s="10"/>
      <c r="CZ533" s="10"/>
      <c r="DA533" s="10"/>
      <c r="DB533" s="10"/>
      <c r="DC533" s="10"/>
      <c r="DD533" s="10"/>
      <c r="DE533" s="10"/>
      <c r="DF533" s="10"/>
      <c r="DG533" s="10"/>
      <c r="DH533" s="10"/>
      <c r="DI533" s="10"/>
      <c r="DJ533" s="10"/>
      <c r="DK533" s="10"/>
      <c r="DL533" s="10"/>
      <c r="DM533" s="10"/>
      <c r="DN533" s="10"/>
      <c r="DO533" s="10"/>
      <c r="DP533" s="10"/>
      <c r="DQ533" s="10"/>
      <c r="DR533" s="10"/>
      <c r="DS533" s="10"/>
    </row>
    <row r="534" spans="1:123" ht="19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0"/>
      <c r="CX534" s="10"/>
      <c r="CY534" s="10"/>
      <c r="CZ534" s="10"/>
      <c r="DA534" s="10"/>
      <c r="DB534" s="10"/>
      <c r="DC534" s="10"/>
      <c r="DD534" s="10"/>
      <c r="DE534" s="10"/>
      <c r="DF534" s="10"/>
      <c r="DG534" s="10"/>
      <c r="DH534" s="10"/>
      <c r="DI534" s="10"/>
      <c r="DJ534" s="10"/>
      <c r="DK534" s="10"/>
      <c r="DL534" s="10"/>
      <c r="DM534" s="10"/>
      <c r="DN534" s="10"/>
      <c r="DO534" s="10"/>
      <c r="DP534" s="10"/>
      <c r="DQ534" s="10"/>
      <c r="DR534" s="10"/>
      <c r="DS534" s="10"/>
    </row>
    <row r="535" spans="1:123" ht="19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  <c r="CV535" s="10"/>
      <c r="CW535" s="10"/>
      <c r="CX535" s="10"/>
      <c r="CY535" s="10"/>
      <c r="CZ535" s="10"/>
      <c r="DA535" s="10"/>
      <c r="DB535" s="10"/>
      <c r="DC535" s="10"/>
      <c r="DD535" s="10"/>
      <c r="DE535" s="10"/>
      <c r="DF535" s="10"/>
      <c r="DG535" s="10"/>
      <c r="DH535" s="10"/>
      <c r="DI535" s="10"/>
      <c r="DJ535" s="10"/>
      <c r="DK535" s="10"/>
      <c r="DL535" s="10"/>
      <c r="DM535" s="10"/>
      <c r="DN535" s="10"/>
      <c r="DO535" s="10"/>
      <c r="DP535" s="10"/>
      <c r="DQ535" s="10"/>
      <c r="DR535" s="10"/>
      <c r="DS535" s="10"/>
    </row>
    <row r="536" spans="1:123" ht="19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0"/>
      <c r="CX536" s="10"/>
      <c r="CY536" s="10"/>
      <c r="CZ536" s="10"/>
      <c r="DA536" s="10"/>
      <c r="DB536" s="10"/>
      <c r="DC536" s="10"/>
      <c r="DD536" s="10"/>
      <c r="DE536" s="10"/>
      <c r="DF536" s="10"/>
      <c r="DG536" s="10"/>
      <c r="DH536" s="10"/>
      <c r="DI536" s="10"/>
      <c r="DJ536" s="10"/>
      <c r="DK536" s="10"/>
      <c r="DL536" s="10"/>
      <c r="DM536" s="10"/>
      <c r="DN536" s="10"/>
      <c r="DO536" s="10"/>
      <c r="DP536" s="10"/>
      <c r="DQ536" s="10"/>
      <c r="DR536" s="10"/>
      <c r="DS536" s="10"/>
    </row>
    <row r="537" spans="1:123" ht="19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0"/>
      <c r="CX537" s="10"/>
      <c r="CY537" s="10"/>
      <c r="CZ537" s="10"/>
      <c r="DA537" s="10"/>
      <c r="DB537" s="10"/>
      <c r="DC537" s="10"/>
      <c r="DD537" s="10"/>
      <c r="DE537" s="10"/>
      <c r="DF537" s="10"/>
      <c r="DG537" s="10"/>
      <c r="DH537" s="10"/>
      <c r="DI537" s="10"/>
      <c r="DJ537" s="10"/>
      <c r="DK537" s="10"/>
      <c r="DL537" s="10"/>
      <c r="DM537" s="10"/>
      <c r="DN537" s="10"/>
      <c r="DO537" s="10"/>
      <c r="DP537" s="10"/>
      <c r="DQ537" s="10"/>
      <c r="DR537" s="10"/>
      <c r="DS537" s="10"/>
    </row>
    <row r="538" spans="1:123" ht="19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  <c r="CV538" s="10"/>
      <c r="CW538" s="10"/>
      <c r="CX538" s="10"/>
      <c r="CY538" s="10"/>
      <c r="CZ538" s="10"/>
      <c r="DA538" s="10"/>
      <c r="DB538" s="10"/>
      <c r="DC538" s="10"/>
      <c r="DD538" s="10"/>
      <c r="DE538" s="10"/>
      <c r="DF538" s="10"/>
      <c r="DG538" s="10"/>
      <c r="DH538" s="10"/>
      <c r="DI538" s="10"/>
      <c r="DJ538" s="10"/>
      <c r="DK538" s="10"/>
      <c r="DL538" s="10"/>
      <c r="DM538" s="10"/>
      <c r="DN538" s="10"/>
      <c r="DO538" s="10"/>
      <c r="DP538" s="10"/>
      <c r="DQ538" s="10"/>
      <c r="DR538" s="10"/>
      <c r="DS538" s="10"/>
    </row>
    <row r="539" spans="1:123" ht="19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0"/>
      <c r="CX539" s="10"/>
      <c r="CY539" s="10"/>
      <c r="CZ539" s="10"/>
      <c r="DA539" s="10"/>
      <c r="DB539" s="10"/>
      <c r="DC539" s="10"/>
      <c r="DD539" s="10"/>
      <c r="DE539" s="10"/>
      <c r="DF539" s="10"/>
      <c r="DG539" s="10"/>
      <c r="DH539" s="10"/>
      <c r="DI539" s="10"/>
      <c r="DJ539" s="10"/>
      <c r="DK539" s="10"/>
      <c r="DL539" s="10"/>
      <c r="DM539" s="10"/>
      <c r="DN539" s="10"/>
      <c r="DO539" s="10"/>
      <c r="DP539" s="10"/>
      <c r="DQ539" s="10"/>
      <c r="DR539" s="10"/>
      <c r="DS539" s="10"/>
    </row>
    <row r="540" spans="1:123" ht="19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0"/>
      <c r="CX540" s="10"/>
      <c r="CY540" s="10"/>
      <c r="CZ540" s="10"/>
      <c r="DA540" s="10"/>
      <c r="DB540" s="10"/>
      <c r="DC540" s="10"/>
      <c r="DD540" s="10"/>
      <c r="DE540" s="10"/>
      <c r="DF540" s="10"/>
      <c r="DG540" s="10"/>
      <c r="DH540" s="10"/>
      <c r="DI540" s="10"/>
      <c r="DJ540" s="10"/>
      <c r="DK540" s="10"/>
      <c r="DL540" s="10"/>
      <c r="DM540" s="10"/>
      <c r="DN540" s="10"/>
      <c r="DO540" s="10"/>
      <c r="DP540" s="10"/>
      <c r="DQ540" s="10"/>
      <c r="DR540" s="10"/>
      <c r="DS540" s="10"/>
    </row>
    <row r="541" spans="1:123" ht="19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  <c r="CV541" s="10"/>
      <c r="CW541" s="10"/>
      <c r="CX541" s="10"/>
      <c r="CY541" s="10"/>
      <c r="CZ541" s="10"/>
      <c r="DA541" s="10"/>
      <c r="DB541" s="10"/>
      <c r="DC541" s="10"/>
      <c r="DD541" s="10"/>
      <c r="DE541" s="10"/>
      <c r="DF541" s="10"/>
      <c r="DG541" s="10"/>
      <c r="DH541" s="10"/>
      <c r="DI541" s="10"/>
      <c r="DJ541" s="10"/>
      <c r="DK541" s="10"/>
      <c r="DL541" s="10"/>
      <c r="DM541" s="10"/>
      <c r="DN541" s="10"/>
      <c r="DO541" s="10"/>
      <c r="DP541" s="10"/>
      <c r="DQ541" s="10"/>
      <c r="DR541" s="10"/>
      <c r="DS541" s="10"/>
    </row>
    <row r="542" spans="1:123" ht="19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  <c r="CV542" s="10"/>
      <c r="CW542" s="10"/>
      <c r="CX542" s="10"/>
      <c r="CY542" s="10"/>
      <c r="CZ542" s="10"/>
      <c r="DA542" s="10"/>
      <c r="DB542" s="10"/>
      <c r="DC542" s="10"/>
      <c r="DD542" s="10"/>
      <c r="DE542" s="10"/>
      <c r="DF542" s="10"/>
      <c r="DG542" s="10"/>
      <c r="DH542" s="10"/>
      <c r="DI542" s="10"/>
      <c r="DJ542" s="10"/>
      <c r="DK542" s="10"/>
      <c r="DL542" s="10"/>
      <c r="DM542" s="10"/>
      <c r="DN542" s="10"/>
      <c r="DO542" s="10"/>
      <c r="DP542" s="10"/>
      <c r="DQ542" s="10"/>
      <c r="DR542" s="10"/>
      <c r="DS542" s="10"/>
    </row>
    <row r="543" spans="1:123" ht="19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  <c r="CV543" s="10"/>
      <c r="CW543" s="10"/>
      <c r="CX543" s="10"/>
      <c r="CY543" s="10"/>
      <c r="CZ543" s="10"/>
      <c r="DA543" s="10"/>
      <c r="DB543" s="10"/>
      <c r="DC543" s="10"/>
      <c r="DD543" s="10"/>
      <c r="DE543" s="10"/>
      <c r="DF543" s="10"/>
      <c r="DG543" s="10"/>
      <c r="DH543" s="10"/>
      <c r="DI543" s="10"/>
      <c r="DJ543" s="10"/>
      <c r="DK543" s="10"/>
      <c r="DL543" s="10"/>
      <c r="DM543" s="10"/>
      <c r="DN543" s="10"/>
      <c r="DO543" s="10"/>
      <c r="DP543" s="10"/>
      <c r="DQ543" s="10"/>
      <c r="DR543" s="10"/>
      <c r="DS543" s="10"/>
    </row>
    <row r="544" spans="1:123" ht="19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  <c r="CV544" s="10"/>
      <c r="CW544" s="10"/>
      <c r="CX544" s="10"/>
      <c r="CY544" s="10"/>
      <c r="CZ544" s="10"/>
      <c r="DA544" s="10"/>
      <c r="DB544" s="10"/>
      <c r="DC544" s="10"/>
      <c r="DD544" s="10"/>
      <c r="DE544" s="10"/>
      <c r="DF544" s="10"/>
      <c r="DG544" s="10"/>
      <c r="DH544" s="10"/>
      <c r="DI544" s="10"/>
      <c r="DJ544" s="10"/>
      <c r="DK544" s="10"/>
      <c r="DL544" s="10"/>
      <c r="DM544" s="10"/>
      <c r="DN544" s="10"/>
      <c r="DO544" s="10"/>
      <c r="DP544" s="10"/>
      <c r="DQ544" s="10"/>
      <c r="DR544" s="10"/>
      <c r="DS544" s="10"/>
    </row>
    <row r="545" spans="1:123" ht="19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0"/>
      <c r="CX545" s="10"/>
      <c r="CY545" s="10"/>
      <c r="CZ545" s="10"/>
      <c r="DA545" s="10"/>
      <c r="DB545" s="10"/>
      <c r="DC545" s="10"/>
      <c r="DD545" s="10"/>
      <c r="DE545" s="10"/>
      <c r="DF545" s="10"/>
      <c r="DG545" s="10"/>
      <c r="DH545" s="10"/>
      <c r="DI545" s="10"/>
      <c r="DJ545" s="10"/>
      <c r="DK545" s="10"/>
      <c r="DL545" s="10"/>
      <c r="DM545" s="10"/>
      <c r="DN545" s="10"/>
      <c r="DO545" s="10"/>
      <c r="DP545" s="10"/>
      <c r="DQ545" s="10"/>
      <c r="DR545" s="10"/>
      <c r="DS545" s="10"/>
    </row>
    <row r="546" spans="1:123" ht="19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  <c r="CV546" s="10"/>
      <c r="CW546" s="10"/>
      <c r="CX546" s="10"/>
      <c r="CY546" s="10"/>
      <c r="CZ546" s="10"/>
      <c r="DA546" s="10"/>
      <c r="DB546" s="10"/>
      <c r="DC546" s="10"/>
      <c r="DD546" s="10"/>
      <c r="DE546" s="10"/>
      <c r="DF546" s="10"/>
      <c r="DG546" s="10"/>
      <c r="DH546" s="10"/>
      <c r="DI546" s="10"/>
      <c r="DJ546" s="10"/>
      <c r="DK546" s="10"/>
      <c r="DL546" s="10"/>
      <c r="DM546" s="10"/>
      <c r="DN546" s="10"/>
      <c r="DO546" s="10"/>
      <c r="DP546" s="10"/>
      <c r="DQ546" s="10"/>
      <c r="DR546" s="10"/>
      <c r="DS546" s="10"/>
    </row>
    <row r="547" spans="1:123" ht="19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  <c r="CV547" s="10"/>
      <c r="CW547" s="10"/>
      <c r="CX547" s="10"/>
      <c r="CY547" s="10"/>
      <c r="CZ547" s="10"/>
      <c r="DA547" s="10"/>
      <c r="DB547" s="10"/>
      <c r="DC547" s="10"/>
      <c r="DD547" s="10"/>
      <c r="DE547" s="10"/>
      <c r="DF547" s="10"/>
      <c r="DG547" s="10"/>
      <c r="DH547" s="10"/>
      <c r="DI547" s="10"/>
      <c r="DJ547" s="10"/>
      <c r="DK547" s="10"/>
      <c r="DL547" s="10"/>
      <c r="DM547" s="10"/>
      <c r="DN547" s="10"/>
      <c r="DO547" s="10"/>
      <c r="DP547" s="10"/>
      <c r="DQ547" s="10"/>
      <c r="DR547" s="10"/>
      <c r="DS547" s="10"/>
    </row>
    <row r="548" spans="1:123" ht="19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  <c r="CV548" s="10"/>
      <c r="CW548" s="10"/>
      <c r="CX548" s="10"/>
      <c r="CY548" s="10"/>
      <c r="CZ548" s="10"/>
      <c r="DA548" s="10"/>
      <c r="DB548" s="10"/>
      <c r="DC548" s="10"/>
      <c r="DD548" s="10"/>
      <c r="DE548" s="10"/>
      <c r="DF548" s="10"/>
      <c r="DG548" s="10"/>
      <c r="DH548" s="10"/>
      <c r="DI548" s="10"/>
      <c r="DJ548" s="10"/>
      <c r="DK548" s="10"/>
      <c r="DL548" s="10"/>
      <c r="DM548" s="10"/>
      <c r="DN548" s="10"/>
      <c r="DO548" s="10"/>
      <c r="DP548" s="10"/>
      <c r="DQ548" s="10"/>
      <c r="DR548" s="10"/>
      <c r="DS548" s="10"/>
    </row>
    <row r="549" spans="1:123" ht="19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  <c r="CV549" s="10"/>
      <c r="CW549" s="10"/>
      <c r="CX549" s="10"/>
      <c r="CY549" s="10"/>
      <c r="CZ549" s="10"/>
      <c r="DA549" s="10"/>
      <c r="DB549" s="10"/>
      <c r="DC549" s="10"/>
      <c r="DD549" s="10"/>
      <c r="DE549" s="10"/>
      <c r="DF549" s="10"/>
      <c r="DG549" s="10"/>
      <c r="DH549" s="10"/>
      <c r="DI549" s="10"/>
      <c r="DJ549" s="10"/>
      <c r="DK549" s="10"/>
      <c r="DL549" s="10"/>
      <c r="DM549" s="10"/>
      <c r="DN549" s="10"/>
      <c r="DO549" s="10"/>
      <c r="DP549" s="10"/>
      <c r="DQ549" s="10"/>
      <c r="DR549" s="10"/>
      <c r="DS549" s="10"/>
    </row>
    <row r="550" spans="1:123" ht="19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  <c r="CV550" s="10"/>
      <c r="CW550" s="10"/>
      <c r="CX550" s="10"/>
      <c r="CY550" s="10"/>
      <c r="CZ550" s="10"/>
      <c r="DA550" s="10"/>
      <c r="DB550" s="10"/>
      <c r="DC550" s="10"/>
      <c r="DD550" s="10"/>
      <c r="DE550" s="10"/>
      <c r="DF550" s="10"/>
      <c r="DG550" s="10"/>
      <c r="DH550" s="10"/>
      <c r="DI550" s="10"/>
      <c r="DJ550" s="10"/>
      <c r="DK550" s="10"/>
      <c r="DL550" s="10"/>
      <c r="DM550" s="10"/>
      <c r="DN550" s="10"/>
      <c r="DO550" s="10"/>
      <c r="DP550" s="10"/>
      <c r="DQ550" s="10"/>
      <c r="DR550" s="10"/>
      <c r="DS550" s="10"/>
    </row>
    <row r="551" spans="1:123" ht="19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  <c r="CV551" s="10"/>
      <c r="CW551" s="10"/>
      <c r="CX551" s="10"/>
      <c r="CY551" s="10"/>
      <c r="CZ551" s="10"/>
      <c r="DA551" s="10"/>
      <c r="DB551" s="10"/>
      <c r="DC551" s="10"/>
      <c r="DD551" s="10"/>
      <c r="DE551" s="10"/>
      <c r="DF551" s="10"/>
      <c r="DG551" s="10"/>
      <c r="DH551" s="10"/>
      <c r="DI551" s="10"/>
      <c r="DJ551" s="10"/>
      <c r="DK551" s="10"/>
      <c r="DL551" s="10"/>
      <c r="DM551" s="10"/>
      <c r="DN551" s="10"/>
      <c r="DO551" s="10"/>
      <c r="DP551" s="10"/>
      <c r="DQ551" s="10"/>
      <c r="DR551" s="10"/>
      <c r="DS551" s="10"/>
    </row>
    <row r="552" spans="1:123" ht="19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  <c r="CV552" s="10"/>
      <c r="CW552" s="10"/>
      <c r="CX552" s="10"/>
      <c r="CY552" s="10"/>
      <c r="CZ552" s="10"/>
      <c r="DA552" s="10"/>
      <c r="DB552" s="10"/>
      <c r="DC552" s="10"/>
      <c r="DD552" s="10"/>
      <c r="DE552" s="10"/>
      <c r="DF552" s="10"/>
      <c r="DG552" s="10"/>
      <c r="DH552" s="10"/>
      <c r="DI552" s="10"/>
      <c r="DJ552" s="10"/>
      <c r="DK552" s="10"/>
      <c r="DL552" s="10"/>
      <c r="DM552" s="10"/>
      <c r="DN552" s="10"/>
      <c r="DO552" s="10"/>
      <c r="DP552" s="10"/>
      <c r="DQ552" s="10"/>
      <c r="DR552" s="10"/>
      <c r="DS552" s="10"/>
    </row>
    <row r="553" spans="1:123" ht="19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  <c r="CV553" s="10"/>
      <c r="CW553" s="10"/>
      <c r="CX553" s="10"/>
      <c r="CY553" s="10"/>
      <c r="CZ553" s="10"/>
      <c r="DA553" s="10"/>
      <c r="DB553" s="10"/>
      <c r="DC553" s="10"/>
      <c r="DD553" s="10"/>
      <c r="DE553" s="10"/>
      <c r="DF553" s="10"/>
      <c r="DG553" s="10"/>
      <c r="DH553" s="10"/>
      <c r="DI553" s="10"/>
      <c r="DJ553" s="10"/>
      <c r="DK553" s="10"/>
      <c r="DL553" s="10"/>
      <c r="DM553" s="10"/>
      <c r="DN553" s="10"/>
      <c r="DO553" s="10"/>
      <c r="DP553" s="10"/>
      <c r="DQ553" s="10"/>
      <c r="DR553" s="10"/>
      <c r="DS553" s="10"/>
    </row>
    <row r="554" spans="1:123" ht="19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  <c r="CV554" s="10"/>
      <c r="CW554" s="10"/>
      <c r="CX554" s="10"/>
      <c r="CY554" s="10"/>
      <c r="CZ554" s="10"/>
      <c r="DA554" s="10"/>
      <c r="DB554" s="10"/>
      <c r="DC554" s="10"/>
      <c r="DD554" s="10"/>
      <c r="DE554" s="10"/>
      <c r="DF554" s="10"/>
      <c r="DG554" s="10"/>
      <c r="DH554" s="10"/>
      <c r="DI554" s="10"/>
      <c r="DJ554" s="10"/>
      <c r="DK554" s="10"/>
      <c r="DL554" s="10"/>
      <c r="DM554" s="10"/>
      <c r="DN554" s="10"/>
      <c r="DO554" s="10"/>
      <c r="DP554" s="10"/>
      <c r="DQ554" s="10"/>
      <c r="DR554" s="10"/>
      <c r="DS554" s="10"/>
    </row>
    <row r="555" spans="1:123" ht="19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  <c r="CV555" s="10"/>
      <c r="CW555" s="10"/>
      <c r="CX555" s="10"/>
      <c r="CY555" s="10"/>
      <c r="CZ555" s="10"/>
      <c r="DA555" s="10"/>
      <c r="DB555" s="10"/>
      <c r="DC555" s="10"/>
      <c r="DD555" s="10"/>
      <c r="DE555" s="10"/>
      <c r="DF555" s="10"/>
      <c r="DG555" s="10"/>
      <c r="DH555" s="10"/>
      <c r="DI555" s="10"/>
      <c r="DJ555" s="10"/>
      <c r="DK555" s="10"/>
      <c r="DL555" s="10"/>
      <c r="DM555" s="10"/>
      <c r="DN555" s="10"/>
      <c r="DO555" s="10"/>
      <c r="DP555" s="10"/>
      <c r="DQ555" s="10"/>
      <c r="DR555" s="10"/>
      <c r="DS555" s="10"/>
    </row>
    <row r="556" spans="1:123" ht="19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  <c r="CV556" s="10"/>
      <c r="CW556" s="10"/>
      <c r="CX556" s="10"/>
      <c r="CY556" s="10"/>
      <c r="CZ556" s="10"/>
      <c r="DA556" s="10"/>
      <c r="DB556" s="10"/>
      <c r="DC556" s="10"/>
      <c r="DD556" s="10"/>
      <c r="DE556" s="10"/>
      <c r="DF556" s="10"/>
      <c r="DG556" s="10"/>
      <c r="DH556" s="10"/>
      <c r="DI556" s="10"/>
      <c r="DJ556" s="10"/>
      <c r="DK556" s="10"/>
      <c r="DL556" s="10"/>
      <c r="DM556" s="10"/>
      <c r="DN556" s="10"/>
      <c r="DO556" s="10"/>
      <c r="DP556" s="10"/>
      <c r="DQ556" s="10"/>
      <c r="DR556" s="10"/>
      <c r="DS556" s="10"/>
    </row>
    <row r="557" spans="1:123" ht="19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  <c r="CV557" s="10"/>
      <c r="CW557" s="10"/>
      <c r="CX557" s="10"/>
      <c r="CY557" s="10"/>
      <c r="CZ557" s="10"/>
      <c r="DA557" s="10"/>
      <c r="DB557" s="10"/>
      <c r="DC557" s="10"/>
      <c r="DD557" s="10"/>
      <c r="DE557" s="10"/>
      <c r="DF557" s="10"/>
      <c r="DG557" s="10"/>
      <c r="DH557" s="10"/>
      <c r="DI557" s="10"/>
      <c r="DJ557" s="10"/>
      <c r="DK557" s="10"/>
      <c r="DL557" s="10"/>
      <c r="DM557" s="10"/>
      <c r="DN557" s="10"/>
      <c r="DO557" s="10"/>
      <c r="DP557" s="10"/>
      <c r="DQ557" s="10"/>
      <c r="DR557" s="10"/>
      <c r="DS557" s="10"/>
    </row>
    <row r="558" spans="1:123" ht="19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  <c r="CV558" s="10"/>
      <c r="CW558" s="10"/>
      <c r="CX558" s="10"/>
      <c r="CY558" s="10"/>
      <c r="CZ558" s="10"/>
      <c r="DA558" s="10"/>
      <c r="DB558" s="10"/>
      <c r="DC558" s="10"/>
      <c r="DD558" s="10"/>
      <c r="DE558" s="10"/>
      <c r="DF558" s="10"/>
      <c r="DG558" s="10"/>
      <c r="DH558" s="10"/>
      <c r="DI558" s="10"/>
      <c r="DJ558" s="10"/>
      <c r="DK558" s="10"/>
      <c r="DL558" s="10"/>
      <c r="DM558" s="10"/>
      <c r="DN558" s="10"/>
      <c r="DO558" s="10"/>
      <c r="DP558" s="10"/>
      <c r="DQ558" s="10"/>
      <c r="DR558" s="10"/>
      <c r="DS558" s="10"/>
    </row>
    <row r="559" spans="1:123" ht="19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  <c r="CV559" s="10"/>
      <c r="CW559" s="10"/>
      <c r="CX559" s="10"/>
      <c r="CY559" s="10"/>
      <c r="CZ559" s="10"/>
      <c r="DA559" s="10"/>
      <c r="DB559" s="10"/>
      <c r="DC559" s="10"/>
      <c r="DD559" s="10"/>
      <c r="DE559" s="10"/>
      <c r="DF559" s="10"/>
      <c r="DG559" s="10"/>
      <c r="DH559" s="10"/>
      <c r="DI559" s="10"/>
      <c r="DJ559" s="10"/>
      <c r="DK559" s="10"/>
      <c r="DL559" s="10"/>
      <c r="DM559" s="10"/>
      <c r="DN559" s="10"/>
      <c r="DO559" s="10"/>
      <c r="DP559" s="10"/>
      <c r="DQ559" s="10"/>
      <c r="DR559" s="10"/>
      <c r="DS559" s="10"/>
    </row>
    <row r="560" spans="1:123" ht="19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  <c r="CV560" s="10"/>
      <c r="CW560" s="10"/>
      <c r="CX560" s="10"/>
      <c r="CY560" s="10"/>
      <c r="CZ560" s="10"/>
      <c r="DA560" s="10"/>
      <c r="DB560" s="10"/>
      <c r="DC560" s="10"/>
      <c r="DD560" s="10"/>
      <c r="DE560" s="10"/>
      <c r="DF560" s="10"/>
      <c r="DG560" s="10"/>
      <c r="DH560" s="10"/>
      <c r="DI560" s="10"/>
      <c r="DJ560" s="10"/>
      <c r="DK560" s="10"/>
      <c r="DL560" s="10"/>
      <c r="DM560" s="10"/>
      <c r="DN560" s="10"/>
      <c r="DO560" s="10"/>
      <c r="DP560" s="10"/>
      <c r="DQ560" s="10"/>
      <c r="DR560" s="10"/>
      <c r="DS560" s="10"/>
    </row>
    <row r="561" spans="1:123" ht="19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  <c r="CV561" s="10"/>
      <c r="CW561" s="10"/>
      <c r="CX561" s="10"/>
      <c r="CY561" s="10"/>
      <c r="CZ561" s="10"/>
      <c r="DA561" s="10"/>
      <c r="DB561" s="10"/>
      <c r="DC561" s="10"/>
      <c r="DD561" s="10"/>
      <c r="DE561" s="10"/>
      <c r="DF561" s="10"/>
      <c r="DG561" s="10"/>
      <c r="DH561" s="10"/>
      <c r="DI561" s="10"/>
      <c r="DJ561" s="10"/>
      <c r="DK561" s="10"/>
      <c r="DL561" s="10"/>
      <c r="DM561" s="10"/>
      <c r="DN561" s="10"/>
      <c r="DO561" s="10"/>
      <c r="DP561" s="10"/>
      <c r="DQ561" s="10"/>
      <c r="DR561" s="10"/>
      <c r="DS561" s="10"/>
    </row>
    <row r="562" spans="1:123" ht="19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  <c r="CV562" s="10"/>
      <c r="CW562" s="10"/>
      <c r="CX562" s="10"/>
      <c r="CY562" s="10"/>
      <c r="CZ562" s="10"/>
      <c r="DA562" s="10"/>
      <c r="DB562" s="10"/>
      <c r="DC562" s="10"/>
      <c r="DD562" s="10"/>
      <c r="DE562" s="10"/>
      <c r="DF562" s="10"/>
      <c r="DG562" s="10"/>
      <c r="DH562" s="10"/>
      <c r="DI562" s="10"/>
      <c r="DJ562" s="10"/>
      <c r="DK562" s="10"/>
      <c r="DL562" s="10"/>
      <c r="DM562" s="10"/>
      <c r="DN562" s="10"/>
      <c r="DO562" s="10"/>
      <c r="DP562" s="10"/>
      <c r="DQ562" s="10"/>
      <c r="DR562" s="10"/>
      <c r="DS562" s="10"/>
    </row>
    <row r="563" spans="1:123" ht="19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  <c r="CV563" s="10"/>
      <c r="CW563" s="10"/>
      <c r="CX563" s="10"/>
      <c r="CY563" s="10"/>
      <c r="CZ563" s="10"/>
      <c r="DA563" s="10"/>
      <c r="DB563" s="10"/>
      <c r="DC563" s="10"/>
      <c r="DD563" s="10"/>
      <c r="DE563" s="10"/>
      <c r="DF563" s="10"/>
      <c r="DG563" s="10"/>
      <c r="DH563" s="10"/>
      <c r="DI563" s="10"/>
      <c r="DJ563" s="10"/>
      <c r="DK563" s="10"/>
      <c r="DL563" s="10"/>
      <c r="DM563" s="10"/>
      <c r="DN563" s="10"/>
      <c r="DO563" s="10"/>
      <c r="DP563" s="10"/>
      <c r="DQ563" s="10"/>
      <c r="DR563" s="10"/>
      <c r="DS563" s="10"/>
    </row>
    <row r="564" spans="1:123" ht="19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  <c r="CV564" s="10"/>
      <c r="CW564" s="10"/>
      <c r="CX564" s="10"/>
      <c r="CY564" s="10"/>
      <c r="CZ564" s="10"/>
      <c r="DA564" s="10"/>
      <c r="DB564" s="10"/>
      <c r="DC564" s="10"/>
      <c r="DD564" s="10"/>
      <c r="DE564" s="10"/>
      <c r="DF564" s="10"/>
      <c r="DG564" s="10"/>
      <c r="DH564" s="10"/>
      <c r="DI564" s="10"/>
      <c r="DJ564" s="10"/>
      <c r="DK564" s="10"/>
      <c r="DL564" s="10"/>
      <c r="DM564" s="10"/>
      <c r="DN564" s="10"/>
      <c r="DO564" s="10"/>
      <c r="DP564" s="10"/>
      <c r="DQ564" s="10"/>
      <c r="DR564" s="10"/>
      <c r="DS564" s="10"/>
    </row>
    <row r="565" spans="1:123" ht="19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  <c r="CV565" s="10"/>
      <c r="CW565" s="10"/>
      <c r="CX565" s="10"/>
      <c r="CY565" s="10"/>
      <c r="CZ565" s="10"/>
      <c r="DA565" s="10"/>
      <c r="DB565" s="10"/>
      <c r="DC565" s="10"/>
      <c r="DD565" s="10"/>
      <c r="DE565" s="10"/>
      <c r="DF565" s="10"/>
      <c r="DG565" s="10"/>
      <c r="DH565" s="10"/>
      <c r="DI565" s="10"/>
      <c r="DJ565" s="10"/>
      <c r="DK565" s="10"/>
      <c r="DL565" s="10"/>
      <c r="DM565" s="10"/>
      <c r="DN565" s="10"/>
      <c r="DO565" s="10"/>
      <c r="DP565" s="10"/>
      <c r="DQ565" s="10"/>
      <c r="DR565" s="10"/>
      <c r="DS565" s="10"/>
    </row>
    <row r="566" spans="1:123" ht="19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  <c r="CV566" s="10"/>
      <c r="CW566" s="10"/>
      <c r="CX566" s="10"/>
      <c r="CY566" s="10"/>
      <c r="CZ566" s="10"/>
      <c r="DA566" s="10"/>
      <c r="DB566" s="10"/>
      <c r="DC566" s="10"/>
      <c r="DD566" s="10"/>
      <c r="DE566" s="10"/>
      <c r="DF566" s="10"/>
      <c r="DG566" s="10"/>
      <c r="DH566" s="10"/>
      <c r="DI566" s="10"/>
      <c r="DJ566" s="10"/>
      <c r="DK566" s="10"/>
      <c r="DL566" s="10"/>
      <c r="DM566" s="10"/>
      <c r="DN566" s="10"/>
      <c r="DO566" s="10"/>
      <c r="DP566" s="10"/>
      <c r="DQ566" s="10"/>
      <c r="DR566" s="10"/>
      <c r="DS566" s="10"/>
    </row>
    <row r="567" spans="1:123" ht="19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  <c r="CV567" s="10"/>
      <c r="CW567" s="10"/>
      <c r="CX567" s="10"/>
      <c r="CY567" s="10"/>
      <c r="CZ567" s="10"/>
      <c r="DA567" s="10"/>
      <c r="DB567" s="10"/>
      <c r="DC567" s="10"/>
      <c r="DD567" s="10"/>
      <c r="DE567" s="10"/>
      <c r="DF567" s="10"/>
      <c r="DG567" s="10"/>
      <c r="DH567" s="10"/>
      <c r="DI567" s="10"/>
      <c r="DJ567" s="10"/>
      <c r="DK567" s="10"/>
      <c r="DL567" s="10"/>
      <c r="DM567" s="10"/>
      <c r="DN567" s="10"/>
      <c r="DO567" s="10"/>
      <c r="DP567" s="10"/>
      <c r="DQ567" s="10"/>
      <c r="DR567" s="10"/>
      <c r="DS567" s="10"/>
    </row>
    <row r="568" spans="1:123" ht="19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  <c r="CV568" s="10"/>
      <c r="CW568" s="10"/>
      <c r="CX568" s="10"/>
      <c r="CY568" s="10"/>
      <c r="CZ568" s="10"/>
      <c r="DA568" s="10"/>
      <c r="DB568" s="10"/>
      <c r="DC568" s="10"/>
      <c r="DD568" s="10"/>
      <c r="DE568" s="10"/>
      <c r="DF568" s="10"/>
      <c r="DG568" s="10"/>
      <c r="DH568" s="10"/>
      <c r="DI568" s="10"/>
      <c r="DJ568" s="10"/>
      <c r="DK568" s="10"/>
      <c r="DL568" s="10"/>
      <c r="DM568" s="10"/>
      <c r="DN568" s="10"/>
      <c r="DO568" s="10"/>
      <c r="DP568" s="10"/>
      <c r="DQ568" s="10"/>
      <c r="DR568" s="10"/>
      <c r="DS568" s="10"/>
    </row>
    <row r="569" spans="1:123" ht="19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  <c r="CV569" s="10"/>
      <c r="CW569" s="10"/>
      <c r="CX569" s="10"/>
      <c r="CY569" s="10"/>
      <c r="CZ569" s="10"/>
      <c r="DA569" s="10"/>
      <c r="DB569" s="10"/>
      <c r="DC569" s="10"/>
      <c r="DD569" s="10"/>
      <c r="DE569" s="10"/>
      <c r="DF569" s="10"/>
      <c r="DG569" s="10"/>
      <c r="DH569" s="10"/>
      <c r="DI569" s="10"/>
      <c r="DJ569" s="10"/>
      <c r="DK569" s="10"/>
      <c r="DL569" s="10"/>
      <c r="DM569" s="10"/>
      <c r="DN569" s="10"/>
      <c r="DO569" s="10"/>
      <c r="DP569" s="10"/>
      <c r="DQ569" s="10"/>
      <c r="DR569" s="10"/>
      <c r="DS569" s="10"/>
    </row>
    <row r="570" spans="1:123" ht="19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  <c r="CV570" s="10"/>
      <c r="CW570" s="10"/>
      <c r="CX570" s="10"/>
      <c r="CY570" s="10"/>
      <c r="CZ570" s="10"/>
      <c r="DA570" s="10"/>
      <c r="DB570" s="10"/>
      <c r="DC570" s="10"/>
      <c r="DD570" s="10"/>
      <c r="DE570" s="10"/>
      <c r="DF570" s="10"/>
      <c r="DG570" s="10"/>
      <c r="DH570" s="10"/>
      <c r="DI570" s="10"/>
      <c r="DJ570" s="10"/>
      <c r="DK570" s="10"/>
      <c r="DL570" s="10"/>
      <c r="DM570" s="10"/>
      <c r="DN570" s="10"/>
      <c r="DO570" s="10"/>
      <c r="DP570" s="10"/>
      <c r="DQ570" s="10"/>
      <c r="DR570" s="10"/>
      <c r="DS570" s="10"/>
    </row>
    <row r="571" spans="1:123" ht="19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  <c r="CV571" s="10"/>
      <c r="CW571" s="10"/>
      <c r="CX571" s="10"/>
      <c r="CY571" s="10"/>
      <c r="CZ571" s="10"/>
      <c r="DA571" s="10"/>
      <c r="DB571" s="10"/>
      <c r="DC571" s="10"/>
      <c r="DD571" s="10"/>
      <c r="DE571" s="10"/>
      <c r="DF571" s="10"/>
      <c r="DG571" s="10"/>
      <c r="DH571" s="10"/>
      <c r="DI571" s="10"/>
      <c r="DJ571" s="10"/>
      <c r="DK571" s="10"/>
      <c r="DL571" s="10"/>
      <c r="DM571" s="10"/>
      <c r="DN571" s="10"/>
      <c r="DO571" s="10"/>
      <c r="DP571" s="10"/>
      <c r="DQ571" s="10"/>
      <c r="DR571" s="10"/>
      <c r="DS571" s="10"/>
    </row>
    <row r="572" spans="1:123" ht="19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  <c r="CV572" s="10"/>
      <c r="CW572" s="10"/>
      <c r="CX572" s="10"/>
      <c r="CY572" s="10"/>
      <c r="CZ572" s="10"/>
      <c r="DA572" s="10"/>
      <c r="DB572" s="10"/>
      <c r="DC572" s="10"/>
      <c r="DD572" s="10"/>
      <c r="DE572" s="10"/>
      <c r="DF572" s="10"/>
      <c r="DG572" s="10"/>
      <c r="DH572" s="10"/>
      <c r="DI572" s="10"/>
      <c r="DJ572" s="10"/>
      <c r="DK572" s="10"/>
      <c r="DL572" s="10"/>
      <c r="DM572" s="10"/>
      <c r="DN572" s="10"/>
      <c r="DO572" s="10"/>
      <c r="DP572" s="10"/>
      <c r="DQ572" s="10"/>
      <c r="DR572" s="10"/>
      <c r="DS572" s="10"/>
    </row>
    <row r="573" spans="1:123" ht="19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  <c r="CV573" s="10"/>
      <c r="CW573" s="10"/>
      <c r="CX573" s="10"/>
      <c r="CY573" s="10"/>
      <c r="CZ573" s="10"/>
      <c r="DA573" s="10"/>
      <c r="DB573" s="10"/>
      <c r="DC573" s="10"/>
      <c r="DD573" s="10"/>
      <c r="DE573" s="10"/>
      <c r="DF573" s="10"/>
      <c r="DG573" s="10"/>
      <c r="DH573" s="10"/>
      <c r="DI573" s="10"/>
      <c r="DJ573" s="10"/>
      <c r="DK573" s="10"/>
      <c r="DL573" s="10"/>
      <c r="DM573" s="10"/>
      <c r="DN573" s="10"/>
      <c r="DO573" s="10"/>
      <c r="DP573" s="10"/>
      <c r="DQ573" s="10"/>
      <c r="DR573" s="10"/>
      <c r="DS573" s="10"/>
    </row>
    <row r="574" spans="1:123" ht="19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  <c r="CV574" s="10"/>
      <c r="CW574" s="10"/>
      <c r="CX574" s="10"/>
      <c r="CY574" s="10"/>
      <c r="CZ574" s="10"/>
      <c r="DA574" s="10"/>
      <c r="DB574" s="10"/>
      <c r="DC574" s="10"/>
      <c r="DD574" s="10"/>
      <c r="DE574" s="10"/>
      <c r="DF574" s="10"/>
      <c r="DG574" s="10"/>
      <c r="DH574" s="10"/>
      <c r="DI574" s="10"/>
      <c r="DJ574" s="10"/>
      <c r="DK574" s="10"/>
      <c r="DL574" s="10"/>
      <c r="DM574" s="10"/>
      <c r="DN574" s="10"/>
      <c r="DO574" s="10"/>
      <c r="DP574" s="10"/>
      <c r="DQ574" s="10"/>
      <c r="DR574" s="10"/>
      <c r="DS574" s="10"/>
    </row>
    <row r="575" spans="1:123" ht="19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  <c r="CV575" s="10"/>
      <c r="CW575" s="10"/>
      <c r="CX575" s="10"/>
      <c r="CY575" s="10"/>
      <c r="CZ575" s="10"/>
      <c r="DA575" s="10"/>
      <c r="DB575" s="10"/>
      <c r="DC575" s="10"/>
      <c r="DD575" s="10"/>
      <c r="DE575" s="10"/>
      <c r="DF575" s="10"/>
      <c r="DG575" s="10"/>
      <c r="DH575" s="10"/>
      <c r="DI575" s="10"/>
      <c r="DJ575" s="10"/>
      <c r="DK575" s="10"/>
      <c r="DL575" s="10"/>
      <c r="DM575" s="10"/>
      <c r="DN575" s="10"/>
      <c r="DO575" s="10"/>
      <c r="DP575" s="10"/>
      <c r="DQ575" s="10"/>
      <c r="DR575" s="10"/>
      <c r="DS575" s="10"/>
    </row>
    <row r="576" spans="1:123" ht="19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  <c r="CV576" s="10"/>
      <c r="CW576" s="10"/>
      <c r="CX576" s="10"/>
      <c r="CY576" s="10"/>
      <c r="CZ576" s="10"/>
      <c r="DA576" s="10"/>
      <c r="DB576" s="10"/>
      <c r="DC576" s="10"/>
      <c r="DD576" s="10"/>
      <c r="DE576" s="10"/>
      <c r="DF576" s="10"/>
      <c r="DG576" s="10"/>
      <c r="DH576" s="10"/>
      <c r="DI576" s="10"/>
      <c r="DJ576" s="10"/>
      <c r="DK576" s="10"/>
      <c r="DL576" s="10"/>
      <c r="DM576" s="10"/>
      <c r="DN576" s="10"/>
      <c r="DO576" s="10"/>
      <c r="DP576" s="10"/>
      <c r="DQ576" s="10"/>
      <c r="DR576" s="10"/>
      <c r="DS576" s="10"/>
    </row>
    <row r="577" spans="1:123" ht="19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  <c r="CV577" s="10"/>
      <c r="CW577" s="10"/>
      <c r="CX577" s="10"/>
      <c r="CY577" s="10"/>
      <c r="CZ577" s="10"/>
      <c r="DA577" s="10"/>
      <c r="DB577" s="10"/>
      <c r="DC577" s="10"/>
      <c r="DD577" s="10"/>
      <c r="DE577" s="10"/>
      <c r="DF577" s="10"/>
      <c r="DG577" s="10"/>
      <c r="DH577" s="10"/>
      <c r="DI577" s="10"/>
      <c r="DJ577" s="10"/>
      <c r="DK577" s="10"/>
      <c r="DL577" s="10"/>
      <c r="DM577" s="10"/>
      <c r="DN577" s="10"/>
      <c r="DO577" s="10"/>
      <c r="DP577" s="10"/>
      <c r="DQ577" s="10"/>
      <c r="DR577" s="10"/>
      <c r="DS577" s="10"/>
    </row>
    <row r="578" spans="1:123" ht="19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  <c r="CV578" s="10"/>
      <c r="CW578" s="10"/>
      <c r="CX578" s="10"/>
      <c r="CY578" s="10"/>
      <c r="CZ578" s="10"/>
      <c r="DA578" s="10"/>
      <c r="DB578" s="10"/>
      <c r="DC578" s="10"/>
      <c r="DD578" s="10"/>
      <c r="DE578" s="10"/>
      <c r="DF578" s="10"/>
      <c r="DG578" s="10"/>
      <c r="DH578" s="10"/>
      <c r="DI578" s="10"/>
      <c r="DJ578" s="10"/>
      <c r="DK578" s="10"/>
      <c r="DL578" s="10"/>
      <c r="DM578" s="10"/>
      <c r="DN578" s="10"/>
      <c r="DO578" s="10"/>
      <c r="DP578" s="10"/>
      <c r="DQ578" s="10"/>
      <c r="DR578" s="10"/>
      <c r="DS578" s="10"/>
    </row>
    <row r="579" spans="1:123" ht="19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  <c r="CV579" s="10"/>
      <c r="CW579" s="10"/>
      <c r="CX579" s="10"/>
      <c r="CY579" s="10"/>
      <c r="CZ579" s="10"/>
      <c r="DA579" s="10"/>
      <c r="DB579" s="10"/>
      <c r="DC579" s="10"/>
      <c r="DD579" s="10"/>
      <c r="DE579" s="10"/>
      <c r="DF579" s="10"/>
      <c r="DG579" s="10"/>
      <c r="DH579" s="10"/>
      <c r="DI579" s="10"/>
      <c r="DJ579" s="10"/>
      <c r="DK579" s="10"/>
      <c r="DL579" s="10"/>
      <c r="DM579" s="10"/>
      <c r="DN579" s="10"/>
      <c r="DO579" s="10"/>
      <c r="DP579" s="10"/>
      <c r="DQ579" s="10"/>
      <c r="DR579" s="10"/>
      <c r="DS579" s="10"/>
    </row>
    <row r="580" spans="1:123" ht="19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  <c r="CV580" s="10"/>
      <c r="CW580" s="10"/>
      <c r="CX580" s="10"/>
      <c r="CY580" s="10"/>
      <c r="CZ580" s="10"/>
      <c r="DA580" s="10"/>
      <c r="DB580" s="10"/>
      <c r="DC580" s="10"/>
      <c r="DD580" s="10"/>
      <c r="DE580" s="10"/>
      <c r="DF580" s="10"/>
      <c r="DG580" s="10"/>
      <c r="DH580" s="10"/>
      <c r="DI580" s="10"/>
      <c r="DJ580" s="10"/>
      <c r="DK580" s="10"/>
      <c r="DL580" s="10"/>
      <c r="DM580" s="10"/>
      <c r="DN580" s="10"/>
      <c r="DO580" s="10"/>
      <c r="DP580" s="10"/>
      <c r="DQ580" s="10"/>
      <c r="DR580" s="10"/>
      <c r="DS580" s="10"/>
    </row>
    <row r="581" spans="1:123" ht="19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  <c r="CV581" s="10"/>
      <c r="CW581" s="10"/>
      <c r="CX581" s="10"/>
      <c r="CY581" s="10"/>
      <c r="CZ581" s="10"/>
      <c r="DA581" s="10"/>
      <c r="DB581" s="10"/>
      <c r="DC581" s="10"/>
      <c r="DD581" s="10"/>
      <c r="DE581" s="10"/>
      <c r="DF581" s="10"/>
      <c r="DG581" s="10"/>
      <c r="DH581" s="10"/>
      <c r="DI581" s="10"/>
      <c r="DJ581" s="10"/>
      <c r="DK581" s="10"/>
      <c r="DL581" s="10"/>
      <c r="DM581" s="10"/>
      <c r="DN581" s="10"/>
      <c r="DO581" s="10"/>
      <c r="DP581" s="10"/>
      <c r="DQ581" s="10"/>
      <c r="DR581" s="10"/>
      <c r="DS581" s="10"/>
    </row>
    <row r="582" spans="1:123" ht="19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  <c r="CV582" s="10"/>
      <c r="CW582" s="10"/>
      <c r="CX582" s="10"/>
      <c r="CY582" s="10"/>
      <c r="CZ582" s="10"/>
      <c r="DA582" s="10"/>
      <c r="DB582" s="10"/>
      <c r="DC582" s="10"/>
      <c r="DD582" s="10"/>
      <c r="DE582" s="10"/>
      <c r="DF582" s="10"/>
      <c r="DG582" s="10"/>
      <c r="DH582" s="10"/>
      <c r="DI582" s="10"/>
      <c r="DJ582" s="10"/>
      <c r="DK582" s="10"/>
      <c r="DL582" s="10"/>
      <c r="DM582" s="10"/>
      <c r="DN582" s="10"/>
      <c r="DO582" s="10"/>
      <c r="DP582" s="10"/>
      <c r="DQ582" s="10"/>
      <c r="DR582" s="10"/>
      <c r="DS582" s="10"/>
    </row>
    <row r="583" spans="1:123" ht="19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0"/>
      <c r="CX583" s="10"/>
      <c r="CY583" s="10"/>
      <c r="CZ583" s="10"/>
      <c r="DA583" s="10"/>
      <c r="DB583" s="10"/>
      <c r="DC583" s="10"/>
      <c r="DD583" s="10"/>
      <c r="DE583" s="10"/>
      <c r="DF583" s="10"/>
      <c r="DG583" s="10"/>
      <c r="DH583" s="10"/>
      <c r="DI583" s="10"/>
      <c r="DJ583" s="10"/>
      <c r="DK583" s="10"/>
      <c r="DL583" s="10"/>
      <c r="DM583" s="10"/>
      <c r="DN583" s="10"/>
      <c r="DO583" s="10"/>
      <c r="DP583" s="10"/>
      <c r="DQ583" s="10"/>
      <c r="DR583" s="10"/>
      <c r="DS583" s="10"/>
    </row>
    <row r="584" spans="1:123" ht="19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  <c r="CV584" s="10"/>
      <c r="CW584" s="10"/>
      <c r="CX584" s="10"/>
      <c r="CY584" s="10"/>
      <c r="CZ584" s="10"/>
      <c r="DA584" s="10"/>
      <c r="DB584" s="10"/>
      <c r="DC584" s="10"/>
      <c r="DD584" s="10"/>
      <c r="DE584" s="10"/>
      <c r="DF584" s="10"/>
      <c r="DG584" s="10"/>
      <c r="DH584" s="10"/>
      <c r="DI584" s="10"/>
      <c r="DJ584" s="10"/>
      <c r="DK584" s="10"/>
      <c r="DL584" s="10"/>
      <c r="DM584" s="10"/>
      <c r="DN584" s="10"/>
      <c r="DO584" s="10"/>
      <c r="DP584" s="10"/>
      <c r="DQ584" s="10"/>
      <c r="DR584" s="10"/>
      <c r="DS584" s="10"/>
    </row>
    <row r="585" spans="1:123" ht="19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  <c r="CV585" s="10"/>
      <c r="CW585" s="10"/>
      <c r="CX585" s="10"/>
      <c r="CY585" s="10"/>
      <c r="CZ585" s="10"/>
      <c r="DA585" s="10"/>
      <c r="DB585" s="10"/>
      <c r="DC585" s="10"/>
      <c r="DD585" s="10"/>
      <c r="DE585" s="10"/>
      <c r="DF585" s="10"/>
      <c r="DG585" s="10"/>
      <c r="DH585" s="10"/>
      <c r="DI585" s="10"/>
      <c r="DJ585" s="10"/>
      <c r="DK585" s="10"/>
      <c r="DL585" s="10"/>
      <c r="DM585" s="10"/>
      <c r="DN585" s="10"/>
      <c r="DO585" s="10"/>
      <c r="DP585" s="10"/>
      <c r="DQ585" s="10"/>
      <c r="DR585" s="10"/>
      <c r="DS585" s="10"/>
    </row>
    <row r="586" spans="1:123" ht="19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  <c r="CV586" s="10"/>
      <c r="CW586" s="10"/>
      <c r="CX586" s="10"/>
      <c r="CY586" s="10"/>
      <c r="CZ586" s="10"/>
      <c r="DA586" s="10"/>
      <c r="DB586" s="10"/>
      <c r="DC586" s="10"/>
      <c r="DD586" s="10"/>
      <c r="DE586" s="10"/>
      <c r="DF586" s="10"/>
      <c r="DG586" s="10"/>
      <c r="DH586" s="10"/>
      <c r="DI586" s="10"/>
      <c r="DJ586" s="10"/>
      <c r="DK586" s="10"/>
      <c r="DL586" s="10"/>
      <c r="DM586" s="10"/>
      <c r="DN586" s="10"/>
      <c r="DO586" s="10"/>
      <c r="DP586" s="10"/>
      <c r="DQ586" s="10"/>
      <c r="DR586" s="10"/>
      <c r="DS586" s="10"/>
    </row>
    <row r="587" spans="1:123" ht="19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  <c r="CV587" s="10"/>
      <c r="CW587" s="10"/>
      <c r="CX587" s="10"/>
      <c r="CY587" s="10"/>
      <c r="CZ587" s="10"/>
      <c r="DA587" s="10"/>
      <c r="DB587" s="10"/>
      <c r="DC587" s="10"/>
      <c r="DD587" s="10"/>
      <c r="DE587" s="10"/>
      <c r="DF587" s="10"/>
      <c r="DG587" s="10"/>
      <c r="DH587" s="10"/>
      <c r="DI587" s="10"/>
      <c r="DJ587" s="10"/>
      <c r="DK587" s="10"/>
      <c r="DL587" s="10"/>
      <c r="DM587" s="10"/>
      <c r="DN587" s="10"/>
      <c r="DO587" s="10"/>
      <c r="DP587" s="10"/>
      <c r="DQ587" s="10"/>
      <c r="DR587" s="10"/>
      <c r="DS587" s="10"/>
    </row>
    <row r="588" spans="1:123" ht="19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0"/>
      <c r="CX588" s="10"/>
      <c r="CY588" s="10"/>
      <c r="CZ588" s="10"/>
      <c r="DA588" s="10"/>
      <c r="DB588" s="10"/>
      <c r="DC588" s="10"/>
      <c r="DD588" s="10"/>
      <c r="DE588" s="10"/>
      <c r="DF588" s="10"/>
      <c r="DG588" s="10"/>
      <c r="DH588" s="10"/>
      <c r="DI588" s="10"/>
      <c r="DJ588" s="10"/>
      <c r="DK588" s="10"/>
      <c r="DL588" s="10"/>
      <c r="DM588" s="10"/>
      <c r="DN588" s="10"/>
      <c r="DO588" s="10"/>
      <c r="DP588" s="10"/>
      <c r="DQ588" s="10"/>
      <c r="DR588" s="10"/>
      <c r="DS588" s="10"/>
    </row>
    <row r="589" spans="1:123" ht="19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0"/>
      <c r="CX589" s="10"/>
      <c r="CY589" s="10"/>
      <c r="CZ589" s="10"/>
      <c r="DA589" s="10"/>
      <c r="DB589" s="10"/>
      <c r="DC589" s="10"/>
      <c r="DD589" s="10"/>
      <c r="DE589" s="10"/>
      <c r="DF589" s="10"/>
      <c r="DG589" s="10"/>
      <c r="DH589" s="10"/>
      <c r="DI589" s="10"/>
      <c r="DJ589" s="10"/>
      <c r="DK589" s="10"/>
      <c r="DL589" s="10"/>
      <c r="DM589" s="10"/>
      <c r="DN589" s="10"/>
      <c r="DO589" s="10"/>
      <c r="DP589" s="10"/>
      <c r="DQ589" s="10"/>
      <c r="DR589" s="10"/>
      <c r="DS589" s="10"/>
    </row>
    <row r="590" spans="1:123" ht="19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0"/>
      <c r="CX590" s="10"/>
      <c r="CY590" s="10"/>
      <c r="CZ590" s="10"/>
      <c r="DA590" s="10"/>
      <c r="DB590" s="10"/>
      <c r="DC590" s="10"/>
      <c r="DD590" s="10"/>
      <c r="DE590" s="10"/>
      <c r="DF590" s="10"/>
      <c r="DG590" s="10"/>
      <c r="DH590" s="10"/>
      <c r="DI590" s="10"/>
      <c r="DJ590" s="10"/>
      <c r="DK590" s="10"/>
      <c r="DL590" s="10"/>
      <c r="DM590" s="10"/>
      <c r="DN590" s="10"/>
      <c r="DO590" s="10"/>
      <c r="DP590" s="10"/>
      <c r="DQ590" s="10"/>
      <c r="DR590" s="10"/>
      <c r="DS590" s="10"/>
    </row>
    <row r="591" spans="1:123" ht="19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0"/>
      <c r="CX591" s="10"/>
      <c r="CY591" s="10"/>
      <c r="CZ591" s="10"/>
      <c r="DA591" s="10"/>
      <c r="DB591" s="10"/>
      <c r="DC591" s="10"/>
      <c r="DD591" s="10"/>
      <c r="DE591" s="10"/>
      <c r="DF591" s="10"/>
      <c r="DG591" s="10"/>
      <c r="DH591" s="10"/>
      <c r="DI591" s="10"/>
      <c r="DJ591" s="10"/>
      <c r="DK591" s="10"/>
      <c r="DL591" s="10"/>
      <c r="DM591" s="10"/>
      <c r="DN591" s="10"/>
      <c r="DO591" s="10"/>
      <c r="DP591" s="10"/>
      <c r="DQ591" s="10"/>
      <c r="DR591" s="10"/>
      <c r="DS591" s="10"/>
    </row>
    <row r="592" spans="1:123" ht="19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  <c r="CV592" s="10"/>
      <c r="CW592" s="10"/>
      <c r="CX592" s="10"/>
      <c r="CY592" s="10"/>
      <c r="CZ592" s="10"/>
      <c r="DA592" s="10"/>
      <c r="DB592" s="10"/>
      <c r="DC592" s="10"/>
      <c r="DD592" s="10"/>
      <c r="DE592" s="10"/>
      <c r="DF592" s="10"/>
      <c r="DG592" s="10"/>
      <c r="DH592" s="10"/>
      <c r="DI592" s="10"/>
      <c r="DJ592" s="10"/>
      <c r="DK592" s="10"/>
      <c r="DL592" s="10"/>
      <c r="DM592" s="10"/>
      <c r="DN592" s="10"/>
      <c r="DO592" s="10"/>
      <c r="DP592" s="10"/>
      <c r="DQ592" s="10"/>
      <c r="DR592" s="10"/>
      <c r="DS592" s="10"/>
    </row>
    <row r="593" spans="1:123" ht="19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  <c r="CV593" s="10"/>
      <c r="CW593" s="10"/>
      <c r="CX593" s="10"/>
      <c r="CY593" s="10"/>
      <c r="CZ593" s="10"/>
      <c r="DA593" s="10"/>
      <c r="DB593" s="10"/>
      <c r="DC593" s="10"/>
      <c r="DD593" s="10"/>
      <c r="DE593" s="10"/>
      <c r="DF593" s="10"/>
      <c r="DG593" s="10"/>
      <c r="DH593" s="10"/>
      <c r="DI593" s="10"/>
      <c r="DJ593" s="10"/>
      <c r="DK593" s="10"/>
      <c r="DL593" s="10"/>
      <c r="DM593" s="10"/>
      <c r="DN593" s="10"/>
      <c r="DO593" s="10"/>
      <c r="DP593" s="10"/>
      <c r="DQ593" s="10"/>
      <c r="DR593" s="10"/>
      <c r="DS593" s="10"/>
    </row>
    <row r="594" spans="1:123" ht="19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  <c r="CV594" s="10"/>
      <c r="CW594" s="10"/>
      <c r="CX594" s="10"/>
      <c r="CY594" s="10"/>
      <c r="CZ594" s="10"/>
      <c r="DA594" s="10"/>
      <c r="DB594" s="10"/>
      <c r="DC594" s="10"/>
      <c r="DD594" s="10"/>
      <c r="DE594" s="10"/>
      <c r="DF594" s="10"/>
      <c r="DG594" s="10"/>
      <c r="DH594" s="10"/>
      <c r="DI594" s="10"/>
      <c r="DJ594" s="10"/>
      <c r="DK594" s="10"/>
      <c r="DL594" s="10"/>
      <c r="DM594" s="10"/>
      <c r="DN594" s="10"/>
      <c r="DO594" s="10"/>
      <c r="DP594" s="10"/>
      <c r="DQ594" s="10"/>
      <c r="DR594" s="10"/>
      <c r="DS594" s="10"/>
    </row>
    <row r="595" spans="1:123" ht="19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  <c r="CV595" s="10"/>
      <c r="CW595" s="10"/>
      <c r="CX595" s="10"/>
      <c r="CY595" s="10"/>
      <c r="CZ595" s="10"/>
      <c r="DA595" s="10"/>
      <c r="DB595" s="10"/>
      <c r="DC595" s="10"/>
      <c r="DD595" s="10"/>
      <c r="DE595" s="10"/>
      <c r="DF595" s="10"/>
      <c r="DG595" s="10"/>
      <c r="DH595" s="10"/>
      <c r="DI595" s="10"/>
      <c r="DJ595" s="10"/>
      <c r="DK595" s="10"/>
      <c r="DL595" s="10"/>
      <c r="DM595" s="10"/>
      <c r="DN595" s="10"/>
      <c r="DO595" s="10"/>
      <c r="DP595" s="10"/>
      <c r="DQ595" s="10"/>
      <c r="DR595" s="10"/>
      <c r="DS595" s="10"/>
    </row>
    <row r="596" spans="1:123" ht="19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  <c r="CV596" s="10"/>
      <c r="CW596" s="10"/>
      <c r="CX596" s="10"/>
      <c r="CY596" s="10"/>
      <c r="CZ596" s="10"/>
      <c r="DA596" s="10"/>
      <c r="DB596" s="10"/>
      <c r="DC596" s="10"/>
      <c r="DD596" s="10"/>
      <c r="DE596" s="10"/>
      <c r="DF596" s="10"/>
      <c r="DG596" s="10"/>
      <c r="DH596" s="10"/>
      <c r="DI596" s="10"/>
      <c r="DJ596" s="10"/>
      <c r="DK596" s="10"/>
      <c r="DL596" s="10"/>
      <c r="DM596" s="10"/>
      <c r="DN596" s="10"/>
      <c r="DO596" s="10"/>
      <c r="DP596" s="10"/>
      <c r="DQ596" s="10"/>
      <c r="DR596" s="10"/>
      <c r="DS596" s="10"/>
    </row>
    <row r="597" spans="1:123" ht="19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  <c r="CV597" s="10"/>
      <c r="CW597" s="10"/>
      <c r="CX597" s="10"/>
      <c r="CY597" s="10"/>
      <c r="CZ597" s="10"/>
      <c r="DA597" s="10"/>
      <c r="DB597" s="10"/>
      <c r="DC597" s="10"/>
      <c r="DD597" s="10"/>
      <c r="DE597" s="10"/>
      <c r="DF597" s="10"/>
      <c r="DG597" s="10"/>
      <c r="DH597" s="10"/>
      <c r="DI597" s="10"/>
      <c r="DJ597" s="10"/>
      <c r="DK597" s="10"/>
      <c r="DL597" s="10"/>
      <c r="DM597" s="10"/>
      <c r="DN597" s="10"/>
      <c r="DO597" s="10"/>
      <c r="DP597" s="10"/>
      <c r="DQ597" s="10"/>
      <c r="DR597" s="10"/>
      <c r="DS597" s="10"/>
    </row>
    <row r="598" spans="1:123" ht="19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  <c r="CV598" s="10"/>
      <c r="CW598" s="10"/>
      <c r="CX598" s="10"/>
      <c r="CY598" s="10"/>
      <c r="CZ598" s="10"/>
      <c r="DA598" s="10"/>
      <c r="DB598" s="10"/>
      <c r="DC598" s="10"/>
      <c r="DD598" s="10"/>
      <c r="DE598" s="10"/>
      <c r="DF598" s="10"/>
      <c r="DG598" s="10"/>
      <c r="DH598" s="10"/>
      <c r="DI598" s="10"/>
      <c r="DJ598" s="10"/>
      <c r="DK598" s="10"/>
      <c r="DL598" s="10"/>
      <c r="DM598" s="10"/>
      <c r="DN598" s="10"/>
      <c r="DO598" s="10"/>
      <c r="DP598" s="10"/>
      <c r="DQ598" s="10"/>
      <c r="DR598" s="10"/>
      <c r="DS598" s="10"/>
    </row>
    <row r="599" spans="1:123" ht="19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  <c r="CV599" s="10"/>
      <c r="CW599" s="10"/>
      <c r="CX599" s="10"/>
      <c r="CY599" s="10"/>
      <c r="CZ599" s="10"/>
      <c r="DA599" s="10"/>
      <c r="DB599" s="10"/>
      <c r="DC599" s="10"/>
      <c r="DD599" s="10"/>
      <c r="DE599" s="10"/>
      <c r="DF599" s="10"/>
      <c r="DG599" s="10"/>
      <c r="DH599" s="10"/>
      <c r="DI599" s="10"/>
      <c r="DJ599" s="10"/>
      <c r="DK599" s="10"/>
      <c r="DL599" s="10"/>
      <c r="DM599" s="10"/>
      <c r="DN599" s="10"/>
      <c r="DO599" s="10"/>
      <c r="DP599" s="10"/>
      <c r="DQ599" s="10"/>
      <c r="DR599" s="10"/>
      <c r="DS599" s="10"/>
    </row>
    <row r="600" spans="1:123" ht="19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  <c r="CV600" s="10"/>
      <c r="CW600" s="10"/>
      <c r="CX600" s="10"/>
      <c r="CY600" s="10"/>
      <c r="CZ600" s="10"/>
      <c r="DA600" s="10"/>
      <c r="DB600" s="10"/>
      <c r="DC600" s="10"/>
      <c r="DD600" s="10"/>
      <c r="DE600" s="10"/>
      <c r="DF600" s="10"/>
      <c r="DG600" s="10"/>
      <c r="DH600" s="10"/>
      <c r="DI600" s="10"/>
      <c r="DJ600" s="10"/>
      <c r="DK600" s="10"/>
      <c r="DL600" s="10"/>
      <c r="DM600" s="10"/>
      <c r="DN600" s="10"/>
      <c r="DO600" s="10"/>
      <c r="DP600" s="10"/>
      <c r="DQ600" s="10"/>
      <c r="DR600" s="10"/>
      <c r="DS600" s="10"/>
    </row>
    <row r="601" spans="1:123" ht="19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  <c r="CV601" s="10"/>
      <c r="CW601" s="10"/>
      <c r="CX601" s="10"/>
      <c r="CY601" s="10"/>
      <c r="CZ601" s="10"/>
      <c r="DA601" s="10"/>
      <c r="DB601" s="10"/>
      <c r="DC601" s="10"/>
      <c r="DD601" s="10"/>
      <c r="DE601" s="10"/>
      <c r="DF601" s="10"/>
      <c r="DG601" s="10"/>
      <c r="DH601" s="10"/>
      <c r="DI601" s="10"/>
      <c r="DJ601" s="10"/>
      <c r="DK601" s="10"/>
      <c r="DL601" s="10"/>
      <c r="DM601" s="10"/>
      <c r="DN601" s="10"/>
      <c r="DO601" s="10"/>
      <c r="DP601" s="10"/>
      <c r="DQ601" s="10"/>
      <c r="DR601" s="10"/>
      <c r="DS601" s="10"/>
    </row>
    <row r="602" spans="1:123" ht="19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  <c r="CV602" s="10"/>
      <c r="CW602" s="10"/>
      <c r="CX602" s="10"/>
      <c r="CY602" s="10"/>
      <c r="CZ602" s="10"/>
      <c r="DA602" s="10"/>
      <c r="DB602" s="10"/>
      <c r="DC602" s="10"/>
      <c r="DD602" s="10"/>
      <c r="DE602" s="10"/>
      <c r="DF602" s="10"/>
      <c r="DG602" s="10"/>
      <c r="DH602" s="10"/>
      <c r="DI602" s="10"/>
      <c r="DJ602" s="10"/>
      <c r="DK602" s="10"/>
      <c r="DL602" s="10"/>
      <c r="DM602" s="10"/>
      <c r="DN602" s="10"/>
      <c r="DO602" s="10"/>
      <c r="DP602" s="10"/>
      <c r="DQ602" s="10"/>
      <c r="DR602" s="10"/>
      <c r="DS602" s="10"/>
    </row>
    <row r="603" spans="1:123" ht="19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  <c r="CV603" s="10"/>
      <c r="CW603" s="10"/>
      <c r="CX603" s="10"/>
      <c r="CY603" s="10"/>
      <c r="CZ603" s="10"/>
      <c r="DA603" s="10"/>
      <c r="DB603" s="10"/>
      <c r="DC603" s="10"/>
      <c r="DD603" s="10"/>
      <c r="DE603" s="10"/>
      <c r="DF603" s="10"/>
      <c r="DG603" s="10"/>
      <c r="DH603" s="10"/>
      <c r="DI603" s="10"/>
      <c r="DJ603" s="10"/>
      <c r="DK603" s="10"/>
      <c r="DL603" s="10"/>
      <c r="DM603" s="10"/>
      <c r="DN603" s="10"/>
      <c r="DO603" s="10"/>
      <c r="DP603" s="10"/>
      <c r="DQ603" s="10"/>
      <c r="DR603" s="10"/>
      <c r="DS603" s="10"/>
    </row>
    <row r="604" spans="1:123" ht="19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  <c r="CV604" s="10"/>
      <c r="CW604" s="10"/>
      <c r="CX604" s="10"/>
      <c r="CY604" s="10"/>
      <c r="CZ604" s="10"/>
      <c r="DA604" s="10"/>
      <c r="DB604" s="10"/>
      <c r="DC604" s="10"/>
      <c r="DD604" s="10"/>
      <c r="DE604" s="10"/>
      <c r="DF604" s="10"/>
      <c r="DG604" s="10"/>
      <c r="DH604" s="10"/>
      <c r="DI604" s="10"/>
      <c r="DJ604" s="10"/>
      <c r="DK604" s="10"/>
      <c r="DL604" s="10"/>
      <c r="DM604" s="10"/>
      <c r="DN604" s="10"/>
      <c r="DO604" s="10"/>
      <c r="DP604" s="10"/>
      <c r="DQ604" s="10"/>
      <c r="DR604" s="10"/>
      <c r="DS604" s="10"/>
    </row>
    <row r="605" spans="1:123" ht="19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  <c r="CV605" s="10"/>
      <c r="CW605" s="10"/>
      <c r="CX605" s="10"/>
      <c r="CY605" s="10"/>
      <c r="CZ605" s="10"/>
      <c r="DA605" s="10"/>
      <c r="DB605" s="10"/>
      <c r="DC605" s="10"/>
      <c r="DD605" s="10"/>
      <c r="DE605" s="10"/>
      <c r="DF605" s="10"/>
      <c r="DG605" s="10"/>
      <c r="DH605" s="10"/>
      <c r="DI605" s="10"/>
      <c r="DJ605" s="10"/>
      <c r="DK605" s="10"/>
      <c r="DL605" s="10"/>
      <c r="DM605" s="10"/>
      <c r="DN605" s="10"/>
      <c r="DO605" s="10"/>
      <c r="DP605" s="10"/>
      <c r="DQ605" s="10"/>
      <c r="DR605" s="10"/>
      <c r="DS605" s="10"/>
    </row>
    <row r="606" spans="1:123" ht="19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  <c r="CV606" s="10"/>
      <c r="CW606" s="10"/>
      <c r="CX606" s="10"/>
      <c r="CY606" s="10"/>
      <c r="CZ606" s="10"/>
      <c r="DA606" s="10"/>
      <c r="DB606" s="10"/>
      <c r="DC606" s="10"/>
      <c r="DD606" s="10"/>
      <c r="DE606" s="10"/>
      <c r="DF606" s="10"/>
      <c r="DG606" s="10"/>
      <c r="DH606" s="10"/>
      <c r="DI606" s="10"/>
      <c r="DJ606" s="10"/>
      <c r="DK606" s="10"/>
      <c r="DL606" s="10"/>
      <c r="DM606" s="10"/>
      <c r="DN606" s="10"/>
      <c r="DO606" s="10"/>
      <c r="DP606" s="10"/>
      <c r="DQ606" s="10"/>
      <c r="DR606" s="10"/>
      <c r="DS606" s="10"/>
    </row>
    <row r="607" spans="1:123" ht="19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  <c r="CV607" s="10"/>
      <c r="CW607" s="10"/>
      <c r="CX607" s="10"/>
      <c r="CY607" s="10"/>
      <c r="CZ607" s="10"/>
      <c r="DA607" s="10"/>
      <c r="DB607" s="10"/>
      <c r="DC607" s="10"/>
      <c r="DD607" s="10"/>
      <c r="DE607" s="10"/>
      <c r="DF607" s="10"/>
      <c r="DG607" s="10"/>
      <c r="DH607" s="10"/>
      <c r="DI607" s="10"/>
      <c r="DJ607" s="10"/>
      <c r="DK607" s="10"/>
      <c r="DL607" s="10"/>
      <c r="DM607" s="10"/>
      <c r="DN607" s="10"/>
      <c r="DO607" s="10"/>
      <c r="DP607" s="10"/>
      <c r="DQ607" s="10"/>
      <c r="DR607" s="10"/>
      <c r="DS607" s="10"/>
    </row>
    <row r="608" spans="1:123" ht="19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  <c r="CV608" s="10"/>
      <c r="CW608" s="10"/>
      <c r="CX608" s="10"/>
      <c r="CY608" s="10"/>
      <c r="CZ608" s="10"/>
      <c r="DA608" s="10"/>
      <c r="DB608" s="10"/>
      <c r="DC608" s="10"/>
      <c r="DD608" s="10"/>
      <c r="DE608" s="10"/>
      <c r="DF608" s="10"/>
      <c r="DG608" s="10"/>
      <c r="DH608" s="10"/>
      <c r="DI608" s="10"/>
      <c r="DJ608" s="10"/>
      <c r="DK608" s="10"/>
      <c r="DL608" s="10"/>
      <c r="DM608" s="10"/>
      <c r="DN608" s="10"/>
      <c r="DO608" s="10"/>
      <c r="DP608" s="10"/>
      <c r="DQ608" s="10"/>
      <c r="DR608" s="10"/>
      <c r="DS608" s="10"/>
    </row>
    <row r="609" spans="1:123" ht="19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  <c r="CV609" s="10"/>
      <c r="CW609" s="10"/>
      <c r="CX609" s="10"/>
      <c r="CY609" s="10"/>
      <c r="CZ609" s="10"/>
      <c r="DA609" s="10"/>
      <c r="DB609" s="10"/>
      <c r="DC609" s="10"/>
      <c r="DD609" s="10"/>
      <c r="DE609" s="10"/>
      <c r="DF609" s="10"/>
      <c r="DG609" s="10"/>
      <c r="DH609" s="10"/>
      <c r="DI609" s="10"/>
      <c r="DJ609" s="10"/>
      <c r="DK609" s="10"/>
      <c r="DL609" s="10"/>
      <c r="DM609" s="10"/>
      <c r="DN609" s="10"/>
      <c r="DO609" s="10"/>
      <c r="DP609" s="10"/>
      <c r="DQ609" s="10"/>
      <c r="DR609" s="10"/>
      <c r="DS609" s="10"/>
    </row>
    <row r="610" spans="1:123" ht="19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  <c r="CV610" s="10"/>
      <c r="CW610" s="10"/>
      <c r="CX610" s="10"/>
      <c r="CY610" s="10"/>
      <c r="CZ610" s="10"/>
      <c r="DA610" s="10"/>
      <c r="DB610" s="10"/>
      <c r="DC610" s="10"/>
      <c r="DD610" s="10"/>
      <c r="DE610" s="10"/>
      <c r="DF610" s="10"/>
      <c r="DG610" s="10"/>
      <c r="DH610" s="10"/>
      <c r="DI610" s="10"/>
      <c r="DJ610" s="10"/>
      <c r="DK610" s="10"/>
      <c r="DL610" s="10"/>
      <c r="DM610" s="10"/>
      <c r="DN610" s="10"/>
      <c r="DO610" s="10"/>
      <c r="DP610" s="10"/>
      <c r="DQ610" s="10"/>
      <c r="DR610" s="10"/>
      <c r="DS610" s="10"/>
    </row>
    <row r="611" spans="1:123" ht="19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  <c r="CV611" s="10"/>
      <c r="CW611" s="10"/>
      <c r="CX611" s="10"/>
      <c r="CY611" s="10"/>
      <c r="CZ611" s="10"/>
      <c r="DA611" s="10"/>
      <c r="DB611" s="10"/>
      <c r="DC611" s="10"/>
      <c r="DD611" s="10"/>
      <c r="DE611" s="10"/>
      <c r="DF611" s="10"/>
      <c r="DG611" s="10"/>
      <c r="DH611" s="10"/>
      <c r="DI611" s="10"/>
      <c r="DJ611" s="10"/>
      <c r="DK611" s="10"/>
      <c r="DL611" s="10"/>
      <c r="DM611" s="10"/>
      <c r="DN611" s="10"/>
      <c r="DO611" s="10"/>
      <c r="DP611" s="10"/>
      <c r="DQ611" s="10"/>
      <c r="DR611" s="10"/>
      <c r="DS611" s="10"/>
    </row>
    <row r="612" spans="1:123" ht="19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  <c r="CV612" s="10"/>
      <c r="CW612" s="10"/>
      <c r="CX612" s="10"/>
      <c r="CY612" s="10"/>
      <c r="CZ612" s="10"/>
      <c r="DA612" s="10"/>
      <c r="DB612" s="10"/>
      <c r="DC612" s="10"/>
      <c r="DD612" s="10"/>
      <c r="DE612" s="10"/>
      <c r="DF612" s="10"/>
      <c r="DG612" s="10"/>
      <c r="DH612" s="10"/>
      <c r="DI612" s="10"/>
      <c r="DJ612" s="10"/>
      <c r="DK612" s="10"/>
      <c r="DL612" s="10"/>
      <c r="DM612" s="10"/>
      <c r="DN612" s="10"/>
      <c r="DO612" s="10"/>
      <c r="DP612" s="10"/>
      <c r="DQ612" s="10"/>
      <c r="DR612" s="10"/>
      <c r="DS612" s="10"/>
    </row>
    <row r="613" spans="1:123" ht="19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  <c r="CV613" s="10"/>
      <c r="CW613" s="10"/>
      <c r="CX613" s="10"/>
      <c r="CY613" s="10"/>
      <c r="CZ613" s="10"/>
      <c r="DA613" s="10"/>
      <c r="DB613" s="10"/>
      <c r="DC613" s="10"/>
      <c r="DD613" s="10"/>
      <c r="DE613" s="10"/>
      <c r="DF613" s="10"/>
      <c r="DG613" s="10"/>
      <c r="DH613" s="10"/>
      <c r="DI613" s="10"/>
      <c r="DJ613" s="10"/>
      <c r="DK613" s="10"/>
      <c r="DL613" s="10"/>
      <c r="DM613" s="10"/>
      <c r="DN613" s="10"/>
      <c r="DO613" s="10"/>
      <c r="DP613" s="10"/>
      <c r="DQ613" s="10"/>
      <c r="DR613" s="10"/>
      <c r="DS613" s="10"/>
    </row>
    <row r="614" spans="1:123" ht="19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  <c r="CV614" s="10"/>
      <c r="CW614" s="10"/>
      <c r="CX614" s="10"/>
      <c r="CY614" s="10"/>
      <c r="CZ614" s="10"/>
      <c r="DA614" s="10"/>
      <c r="DB614" s="10"/>
      <c r="DC614" s="10"/>
      <c r="DD614" s="10"/>
      <c r="DE614" s="10"/>
      <c r="DF614" s="10"/>
      <c r="DG614" s="10"/>
      <c r="DH614" s="10"/>
      <c r="DI614" s="10"/>
      <c r="DJ614" s="10"/>
      <c r="DK614" s="10"/>
      <c r="DL614" s="10"/>
      <c r="DM614" s="10"/>
      <c r="DN614" s="10"/>
      <c r="DO614" s="10"/>
      <c r="DP614" s="10"/>
      <c r="DQ614" s="10"/>
      <c r="DR614" s="10"/>
      <c r="DS614" s="10"/>
    </row>
    <row r="615" spans="1:123" ht="19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  <c r="CV615" s="10"/>
      <c r="CW615" s="10"/>
      <c r="CX615" s="10"/>
      <c r="CY615" s="10"/>
      <c r="CZ615" s="10"/>
      <c r="DA615" s="10"/>
      <c r="DB615" s="10"/>
      <c r="DC615" s="10"/>
      <c r="DD615" s="10"/>
      <c r="DE615" s="10"/>
      <c r="DF615" s="10"/>
      <c r="DG615" s="10"/>
      <c r="DH615" s="10"/>
      <c r="DI615" s="10"/>
      <c r="DJ615" s="10"/>
      <c r="DK615" s="10"/>
      <c r="DL615" s="10"/>
      <c r="DM615" s="10"/>
      <c r="DN615" s="10"/>
      <c r="DO615" s="10"/>
      <c r="DP615" s="10"/>
      <c r="DQ615" s="10"/>
      <c r="DR615" s="10"/>
      <c r="DS615" s="10"/>
    </row>
    <row r="616" spans="1:123" ht="19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  <c r="CV616" s="10"/>
      <c r="CW616" s="10"/>
      <c r="CX616" s="10"/>
      <c r="CY616" s="10"/>
      <c r="CZ616" s="10"/>
      <c r="DA616" s="10"/>
      <c r="DB616" s="10"/>
      <c r="DC616" s="10"/>
      <c r="DD616" s="10"/>
      <c r="DE616" s="10"/>
      <c r="DF616" s="10"/>
      <c r="DG616" s="10"/>
      <c r="DH616" s="10"/>
      <c r="DI616" s="10"/>
      <c r="DJ616" s="10"/>
      <c r="DK616" s="10"/>
      <c r="DL616" s="10"/>
      <c r="DM616" s="10"/>
      <c r="DN616" s="10"/>
      <c r="DO616" s="10"/>
      <c r="DP616" s="10"/>
      <c r="DQ616" s="10"/>
      <c r="DR616" s="10"/>
      <c r="DS616" s="10"/>
    </row>
    <row r="617" spans="1:123" ht="19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  <c r="CV617" s="10"/>
      <c r="CW617" s="10"/>
      <c r="CX617" s="10"/>
      <c r="CY617" s="10"/>
      <c r="CZ617" s="10"/>
      <c r="DA617" s="10"/>
      <c r="DB617" s="10"/>
      <c r="DC617" s="10"/>
      <c r="DD617" s="10"/>
      <c r="DE617" s="10"/>
      <c r="DF617" s="10"/>
      <c r="DG617" s="10"/>
      <c r="DH617" s="10"/>
      <c r="DI617" s="10"/>
      <c r="DJ617" s="10"/>
      <c r="DK617" s="10"/>
      <c r="DL617" s="10"/>
      <c r="DM617" s="10"/>
      <c r="DN617" s="10"/>
      <c r="DO617" s="10"/>
      <c r="DP617" s="10"/>
      <c r="DQ617" s="10"/>
      <c r="DR617" s="10"/>
      <c r="DS617" s="10"/>
    </row>
    <row r="618" spans="1:123" ht="19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  <c r="CV618" s="10"/>
      <c r="CW618" s="10"/>
      <c r="CX618" s="10"/>
      <c r="CY618" s="10"/>
      <c r="CZ618" s="10"/>
      <c r="DA618" s="10"/>
      <c r="DB618" s="10"/>
      <c r="DC618" s="10"/>
      <c r="DD618" s="10"/>
      <c r="DE618" s="10"/>
      <c r="DF618" s="10"/>
      <c r="DG618" s="10"/>
      <c r="DH618" s="10"/>
      <c r="DI618" s="10"/>
      <c r="DJ618" s="10"/>
      <c r="DK618" s="10"/>
      <c r="DL618" s="10"/>
      <c r="DM618" s="10"/>
      <c r="DN618" s="10"/>
      <c r="DO618" s="10"/>
      <c r="DP618" s="10"/>
      <c r="DQ618" s="10"/>
      <c r="DR618" s="10"/>
      <c r="DS618" s="10"/>
    </row>
    <row r="619" spans="1:123" ht="19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  <c r="CV619" s="10"/>
      <c r="CW619" s="10"/>
      <c r="CX619" s="10"/>
      <c r="CY619" s="10"/>
      <c r="CZ619" s="10"/>
      <c r="DA619" s="10"/>
      <c r="DB619" s="10"/>
      <c r="DC619" s="10"/>
      <c r="DD619" s="10"/>
      <c r="DE619" s="10"/>
      <c r="DF619" s="10"/>
      <c r="DG619" s="10"/>
      <c r="DH619" s="10"/>
      <c r="DI619" s="10"/>
      <c r="DJ619" s="10"/>
      <c r="DK619" s="10"/>
      <c r="DL619" s="10"/>
      <c r="DM619" s="10"/>
      <c r="DN619" s="10"/>
      <c r="DO619" s="10"/>
      <c r="DP619" s="10"/>
      <c r="DQ619" s="10"/>
      <c r="DR619" s="10"/>
      <c r="DS619" s="10"/>
    </row>
    <row r="620" spans="1:123" ht="19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  <c r="CV620" s="10"/>
      <c r="CW620" s="10"/>
      <c r="CX620" s="10"/>
      <c r="CY620" s="10"/>
      <c r="CZ620" s="10"/>
      <c r="DA620" s="10"/>
      <c r="DB620" s="10"/>
      <c r="DC620" s="10"/>
      <c r="DD620" s="10"/>
      <c r="DE620" s="10"/>
      <c r="DF620" s="10"/>
      <c r="DG620" s="10"/>
      <c r="DH620" s="10"/>
      <c r="DI620" s="10"/>
      <c r="DJ620" s="10"/>
      <c r="DK620" s="10"/>
      <c r="DL620" s="10"/>
      <c r="DM620" s="10"/>
      <c r="DN620" s="10"/>
      <c r="DO620" s="10"/>
      <c r="DP620" s="10"/>
      <c r="DQ620" s="10"/>
      <c r="DR620" s="10"/>
      <c r="DS620" s="10"/>
    </row>
    <row r="621" spans="1:123" ht="19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  <c r="CV621" s="10"/>
      <c r="CW621" s="10"/>
      <c r="CX621" s="10"/>
      <c r="CY621" s="10"/>
      <c r="CZ621" s="10"/>
      <c r="DA621" s="10"/>
      <c r="DB621" s="10"/>
      <c r="DC621" s="10"/>
      <c r="DD621" s="10"/>
      <c r="DE621" s="10"/>
      <c r="DF621" s="10"/>
      <c r="DG621" s="10"/>
      <c r="DH621" s="10"/>
      <c r="DI621" s="10"/>
      <c r="DJ621" s="10"/>
      <c r="DK621" s="10"/>
      <c r="DL621" s="10"/>
      <c r="DM621" s="10"/>
      <c r="DN621" s="10"/>
      <c r="DO621" s="10"/>
      <c r="DP621" s="10"/>
      <c r="DQ621" s="10"/>
      <c r="DR621" s="10"/>
      <c r="DS621" s="10"/>
    </row>
    <row r="622" spans="1:123" ht="19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  <c r="CV622" s="10"/>
      <c r="CW622" s="10"/>
      <c r="CX622" s="10"/>
      <c r="CY622" s="10"/>
      <c r="CZ622" s="10"/>
      <c r="DA622" s="10"/>
      <c r="DB622" s="10"/>
      <c r="DC622" s="10"/>
      <c r="DD622" s="10"/>
      <c r="DE622" s="10"/>
      <c r="DF622" s="10"/>
      <c r="DG622" s="10"/>
      <c r="DH622" s="10"/>
      <c r="DI622" s="10"/>
      <c r="DJ622" s="10"/>
      <c r="DK622" s="10"/>
      <c r="DL622" s="10"/>
      <c r="DM622" s="10"/>
      <c r="DN622" s="10"/>
      <c r="DO622" s="10"/>
      <c r="DP622" s="10"/>
      <c r="DQ622" s="10"/>
      <c r="DR622" s="10"/>
      <c r="DS622" s="10"/>
    </row>
    <row r="623" spans="1:123" ht="19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  <c r="CV623" s="10"/>
      <c r="CW623" s="10"/>
      <c r="CX623" s="10"/>
      <c r="CY623" s="10"/>
      <c r="CZ623" s="10"/>
      <c r="DA623" s="10"/>
      <c r="DB623" s="10"/>
      <c r="DC623" s="10"/>
      <c r="DD623" s="10"/>
      <c r="DE623" s="10"/>
      <c r="DF623" s="10"/>
      <c r="DG623" s="10"/>
      <c r="DH623" s="10"/>
      <c r="DI623" s="10"/>
      <c r="DJ623" s="10"/>
      <c r="DK623" s="10"/>
      <c r="DL623" s="10"/>
      <c r="DM623" s="10"/>
      <c r="DN623" s="10"/>
      <c r="DO623" s="10"/>
      <c r="DP623" s="10"/>
      <c r="DQ623" s="10"/>
      <c r="DR623" s="10"/>
      <c r="DS623" s="10"/>
    </row>
    <row r="624" spans="1:123" ht="19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  <c r="CV624" s="10"/>
      <c r="CW624" s="10"/>
      <c r="CX624" s="10"/>
      <c r="CY624" s="10"/>
      <c r="CZ624" s="10"/>
      <c r="DA624" s="10"/>
      <c r="DB624" s="10"/>
      <c r="DC624" s="10"/>
      <c r="DD624" s="10"/>
      <c r="DE624" s="10"/>
      <c r="DF624" s="10"/>
      <c r="DG624" s="10"/>
      <c r="DH624" s="10"/>
      <c r="DI624" s="10"/>
      <c r="DJ624" s="10"/>
      <c r="DK624" s="10"/>
      <c r="DL624" s="10"/>
      <c r="DM624" s="10"/>
      <c r="DN624" s="10"/>
      <c r="DO624" s="10"/>
      <c r="DP624" s="10"/>
      <c r="DQ624" s="10"/>
      <c r="DR624" s="10"/>
      <c r="DS624" s="10"/>
    </row>
    <row r="625" spans="1:123" ht="19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  <c r="CV625" s="10"/>
      <c r="CW625" s="10"/>
      <c r="CX625" s="10"/>
      <c r="CY625" s="10"/>
      <c r="CZ625" s="10"/>
      <c r="DA625" s="10"/>
      <c r="DB625" s="10"/>
      <c r="DC625" s="10"/>
      <c r="DD625" s="10"/>
      <c r="DE625" s="10"/>
      <c r="DF625" s="10"/>
      <c r="DG625" s="10"/>
      <c r="DH625" s="10"/>
      <c r="DI625" s="10"/>
      <c r="DJ625" s="10"/>
      <c r="DK625" s="10"/>
      <c r="DL625" s="10"/>
      <c r="DM625" s="10"/>
      <c r="DN625" s="10"/>
      <c r="DO625" s="10"/>
      <c r="DP625" s="10"/>
      <c r="DQ625" s="10"/>
      <c r="DR625" s="10"/>
      <c r="DS625" s="10"/>
    </row>
    <row r="626" spans="1:123" ht="19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  <c r="CV626" s="10"/>
      <c r="CW626" s="10"/>
      <c r="CX626" s="10"/>
      <c r="CY626" s="10"/>
      <c r="CZ626" s="10"/>
      <c r="DA626" s="10"/>
      <c r="DB626" s="10"/>
      <c r="DC626" s="10"/>
      <c r="DD626" s="10"/>
      <c r="DE626" s="10"/>
      <c r="DF626" s="10"/>
      <c r="DG626" s="10"/>
      <c r="DH626" s="10"/>
      <c r="DI626" s="10"/>
      <c r="DJ626" s="10"/>
      <c r="DK626" s="10"/>
      <c r="DL626" s="10"/>
      <c r="DM626" s="10"/>
      <c r="DN626" s="10"/>
      <c r="DO626" s="10"/>
      <c r="DP626" s="10"/>
      <c r="DQ626" s="10"/>
      <c r="DR626" s="10"/>
      <c r="DS626" s="10"/>
    </row>
    <row r="627" spans="1:123" ht="19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  <c r="CV627" s="10"/>
      <c r="CW627" s="10"/>
      <c r="CX627" s="10"/>
      <c r="CY627" s="10"/>
      <c r="CZ627" s="10"/>
      <c r="DA627" s="10"/>
      <c r="DB627" s="10"/>
      <c r="DC627" s="10"/>
      <c r="DD627" s="10"/>
      <c r="DE627" s="10"/>
      <c r="DF627" s="10"/>
      <c r="DG627" s="10"/>
      <c r="DH627" s="10"/>
      <c r="DI627" s="10"/>
      <c r="DJ627" s="10"/>
      <c r="DK627" s="10"/>
      <c r="DL627" s="10"/>
      <c r="DM627" s="10"/>
      <c r="DN627" s="10"/>
      <c r="DO627" s="10"/>
      <c r="DP627" s="10"/>
      <c r="DQ627" s="10"/>
      <c r="DR627" s="10"/>
      <c r="DS627" s="10"/>
    </row>
    <row r="628" spans="1:123" ht="19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  <c r="CV628" s="10"/>
      <c r="CW628" s="10"/>
      <c r="CX628" s="10"/>
      <c r="CY628" s="10"/>
      <c r="CZ628" s="10"/>
      <c r="DA628" s="10"/>
      <c r="DB628" s="10"/>
      <c r="DC628" s="10"/>
      <c r="DD628" s="10"/>
      <c r="DE628" s="10"/>
      <c r="DF628" s="10"/>
      <c r="DG628" s="10"/>
      <c r="DH628" s="10"/>
      <c r="DI628" s="10"/>
      <c r="DJ628" s="10"/>
      <c r="DK628" s="10"/>
      <c r="DL628" s="10"/>
      <c r="DM628" s="10"/>
      <c r="DN628" s="10"/>
      <c r="DO628" s="10"/>
      <c r="DP628" s="10"/>
      <c r="DQ628" s="10"/>
      <c r="DR628" s="10"/>
      <c r="DS628" s="10"/>
    </row>
    <row r="629" spans="1:123" ht="19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  <c r="CV629" s="10"/>
      <c r="CW629" s="10"/>
      <c r="CX629" s="10"/>
      <c r="CY629" s="10"/>
      <c r="CZ629" s="10"/>
      <c r="DA629" s="10"/>
      <c r="DB629" s="10"/>
      <c r="DC629" s="10"/>
      <c r="DD629" s="10"/>
      <c r="DE629" s="10"/>
      <c r="DF629" s="10"/>
      <c r="DG629" s="10"/>
      <c r="DH629" s="10"/>
      <c r="DI629" s="10"/>
      <c r="DJ629" s="10"/>
      <c r="DK629" s="10"/>
      <c r="DL629" s="10"/>
      <c r="DM629" s="10"/>
      <c r="DN629" s="10"/>
      <c r="DO629" s="10"/>
      <c r="DP629" s="10"/>
      <c r="DQ629" s="10"/>
      <c r="DR629" s="10"/>
      <c r="DS629" s="10"/>
    </row>
    <row r="630" spans="1:123" ht="19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  <c r="CU630" s="10"/>
      <c r="CV630" s="10"/>
      <c r="CW630" s="10"/>
      <c r="CX630" s="10"/>
      <c r="CY630" s="10"/>
      <c r="CZ630" s="10"/>
      <c r="DA630" s="10"/>
      <c r="DB630" s="10"/>
      <c r="DC630" s="10"/>
      <c r="DD630" s="10"/>
      <c r="DE630" s="10"/>
      <c r="DF630" s="10"/>
      <c r="DG630" s="10"/>
      <c r="DH630" s="10"/>
      <c r="DI630" s="10"/>
      <c r="DJ630" s="10"/>
      <c r="DK630" s="10"/>
      <c r="DL630" s="10"/>
      <c r="DM630" s="10"/>
      <c r="DN630" s="10"/>
      <c r="DO630" s="10"/>
      <c r="DP630" s="10"/>
      <c r="DQ630" s="10"/>
      <c r="DR630" s="10"/>
      <c r="DS630" s="10"/>
    </row>
    <row r="631" spans="1:123" ht="19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  <c r="CU631" s="10"/>
      <c r="CV631" s="10"/>
      <c r="CW631" s="10"/>
      <c r="CX631" s="10"/>
      <c r="CY631" s="10"/>
      <c r="CZ631" s="10"/>
      <c r="DA631" s="10"/>
      <c r="DB631" s="10"/>
      <c r="DC631" s="10"/>
      <c r="DD631" s="10"/>
      <c r="DE631" s="10"/>
      <c r="DF631" s="10"/>
      <c r="DG631" s="10"/>
      <c r="DH631" s="10"/>
      <c r="DI631" s="10"/>
      <c r="DJ631" s="10"/>
      <c r="DK631" s="10"/>
      <c r="DL631" s="10"/>
      <c r="DM631" s="10"/>
      <c r="DN631" s="10"/>
      <c r="DO631" s="10"/>
      <c r="DP631" s="10"/>
      <c r="DQ631" s="10"/>
      <c r="DR631" s="10"/>
      <c r="DS631" s="10"/>
    </row>
    <row r="632" spans="1:123" ht="19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  <c r="CU632" s="10"/>
      <c r="CV632" s="10"/>
      <c r="CW632" s="10"/>
      <c r="CX632" s="10"/>
      <c r="CY632" s="10"/>
      <c r="CZ632" s="10"/>
      <c r="DA632" s="10"/>
      <c r="DB632" s="10"/>
      <c r="DC632" s="10"/>
      <c r="DD632" s="10"/>
      <c r="DE632" s="10"/>
      <c r="DF632" s="10"/>
      <c r="DG632" s="10"/>
      <c r="DH632" s="10"/>
      <c r="DI632" s="10"/>
      <c r="DJ632" s="10"/>
      <c r="DK632" s="10"/>
      <c r="DL632" s="10"/>
      <c r="DM632" s="10"/>
      <c r="DN632" s="10"/>
      <c r="DO632" s="10"/>
      <c r="DP632" s="10"/>
      <c r="DQ632" s="10"/>
      <c r="DR632" s="10"/>
      <c r="DS632" s="10"/>
    </row>
    <row r="633" spans="1:123" ht="19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  <c r="CV633" s="10"/>
      <c r="CW633" s="10"/>
      <c r="CX633" s="10"/>
      <c r="CY633" s="10"/>
      <c r="CZ633" s="10"/>
      <c r="DA633" s="10"/>
      <c r="DB633" s="10"/>
      <c r="DC633" s="10"/>
      <c r="DD633" s="10"/>
      <c r="DE633" s="10"/>
      <c r="DF633" s="10"/>
      <c r="DG633" s="10"/>
      <c r="DH633" s="10"/>
      <c r="DI633" s="10"/>
      <c r="DJ633" s="10"/>
      <c r="DK633" s="10"/>
      <c r="DL633" s="10"/>
      <c r="DM633" s="10"/>
      <c r="DN633" s="10"/>
      <c r="DO633" s="10"/>
      <c r="DP633" s="10"/>
      <c r="DQ633" s="10"/>
      <c r="DR633" s="10"/>
      <c r="DS633" s="10"/>
    </row>
    <row r="634" spans="1:123" ht="19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  <c r="CU634" s="10"/>
      <c r="CV634" s="10"/>
      <c r="CW634" s="10"/>
      <c r="CX634" s="10"/>
      <c r="CY634" s="10"/>
      <c r="CZ634" s="10"/>
      <c r="DA634" s="10"/>
      <c r="DB634" s="10"/>
      <c r="DC634" s="10"/>
      <c r="DD634" s="10"/>
      <c r="DE634" s="10"/>
      <c r="DF634" s="10"/>
      <c r="DG634" s="10"/>
      <c r="DH634" s="10"/>
      <c r="DI634" s="10"/>
      <c r="DJ634" s="10"/>
      <c r="DK634" s="10"/>
      <c r="DL634" s="10"/>
      <c r="DM634" s="10"/>
      <c r="DN634" s="10"/>
      <c r="DO634" s="10"/>
      <c r="DP634" s="10"/>
      <c r="DQ634" s="10"/>
      <c r="DR634" s="10"/>
      <c r="DS634" s="10"/>
    </row>
    <row r="635" spans="1:123" ht="19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  <c r="CV635" s="10"/>
      <c r="CW635" s="10"/>
      <c r="CX635" s="10"/>
      <c r="CY635" s="10"/>
      <c r="CZ635" s="10"/>
      <c r="DA635" s="10"/>
      <c r="DB635" s="10"/>
      <c r="DC635" s="10"/>
      <c r="DD635" s="10"/>
      <c r="DE635" s="10"/>
      <c r="DF635" s="10"/>
      <c r="DG635" s="10"/>
      <c r="DH635" s="10"/>
      <c r="DI635" s="10"/>
      <c r="DJ635" s="10"/>
      <c r="DK635" s="10"/>
      <c r="DL635" s="10"/>
      <c r="DM635" s="10"/>
      <c r="DN635" s="10"/>
      <c r="DO635" s="10"/>
      <c r="DP635" s="10"/>
      <c r="DQ635" s="10"/>
      <c r="DR635" s="10"/>
      <c r="DS635" s="10"/>
    </row>
    <row r="636" spans="1:123" ht="19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  <c r="CU636" s="10"/>
      <c r="CV636" s="10"/>
      <c r="CW636" s="10"/>
      <c r="CX636" s="10"/>
      <c r="CY636" s="10"/>
      <c r="CZ636" s="10"/>
      <c r="DA636" s="10"/>
      <c r="DB636" s="10"/>
      <c r="DC636" s="10"/>
      <c r="DD636" s="10"/>
      <c r="DE636" s="10"/>
      <c r="DF636" s="10"/>
      <c r="DG636" s="10"/>
      <c r="DH636" s="10"/>
      <c r="DI636" s="10"/>
      <c r="DJ636" s="10"/>
      <c r="DK636" s="10"/>
      <c r="DL636" s="10"/>
      <c r="DM636" s="10"/>
      <c r="DN636" s="10"/>
      <c r="DO636" s="10"/>
      <c r="DP636" s="10"/>
      <c r="DQ636" s="10"/>
      <c r="DR636" s="10"/>
      <c r="DS636" s="10"/>
    </row>
    <row r="637" spans="1:123" ht="19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  <c r="CU637" s="10"/>
      <c r="CV637" s="10"/>
      <c r="CW637" s="10"/>
      <c r="CX637" s="10"/>
      <c r="CY637" s="10"/>
      <c r="CZ637" s="10"/>
      <c r="DA637" s="10"/>
      <c r="DB637" s="10"/>
      <c r="DC637" s="10"/>
      <c r="DD637" s="10"/>
      <c r="DE637" s="10"/>
      <c r="DF637" s="10"/>
      <c r="DG637" s="10"/>
      <c r="DH637" s="10"/>
      <c r="DI637" s="10"/>
      <c r="DJ637" s="10"/>
      <c r="DK637" s="10"/>
      <c r="DL637" s="10"/>
      <c r="DM637" s="10"/>
      <c r="DN637" s="10"/>
      <c r="DO637" s="10"/>
      <c r="DP637" s="10"/>
      <c r="DQ637" s="10"/>
      <c r="DR637" s="10"/>
      <c r="DS637" s="10"/>
    </row>
    <row r="638" spans="1:123" ht="19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  <c r="CU638" s="10"/>
      <c r="CV638" s="10"/>
      <c r="CW638" s="10"/>
      <c r="CX638" s="10"/>
      <c r="CY638" s="10"/>
      <c r="CZ638" s="10"/>
      <c r="DA638" s="10"/>
      <c r="DB638" s="10"/>
      <c r="DC638" s="10"/>
      <c r="DD638" s="10"/>
      <c r="DE638" s="10"/>
      <c r="DF638" s="10"/>
      <c r="DG638" s="10"/>
      <c r="DH638" s="10"/>
      <c r="DI638" s="10"/>
      <c r="DJ638" s="10"/>
      <c r="DK638" s="10"/>
      <c r="DL638" s="10"/>
      <c r="DM638" s="10"/>
      <c r="DN638" s="10"/>
      <c r="DO638" s="10"/>
      <c r="DP638" s="10"/>
      <c r="DQ638" s="10"/>
      <c r="DR638" s="10"/>
      <c r="DS638" s="10"/>
    </row>
    <row r="639" spans="1:123" ht="19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  <c r="CU639" s="10"/>
      <c r="CV639" s="10"/>
      <c r="CW639" s="10"/>
      <c r="CX639" s="10"/>
      <c r="CY639" s="10"/>
      <c r="CZ639" s="10"/>
      <c r="DA639" s="10"/>
      <c r="DB639" s="10"/>
      <c r="DC639" s="10"/>
      <c r="DD639" s="10"/>
      <c r="DE639" s="10"/>
      <c r="DF639" s="10"/>
      <c r="DG639" s="10"/>
      <c r="DH639" s="10"/>
      <c r="DI639" s="10"/>
      <c r="DJ639" s="10"/>
      <c r="DK639" s="10"/>
      <c r="DL639" s="10"/>
      <c r="DM639" s="10"/>
      <c r="DN639" s="10"/>
      <c r="DO639" s="10"/>
      <c r="DP639" s="10"/>
      <c r="DQ639" s="10"/>
      <c r="DR639" s="10"/>
      <c r="DS639" s="10"/>
    </row>
    <row r="640" spans="1:123" ht="19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  <c r="CV640" s="10"/>
      <c r="CW640" s="10"/>
      <c r="CX640" s="10"/>
      <c r="CY640" s="10"/>
      <c r="CZ640" s="10"/>
      <c r="DA640" s="10"/>
      <c r="DB640" s="10"/>
      <c r="DC640" s="10"/>
      <c r="DD640" s="10"/>
      <c r="DE640" s="10"/>
      <c r="DF640" s="10"/>
      <c r="DG640" s="10"/>
      <c r="DH640" s="10"/>
      <c r="DI640" s="10"/>
      <c r="DJ640" s="10"/>
      <c r="DK640" s="10"/>
      <c r="DL640" s="10"/>
      <c r="DM640" s="10"/>
      <c r="DN640" s="10"/>
      <c r="DO640" s="10"/>
      <c r="DP640" s="10"/>
      <c r="DQ640" s="10"/>
      <c r="DR640" s="10"/>
      <c r="DS640" s="10"/>
    </row>
    <row r="641" spans="1:123" ht="19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  <c r="CV641" s="10"/>
      <c r="CW641" s="10"/>
      <c r="CX641" s="10"/>
      <c r="CY641" s="10"/>
      <c r="CZ641" s="10"/>
      <c r="DA641" s="10"/>
      <c r="DB641" s="10"/>
      <c r="DC641" s="10"/>
      <c r="DD641" s="10"/>
      <c r="DE641" s="10"/>
      <c r="DF641" s="10"/>
      <c r="DG641" s="10"/>
      <c r="DH641" s="10"/>
      <c r="DI641" s="10"/>
      <c r="DJ641" s="10"/>
      <c r="DK641" s="10"/>
      <c r="DL641" s="10"/>
      <c r="DM641" s="10"/>
      <c r="DN641" s="10"/>
      <c r="DO641" s="10"/>
      <c r="DP641" s="10"/>
      <c r="DQ641" s="10"/>
      <c r="DR641" s="10"/>
      <c r="DS641" s="10"/>
    </row>
    <row r="642" spans="1:123" ht="19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  <c r="CV642" s="10"/>
      <c r="CW642" s="10"/>
      <c r="CX642" s="10"/>
      <c r="CY642" s="10"/>
      <c r="CZ642" s="10"/>
      <c r="DA642" s="10"/>
      <c r="DB642" s="10"/>
      <c r="DC642" s="10"/>
      <c r="DD642" s="10"/>
      <c r="DE642" s="10"/>
      <c r="DF642" s="10"/>
      <c r="DG642" s="10"/>
      <c r="DH642" s="10"/>
      <c r="DI642" s="10"/>
      <c r="DJ642" s="10"/>
      <c r="DK642" s="10"/>
      <c r="DL642" s="10"/>
      <c r="DM642" s="10"/>
      <c r="DN642" s="10"/>
      <c r="DO642" s="10"/>
      <c r="DP642" s="10"/>
      <c r="DQ642" s="10"/>
      <c r="DR642" s="10"/>
      <c r="DS642" s="10"/>
    </row>
    <row r="643" spans="1:123" ht="19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  <c r="CV643" s="10"/>
      <c r="CW643" s="10"/>
      <c r="CX643" s="10"/>
      <c r="CY643" s="10"/>
      <c r="CZ643" s="10"/>
      <c r="DA643" s="10"/>
      <c r="DB643" s="10"/>
      <c r="DC643" s="10"/>
      <c r="DD643" s="10"/>
      <c r="DE643" s="10"/>
      <c r="DF643" s="10"/>
      <c r="DG643" s="10"/>
      <c r="DH643" s="10"/>
      <c r="DI643" s="10"/>
      <c r="DJ643" s="10"/>
      <c r="DK643" s="10"/>
      <c r="DL643" s="10"/>
      <c r="DM643" s="10"/>
      <c r="DN643" s="10"/>
      <c r="DO643" s="10"/>
      <c r="DP643" s="10"/>
      <c r="DQ643" s="10"/>
      <c r="DR643" s="10"/>
      <c r="DS643" s="10"/>
    </row>
    <row r="644" spans="1:123" ht="19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  <c r="CV644" s="10"/>
      <c r="CW644" s="10"/>
      <c r="CX644" s="10"/>
      <c r="CY644" s="10"/>
      <c r="CZ644" s="10"/>
      <c r="DA644" s="10"/>
      <c r="DB644" s="10"/>
      <c r="DC644" s="10"/>
      <c r="DD644" s="10"/>
      <c r="DE644" s="10"/>
      <c r="DF644" s="10"/>
      <c r="DG644" s="10"/>
      <c r="DH644" s="10"/>
      <c r="DI644" s="10"/>
      <c r="DJ644" s="10"/>
      <c r="DK644" s="10"/>
      <c r="DL644" s="10"/>
      <c r="DM644" s="10"/>
      <c r="DN644" s="10"/>
      <c r="DO644" s="10"/>
      <c r="DP644" s="10"/>
      <c r="DQ644" s="10"/>
      <c r="DR644" s="10"/>
      <c r="DS644" s="10"/>
    </row>
    <row r="645" spans="1:123" ht="19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  <c r="CV645" s="10"/>
      <c r="CW645" s="10"/>
      <c r="CX645" s="10"/>
      <c r="CY645" s="10"/>
      <c r="CZ645" s="10"/>
      <c r="DA645" s="10"/>
      <c r="DB645" s="10"/>
      <c r="DC645" s="10"/>
      <c r="DD645" s="10"/>
      <c r="DE645" s="10"/>
      <c r="DF645" s="10"/>
      <c r="DG645" s="10"/>
      <c r="DH645" s="10"/>
      <c r="DI645" s="10"/>
      <c r="DJ645" s="10"/>
      <c r="DK645" s="10"/>
      <c r="DL645" s="10"/>
      <c r="DM645" s="10"/>
      <c r="DN645" s="10"/>
      <c r="DO645" s="10"/>
      <c r="DP645" s="10"/>
      <c r="DQ645" s="10"/>
      <c r="DR645" s="10"/>
      <c r="DS645" s="10"/>
    </row>
    <row r="646" spans="1:123" ht="19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  <c r="CV646" s="10"/>
      <c r="CW646" s="10"/>
      <c r="CX646" s="10"/>
      <c r="CY646" s="10"/>
      <c r="CZ646" s="10"/>
      <c r="DA646" s="10"/>
      <c r="DB646" s="10"/>
      <c r="DC646" s="10"/>
      <c r="DD646" s="10"/>
      <c r="DE646" s="10"/>
      <c r="DF646" s="10"/>
      <c r="DG646" s="10"/>
      <c r="DH646" s="10"/>
      <c r="DI646" s="10"/>
      <c r="DJ646" s="10"/>
      <c r="DK646" s="10"/>
      <c r="DL646" s="10"/>
      <c r="DM646" s="10"/>
      <c r="DN646" s="10"/>
      <c r="DO646" s="10"/>
      <c r="DP646" s="10"/>
      <c r="DQ646" s="10"/>
      <c r="DR646" s="10"/>
      <c r="DS646" s="10"/>
    </row>
    <row r="647" spans="1:123" ht="19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  <c r="CV647" s="10"/>
      <c r="CW647" s="10"/>
      <c r="CX647" s="10"/>
      <c r="CY647" s="10"/>
      <c r="CZ647" s="10"/>
      <c r="DA647" s="10"/>
      <c r="DB647" s="10"/>
      <c r="DC647" s="10"/>
      <c r="DD647" s="10"/>
      <c r="DE647" s="10"/>
      <c r="DF647" s="10"/>
      <c r="DG647" s="10"/>
      <c r="DH647" s="10"/>
      <c r="DI647" s="10"/>
      <c r="DJ647" s="10"/>
      <c r="DK647" s="10"/>
      <c r="DL647" s="10"/>
      <c r="DM647" s="10"/>
      <c r="DN647" s="10"/>
      <c r="DO647" s="10"/>
      <c r="DP647" s="10"/>
      <c r="DQ647" s="10"/>
      <c r="DR647" s="10"/>
      <c r="DS647" s="10"/>
    </row>
    <row r="648" spans="1:123" ht="19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  <c r="CV648" s="10"/>
      <c r="CW648" s="10"/>
      <c r="CX648" s="10"/>
      <c r="CY648" s="10"/>
      <c r="CZ648" s="10"/>
      <c r="DA648" s="10"/>
      <c r="DB648" s="10"/>
      <c r="DC648" s="10"/>
      <c r="DD648" s="10"/>
      <c r="DE648" s="10"/>
      <c r="DF648" s="10"/>
      <c r="DG648" s="10"/>
      <c r="DH648" s="10"/>
      <c r="DI648" s="10"/>
      <c r="DJ648" s="10"/>
      <c r="DK648" s="10"/>
      <c r="DL648" s="10"/>
      <c r="DM648" s="10"/>
      <c r="DN648" s="10"/>
      <c r="DO648" s="10"/>
      <c r="DP648" s="10"/>
      <c r="DQ648" s="10"/>
      <c r="DR648" s="10"/>
      <c r="DS648" s="10"/>
    </row>
    <row r="649" spans="1:123" ht="19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  <c r="CV649" s="10"/>
      <c r="CW649" s="10"/>
      <c r="CX649" s="10"/>
      <c r="CY649" s="10"/>
      <c r="CZ649" s="10"/>
      <c r="DA649" s="10"/>
      <c r="DB649" s="10"/>
      <c r="DC649" s="10"/>
      <c r="DD649" s="10"/>
      <c r="DE649" s="10"/>
      <c r="DF649" s="10"/>
      <c r="DG649" s="10"/>
      <c r="DH649" s="10"/>
      <c r="DI649" s="10"/>
      <c r="DJ649" s="10"/>
      <c r="DK649" s="10"/>
      <c r="DL649" s="10"/>
      <c r="DM649" s="10"/>
      <c r="DN649" s="10"/>
      <c r="DO649" s="10"/>
      <c r="DP649" s="10"/>
      <c r="DQ649" s="10"/>
      <c r="DR649" s="10"/>
      <c r="DS649" s="10"/>
    </row>
    <row r="650" spans="1:123" ht="19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  <c r="CV650" s="10"/>
      <c r="CW650" s="10"/>
      <c r="CX650" s="10"/>
      <c r="CY650" s="10"/>
      <c r="CZ650" s="10"/>
      <c r="DA650" s="10"/>
      <c r="DB650" s="10"/>
      <c r="DC650" s="10"/>
      <c r="DD650" s="10"/>
      <c r="DE650" s="10"/>
      <c r="DF650" s="10"/>
      <c r="DG650" s="10"/>
      <c r="DH650" s="10"/>
      <c r="DI650" s="10"/>
      <c r="DJ650" s="10"/>
      <c r="DK650" s="10"/>
      <c r="DL650" s="10"/>
      <c r="DM650" s="10"/>
      <c r="DN650" s="10"/>
      <c r="DO650" s="10"/>
      <c r="DP650" s="10"/>
      <c r="DQ650" s="10"/>
      <c r="DR650" s="10"/>
      <c r="DS650" s="10"/>
    </row>
    <row r="651" spans="1:123" ht="19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  <c r="CV651" s="10"/>
      <c r="CW651" s="10"/>
      <c r="CX651" s="10"/>
      <c r="CY651" s="10"/>
      <c r="CZ651" s="10"/>
      <c r="DA651" s="10"/>
      <c r="DB651" s="10"/>
      <c r="DC651" s="10"/>
      <c r="DD651" s="10"/>
      <c r="DE651" s="10"/>
      <c r="DF651" s="10"/>
      <c r="DG651" s="10"/>
      <c r="DH651" s="10"/>
      <c r="DI651" s="10"/>
      <c r="DJ651" s="10"/>
      <c r="DK651" s="10"/>
      <c r="DL651" s="10"/>
      <c r="DM651" s="10"/>
      <c r="DN651" s="10"/>
      <c r="DO651" s="10"/>
      <c r="DP651" s="10"/>
      <c r="DQ651" s="10"/>
      <c r="DR651" s="10"/>
      <c r="DS651" s="10"/>
    </row>
    <row r="652" spans="1:123" ht="19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  <c r="CV652" s="10"/>
      <c r="CW652" s="10"/>
      <c r="CX652" s="10"/>
      <c r="CY652" s="10"/>
      <c r="CZ652" s="10"/>
      <c r="DA652" s="10"/>
      <c r="DB652" s="10"/>
      <c r="DC652" s="10"/>
      <c r="DD652" s="10"/>
      <c r="DE652" s="10"/>
      <c r="DF652" s="10"/>
      <c r="DG652" s="10"/>
      <c r="DH652" s="10"/>
      <c r="DI652" s="10"/>
      <c r="DJ652" s="10"/>
      <c r="DK652" s="10"/>
      <c r="DL652" s="10"/>
      <c r="DM652" s="10"/>
      <c r="DN652" s="10"/>
      <c r="DO652" s="10"/>
      <c r="DP652" s="10"/>
      <c r="DQ652" s="10"/>
      <c r="DR652" s="10"/>
      <c r="DS652" s="10"/>
    </row>
    <row r="653" spans="1:123" ht="19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  <c r="CV653" s="10"/>
      <c r="CW653" s="10"/>
      <c r="CX653" s="10"/>
      <c r="CY653" s="10"/>
      <c r="CZ653" s="10"/>
      <c r="DA653" s="10"/>
      <c r="DB653" s="10"/>
      <c r="DC653" s="10"/>
      <c r="DD653" s="10"/>
      <c r="DE653" s="10"/>
      <c r="DF653" s="10"/>
      <c r="DG653" s="10"/>
      <c r="DH653" s="10"/>
      <c r="DI653" s="10"/>
      <c r="DJ653" s="10"/>
      <c r="DK653" s="10"/>
      <c r="DL653" s="10"/>
      <c r="DM653" s="10"/>
      <c r="DN653" s="10"/>
      <c r="DO653" s="10"/>
      <c r="DP653" s="10"/>
      <c r="DQ653" s="10"/>
      <c r="DR653" s="10"/>
      <c r="DS653" s="10"/>
    </row>
    <row r="654" spans="1:123" ht="19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  <c r="CV654" s="10"/>
      <c r="CW654" s="10"/>
      <c r="CX654" s="10"/>
      <c r="CY654" s="10"/>
      <c r="CZ654" s="10"/>
      <c r="DA654" s="10"/>
      <c r="DB654" s="10"/>
      <c r="DC654" s="10"/>
      <c r="DD654" s="10"/>
      <c r="DE654" s="10"/>
      <c r="DF654" s="10"/>
      <c r="DG654" s="10"/>
      <c r="DH654" s="10"/>
      <c r="DI654" s="10"/>
      <c r="DJ654" s="10"/>
      <c r="DK654" s="10"/>
      <c r="DL654" s="10"/>
      <c r="DM654" s="10"/>
      <c r="DN654" s="10"/>
      <c r="DO654" s="10"/>
      <c r="DP654" s="10"/>
      <c r="DQ654" s="10"/>
      <c r="DR654" s="10"/>
      <c r="DS654" s="10"/>
    </row>
    <row r="655" spans="1:123" ht="19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  <c r="CV655" s="10"/>
      <c r="CW655" s="10"/>
      <c r="CX655" s="10"/>
      <c r="CY655" s="10"/>
      <c r="CZ655" s="10"/>
      <c r="DA655" s="10"/>
      <c r="DB655" s="10"/>
      <c r="DC655" s="10"/>
      <c r="DD655" s="10"/>
      <c r="DE655" s="10"/>
      <c r="DF655" s="10"/>
      <c r="DG655" s="10"/>
      <c r="DH655" s="10"/>
      <c r="DI655" s="10"/>
      <c r="DJ655" s="10"/>
      <c r="DK655" s="10"/>
      <c r="DL655" s="10"/>
      <c r="DM655" s="10"/>
      <c r="DN655" s="10"/>
      <c r="DO655" s="10"/>
      <c r="DP655" s="10"/>
      <c r="DQ655" s="10"/>
      <c r="DR655" s="10"/>
      <c r="DS655" s="10"/>
    </row>
    <row r="656" spans="1:123" ht="19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  <c r="CV656" s="10"/>
      <c r="CW656" s="10"/>
      <c r="CX656" s="10"/>
      <c r="CY656" s="10"/>
      <c r="CZ656" s="10"/>
      <c r="DA656" s="10"/>
      <c r="DB656" s="10"/>
      <c r="DC656" s="10"/>
      <c r="DD656" s="10"/>
      <c r="DE656" s="10"/>
      <c r="DF656" s="10"/>
      <c r="DG656" s="10"/>
      <c r="DH656" s="10"/>
      <c r="DI656" s="10"/>
      <c r="DJ656" s="10"/>
      <c r="DK656" s="10"/>
      <c r="DL656" s="10"/>
      <c r="DM656" s="10"/>
      <c r="DN656" s="10"/>
      <c r="DO656" s="10"/>
      <c r="DP656" s="10"/>
      <c r="DQ656" s="10"/>
      <c r="DR656" s="10"/>
      <c r="DS656" s="10"/>
    </row>
    <row r="657" spans="1:123" ht="19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  <c r="CV657" s="10"/>
      <c r="CW657" s="10"/>
      <c r="CX657" s="10"/>
      <c r="CY657" s="10"/>
      <c r="CZ657" s="10"/>
      <c r="DA657" s="10"/>
      <c r="DB657" s="10"/>
      <c r="DC657" s="10"/>
      <c r="DD657" s="10"/>
      <c r="DE657" s="10"/>
      <c r="DF657" s="10"/>
      <c r="DG657" s="10"/>
      <c r="DH657" s="10"/>
      <c r="DI657" s="10"/>
      <c r="DJ657" s="10"/>
      <c r="DK657" s="10"/>
      <c r="DL657" s="10"/>
      <c r="DM657" s="10"/>
      <c r="DN657" s="10"/>
      <c r="DO657" s="10"/>
      <c r="DP657" s="10"/>
      <c r="DQ657" s="10"/>
      <c r="DR657" s="10"/>
      <c r="DS657" s="10"/>
    </row>
    <row r="658" spans="1:123" ht="19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0"/>
      <c r="CX658" s="10"/>
      <c r="CY658" s="10"/>
      <c r="CZ658" s="10"/>
      <c r="DA658" s="10"/>
      <c r="DB658" s="10"/>
      <c r="DC658" s="10"/>
      <c r="DD658" s="10"/>
      <c r="DE658" s="10"/>
      <c r="DF658" s="10"/>
      <c r="DG658" s="10"/>
      <c r="DH658" s="10"/>
      <c r="DI658" s="10"/>
      <c r="DJ658" s="10"/>
      <c r="DK658" s="10"/>
      <c r="DL658" s="10"/>
      <c r="DM658" s="10"/>
      <c r="DN658" s="10"/>
      <c r="DO658" s="10"/>
      <c r="DP658" s="10"/>
      <c r="DQ658" s="10"/>
      <c r="DR658" s="10"/>
      <c r="DS658" s="10"/>
    </row>
    <row r="659" spans="1:123" ht="19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  <c r="CV659" s="10"/>
      <c r="CW659" s="10"/>
      <c r="CX659" s="10"/>
      <c r="CY659" s="10"/>
      <c r="CZ659" s="10"/>
      <c r="DA659" s="10"/>
      <c r="DB659" s="10"/>
      <c r="DC659" s="10"/>
      <c r="DD659" s="10"/>
      <c r="DE659" s="10"/>
      <c r="DF659" s="10"/>
      <c r="DG659" s="10"/>
      <c r="DH659" s="10"/>
      <c r="DI659" s="10"/>
      <c r="DJ659" s="10"/>
      <c r="DK659" s="10"/>
      <c r="DL659" s="10"/>
      <c r="DM659" s="10"/>
      <c r="DN659" s="10"/>
      <c r="DO659" s="10"/>
      <c r="DP659" s="10"/>
      <c r="DQ659" s="10"/>
      <c r="DR659" s="10"/>
      <c r="DS659" s="10"/>
    </row>
    <row r="660" spans="1:123" ht="19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  <c r="CV660" s="10"/>
      <c r="CW660" s="10"/>
      <c r="CX660" s="10"/>
      <c r="CY660" s="10"/>
      <c r="CZ660" s="10"/>
      <c r="DA660" s="10"/>
      <c r="DB660" s="10"/>
      <c r="DC660" s="10"/>
      <c r="DD660" s="10"/>
      <c r="DE660" s="10"/>
      <c r="DF660" s="10"/>
      <c r="DG660" s="10"/>
      <c r="DH660" s="10"/>
      <c r="DI660" s="10"/>
      <c r="DJ660" s="10"/>
      <c r="DK660" s="10"/>
      <c r="DL660" s="10"/>
      <c r="DM660" s="10"/>
      <c r="DN660" s="10"/>
      <c r="DO660" s="10"/>
      <c r="DP660" s="10"/>
      <c r="DQ660" s="10"/>
      <c r="DR660" s="10"/>
      <c r="DS660" s="10"/>
    </row>
    <row r="661" spans="1:123" ht="19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0"/>
      <c r="CX661" s="10"/>
      <c r="CY661" s="10"/>
      <c r="CZ661" s="10"/>
      <c r="DA661" s="10"/>
      <c r="DB661" s="10"/>
      <c r="DC661" s="10"/>
      <c r="DD661" s="10"/>
      <c r="DE661" s="10"/>
      <c r="DF661" s="10"/>
      <c r="DG661" s="10"/>
      <c r="DH661" s="10"/>
      <c r="DI661" s="10"/>
      <c r="DJ661" s="10"/>
      <c r="DK661" s="10"/>
      <c r="DL661" s="10"/>
      <c r="DM661" s="10"/>
      <c r="DN661" s="10"/>
      <c r="DO661" s="10"/>
      <c r="DP661" s="10"/>
      <c r="DQ661" s="10"/>
      <c r="DR661" s="10"/>
      <c r="DS661" s="10"/>
    </row>
    <row r="662" spans="1:123" ht="19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  <c r="CV662" s="10"/>
      <c r="CW662" s="10"/>
      <c r="CX662" s="10"/>
      <c r="CY662" s="10"/>
      <c r="CZ662" s="10"/>
      <c r="DA662" s="10"/>
      <c r="DB662" s="10"/>
      <c r="DC662" s="10"/>
      <c r="DD662" s="10"/>
      <c r="DE662" s="10"/>
      <c r="DF662" s="10"/>
      <c r="DG662" s="10"/>
      <c r="DH662" s="10"/>
      <c r="DI662" s="10"/>
      <c r="DJ662" s="10"/>
      <c r="DK662" s="10"/>
      <c r="DL662" s="10"/>
      <c r="DM662" s="10"/>
      <c r="DN662" s="10"/>
      <c r="DO662" s="10"/>
      <c r="DP662" s="10"/>
      <c r="DQ662" s="10"/>
      <c r="DR662" s="10"/>
      <c r="DS662" s="10"/>
    </row>
    <row r="663" spans="1:123" ht="19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  <c r="CV663" s="10"/>
      <c r="CW663" s="10"/>
      <c r="CX663" s="10"/>
      <c r="CY663" s="10"/>
      <c r="CZ663" s="10"/>
      <c r="DA663" s="10"/>
      <c r="DB663" s="10"/>
      <c r="DC663" s="10"/>
      <c r="DD663" s="10"/>
      <c r="DE663" s="10"/>
      <c r="DF663" s="10"/>
      <c r="DG663" s="10"/>
      <c r="DH663" s="10"/>
      <c r="DI663" s="10"/>
      <c r="DJ663" s="10"/>
      <c r="DK663" s="10"/>
      <c r="DL663" s="10"/>
      <c r="DM663" s="10"/>
      <c r="DN663" s="10"/>
      <c r="DO663" s="10"/>
      <c r="DP663" s="10"/>
      <c r="DQ663" s="10"/>
      <c r="DR663" s="10"/>
      <c r="DS663" s="10"/>
    </row>
    <row r="664" spans="1:123" ht="19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0"/>
      <c r="CX664" s="10"/>
      <c r="CY664" s="10"/>
      <c r="CZ664" s="10"/>
      <c r="DA664" s="10"/>
      <c r="DB664" s="10"/>
      <c r="DC664" s="10"/>
      <c r="DD664" s="10"/>
      <c r="DE664" s="10"/>
      <c r="DF664" s="10"/>
      <c r="DG664" s="10"/>
      <c r="DH664" s="10"/>
      <c r="DI664" s="10"/>
      <c r="DJ664" s="10"/>
      <c r="DK664" s="10"/>
      <c r="DL664" s="10"/>
      <c r="DM664" s="10"/>
      <c r="DN664" s="10"/>
      <c r="DO664" s="10"/>
      <c r="DP664" s="10"/>
      <c r="DQ664" s="10"/>
      <c r="DR664" s="10"/>
      <c r="DS664" s="10"/>
    </row>
    <row r="665" spans="1:123" ht="19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  <c r="CV665" s="10"/>
      <c r="CW665" s="10"/>
      <c r="CX665" s="10"/>
      <c r="CY665" s="10"/>
      <c r="CZ665" s="10"/>
      <c r="DA665" s="10"/>
      <c r="DB665" s="10"/>
      <c r="DC665" s="10"/>
      <c r="DD665" s="10"/>
      <c r="DE665" s="10"/>
      <c r="DF665" s="10"/>
      <c r="DG665" s="10"/>
      <c r="DH665" s="10"/>
      <c r="DI665" s="10"/>
      <c r="DJ665" s="10"/>
      <c r="DK665" s="10"/>
      <c r="DL665" s="10"/>
      <c r="DM665" s="10"/>
      <c r="DN665" s="10"/>
      <c r="DO665" s="10"/>
      <c r="DP665" s="10"/>
      <c r="DQ665" s="10"/>
      <c r="DR665" s="10"/>
      <c r="DS665" s="10"/>
    </row>
    <row r="666" spans="1:123" ht="19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  <c r="CV666" s="10"/>
      <c r="CW666" s="10"/>
      <c r="CX666" s="10"/>
      <c r="CY666" s="10"/>
      <c r="CZ666" s="10"/>
      <c r="DA666" s="10"/>
      <c r="DB666" s="10"/>
      <c r="DC666" s="10"/>
      <c r="DD666" s="10"/>
      <c r="DE666" s="10"/>
      <c r="DF666" s="10"/>
      <c r="DG666" s="10"/>
      <c r="DH666" s="10"/>
      <c r="DI666" s="10"/>
      <c r="DJ666" s="10"/>
      <c r="DK666" s="10"/>
      <c r="DL666" s="10"/>
      <c r="DM666" s="10"/>
      <c r="DN666" s="10"/>
      <c r="DO666" s="10"/>
      <c r="DP666" s="10"/>
      <c r="DQ666" s="10"/>
      <c r="DR666" s="10"/>
      <c r="DS666" s="10"/>
    </row>
    <row r="667" spans="1:123" ht="19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  <c r="CV667" s="10"/>
      <c r="CW667" s="10"/>
      <c r="CX667" s="10"/>
      <c r="CY667" s="10"/>
      <c r="CZ667" s="10"/>
      <c r="DA667" s="10"/>
      <c r="DB667" s="10"/>
      <c r="DC667" s="10"/>
      <c r="DD667" s="10"/>
      <c r="DE667" s="10"/>
      <c r="DF667" s="10"/>
      <c r="DG667" s="10"/>
      <c r="DH667" s="10"/>
      <c r="DI667" s="10"/>
      <c r="DJ667" s="10"/>
      <c r="DK667" s="10"/>
      <c r="DL667" s="10"/>
      <c r="DM667" s="10"/>
      <c r="DN667" s="10"/>
      <c r="DO667" s="10"/>
      <c r="DP667" s="10"/>
      <c r="DQ667" s="10"/>
      <c r="DR667" s="10"/>
      <c r="DS667" s="10"/>
    </row>
    <row r="668" spans="1:123" ht="19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  <c r="CV668" s="10"/>
      <c r="CW668" s="10"/>
      <c r="CX668" s="10"/>
      <c r="CY668" s="10"/>
      <c r="CZ668" s="10"/>
      <c r="DA668" s="10"/>
      <c r="DB668" s="10"/>
      <c r="DC668" s="10"/>
      <c r="DD668" s="10"/>
      <c r="DE668" s="10"/>
      <c r="DF668" s="10"/>
      <c r="DG668" s="10"/>
      <c r="DH668" s="10"/>
      <c r="DI668" s="10"/>
      <c r="DJ668" s="10"/>
      <c r="DK668" s="10"/>
      <c r="DL668" s="10"/>
      <c r="DM668" s="10"/>
      <c r="DN668" s="10"/>
      <c r="DO668" s="10"/>
      <c r="DP668" s="10"/>
      <c r="DQ668" s="10"/>
      <c r="DR668" s="10"/>
      <c r="DS668" s="10"/>
    </row>
    <row r="669" spans="1:123" ht="19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  <c r="CV669" s="10"/>
      <c r="CW669" s="10"/>
      <c r="CX669" s="10"/>
      <c r="CY669" s="10"/>
      <c r="CZ669" s="10"/>
      <c r="DA669" s="10"/>
      <c r="DB669" s="10"/>
      <c r="DC669" s="10"/>
      <c r="DD669" s="10"/>
      <c r="DE669" s="10"/>
      <c r="DF669" s="10"/>
      <c r="DG669" s="10"/>
      <c r="DH669" s="10"/>
      <c r="DI669" s="10"/>
      <c r="DJ669" s="10"/>
      <c r="DK669" s="10"/>
      <c r="DL669" s="10"/>
      <c r="DM669" s="10"/>
      <c r="DN669" s="10"/>
      <c r="DO669" s="10"/>
      <c r="DP669" s="10"/>
      <c r="DQ669" s="10"/>
      <c r="DR669" s="10"/>
      <c r="DS669" s="10"/>
    </row>
    <row r="670" spans="1:123" ht="19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  <c r="CV670" s="10"/>
      <c r="CW670" s="10"/>
      <c r="CX670" s="10"/>
      <c r="CY670" s="10"/>
      <c r="CZ670" s="10"/>
      <c r="DA670" s="10"/>
      <c r="DB670" s="10"/>
      <c r="DC670" s="10"/>
      <c r="DD670" s="10"/>
      <c r="DE670" s="10"/>
      <c r="DF670" s="10"/>
      <c r="DG670" s="10"/>
      <c r="DH670" s="10"/>
      <c r="DI670" s="10"/>
      <c r="DJ670" s="10"/>
      <c r="DK670" s="10"/>
      <c r="DL670" s="10"/>
      <c r="DM670" s="10"/>
      <c r="DN670" s="10"/>
      <c r="DO670" s="10"/>
      <c r="DP670" s="10"/>
      <c r="DQ670" s="10"/>
      <c r="DR670" s="10"/>
      <c r="DS670" s="10"/>
    </row>
    <row r="671" spans="1:123" ht="19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  <c r="CV671" s="10"/>
      <c r="CW671" s="10"/>
      <c r="CX671" s="10"/>
      <c r="CY671" s="10"/>
      <c r="CZ671" s="10"/>
      <c r="DA671" s="10"/>
      <c r="DB671" s="10"/>
      <c r="DC671" s="10"/>
      <c r="DD671" s="10"/>
      <c r="DE671" s="10"/>
      <c r="DF671" s="10"/>
      <c r="DG671" s="10"/>
      <c r="DH671" s="10"/>
      <c r="DI671" s="10"/>
      <c r="DJ671" s="10"/>
      <c r="DK671" s="10"/>
      <c r="DL671" s="10"/>
      <c r="DM671" s="10"/>
      <c r="DN671" s="10"/>
      <c r="DO671" s="10"/>
      <c r="DP671" s="10"/>
      <c r="DQ671" s="10"/>
      <c r="DR671" s="10"/>
      <c r="DS671" s="10"/>
    </row>
    <row r="672" spans="1:123" ht="19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  <c r="CV672" s="10"/>
      <c r="CW672" s="10"/>
      <c r="CX672" s="10"/>
      <c r="CY672" s="10"/>
      <c r="CZ672" s="10"/>
      <c r="DA672" s="10"/>
      <c r="DB672" s="10"/>
      <c r="DC672" s="10"/>
      <c r="DD672" s="10"/>
      <c r="DE672" s="10"/>
      <c r="DF672" s="10"/>
      <c r="DG672" s="10"/>
      <c r="DH672" s="10"/>
      <c r="DI672" s="10"/>
      <c r="DJ672" s="10"/>
      <c r="DK672" s="10"/>
      <c r="DL672" s="10"/>
      <c r="DM672" s="10"/>
      <c r="DN672" s="10"/>
      <c r="DO672" s="10"/>
      <c r="DP672" s="10"/>
      <c r="DQ672" s="10"/>
      <c r="DR672" s="10"/>
      <c r="DS672" s="10"/>
    </row>
    <row r="673" spans="1:123" ht="19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  <c r="CV673" s="10"/>
      <c r="CW673" s="10"/>
      <c r="CX673" s="10"/>
      <c r="CY673" s="10"/>
      <c r="CZ673" s="10"/>
      <c r="DA673" s="10"/>
      <c r="DB673" s="10"/>
      <c r="DC673" s="10"/>
      <c r="DD673" s="10"/>
      <c r="DE673" s="10"/>
      <c r="DF673" s="10"/>
      <c r="DG673" s="10"/>
      <c r="DH673" s="10"/>
      <c r="DI673" s="10"/>
      <c r="DJ673" s="10"/>
      <c r="DK673" s="10"/>
      <c r="DL673" s="10"/>
      <c r="DM673" s="10"/>
      <c r="DN673" s="10"/>
      <c r="DO673" s="10"/>
      <c r="DP673" s="10"/>
      <c r="DQ673" s="10"/>
      <c r="DR673" s="10"/>
      <c r="DS673" s="10"/>
    </row>
    <row r="674" spans="1:123" ht="19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  <c r="CV674" s="10"/>
      <c r="CW674" s="10"/>
      <c r="CX674" s="10"/>
      <c r="CY674" s="10"/>
      <c r="CZ674" s="10"/>
      <c r="DA674" s="10"/>
      <c r="DB674" s="10"/>
      <c r="DC674" s="10"/>
      <c r="DD674" s="10"/>
      <c r="DE674" s="10"/>
      <c r="DF674" s="10"/>
      <c r="DG674" s="10"/>
      <c r="DH674" s="10"/>
      <c r="DI674" s="10"/>
      <c r="DJ674" s="10"/>
      <c r="DK674" s="10"/>
      <c r="DL674" s="10"/>
      <c r="DM674" s="10"/>
      <c r="DN674" s="10"/>
      <c r="DO674" s="10"/>
      <c r="DP674" s="10"/>
      <c r="DQ674" s="10"/>
      <c r="DR674" s="10"/>
      <c r="DS674" s="10"/>
    </row>
    <row r="675" spans="1:123" ht="19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  <c r="CV675" s="10"/>
      <c r="CW675" s="10"/>
      <c r="CX675" s="10"/>
      <c r="CY675" s="10"/>
      <c r="CZ675" s="10"/>
      <c r="DA675" s="10"/>
      <c r="DB675" s="10"/>
      <c r="DC675" s="10"/>
      <c r="DD675" s="10"/>
      <c r="DE675" s="10"/>
      <c r="DF675" s="10"/>
      <c r="DG675" s="10"/>
      <c r="DH675" s="10"/>
      <c r="DI675" s="10"/>
      <c r="DJ675" s="10"/>
      <c r="DK675" s="10"/>
      <c r="DL675" s="10"/>
      <c r="DM675" s="10"/>
      <c r="DN675" s="10"/>
      <c r="DO675" s="10"/>
      <c r="DP675" s="10"/>
      <c r="DQ675" s="10"/>
      <c r="DR675" s="10"/>
      <c r="DS675" s="10"/>
    </row>
    <row r="676" spans="1:123" ht="19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  <c r="CV676" s="10"/>
      <c r="CW676" s="10"/>
      <c r="CX676" s="10"/>
      <c r="CY676" s="10"/>
      <c r="CZ676" s="10"/>
      <c r="DA676" s="10"/>
      <c r="DB676" s="10"/>
      <c r="DC676" s="10"/>
      <c r="DD676" s="10"/>
      <c r="DE676" s="10"/>
      <c r="DF676" s="10"/>
      <c r="DG676" s="10"/>
      <c r="DH676" s="10"/>
      <c r="DI676" s="10"/>
      <c r="DJ676" s="10"/>
      <c r="DK676" s="10"/>
      <c r="DL676" s="10"/>
      <c r="DM676" s="10"/>
      <c r="DN676" s="10"/>
      <c r="DO676" s="10"/>
      <c r="DP676" s="10"/>
      <c r="DQ676" s="10"/>
      <c r="DR676" s="10"/>
      <c r="DS676" s="10"/>
    </row>
    <row r="677" spans="1:123" ht="19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  <c r="CV677" s="10"/>
      <c r="CW677" s="10"/>
      <c r="CX677" s="10"/>
      <c r="CY677" s="10"/>
      <c r="CZ677" s="10"/>
      <c r="DA677" s="10"/>
      <c r="DB677" s="10"/>
      <c r="DC677" s="10"/>
      <c r="DD677" s="10"/>
      <c r="DE677" s="10"/>
      <c r="DF677" s="10"/>
      <c r="DG677" s="10"/>
      <c r="DH677" s="10"/>
      <c r="DI677" s="10"/>
      <c r="DJ677" s="10"/>
      <c r="DK677" s="10"/>
      <c r="DL677" s="10"/>
      <c r="DM677" s="10"/>
      <c r="DN677" s="10"/>
      <c r="DO677" s="10"/>
      <c r="DP677" s="10"/>
      <c r="DQ677" s="10"/>
      <c r="DR677" s="10"/>
      <c r="DS677" s="10"/>
    </row>
    <row r="678" spans="1:123" ht="19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  <c r="CV678" s="10"/>
      <c r="CW678" s="10"/>
      <c r="CX678" s="10"/>
      <c r="CY678" s="10"/>
      <c r="CZ678" s="10"/>
      <c r="DA678" s="10"/>
      <c r="DB678" s="10"/>
      <c r="DC678" s="10"/>
      <c r="DD678" s="10"/>
      <c r="DE678" s="10"/>
      <c r="DF678" s="10"/>
      <c r="DG678" s="10"/>
      <c r="DH678" s="10"/>
      <c r="DI678" s="10"/>
      <c r="DJ678" s="10"/>
      <c r="DK678" s="10"/>
      <c r="DL678" s="10"/>
      <c r="DM678" s="10"/>
      <c r="DN678" s="10"/>
      <c r="DO678" s="10"/>
      <c r="DP678" s="10"/>
      <c r="DQ678" s="10"/>
      <c r="DR678" s="10"/>
      <c r="DS678" s="10"/>
    </row>
    <row r="679" spans="1:123" ht="19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0"/>
      <c r="CX679" s="10"/>
      <c r="CY679" s="10"/>
      <c r="CZ679" s="10"/>
      <c r="DA679" s="10"/>
      <c r="DB679" s="10"/>
      <c r="DC679" s="10"/>
      <c r="DD679" s="10"/>
      <c r="DE679" s="10"/>
      <c r="DF679" s="10"/>
      <c r="DG679" s="10"/>
      <c r="DH679" s="10"/>
      <c r="DI679" s="10"/>
      <c r="DJ679" s="10"/>
      <c r="DK679" s="10"/>
      <c r="DL679" s="10"/>
      <c r="DM679" s="10"/>
      <c r="DN679" s="10"/>
      <c r="DO679" s="10"/>
      <c r="DP679" s="10"/>
      <c r="DQ679" s="10"/>
      <c r="DR679" s="10"/>
      <c r="DS679" s="10"/>
    </row>
    <row r="680" spans="1:123" ht="19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  <c r="CV680" s="10"/>
      <c r="CW680" s="10"/>
      <c r="CX680" s="10"/>
      <c r="CY680" s="10"/>
      <c r="CZ680" s="10"/>
      <c r="DA680" s="10"/>
      <c r="DB680" s="10"/>
      <c r="DC680" s="10"/>
      <c r="DD680" s="10"/>
      <c r="DE680" s="10"/>
      <c r="DF680" s="10"/>
      <c r="DG680" s="10"/>
      <c r="DH680" s="10"/>
      <c r="DI680" s="10"/>
      <c r="DJ680" s="10"/>
      <c r="DK680" s="10"/>
      <c r="DL680" s="10"/>
      <c r="DM680" s="10"/>
      <c r="DN680" s="10"/>
      <c r="DO680" s="10"/>
      <c r="DP680" s="10"/>
      <c r="DQ680" s="10"/>
      <c r="DR680" s="10"/>
      <c r="DS680" s="10"/>
    </row>
    <row r="681" spans="1:123" ht="19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0"/>
      <c r="CX681" s="10"/>
      <c r="CY681" s="10"/>
      <c r="CZ681" s="10"/>
      <c r="DA681" s="10"/>
      <c r="DB681" s="10"/>
      <c r="DC681" s="10"/>
      <c r="DD681" s="10"/>
      <c r="DE681" s="10"/>
      <c r="DF681" s="10"/>
      <c r="DG681" s="10"/>
      <c r="DH681" s="10"/>
      <c r="DI681" s="10"/>
      <c r="DJ681" s="10"/>
      <c r="DK681" s="10"/>
      <c r="DL681" s="10"/>
      <c r="DM681" s="10"/>
      <c r="DN681" s="10"/>
      <c r="DO681" s="10"/>
      <c r="DP681" s="10"/>
      <c r="DQ681" s="10"/>
      <c r="DR681" s="10"/>
      <c r="DS681" s="10"/>
    </row>
    <row r="682" spans="1:123" ht="19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  <c r="CV682" s="10"/>
      <c r="CW682" s="10"/>
      <c r="CX682" s="10"/>
      <c r="CY682" s="10"/>
      <c r="CZ682" s="10"/>
      <c r="DA682" s="10"/>
      <c r="DB682" s="10"/>
      <c r="DC682" s="10"/>
      <c r="DD682" s="10"/>
      <c r="DE682" s="10"/>
      <c r="DF682" s="10"/>
      <c r="DG682" s="10"/>
      <c r="DH682" s="10"/>
      <c r="DI682" s="10"/>
      <c r="DJ682" s="10"/>
      <c r="DK682" s="10"/>
      <c r="DL682" s="10"/>
      <c r="DM682" s="10"/>
      <c r="DN682" s="10"/>
      <c r="DO682" s="10"/>
      <c r="DP682" s="10"/>
      <c r="DQ682" s="10"/>
      <c r="DR682" s="10"/>
      <c r="DS682" s="10"/>
    </row>
    <row r="683" spans="1:123" ht="19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0"/>
      <c r="CX683" s="10"/>
      <c r="CY683" s="10"/>
      <c r="CZ683" s="10"/>
      <c r="DA683" s="10"/>
      <c r="DB683" s="10"/>
      <c r="DC683" s="10"/>
      <c r="DD683" s="10"/>
      <c r="DE683" s="10"/>
      <c r="DF683" s="10"/>
      <c r="DG683" s="10"/>
      <c r="DH683" s="10"/>
      <c r="DI683" s="10"/>
      <c r="DJ683" s="10"/>
      <c r="DK683" s="10"/>
      <c r="DL683" s="10"/>
      <c r="DM683" s="10"/>
      <c r="DN683" s="10"/>
      <c r="DO683" s="10"/>
      <c r="DP683" s="10"/>
      <c r="DQ683" s="10"/>
      <c r="DR683" s="10"/>
      <c r="DS683" s="10"/>
    </row>
    <row r="684" spans="1:123" ht="19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  <c r="CU684" s="10"/>
      <c r="CV684" s="10"/>
      <c r="CW684" s="10"/>
      <c r="CX684" s="10"/>
      <c r="CY684" s="10"/>
      <c r="CZ684" s="10"/>
      <c r="DA684" s="10"/>
      <c r="DB684" s="10"/>
      <c r="DC684" s="10"/>
      <c r="DD684" s="10"/>
      <c r="DE684" s="10"/>
      <c r="DF684" s="10"/>
      <c r="DG684" s="10"/>
      <c r="DH684" s="10"/>
      <c r="DI684" s="10"/>
      <c r="DJ684" s="10"/>
      <c r="DK684" s="10"/>
      <c r="DL684" s="10"/>
      <c r="DM684" s="10"/>
      <c r="DN684" s="10"/>
      <c r="DO684" s="10"/>
      <c r="DP684" s="10"/>
      <c r="DQ684" s="10"/>
      <c r="DR684" s="10"/>
      <c r="DS684" s="10"/>
    </row>
    <row r="685" spans="1:123" ht="19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  <c r="CU685" s="10"/>
      <c r="CV685" s="10"/>
      <c r="CW685" s="10"/>
      <c r="CX685" s="10"/>
      <c r="CY685" s="10"/>
      <c r="CZ685" s="10"/>
      <c r="DA685" s="10"/>
      <c r="DB685" s="10"/>
      <c r="DC685" s="10"/>
      <c r="DD685" s="10"/>
      <c r="DE685" s="10"/>
      <c r="DF685" s="10"/>
      <c r="DG685" s="10"/>
      <c r="DH685" s="10"/>
      <c r="DI685" s="10"/>
      <c r="DJ685" s="10"/>
      <c r="DK685" s="10"/>
      <c r="DL685" s="10"/>
      <c r="DM685" s="10"/>
      <c r="DN685" s="10"/>
      <c r="DO685" s="10"/>
      <c r="DP685" s="10"/>
      <c r="DQ685" s="10"/>
      <c r="DR685" s="10"/>
      <c r="DS685" s="10"/>
    </row>
    <row r="686" spans="1:123" ht="19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  <c r="CU686" s="10"/>
      <c r="CV686" s="10"/>
      <c r="CW686" s="10"/>
      <c r="CX686" s="10"/>
      <c r="CY686" s="10"/>
      <c r="CZ686" s="10"/>
      <c r="DA686" s="10"/>
      <c r="DB686" s="10"/>
      <c r="DC686" s="10"/>
      <c r="DD686" s="10"/>
      <c r="DE686" s="10"/>
      <c r="DF686" s="10"/>
      <c r="DG686" s="10"/>
      <c r="DH686" s="10"/>
      <c r="DI686" s="10"/>
      <c r="DJ686" s="10"/>
      <c r="DK686" s="10"/>
      <c r="DL686" s="10"/>
      <c r="DM686" s="10"/>
      <c r="DN686" s="10"/>
      <c r="DO686" s="10"/>
      <c r="DP686" s="10"/>
      <c r="DQ686" s="10"/>
      <c r="DR686" s="10"/>
      <c r="DS686" s="10"/>
    </row>
    <row r="687" spans="1:123" ht="19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  <c r="CU687" s="10"/>
      <c r="CV687" s="10"/>
      <c r="CW687" s="10"/>
      <c r="CX687" s="10"/>
      <c r="CY687" s="10"/>
      <c r="CZ687" s="10"/>
      <c r="DA687" s="10"/>
      <c r="DB687" s="10"/>
      <c r="DC687" s="10"/>
      <c r="DD687" s="10"/>
      <c r="DE687" s="10"/>
      <c r="DF687" s="10"/>
      <c r="DG687" s="10"/>
      <c r="DH687" s="10"/>
      <c r="DI687" s="10"/>
      <c r="DJ687" s="10"/>
      <c r="DK687" s="10"/>
      <c r="DL687" s="10"/>
      <c r="DM687" s="10"/>
      <c r="DN687" s="10"/>
      <c r="DO687" s="10"/>
      <c r="DP687" s="10"/>
      <c r="DQ687" s="10"/>
      <c r="DR687" s="10"/>
      <c r="DS687" s="10"/>
    </row>
    <row r="688" spans="1:123" ht="19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  <c r="CU688" s="10"/>
      <c r="CV688" s="10"/>
      <c r="CW688" s="10"/>
      <c r="CX688" s="10"/>
      <c r="CY688" s="10"/>
      <c r="CZ688" s="10"/>
      <c r="DA688" s="10"/>
      <c r="DB688" s="10"/>
      <c r="DC688" s="10"/>
      <c r="DD688" s="10"/>
      <c r="DE688" s="10"/>
      <c r="DF688" s="10"/>
      <c r="DG688" s="10"/>
      <c r="DH688" s="10"/>
      <c r="DI688" s="10"/>
      <c r="DJ688" s="10"/>
      <c r="DK688" s="10"/>
      <c r="DL688" s="10"/>
      <c r="DM688" s="10"/>
      <c r="DN688" s="10"/>
      <c r="DO688" s="10"/>
      <c r="DP688" s="10"/>
      <c r="DQ688" s="10"/>
      <c r="DR688" s="10"/>
      <c r="DS688" s="10"/>
    </row>
    <row r="689" spans="1:123" ht="19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  <c r="CU689" s="10"/>
      <c r="CV689" s="10"/>
      <c r="CW689" s="10"/>
      <c r="CX689" s="10"/>
      <c r="CY689" s="10"/>
      <c r="CZ689" s="10"/>
      <c r="DA689" s="10"/>
      <c r="DB689" s="10"/>
      <c r="DC689" s="10"/>
      <c r="DD689" s="10"/>
      <c r="DE689" s="10"/>
      <c r="DF689" s="10"/>
      <c r="DG689" s="10"/>
      <c r="DH689" s="10"/>
      <c r="DI689" s="10"/>
      <c r="DJ689" s="10"/>
      <c r="DK689" s="10"/>
      <c r="DL689" s="10"/>
      <c r="DM689" s="10"/>
      <c r="DN689" s="10"/>
      <c r="DO689" s="10"/>
      <c r="DP689" s="10"/>
      <c r="DQ689" s="10"/>
      <c r="DR689" s="10"/>
      <c r="DS689" s="10"/>
    </row>
    <row r="690" spans="1:123" ht="19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  <c r="CU690" s="10"/>
      <c r="CV690" s="10"/>
      <c r="CW690" s="10"/>
      <c r="CX690" s="10"/>
      <c r="CY690" s="10"/>
      <c r="CZ690" s="10"/>
      <c r="DA690" s="10"/>
      <c r="DB690" s="10"/>
      <c r="DC690" s="10"/>
      <c r="DD690" s="10"/>
      <c r="DE690" s="10"/>
      <c r="DF690" s="10"/>
      <c r="DG690" s="10"/>
      <c r="DH690" s="10"/>
      <c r="DI690" s="10"/>
      <c r="DJ690" s="10"/>
      <c r="DK690" s="10"/>
      <c r="DL690" s="10"/>
      <c r="DM690" s="10"/>
      <c r="DN690" s="10"/>
      <c r="DO690" s="10"/>
      <c r="DP690" s="10"/>
      <c r="DQ690" s="10"/>
      <c r="DR690" s="10"/>
      <c r="DS690" s="10"/>
    </row>
    <row r="691" spans="1:123" ht="19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  <c r="CU691" s="10"/>
      <c r="CV691" s="10"/>
      <c r="CW691" s="10"/>
      <c r="CX691" s="10"/>
      <c r="CY691" s="10"/>
      <c r="CZ691" s="10"/>
      <c r="DA691" s="10"/>
      <c r="DB691" s="10"/>
      <c r="DC691" s="10"/>
      <c r="DD691" s="10"/>
      <c r="DE691" s="10"/>
      <c r="DF691" s="10"/>
      <c r="DG691" s="10"/>
      <c r="DH691" s="10"/>
      <c r="DI691" s="10"/>
      <c r="DJ691" s="10"/>
      <c r="DK691" s="10"/>
      <c r="DL691" s="10"/>
      <c r="DM691" s="10"/>
      <c r="DN691" s="10"/>
      <c r="DO691" s="10"/>
      <c r="DP691" s="10"/>
      <c r="DQ691" s="10"/>
      <c r="DR691" s="10"/>
      <c r="DS691" s="10"/>
    </row>
    <row r="692" spans="1:123" ht="19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  <c r="CV692" s="10"/>
      <c r="CW692" s="10"/>
      <c r="CX692" s="10"/>
      <c r="CY692" s="10"/>
      <c r="CZ692" s="10"/>
      <c r="DA692" s="10"/>
      <c r="DB692" s="10"/>
      <c r="DC692" s="10"/>
      <c r="DD692" s="10"/>
      <c r="DE692" s="10"/>
      <c r="DF692" s="10"/>
      <c r="DG692" s="10"/>
      <c r="DH692" s="10"/>
      <c r="DI692" s="10"/>
      <c r="DJ692" s="10"/>
      <c r="DK692" s="10"/>
      <c r="DL692" s="10"/>
      <c r="DM692" s="10"/>
      <c r="DN692" s="10"/>
      <c r="DO692" s="10"/>
      <c r="DP692" s="10"/>
      <c r="DQ692" s="10"/>
      <c r="DR692" s="10"/>
      <c r="DS692" s="10"/>
    </row>
    <row r="693" spans="1:123" ht="19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  <c r="CU693" s="10"/>
      <c r="CV693" s="10"/>
      <c r="CW693" s="10"/>
      <c r="CX693" s="10"/>
      <c r="CY693" s="10"/>
      <c r="CZ693" s="10"/>
      <c r="DA693" s="10"/>
      <c r="DB693" s="10"/>
      <c r="DC693" s="10"/>
      <c r="DD693" s="10"/>
      <c r="DE693" s="10"/>
      <c r="DF693" s="10"/>
      <c r="DG693" s="10"/>
      <c r="DH693" s="10"/>
      <c r="DI693" s="10"/>
      <c r="DJ693" s="10"/>
      <c r="DK693" s="10"/>
      <c r="DL693" s="10"/>
      <c r="DM693" s="10"/>
      <c r="DN693" s="10"/>
      <c r="DO693" s="10"/>
      <c r="DP693" s="10"/>
      <c r="DQ693" s="10"/>
      <c r="DR693" s="10"/>
      <c r="DS693" s="10"/>
    </row>
    <row r="694" spans="1:123" ht="19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  <c r="CU694" s="10"/>
      <c r="CV694" s="10"/>
      <c r="CW694" s="10"/>
      <c r="CX694" s="10"/>
      <c r="CY694" s="10"/>
      <c r="CZ694" s="10"/>
      <c r="DA694" s="10"/>
      <c r="DB694" s="10"/>
      <c r="DC694" s="10"/>
      <c r="DD694" s="10"/>
      <c r="DE694" s="10"/>
      <c r="DF694" s="10"/>
      <c r="DG694" s="10"/>
      <c r="DH694" s="10"/>
      <c r="DI694" s="10"/>
      <c r="DJ694" s="10"/>
      <c r="DK694" s="10"/>
      <c r="DL694" s="10"/>
      <c r="DM694" s="10"/>
      <c r="DN694" s="10"/>
      <c r="DO694" s="10"/>
      <c r="DP694" s="10"/>
      <c r="DQ694" s="10"/>
      <c r="DR694" s="10"/>
      <c r="DS694" s="10"/>
    </row>
    <row r="695" spans="1:123" ht="19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  <c r="CU695" s="10"/>
      <c r="CV695" s="10"/>
      <c r="CW695" s="10"/>
      <c r="CX695" s="10"/>
      <c r="CY695" s="10"/>
      <c r="CZ695" s="10"/>
      <c r="DA695" s="10"/>
      <c r="DB695" s="10"/>
      <c r="DC695" s="10"/>
      <c r="DD695" s="10"/>
      <c r="DE695" s="10"/>
      <c r="DF695" s="10"/>
      <c r="DG695" s="10"/>
      <c r="DH695" s="10"/>
      <c r="DI695" s="10"/>
      <c r="DJ695" s="10"/>
      <c r="DK695" s="10"/>
      <c r="DL695" s="10"/>
      <c r="DM695" s="10"/>
      <c r="DN695" s="10"/>
      <c r="DO695" s="10"/>
      <c r="DP695" s="10"/>
      <c r="DQ695" s="10"/>
      <c r="DR695" s="10"/>
      <c r="DS695" s="10"/>
    </row>
    <row r="696" spans="1:123" ht="19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  <c r="CV696" s="10"/>
      <c r="CW696" s="10"/>
      <c r="CX696" s="10"/>
      <c r="CY696" s="10"/>
      <c r="CZ696" s="10"/>
      <c r="DA696" s="10"/>
      <c r="DB696" s="10"/>
      <c r="DC696" s="10"/>
      <c r="DD696" s="10"/>
      <c r="DE696" s="10"/>
      <c r="DF696" s="10"/>
      <c r="DG696" s="10"/>
      <c r="DH696" s="10"/>
      <c r="DI696" s="10"/>
      <c r="DJ696" s="10"/>
      <c r="DK696" s="10"/>
      <c r="DL696" s="10"/>
      <c r="DM696" s="10"/>
      <c r="DN696" s="10"/>
      <c r="DO696" s="10"/>
      <c r="DP696" s="10"/>
      <c r="DQ696" s="10"/>
      <c r="DR696" s="10"/>
      <c r="DS696" s="10"/>
    </row>
    <row r="697" spans="1:123" ht="19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  <c r="CU697" s="10"/>
      <c r="CV697" s="10"/>
      <c r="CW697" s="10"/>
      <c r="CX697" s="10"/>
      <c r="CY697" s="10"/>
      <c r="CZ697" s="10"/>
      <c r="DA697" s="10"/>
      <c r="DB697" s="10"/>
      <c r="DC697" s="10"/>
      <c r="DD697" s="10"/>
      <c r="DE697" s="10"/>
      <c r="DF697" s="10"/>
      <c r="DG697" s="10"/>
      <c r="DH697" s="10"/>
      <c r="DI697" s="10"/>
      <c r="DJ697" s="10"/>
      <c r="DK697" s="10"/>
      <c r="DL697" s="10"/>
      <c r="DM697" s="10"/>
      <c r="DN697" s="10"/>
      <c r="DO697" s="10"/>
      <c r="DP697" s="10"/>
      <c r="DQ697" s="10"/>
      <c r="DR697" s="10"/>
      <c r="DS697" s="10"/>
    </row>
    <row r="698" spans="1:123" ht="19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  <c r="CU698" s="10"/>
      <c r="CV698" s="10"/>
      <c r="CW698" s="10"/>
      <c r="CX698" s="10"/>
      <c r="CY698" s="10"/>
      <c r="CZ698" s="10"/>
      <c r="DA698" s="10"/>
      <c r="DB698" s="10"/>
      <c r="DC698" s="10"/>
      <c r="DD698" s="10"/>
      <c r="DE698" s="10"/>
      <c r="DF698" s="10"/>
      <c r="DG698" s="10"/>
      <c r="DH698" s="10"/>
      <c r="DI698" s="10"/>
      <c r="DJ698" s="10"/>
      <c r="DK698" s="10"/>
      <c r="DL698" s="10"/>
      <c r="DM698" s="10"/>
      <c r="DN698" s="10"/>
      <c r="DO698" s="10"/>
      <c r="DP698" s="10"/>
      <c r="DQ698" s="10"/>
      <c r="DR698" s="10"/>
      <c r="DS698" s="10"/>
    </row>
    <row r="699" spans="1:123" ht="19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  <c r="CV699" s="10"/>
      <c r="CW699" s="10"/>
      <c r="CX699" s="10"/>
      <c r="CY699" s="10"/>
      <c r="CZ699" s="10"/>
      <c r="DA699" s="10"/>
      <c r="DB699" s="10"/>
      <c r="DC699" s="10"/>
      <c r="DD699" s="10"/>
      <c r="DE699" s="10"/>
      <c r="DF699" s="10"/>
      <c r="DG699" s="10"/>
      <c r="DH699" s="10"/>
      <c r="DI699" s="10"/>
      <c r="DJ699" s="10"/>
      <c r="DK699" s="10"/>
      <c r="DL699" s="10"/>
      <c r="DM699" s="10"/>
      <c r="DN699" s="10"/>
      <c r="DO699" s="10"/>
      <c r="DP699" s="10"/>
      <c r="DQ699" s="10"/>
      <c r="DR699" s="10"/>
      <c r="DS699" s="10"/>
    </row>
    <row r="700" spans="1:123" ht="19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  <c r="CU700" s="10"/>
      <c r="CV700" s="10"/>
      <c r="CW700" s="10"/>
      <c r="CX700" s="10"/>
      <c r="CY700" s="10"/>
      <c r="CZ700" s="10"/>
      <c r="DA700" s="10"/>
      <c r="DB700" s="10"/>
      <c r="DC700" s="10"/>
      <c r="DD700" s="10"/>
      <c r="DE700" s="10"/>
      <c r="DF700" s="10"/>
      <c r="DG700" s="10"/>
      <c r="DH700" s="10"/>
      <c r="DI700" s="10"/>
      <c r="DJ700" s="10"/>
      <c r="DK700" s="10"/>
      <c r="DL700" s="10"/>
      <c r="DM700" s="10"/>
      <c r="DN700" s="10"/>
      <c r="DO700" s="10"/>
      <c r="DP700" s="10"/>
      <c r="DQ700" s="10"/>
      <c r="DR700" s="10"/>
      <c r="DS700" s="10"/>
    </row>
    <row r="701" spans="1:123" ht="19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  <c r="CV701" s="10"/>
      <c r="CW701" s="10"/>
      <c r="CX701" s="10"/>
      <c r="CY701" s="10"/>
      <c r="CZ701" s="10"/>
      <c r="DA701" s="10"/>
      <c r="DB701" s="10"/>
      <c r="DC701" s="10"/>
      <c r="DD701" s="10"/>
      <c r="DE701" s="10"/>
      <c r="DF701" s="10"/>
      <c r="DG701" s="10"/>
      <c r="DH701" s="10"/>
      <c r="DI701" s="10"/>
      <c r="DJ701" s="10"/>
      <c r="DK701" s="10"/>
      <c r="DL701" s="10"/>
      <c r="DM701" s="10"/>
      <c r="DN701" s="10"/>
      <c r="DO701" s="10"/>
      <c r="DP701" s="10"/>
      <c r="DQ701" s="10"/>
      <c r="DR701" s="10"/>
      <c r="DS701" s="10"/>
    </row>
    <row r="702" spans="1:123" ht="19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  <c r="CU702" s="10"/>
      <c r="CV702" s="10"/>
      <c r="CW702" s="10"/>
      <c r="CX702" s="10"/>
      <c r="CY702" s="10"/>
      <c r="CZ702" s="10"/>
      <c r="DA702" s="10"/>
      <c r="DB702" s="10"/>
      <c r="DC702" s="10"/>
      <c r="DD702" s="10"/>
      <c r="DE702" s="10"/>
      <c r="DF702" s="10"/>
      <c r="DG702" s="10"/>
      <c r="DH702" s="10"/>
      <c r="DI702" s="10"/>
      <c r="DJ702" s="10"/>
      <c r="DK702" s="10"/>
      <c r="DL702" s="10"/>
      <c r="DM702" s="10"/>
      <c r="DN702" s="10"/>
      <c r="DO702" s="10"/>
      <c r="DP702" s="10"/>
      <c r="DQ702" s="10"/>
      <c r="DR702" s="10"/>
      <c r="DS702" s="10"/>
    </row>
    <row r="703" spans="1:123" ht="19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  <c r="CU703" s="10"/>
      <c r="CV703" s="10"/>
      <c r="CW703" s="10"/>
      <c r="CX703" s="10"/>
      <c r="CY703" s="10"/>
      <c r="CZ703" s="10"/>
      <c r="DA703" s="10"/>
      <c r="DB703" s="10"/>
      <c r="DC703" s="10"/>
      <c r="DD703" s="10"/>
      <c r="DE703" s="10"/>
      <c r="DF703" s="10"/>
      <c r="DG703" s="10"/>
      <c r="DH703" s="10"/>
      <c r="DI703" s="10"/>
      <c r="DJ703" s="10"/>
      <c r="DK703" s="10"/>
      <c r="DL703" s="10"/>
      <c r="DM703" s="10"/>
      <c r="DN703" s="10"/>
      <c r="DO703" s="10"/>
      <c r="DP703" s="10"/>
      <c r="DQ703" s="10"/>
      <c r="DR703" s="10"/>
      <c r="DS703" s="10"/>
    </row>
    <row r="704" spans="1:123" ht="19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  <c r="CU704" s="10"/>
      <c r="CV704" s="10"/>
      <c r="CW704" s="10"/>
      <c r="CX704" s="10"/>
      <c r="CY704" s="10"/>
      <c r="CZ704" s="10"/>
      <c r="DA704" s="10"/>
      <c r="DB704" s="10"/>
      <c r="DC704" s="10"/>
      <c r="DD704" s="10"/>
      <c r="DE704" s="10"/>
      <c r="DF704" s="10"/>
      <c r="DG704" s="10"/>
      <c r="DH704" s="10"/>
      <c r="DI704" s="10"/>
      <c r="DJ704" s="10"/>
      <c r="DK704" s="10"/>
      <c r="DL704" s="10"/>
      <c r="DM704" s="10"/>
      <c r="DN704" s="10"/>
      <c r="DO704" s="10"/>
      <c r="DP704" s="10"/>
      <c r="DQ704" s="10"/>
      <c r="DR704" s="10"/>
      <c r="DS704" s="10"/>
    </row>
    <row r="705" spans="1:123" ht="19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  <c r="CU705" s="10"/>
      <c r="CV705" s="10"/>
      <c r="CW705" s="10"/>
      <c r="CX705" s="10"/>
      <c r="CY705" s="10"/>
      <c r="CZ705" s="10"/>
      <c r="DA705" s="10"/>
      <c r="DB705" s="10"/>
      <c r="DC705" s="10"/>
      <c r="DD705" s="10"/>
      <c r="DE705" s="10"/>
      <c r="DF705" s="10"/>
      <c r="DG705" s="10"/>
      <c r="DH705" s="10"/>
      <c r="DI705" s="10"/>
      <c r="DJ705" s="10"/>
      <c r="DK705" s="10"/>
      <c r="DL705" s="10"/>
      <c r="DM705" s="10"/>
      <c r="DN705" s="10"/>
      <c r="DO705" s="10"/>
      <c r="DP705" s="10"/>
      <c r="DQ705" s="10"/>
      <c r="DR705" s="10"/>
      <c r="DS705" s="10"/>
    </row>
    <row r="706" spans="1:123" ht="19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  <c r="CU706" s="10"/>
      <c r="CV706" s="10"/>
      <c r="CW706" s="10"/>
      <c r="CX706" s="10"/>
      <c r="CY706" s="10"/>
      <c r="CZ706" s="10"/>
      <c r="DA706" s="10"/>
      <c r="DB706" s="10"/>
      <c r="DC706" s="10"/>
      <c r="DD706" s="10"/>
      <c r="DE706" s="10"/>
      <c r="DF706" s="10"/>
      <c r="DG706" s="10"/>
      <c r="DH706" s="10"/>
      <c r="DI706" s="10"/>
      <c r="DJ706" s="10"/>
      <c r="DK706" s="10"/>
      <c r="DL706" s="10"/>
      <c r="DM706" s="10"/>
      <c r="DN706" s="10"/>
      <c r="DO706" s="10"/>
      <c r="DP706" s="10"/>
      <c r="DQ706" s="10"/>
      <c r="DR706" s="10"/>
      <c r="DS706" s="10"/>
    </row>
    <row r="707" spans="1:123" ht="19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  <c r="CU707" s="10"/>
      <c r="CV707" s="10"/>
      <c r="CW707" s="10"/>
      <c r="CX707" s="10"/>
      <c r="CY707" s="10"/>
      <c r="CZ707" s="10"/>
      <c r="DA707" s="10"/>
      <c r="DB707" s="10"/>
      <c r="DC707" s="10"/>
      <c r="DD707" s="10"/>
      <c r="DE707" s="10"/>
      <c r="DF707" s="10"/>
      <c r="DG707" s="10"/>
      <c r="DH707" s="10"/>
      <c r="DI707" s="10"/>
      <c r="DJ707" s="10"/>
      <c r="DK707" s="10"/>
      <c r="DL707" s="10"/>
      <c r="DM707" s="10"/>
      <c r="DN707" s="10"/>
      <c r="DO707" s="10"/>
      <c r="DP707" s="10"/>
      <c r="DQ707" s="10"/>
      <c r="DR707" s="10"/>
      <c r="DS707" s="10"/>
    </row>
    <row r="708" spans="1:123" ht="19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  <c r="CU708" s="10"/>
      <c r="CV708" s="10"/>
      <c r="CW708" s="10"/>
      <c r="CX708" s="10"/>
      <c r="CY708" s="10"/>
      <c r="CZ708" s="10"/>
      <c r="DA708" s="10"/>
      <c r="DB708" s="10"/>
      <c r="DC708" s="10"/>
      <c r="DD708" s="10"/>
      <c r="DE708" s="10"/>
      <c r="DF708" s="10"/>
      <c r="DG708" s="10"/>
      <c r="DH708" s="10"/>
      <c r="DI708" s="10"/>
      <c r="DJ708" s="10"/>
      <c r="DK708" s="10"/>
      <c r="DL708" s="10"/>
      <c r="DM708" s="10"/>
      <c r="DN708" s="10"/>
      <c r="DO708" s="10"/>
      <c r="DP708" s="10"/>
      <c r="DQ708" s="10"/>
      <c r="DR708" s="10"/>
      <c r="DS708" s="10"/>
    </row>
    <row r="709" spans="1:123" ht="19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  <c r="CU709" s="10"/>
      <c r="CV709" s="10"/>
      <c r="CW709" s="10"/>
      <c r="CX709" s="10"/>
      <c r="CY709" s="10"/>
      <c r="CZ709" s="10"/>
      <c r="DA709" s="10"/>
      <c r="DB709" s="10"/>
      <c r="DC709" s="10"/>
      <c r="DD709" s="10"/>
      <c r="DE709" s="10"/>
      <c r="DF709" s="10"/>
      <c r="DG709" s="10"/>
      <c r="DH709" s="10"/>
      <c r="DI709" s="10"/>
      <c r="DJ709" s="10"/>
      <c r="DK709" s="10"/>
      <c r="DL709" s="10"/>
      <c r="DM709" s="10"/>
      <c r="DN709" s="10"/>
      <c r="DO709" s="10"/>
      <c r="DP709" s="10"/>
      <c r="DQ709" s="10"/>
      <c r="DR709" s="10"/>
      <c r="DS709" s="10"/>
    </row>
    <row r="710" spans="1:123" ht="19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  <c r="CU710" s="10"/>
      <c r="CV710" s="10"/>
      <c r="CW710" s="10"/>
      <c r="CX710" s="10"/>
      <c r="CY710" s="10"/>
      <c r="CZ710" s="10"/>
      <c r="DA710" s="10"/>
      <c r="DB710" s="10"/>
      <c r="DC710" s="10"/>
      <c r="DD710" s="10"/>
      <c r="DE710" s="10"/>
      <c r="DF710" s="10"/>
      <c r="DG710" s="10"/>
      <c r="DH710" s="10"/>
      <c r="DI710" s="10"/>
      <c r="DJ710" s="10"/>
      <c r="DK710" s="10"/>
      <c r="DL710" s="10"/>
      <c r="DM710" s="10"/>
      <c r="DN710" s="10"/>
      <c r="DO710" s="10"/>
      <c r="DP710" s="10"/>
      <c r="DQ710" s="10"/>
      <c r="DR710" s="10"/>
      <c r="DS710" s="10"/>
    </row>
    <row r="711" spans="1:123" ht="19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  <c r="CU711" s="10"/>
      <c r="CV711" s="10"/>
      <c r="CW711" s="10"/>
      <c r="CX711" s="10"/>
      <c r="CY711" s="10"/>
      <c r="CZ711" s="10"/>
      <c r="DA711" s="10"/>
      <c r="DB711" s="10"/>
      <c r="DC711" s="10"/>
      <c r="DD711" s="10"/>
      <c r="DE711" s="10"/>
      <c r="DF711" s="10"/>
      <c r="DG711" s="10"/>
      <c r="DH711" s="10"/>
      <c r="DI711" s="10"/>
      <c r="DJ711" s="10"/>
      <c r="DK711" s="10"/>
      <c r="DL711" s="10"/>
      <c r="DM711" s="10"/>
      <c r="DN711" s="10"/>
      <c r="DO711" s="10"/>
      <c r="DP711" s="10"/>
      <c r="DQ711" s="10"/>
      <c r="DR711" s="10"/>
      <c r="DS711" s="10"/>
    </row>
    <row r="712" spans="1:123" ht="19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  <c r="CU712" s="10"/>
      <c r="CV712" s="10"/>
      <c r="CW712" s="10"/>
      <c r="CX712" s="10"/>
      <c r="CY712" s="10"/>
      <c r="CZ712" s="10"/>
      <c r="DA712" s="10"/>
      <c r="DB712" s="10"/>
      <c r="DC712" s="10"/>
      <c r="DD712" s="10"/>
      <c r="DE712" s="10"/>
      <c r="DF712" s="10"/>
      <c r="DG712" s="10"/>
      <c r="DH712" s="10"/>
      <c r="DI712" s="10"/>
      <c r="DJ712" s="10"/>
      <c r="DK712" s="10"/>
      <c r="DL712" s="10"/>
      <c r="DM712" s="10"/>
      <c r="DN712" s="10"/>
      <c r="DO712" s="10"/>
      <c r="DP712" s="10"/>
      <c r="DQ712" s="10"/>
      <c r="DR712" s="10"/>
      <c r="DS712" s="10"/>
    </row>
    <row r="713" spans="1:123" ht="19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  <c r="CV713" s="10"/>
      <c r="CW713" s="10"/>
      <c r="CX713" s="10"/>
      <c r="CY713" s="10"/>
      <c r="CZ713" s="10"/>
      <c r="DA713" s="10"/>
      <c r="DB713" s="10"/>
      <c r="DC713" s="10"/>
      <c r="DD713" s="10"/>
      <c r="DE713" s="10"/>
      <c r="DF713" s="10"/>
      <c r="DG713" s="10"/>
      <c r="DH713" s="10"/>
      <c r="DI713" s="10"/>
      <c r="DJ713" s="10"/>
      <c r="DK713" s="10"/>
      <c r="DL713" s="10"/>
      <c r="DM713" s="10"/>
      <c r="DN713" s="10"/>
      <c r="DO713" s="10"/>
      <c r="DP713" s="10"/>
      <c r="DQ713" s="10"/>
      <c r="DR713" s="10"/>
      <c r="DS713" s="10"/>
    </row>
    <row r="714" spans="1:123" ht="19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  <c r="CU714" s="10"/>
      <c r="CV714" s="10"/>
      <c r="CW714" s="10"/>
      <c r="CX714" s="10"/>
      <c r="CY714" s="10"/>
      <c r="CZ714" s="10"/>
      <c r="DA714" s="10"/>
      <c r="DB714" s="10"/>
      <c r="DC714" s="10"/>
      <c r="DD714" s="10"/>
      <c r="DE714" s="10"/>
      <c r="DF714" s="10"/>
      <c r="DG714" s="10"/>
      <c r="DH714" s="10"/>
      <c r="DI714" s="10"/>
      <c r="DJ714" s="10"/>
      <c r="DK714" s="10"/>
      <c r="DL714" s="10"/>
      <c r="DM714" s="10"/>
      <c r="DN714" s="10"/>
      <c r="DO714" s="10"/>
      <c r="DP714" s="10"/>
      <c r="DQ714" s="10"/>
      <c r="DR714" s="10"/>
      <c r="DS714" s="10"/>
    </row>
    <row r="715" spans="1:123" ht="19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  <c r="CU715" s="10"/>
      <c r="CV715" s="10"/>
      <c r="CW715" s="10"/>
      <c r="CX715" s="10"/>
      <c r="CY715" s="10"/>
      <c r="CZ715" s="10"/>
      <c r="DA715" s="10"/>
      <c r="DB715" s="10"/>
      <c r="DC715" s="10"/>
      <c r="DD715" s="10"/>
      <c r="DE715" s="10"/>
      <c r="DF715" s="10"/>
      <c r="DG715" s="10"/>
      <c r="DH715" s="10"/>
      <c r="DI715" s="10"/>
      <c r="DJ715" s="10"/>
      <c r="DK715" s="10"/>
      <c r="DL715" s="10"/>
      <c r="DM715" s="10"/>
      <c r="DN715" s="10"/>
      <c r="DO715" s="10"/>
      <c r="DP715" s="10"/>
      <c r="DQ715" s="10"/>
      <c r="DR715" s="10"/>
      <c r="DS715" s="10"/>
    </row>
    <row r="716" spans="1:123" ht="19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  <c r="CU716" s="10"/>
      <c r="CV716" s="10"/>
      <c r="CW716" s="10"/>
      <c r="CX716" s="10"/>
      <c r="CY716" s="10"/>
      <c r="CZ716" s="10"/>
      <c r="DA716" s="10"/>
      <c r="DB716" s="10"/>
      <c r="DC716" s="10"/>
      <c r="DD716" s="10"/>
      <c r="DE716" s="10"/>
      <c r="DF716" s="10"/>
      <c r="DG716" s="10"/>
      <c r="DH716" s="10"/>
      <c r="DI716" s="10"/>
      <c r="DJ716" s="10"/>
      <c r="DK716" s="10"/>
      <c r="DL716" s="10"/>
      <c r="DM716" s="10"/>
      <c r="DN716" s="10"/>
      <c r="DO716" s="10"/>
      <c r="DP716" s="10"/>
      <c r="DQ716" s="10"/>
      <c r="DR716" s="10"/>
      <c r="DS716" s="10"/>
    </row>
    <row r="717" spans="1:123" ht="19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  <c r="CU717" s="10"/>
      <c r="CV717" s="10"/>
      <c r="CW717" s="10"/>
      <c r="CX717" s="10"/>
      <c r="CY717" s="10"/>
      <c r="CZ717" s="10"/>
      <c r="DA717" s="10"/>
      <c r="DB717" s="10"/>
      <c r="DC717" s="10"/>
      <c r="DD717" s="10"/>
      <c r="DE717" s="10"/>
      <c r="DF717" s="10"/>
      <c r="DG717" s="10"/>
      <c r="DH717" s="10"/>
      <c r="DI717" s="10"/>
      <c r="DJ717" s="10"/>
      <c r="DK717" s="10"/>
      <c r="DL717" s="10"/>
      <c r="DM717" s="10"/>
      <c r="DN717" s="10"/>
      <c r="DO717" s="10"/>
      <c r="DP717" s="10"/>
      <c r="DQ717" s="10"/>
      <c r="DR717" s="10"/>
      <c r="DS717" s="10"/>
    </row>
    <row r="718" spans="1:123" ht="19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  <c r="CU718" s="10"/>
      <c r="CV718" s="10"/>
      <c r="CW718" s="10"/>
      <c r="CX718" s="10"/>
      <c r="CY718" s="10"/>
      <c r="CZ718" s="10"/>
      <c r="DA718" s="10"/>
      <c r="DB718" s="10"/>
      <c r="DC718" s="10"/>
      <c r="DD718" s="10"/>
      <c r="DE718" s="10"/>
      <c r="DF718" s="10"/>
      <c r="DG718" s="10"/>
      <c r="DH718" s="10"/>
      <c r="DI718" s="10"/>
      <c r="DJ718" s="10"/>
      <c r="DK718" s="10"/>
      <c r="DL718" s="10"/>
      <c r="DM718" s="10"/>
      <c r="DN718" s="10"/>
      <c r="DO718" s="10"/>
      <c r="DP718" s="10"/>
      <c r="DQ718" s="10"/>
      <c r="DR718" s="10"/>
      <c r="DS718" s="10"/>
    </row>
    <row r="719" spans="1:123" ht="19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  <c r="CU719" s="10"/>
      <c r="CV719" s="10"/>
      <c r="CW719" s="10"/>
      <c r="CX719" s="10"/>
      <c r="CY719" s="10"/>
      <c r="CZ719" s="10"/>
      <c r="DA719" s="10"/>
      <c r="DB719" s="10"/>
      <c r="DC719" s="10"/>
      <c r="DD719" s="10"/>
      <c r="DE719" s="10"/>
      <c r="DF719" s="10"/>
      <c r="DG719" s="10"/>
      <c r="DH719" s="10"/>
      <c r="DI719" s="10"/>
      <c r="DJ719" s="10"/>
      <c r="DK719" s="10"/>
      <c r="DL719" s="10"/>
      <c r="DM719" s="10"/>
      <c r="DN719" s="10"/>
      <c r="DO719" s="10"/>
      <c r="DP719" s="10"/>
      <c r="DQ719" s="10"/>
      <c r="DR719" s="10"/>
      <c r="DS719" s="10"/>
    </row>
    <row r="720" spans="1:123" ht="19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  <c r="CU720" s="10"/>
      <c r="CV720" s="10"/>
      <c r="CW720" s="10"/>
      <c r="CX720" s="10"/>
      <c r="CY720" s="10"/>
      <c r="CZ720" s="10"/>
      <c r="DA720" s="10"/>
      <c r="DB720" s="10"/>
      <c r="DC720" s="10"/>
      <c r="DD720" s="10"/>
      <c r="DE720" s="10"/>
      <c r="DF720" s="10"/>
      <c r="DG720" s="10"/>
      <c r="DH720" s="10"/>
      <c r="DI720" s="10"/>
      <c r="DJ720" s="10"/>
      <c r="DK720" s="10"/>
      <c r="DL720" s="10"/>
      <c r="DM720" s="10"/>
      <c r="DN720" s="10"/>
      <c r="DO720" s="10"/>
      <c r="DP720" s="10"/>
      <c r="DQ720" s="10"/>
      <c r="DR720" s="10"/>
      <c r="DS720" s="10"/>
    </row>
    <row r="721" spans="1:123" ht="19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  <c r="CU721" s="10"/>
      <c r="CV721" s="10"/>
      <c r="CW721" s="10"/>
      <c r="CX721" s="10"/>
      <c r="CY721" s="10"/>
      <c r="CZ721" s="10"/>
      <c r="DA721" s="10"/>
      <c r="DB721" s="10"/>
      <c r="DC721" s="10"/>
      <c r="DD721" s="10"/>
      <c r="DE721" s="10"/>
      <c r="DF721" s="10"/>
      <c r="DG721" s="10"/>
      <c r="DH721" s="10"/>
      <c r="DI721" s="10"/>
      <c r="DJ721" s="10"/>
      <c r="DK721" s="10"/>
      <c r="DL721" s="10"/>
      <c r="DM721" s="10"/>
      <c r="DN721" s="10"/>
      <c r="DO721" s="10"/>
      <c r="DP721" s="10"/>
      <c r="DQ721" s="10"/>
      <c r="DR721" s="10"/>
      <c r="DS721" s="10"/>
    </row>
    <row r="722" spans="1:123" ht="19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  <c r="CU722" s="10"/>
      <c r="CV722" s="10"/>
      <c r="CW722" s="10"/>
      <c r="CX722" s="10"/>
      <c r="CY722" s="10"/>
      <c r="CZ722" s="10"/>
      <c r="DA722" s="10"/>
      <c r="DB722" s="10"/>
      <c r="DC722" s="10"/>
      <c r="DD722" s="10"/>
      <c r="DE722" s="10"/>
      <c r="DF722" s="10"/>
      <c r="DG722" s="10"/>
      <c r="DH722" s="10"/>
      <c r="DI722" s="10"/>
      <c r="DJ722" s="10"/>
      <c r="DK722" s="10"/>
      <c r="DL722" s="10"/>
      <c r="DM722" s="10"/>
      <c r="DN722" s="10"/>
      <c r="DO722" s="10"/>
      <c r="DP722" s="10"/>
      <c r="DQ722" s="10"/>
      <c r="DR722" s="10"/>
      <c r="DS722" s="10"/>
    </row>
    <row r="723" spans="1:123" ht="19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  <c r="CU723" s="10"/>
      <c r="CV723" s="10"/>
      <c r="CW723" s="10"/>
      <c r="CX723" s="10"/>
      <c r="CY723" s="10"/>
      <c r="CZ723" s="10"/>
      <c r="DA723" s="10"/>
      <c r="DB723" s="10"/>
      <c r="DC723" s="10"/>
      <c r="DD723" s="10"/>
      <c r="DE723" s="10"/>
      <c r="DF723" s="10"/>
      <c r="DG723" s="10"/>
      <c r="DH723" s="10"/>
      <c r="DI723" s="10"/>
      <c r="DJ723" s="10"/>
      <c r="DK723" s="10"/>
      <c r="DL723" s="10"/>
      <c r="DM723" s="10"/>
      <c r="DN723" s="10"/>
      <c r="DO723" s="10"/>
      <c r="DP723" s="10"/>
      <c r="DQ723" s="10"/>
      <c r="DR723" s="10"/>
      <c r="DS723" s="10"/>
    </row>
    <row r="724" spans="1:123" ht="19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  <c r="CU724" s="10"/>
      <c r="CV724" s="10"/>
      <c r="CW724" s="10"/>
      <c r="CX724" s="10"/>
      <c r="CY724" s="10"/>
      <c r="CZ724" s="10"/>
      <c r="DA724" s="10"/>
      <c r="DB724" s="10"/>
      <c r="DC724" s="10"/>
      <c r="DD724" s="10"/>
      <c r="DE724" s="10"/>
      <c r="DF724" s="10"/>
      <c r="DG724" s="10"/>
      <c r="DH724" s="10"/>
      <c r="DI724" s="10"/>
      <c r="DJ724" s="10"/>
      <c r="DK724" s="10"/>
      <c r="DL724" s="10"/>
      <c r="DM724" s="10"/>
      <c r="DN724" s="10"/>
      <c r="DO724" s="10"/>
      <c r="DP724" s="10"/>
      <c r="DQ724" s="10"/>
      <c r="DR724" s="10"/>
      <c r="DS724" s="10"/>
    </row>
    <row r="725" spans="1:123" ht="19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  <c r="CV725" s="10"/>
      <c r="CW725" s="10"/>
      <c r="CX725" s="10"/>
      <c r="CY725" s="10"/>
      <c r="CZ725" s="10"/>
      <c r="DA725" s="10"/>
      <c r="DB725" s="10"/>
      <c r="DC725" s="10"/>
      <c r="DD725" s="10"/>
      <c r="DE725" s="10"/>
      <c r="DF725" s="10"/>
      <c r="DG725" s="10"/>
      <c r="DH725" s="10"/>
      <c r="DI725" s="10"/>
      <c r="DJ725" s="10"/>
      <c r="DK725" s="10"/>
      <c r="DL725" s="10"/>
      <c r="DM725" s="10"/>
      <c r="DN725" s="10"/>
      <c r="DO725" s="10"/>
      <c r="DP725" s="10"/>
      <c r="DQ725" s="10"/>
      <c r="DR725" s="10"/>
      <c r="DS725" s="10"/>
    </row>
    <row r="726" spans="1:123" ht="19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  <c r="CU726" s="10"/>
      <c r="CV726" s="10"/>
      <c r="CW726" s="10"/>
      <c r="CX726" s="10"/>
      <c r="CY726" s="10"/>
      <c r="CZ726" s="10"/>
      <c r="DA726" s="10"/>
      <c r="DB726" s="10"/>
      <c r="DC726" s="10"/>
      <c r="DD726" s="10"/>
      <c r="DE726" s="10"/>
      <c r="DF726" s="10"/>
      <c r="DG726" s="10"/>
      <c r="DH726" s="10"/>
      <c r="DI726" s="10"/>
      <c r="DJ726" s="10"/>
      <c r="DK726" s="10"/>
      <c r="DL726" s="10"/>
      <c r="DM726" s="10"/>
      <c r="DN726" s="10"/>
      <c r="DO726" s="10"/>
      <c r="DP726" s="10"/>
      <c r="DQ726" s="10"/>
      <c r="DR726" s="10"/>
      <c r="DS726" s="10"/>
    </row>
    <row r="727" spans="1:123" ht="19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  <c r="CU727" s="10"/>
      <c r="CV727" s="10"/>
      <c r="CW727" s="10"/>
      <c r="CX727" s="10"/>
      <c r="CY727" s="10"/>
      <c r="CZ727" s="10"/>
      <c r="DA727" s="10"/>
      <c r="DB727" s="10"/>
      <c r="DC727" s="10"/>
      <c r="DD727" s="10"/>
      <c r="DE727" s="10"/>
      <c r="DF727" s="10"/>
      <c r="DG727" s="10"/>
      <c r="DH727" s="10"/>
      <c r="DI727" s="10"/>
      <c r="DJ727" s="10"/>
      <c r="DK727" s="10"/>
      <c r="DL727" s="10"/>
      <c r="DM727" s="10"/>
      <c r="DN727" s="10"/>
      <c r="DO727" s="10"/>
      <c r="DP727" s="10"/>
      <c r="DQ727" s="10"/>
      <c r="DR727" s="10"/>
      <c r="DS727" s="10"/>
    </row>
    <row r="728" spans="1:123" ht="19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  <c r="CU728" s="10"/>
      <c r="CV728" s="10"/>
      <c r="CW728" s="10"/>
      <c r="CX728" s="10"/>
      <c r="CY728" s="10"/>
      <c r="CZ728" s="10"/>
      <c r="DA728" s="10"/>
      <c r="DB728" s="10"/>
      <c r="DC728" s="10"/>
      <c r="DD728" s="10"/>
      <c r="DE728" s="10"/>
      <c r="DF728" s="10"/>
      <c r="DG728" s="10"/>
      <c r="DH728" s="10"/>
      <c r="DI728" s="10"/>
      <c r="DJ728" s="10"/>
      <c r="DK728" s="10"/>
      <c r="DL728" s="10"/>
      <c r="DM728" s="10"/>
      <c r="DN728" s="10"/>
      <c r="DO728" s="10"/>
      <c r="DP728" s="10"/>
      <c r="DQ728" s="10"/>
      <c r="DR728" s="10"/>
      <c r="DS728" s="10"/>
    </row>
    <row r="729" spans="1:123" ht="19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  <c r="CU729" s="10"/>
      <c r="CV729" s="10"/>
      <c r="CW729" s="10"/>
      <c r="CX729" s="10"/>
      <c r="CY729" s="10"/>
      <c r="CZ729" s="10"/>
      <c r="DA729" s="10"/>
      <c r="DB729" s="10"/>
      <c r="DC729" s="10"/>
      <c r="DD729" s="10"/>
      <c r="DE729" s="10"/>
      <c r="DF729" s="10"/>
      <c r="DG729" s="10"/>
      <c r="DH729" s="10"/>
      <c r="DI729" s="10"/>
      <c r="DJ729" s="10"/>
      <c r="DK729" s="10"/>
      <c r="DL729" s="10"/>
      <c r="DM729" s="10"/>
      <c r="DN729" s="10"/>
      <c r="DO729" s="10"/>
      <c r="DP729" s="10"/>
      <c r="DQ729" s="10"/>
      <c r="DR729" s="10"/>
      <c r="DS729" s="10"/>
    </row>
    <row r="730" spans="1:123" ht="19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  <c r="CU730" s="10"/>
      <c r="CV730" s="10"/>
      <c r="CW730" s="10"/>
      <c r="CX730" s="10"/>
      <c r="CY730" s="10"/>
      <c r="CZ730" s="10"/>
      <c r="DA730" s="10"/>
      <c r="DB730" s="10"/>
      <c r="DC730" s="10"/>
      <c r="DD730" s="10"/>
      <c r="DE730" s="10"/>
      <c r="DF730" s="10"/>
      <c r="DG730" s="10"/>
      <c r="DH730" s="10"/>
      <c r="DI730" s="10"/>
      <c r="DJ730" s="10"/>
      <c r="DK730" s="10"/>
      <c r="DL730" s="10"/>
      <c r="DM730" s="10"/>
      <c r="DN730" s="10"/>
      <c r="DO730" s="10"/>
      <c r="DP730" s="10"/>
      <c r="DQ730" s="10"/>
      <c r="DR730" s="10"/>
      <c r="DS730" s="10"/>
    </row>
    <row r="731" spans="1:123" ht="19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  <c r="CU731" s="10"/>
      <c r="CV731" s="10"/>
      <c r="CW731" s="10"/>
      <c r="CX731" s="10"/>
      <c r="CY731" s="10"/>
      <c r="CZ731" s="10"/>
      <c r="DA731" s="10"/>
      <c r="DB731" s="10"/>
      <c r="DC731" s="10"/>
      <c r="DD731" s="10"/>
      <c r="DE731" s="10"/>
      <c r="DF731" s="10"/>
      <c r="DG731" s="10"/>
      <c r="DH731" s="10"/>
      <c r="DI731" s="10"/>
      <c r="DJ731" s="10"/>
      <c r="DK731" s="10"/>
      <c r="DL731" s="10"/>
      <c r="DM731" s="10"/>
      <c r="DN731" s="10"/>
      <c r="DO731" s="10"/>
      <c r="DP731" s="10"/>
      <c r="DQ731" s="10"/>
      <c r="DR731" s="10"/>
      <c r="DS731" s="10"/>
    </row>
    <row r="732" spans="1:123" ht="19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  <c r="CU732" s="10"/>
      <c r="CV732" s="10"/>
      <c r="CW732" s="10"/>
      <c r="CX732" s="10"/>
      <c r="CY732" s="10"/>
      <c r="CZ732" s="10"/>
      <c r="DA732" s="10"/>
      <c r="DB732" s="10"/>
      <c r="DC732" s="10"/>
      <c r="DD732" s="10"/>
      <c r="DE732" s="10"/>
      <c r="DF732" s="10"/>
      <c r="DG732" s="10"/>
      <c r="DH732" s="10"/>
      <c r="DI732" s="10"/>
      <c r="DJ732" s="10"/>
      <c r="DK732" s="10"/>
      <c r="DL732" s="10"/>
      <c r="DM732" s="10"/>
      <c r="DN732" s="10"/>
      <c r="DO732" s="10"/>
      <c r="DP732" s="10"/>
      <c r="DQ732" s="10"/>
      <c r="DR732" s="10"/>
      <c r="DS732" s="10"/>
    </row>
    <row r="733" spans="1:123" ht="19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  <c r="CU733" s="10"/>
      <c r="CV733" s="10"/>
      <c r="CW733" s="10"/>
      <c r="CX733" s="10"/>
      <c r="CY733" s="10"/>
      <c r="CZ733" s="10"/>
      <c r="DA733" s="10"/>
      <c r="DB733" s="10"/>
      <c r="DC733" s="10"/>
      <c r="DD733" s="10"/>
      <c r="DE733" s="10"/>
      <c r="DF733" s="10"/>
      <c r="DG733" s="10"/>
      <c r="DH733" s="10"/>
      <c r="DI733" s="10"/>
      <c r="DJ733" s="10"/>
      <c r="DK733" s="10"/>
      <c r="DL733" s="10"/>
      <c r="DM733" s="10"/>
      <c r="DN733" s="10"/>
      <c r="DO733" s="10"/>
      <c r="DP733" s="10"/>
      <c r="DQ733" s="10"/>
      <c r="DR733" s="10"/>
      <c r="DS733" s="10"/>
    </row>
    <row r="734" spans="1:123" ht="19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  <c r="CV734" s="10"/>
      <c r="CW734" s="10"/>
      <c r="CX734" s="10"/>
      <c r="CY734" s="10"/>
      <c r="CZ734" s="10"/>
      <c r="DA734" s="10"/>
      <c r="DB734" s="10"/>
      <c r="DC734" s="10"/>
      <c r="DD734" s="10"/>
      <c r="DE734" s="10"/>
      <c r="DF734" s="10"/>
      <c r="DG734" s="10"/>
      <c r="DH734" s="10"/>
      <c r="DI734" s="10"/>
      <c r="DJ734" s="10"/>
      <c r="DK734" s="10"/>
      <c r="DL734" s="10"/>
      <c r="DM734" s="10"/>
      <c r="DN734" s="10"/>
      <c r="DO734" s="10"/>
      <c r="DP734" s="10"/>
      <c r="DQ734" s="10"/>
      <c r="DR734" s="10"/>
      <c r="DS734" s="10"/>
    </row>
    <row r="735" spans="1:123" ht="19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  <c r="CU735" s="10"/>
      <c r="CV735" s="10"/>
      <c r="CW735" s="10"/>
      <c r="CX735" s="10"/>
      <c r="CY735" s="10"/>
      <c r="CZ735" s="10"/>
      <c r="DA735" s="10"/>
      <c r="DB735" s="10"/>
      <c r="DC735" s="10"/>
      <c r="DD735" s="10"/>
      <c r="DE735" s="10"/>
      <c r="DF735" s="10"/>
      <c r="DG735" s="10"/>
      <c r="DH735" s="10"/>
      <c r="DI735" s="10"/>
      <c r="DJ735" s="10"/>
      <c r="DK735" s="10"/>
      <c r="DL735" s="10"/>
      <c r="DM735" s="10"/>
      <c r="DN735" s="10"/>
      <c r="DO735" s="10"/>
      <c r="DP735" s="10"/>
      <c r="DQ735" s="10"/>
      <c r="DR735" s="10"/>
      <c r="DS735" s="10"/>
    </row>
    <row r="736" spans="1:123" ht="19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  <c r="CU736" s="10"/>
      <c r="CV736" s="10"/>
      <c r="CW736" s="10"/>
      <c r="CX736" s="10"/>
      <c r="CY736" s="10"/>
      <c r="CZ736" s="10"/>
      <c r="DA736" s="10"/>
      <c r="DB736" s="10"/>
      <c r="DC736" s="10"/>
      <c r="DD736" s="10"/>
      <c r="DE736" s="10"/>
      <c r="DF736" s="10"/>
      <c r="DG736" s="10"/>
      <c r="DH736" s="10"/>
      <c r="DI736" s="10"/>
      <c r="DJ736" s="10"/>
      <c r="DK736" s="10"/>
      <c r="DL736" s="10"/>
      <c r="DM736" s="10"/>
      <c r="DN736" s="10"/>
      <c r="DO736" s="10"/>
      <c r="DP736" s="10"/>
      <c r="DQ736" s="10"/>
      <c r="DR736" s="10"/>
      <c r="DS736" s="10"/>
    </row>
    <row r="737" spans="1:123" ht="19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  <c r="CU737" s="10"/>
      <c r="CV737" s="10"/>
      <c r="CW737" s="10"/>
      <c r="CX737" s="10"/>
      <c r="CY737" s="10"/>
      <c r="CZ737" s="10"/>
      <c r="DA737" s="10"/>
      <c r="DB737" s="10"/>
      <c r="DC737" s="10"/>
      <c r="DD737" s="10"/>
      <c r="DE737" s="10"/>
      <c r="DF737" s="10"/>
      <c r="DG737" s="10"/>
      <c r="DH737" s="10"/>
      <c r="DI737" s="10"/>
      <c r="DJ737" s="10"/>
      <c r="DK737" s="10"/>
      <c r="DL737" s="10"/>
      <c r="DM737" s="10"/>
      <c r="DN737" s="10"/>
      <c r="DO737" s="10"/>
      <c r="DP737" s="10"/>
      <c r="DQ737" s="10"/>
      <c r="DR737" s="10"/>
      <c r="DS737" s="10"/>
    </row>
    <row r="738" spans="1:123" ht="19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  <c r="CU738" s="10"/>
      <c r="CV738" s="10"/>
      <c r="CW738" s="10"/>
      <c r="CX738" s="10"/>
      <c r="CY738" s="10"/>
      <c r="CZ738" s="10"/>
      <c r="DA738" s="10"/>
      <c r="DB738" s="10"/>
      <c r="DC738" s="10"/>
      <c r="DD738" s="10"/>
      <c r="DE738" s="10"/>
      <c r="DF738" s="10"/>
      <c r="DG738" s="10"/>
      <c r="DH738" s="10"/>
      <c r="DI738" s="10"/>
      <c r="DJ738" s="10"/>
      <c r="DK738" s="10"/>
      <c r="DL738" s="10"/>
      <c r="DM738" s="10"/>
      <c r="DN738" s="10"/>
      <c r="DO738" s="10"/>
      <c r="DP738" s="10"/>
      <c r="DQ738" s="10"/>
      <c r="DR738" s="10"/>
      <c r="DS738" s="10"/>
    </row>
    <row r="739" spans="1:123" ht="19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  <c r="CU739" s="10"/>
      <c r="CV739" s="10"/>
      <c r="CW739" s="10"/>
      <c r="CX739" s="10"/>
      <c r="CY739" s="10"/>
      <c r="CZ739" s="10"/>
      <c r="DA739" s="10"/>
      <c r="DB739" s="10"/>
      <c r="DC739" s="10"/>
      <c r="DD739" s="10"/>
      <c r="DE739" s="10"/>
      <c r="DF739" s="10"/>
      <c r="DG739" s="10"/>
      <c r="DH739" s="10"/>
      <c r="DI739" s="10"/>
      <c r="DJ739" s="10"/>
      <c r="DK739" s="10"/>
      <c r="DL739" s="10"/>
      <c r="DM739" s="10"/>
      <c r="DN739" s="10"/>
      <c r="DO739" s="10"/>
      <c r="DP739" s="10"/>
      <c r="DQ739" s="10"/>
      <c r="DR739" s="10"/>
      <c r="DS739" s="10"/>
    </row>
    <row r="740" spans="1:123" ht="19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  <c r="CU740" s="10"/>
      <c r="CV740" s="10"/>
      <c r="CW740" s="10"/>
      <c r="CX740" s="10"/>
      <c r="CY740" s="10"/>
      <c r="CZ740" s="10"/>
      <c r="DA740" s="10"/>
      <c r="DB740" s="10"/>
      <c r="DC740" s="10"/>
      <c r="DD740" s="10"/>
      <c r="DE740" s="10"/>
      <c r="DF740" s="10"/>
      <c r="DG740" s="10"/>
      <c r="DH740" s="10"/>
      <c r="DI740" s="10"/>
      <c r="DJ740" s="10"/>
      <c r="DK740" s="10"/>
      <c r="DL740" s="10"/>
      <c r="DM740" s="10"/>
      <c r="DN740" s="10"/>
      <c r="DO740" s="10"/>
      <c r="DP740" s="10"/>
      <c r="DQ740" s="10"/>
      <c r="DR740" s="10"/>
      <c r="DS740" s="10"/>
    </row>
    <row r="741" spans="1:123" ht="19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  <c r="CU741" s="10"/>
      <c r="CV741" s="10"/>
      <c r="CW741" s="10"/>
      <c r="CX741" s="10"/>
      <c r="CY741" s="10"/>
      <c r="CZ741" s="10"/>
      <c r="DA741" s="10"/>
      <c r="DB741" s="10"/>
      <c r="DC741" s="10"/>
      <c r="DD741" s="10"/>
      <c r="DE741" s="10"/>
      <c r="DF741" s="10"/>
      <c r="DG741" s="10"/>
      <c r="DH741" s="10"/>
      <c r="DI741" s="10"/>
      <c r="DJ741" s="10"/>
      <c r="DK741" s="10"/>
      <c r="DL741" s="10"/>
      <c r="DM741" s="10"/>
      <c r="DN741" s="10"/>
      <c r="DO741" s="10"/>
      <c r="DP741" s="10"/>
      <c r="DQ741" s="10"/>
      <c r="DR741" s="10"/>
      <c r="DS741" s="10"/>
    </row>
    <row r="742" spans="1:123" ht="19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  <c r="CU742" s="10"/>
      <c r="CV742" s="10"/>
      <c r="CW742" s="10"/>
      <c r="CX742" s="10"/>
      <c r="CY742" s="10"/>
      <c r="CZ742" s="10"/>
      <c r="DA742" s="10"/>
      <c r="DB742" s="10"/>
      <c r="DC742" s="10"/>
      <c r="DD742" s="10"/>
      <c r="DE742" s="10"/>
      <c r="DF742" s="10"/>
      <c r="DG742" s="10"/>
      <c r="DH742" s="10"/>
      <c r="DI742" s="10"/>
      <c r="DJ742" s="10"/>
      <c r="DK742" s="10"/>
      <c r="DL742" s="10"/>
      <c r="DM742" s="10"/>
      <c r="DN742" s="10"/>
      <c r="DO742" s="10"/>
      <c r="DP742" s="10"/>
      <c r="DQ742" s="10"/>
      <c r="DR742" s="10"/>
      <c r="DS742" s="10"/>
    </row>
    <row r="743" spans="1:123" ht="19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  <c r="CU743" s="10"/>
      <c r="CV743" s="10"/>
      <c r="CW743" s="10"/>
      <c r="CX743" s="10"/>
      <c r="CY743" s="10"/>
      <c r="CZ743" s="10"/>
      <c r="DA743" s="10"/>
      <c r="DB743" s="10"/>
      <c r="DC743" s="10"/>
      <c r="DD743" s="10"/>
      <c r="DE743" s="10"/>
      <c r="DF743" s="10"/>
      <c r="DG743" s="10"/>
      <c r="DH743" s="10"/>
      <c r="DI743" s="10"/>
      <c r="DJ743" s="10"/>
      <c r="DK743" s="10"/>
      <c r="DL743" s="10"/>
      <c r="DM743" s="10"/>
      <c r="DN743" s="10"/>
      <c r="DO743" s="10"/>
      <c r="DP743" s="10"/>
      <c r="DQ743" s="10"/>
      <c r="DR743" s="10"/>
      <c r="DS743" s="10"/>
    </row>
    <row r="744" spans="1:123" ht="19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  <c r="CU744" s="10"/>
      <c r="CV744" s="10"/>
      <c r="CW744" s="10"/>
      <c r="CX744" s="10"/>
      <c r="CY744" s="10"/>
      <c r="CZ744" s="10"/>
      <c r="DA744" s="10"/>
      <c r="DB744" s="10"/>
      <c r="DC744" s="10"/>
      <c r="DD744" s="10"/>
      <c r="DE744" s="10"/>
      <c r="DF744" s="10"/>
      <c r="DG744" s="10"/>
      <c r="DH744" s="10"/>
      <c r="DI744" s="10"/>
      <c r="DJ744" s="10"/>
      <c r="DK744" s="10"/>
      <c r="DL744" s="10"/>
      <c r="DM744" s="10"/>
      <c r="DN744" s="10"/>
      <c r="DO744" s="10"/>
      <c r="DP744" s="10"/>
      <c r="DQ744" s="10"/>
      <c r="DR744" s="10"/>
      <c r="DS744" s="10"/>
    </row>
    <row r="745" spans="1:123" ht="19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  <c r="CU745" s="10"/>
      <c r="CV745" s="10"/>
      <c r="CW745" s="10"/>
      <c r="CX745" s="10"/>
      <c r="CY745" s="10"/>
      <c r="CZ745" s="10"/>
      <c r="DA745" s="10"/>
      <c r="DB745" s="10"/>
      <c r="DC745" s="10"/>
      <c r="DD745" s="10"/>
      <c r="DE745" s="10"/>
      <c r="DF745" s="10"/>
      <c r="DG745" s="10"/>
      <c r="DH745" s="10"/>
      <c r="DI745" s="10"/>
      <c r="DJ745" s="10"/>
      <c r="DK745" s="10"/>
      <c r="DL745" s="10"/>
      <c r="DM745" s="10"/>
      <c r="DN745" s="10"/>
      <c r="DO745" s="10"/>
      <c r="DP745" s="10"/>
      <c r="DQ745" s="10"/>
      <c r="DR745" s="10"/>
      <c r="DS745" s="10"/>
    </row>
    <row r="746" spans="1:123" ht="19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  <c r="CU746" s="10"/>
      <c r="CV746" s="10"/>
      <c r="CW746" s="10"/>
      <c r="CX746" s="10"/>
      <c r="CY746" s="10"/>
      <c r="CZ746" s="10"/>
      <c r="DA746" s="10"/>
      <c r="DB746" s="10"/>
      <c r="DC746" s="10"/>
      <c r="DD746" s="10"/>
      <c r="DE746" s="10"/>
      <c r="DF746" s="10"/>
      <c r="DG746" s="10"/>
      <c r="DH746" s="10"/>
      <c r="DI746" s="10"/>
      <c r="DJ746" s="10"/>
      <c r="DK746" s="10"/>
      <c r="DL746" s="10"/>
      <c r="DM746" s="10"/>
      <c r="DN746" s="10"/>
      <c r="DO746" s="10"/>
      <c r="DP746" s="10"/>
      <c r="DQ746" s="10"/>
      <c r="DR746" s="10"/>
      <c r="DS746" s="10"/>
    </row>
    <row r="747" spans="1:123" ht="19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  <c r="CU747" s="10"/>
      <c r="CV747" s="10"/>
      <c r="CW747" s="10"/>
      <c r="CX747" s="10"/>
      <c r="CY747" s="10"/>
      <c r="CZ747" s="10"/>
      <c r="DA747" s="10"/>
      <c r="DB747" s="10"/>
      <c r="DC747" s="10"/>
      <c r="DD747" s="10"/>
      <c r="DE747" s="10"/>
      <c r="DF747" s="10"/>
      <c r="DG747" s="10"/>
      <c r="DH747" s="10"/>
      <c r="DI747" s="10"/>
      <c r="DJ747" s="10"/>
      <c r="DK747" s="10"/>
      <c r="DL747" s="10"/>
      <c r="DM747" s="10"/>
      <c r="DN747" s="10"/>
      <c r="DO747" s="10"/>
      <c r="DP747" s="10"/>
      <c r="DQ747" s="10"/>
      <c r="DR747" s="10"/>
      <c r="DS747" s="10"/>
    </row>
    <row r="748" spans="1:123" ht="19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  <c r="CU748" s="10"/>
      <c r="CV748" s="10"/>
      <c r="CW748" s="10"/>
      <c r="CX748" s="10"/>
      <c r="CY748" s="10"/>
      <c r="CZ748" s="10"/>
      <c r="DA748" s="10"/>
      <c r="DB748" s="10"/>
      <c r="DC748" s="10"/>
      <c r="DD748" s="10"/>
      <c r="DE748" s="10"/>
      <c r="DF748" s="10"/>
      <c r="DG748" s="10"/>
      <c r="DH748" s="10"/>
      <c r="DI748" s="10"/>
      <c r="DJ748" s="10"/>
      <c r="DK748" s="10"/>
      <c r="DL748" s="10"/>
      <c r="DM748" s="10"/>
      <c r="DN748" s="10"/>
      <c r="DO748" s="10"/>
      <c r="DP748" s="10"/>
      <c r="DQ748" s="10"/>
      <c r="DR748" s="10"/>
      <c r="DS748" s="10"/>
    </row>
    <row r="749" spans="1:123" ht="19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  <c r="CU749" s="10"/>
      <c r="CV749" s="10"/>
      <c r="CW749" s="10"/>
      <c r="CX749" s="10"/>
      <c r="CY749" s="10"/>
      <c r="CZ749" s="10"/>
      <c r="DA749" s="10"/>
      <c r="DB749" s="10"/>
      <c r="DC749" s="10"/>
      <c r="DD749" s="10"/>
      <c r="DE749" s="10"/>
      <c r="DF749" s="10"/>
      <c r="DG749" s="10"/>
      <c r="DH749" s="10"/>
      <c r="DI749" s="10"/>
      <c r="DJ749" s="10"/>
      <c r="DK749" s="10"/>
      <c r="DL749" s="10"/>
      <c r="DM749" s="10"/>
      <c r="DN749" s="10"/>
      <c r="DO749" s="10"/>
      <c r="DP749" s="10"/>
      <c r="DQ749" s="10"/>
      <c r="DR749" s="10"/>
      <c r="DS749" s="10"/>
    </row>
    <row r="750" spans="1:123" ht="19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  <c r="CV750" s="10"/>
      <c r="CW750" s="10"/>
      <c r="CX750" s="10"/>
      <c r="CY750" s="10"/>
      <c r="CZ750" s="10"/>
      <c r="DA750" s="10"/>
      <c r="DB750" s="10"/>
      <c r="DC750" s="10"/>
      <c r="DD750" s="10"/>
      <c r="DE750" s="10"/>
      <c r="DF750" s="10"/>
      <c r="DG750" s="10"/>
      <c r="DH750" s="10"/>
      <c r="DI750" s="10"/>
      <c r="DJ750" s="10"/>
      <c r="DK750" s="10"/>
      <c r="DL750" s="10"/>
      <c r="DM750" s="10"/>
      <c r="DN750" s="10"/>
      <c r="DO750" s="10"/>
      <c r="DP750" s="10"/>
      <c r="DQ750" s="10"/>
      <c r="DR750" s="10"/>
      <c r="DS750" s="10"/>
    </row>
    <row r="751" spans="1:123" ht="19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0"/>
      <c r="CX751" s="10"/>
      <c r="CY751" s="10"/>
      <c r="CZ751" s="10"/>
      <c r="DA751" s="10"/>
      <c r="DB751" s="10"/>
      <c r="DC751" s="10"/>
      <c r="DD751" s="10"/>
      <c r="DE751" s="10"/>
      <c r="DF751" s="10"/>
      <c r="DG751" s="10"/>
      <c r="DH751" s="10"/>
      <c r="DI751" s="10"/>
      <c r="DJ751" s="10"/>
      <c r="DK751" s="10"/>
      <c r="DL751" s="10"/>
      <c r="DM751" s="10"/>
      <c r="DN751" s="10"/>
      <c r="DO751" s="10"/>
      <c r="DP751" s="10"/>
      <c r="DQ751" s="10"/>
      <c r="DR751" s="10"/>
      <c r="DS751" s="10"/>
    </row>
    <row r="752" spans="1:123" ht="19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  <c r="CU752" s="10"/>
      <c r="CV752" s="10"/>
      <c r="CW752" s="10"/>
      <c r="CX752" s="10"/>
      <c r="CY752" s="10"/>
      <c r="CZ752" s="10"/>
      <c r="DA752" s="10"/>
      <c r="DB752" s="10"/>
      <c r="DC752" s="10"/>
      <c r="DD752" s="10"/>
      <c r="DE752" s="10"/>
      <c r="DF752" s="10"/>
      <c r="DG752" s="10"/>
      <c r="DH752" s="10"/>
      <c r="DI752" s="10"/>
      <c r="DJ752" s="10"/>
      <c r="DK752" s="10"/>
      <c r="DL752" s="10"/>
      <c r="DM752" s="10"/>
      <c r="DN752" s="10"/>
      <c r="DO752" s="10"/>
      <c r="DP752" s="10"/>
      <c r="DQ752" s="10"/>
      <c r="DR752" s="10"/>
      <c r="DS752" s="10"/>
    </row>
    <row r="753" spans="1:123" ht="19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  <c r="CU753" s="10"/>
      <c r="CV753" s="10"/>
      <c r="CW753" s="10"/>
      <c r="CX753" s="10"/>
      <c r="CY753" s="10"/>
      <c r="CZ753" s="10"/>
      <c r="DA753" s="10"/>
      <c r="DB753" s="10"/>
      <c r="DC753" s="10"/>
      <c r="DD753" s="10"/>
      <c r="DE753" s="10"/>
      <c r="DF753" s="10"/>
      <c r="DG753" s="10"/>
      <c r="DH753" s="10"/>
      <c r="DI753" s="10"/>
      <c r="DJ753" s="10"/>
      <c r="DK753" s="10"/>
      <c r="DL753" s="10"/>
      <c r="DM753" s="10"/>
      <c r="DN753" s="10"/>
      <c r="DO753" s="10"/>
      <c r="DP753" s="10"/>
      <c r="DQ753" s="10"/>
      <c r="DR753" s="10"/>
      <c r="DS753" s="10"/>
    </row>
    <row r="754" spans="1:123" ht="19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  <c r="CU754" s="10"/>
      <c r="CV754" s="10"/>
      <c r="CW754" s="10"/>
      <c r="CX754" s="10"/>
      <c r="CY754" s="10"/>
      <c r="CZ754" s="10"/>
      <c r="DA754" s="10"/>
      <c r="DB754" s="10"/>
      <c r="DC754" s="10"/>
      <c r="DD754" s="10"/>
      <c r="DE754" s="10"/>
      <c r="DF754" s="10"/>
      <c r="DG754" s="10"/>
      <c r="DH754" s="10"/>
      <c r="DI754" s="10"/>
      <c r="DJ754" s="10"/>
      <c r="DK754" s="10"/>
      <c r="DL754" s="10"/>
      <c r="DM754" s="10"/>
      <c r="DN754" s="10"/>
      <c r="DO754" s="10"/>
      <c r="DP754" s="10"/>
      <c r="DQ754" s="10"/>
      <c r="DR754" s="10"/>
      <c r="DS754" s="10"/>
    </row>
    <row r="755" spans="1:123" ht="19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  <c r="CV755" s="10"/>
      <c r="CW755" s="10"/>
      <c r="CX755" s="10"/>
      <c r="CY755" s="10"/>
      <c r="CZ755" s="10"/>
      <c r="DA755" s="10"/>
      <c r="DB755" s="10"/>
      <c r="DC755" s="10"/>
      <c r="DD755" s="10"/>
      <c r="DE755" s="10"/>
      <c r="DF755" s="10"/>
      <c r="DG755" s="10"/>
      <c r="DH755" s="10"/>
      <c r="DI755" s="10"/>
      <c r="DJ755" s="10"/>
      <c r="DK755" s="10"/>
      <c r="DL755" s="10"/>
      <c r="DM755" s="10"/>
      <c r="DN755" s="10"/>
      <c r="DO755" s="10"/>
      <c r="DP755" s="10"/>
      <c r="DQ755" s="10"/>
      <c r="DR755" s="10"/>
      <c r="DS755" s="10"/>
    </row>
    <row r="756" spans="1:123" ht="19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  <c r="CU756" s="10"/>
      <c r="CV756" s="10"/>
      <c r="CW756" s="10"/>
      <c r="CX756" s="10"/>
      <c r="CY756" s="10"/>
      <c r="CZ756" s="10"/>
      <c r="DA756" s="10"/>
      <c r="DB756" s="10"/>
      <c r="DC756" s="10"/>
      <c r="DD756" s="10"/>
      <c r="DE756" s="10"/>
      <c r="DF756" s="10"/>
      <c r="DG756" s="10"/>
      <c r="DH756" s="10"/>
      <c r="DI756" s="10"/>
      <c r="DJ756" s="10"/>
      <c r="DK756" s="10"/>
      <c r="DL756" s="10"/>
      <c r="DM756" s="10"/>
      <c r="DN756" s="10"/>
      <c r="DO756" s="10"/>
      <c r="DP756" s="10"/>
      <c r="DQ756" s="10"/>
      <c r="DR756" s="10"/>
      <c r="DS756" s="10"/>
    </row>
    <row r="757" spans="1:123" ht="19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  <c r="CU757" s="10"/>
      <c r="CV757" s="10"/>
      <c r="CW757" s="10"/>
      <c r="CX757" s="10"/>
      <c r="CY757" s="10"/>
      <c r="CZ757" s="10"/>
      <c r="DA757" s="10"/>
      <c r="DB757" s="10"/>
      <c r="DC757" s="10"/>
      <c r="DD757" s="10"/>
      <c r="DE757" s="10"/>
      <c r="DF757" s="10"/>
      <c r="DG757" s="10"/>
      <c r="DH757" s="10"/>
      <c r="DI757" s="10"/>
      <c r="DJ757" s="10"/>
      <c r="DK757" s="10"/>
      <c r="DL757" s="10"/>
      <c r="DM757" s="10"/>
      <c r="DN757" s="10"/>
      <c r="DO757" s="10"/>
      <c r="DP757" s="10"/>
      <c r="DQ757" s="10"/>
      <c r="DR757" s="10"/>
      <c r="DS757" s="10"/>
    </row>
    <row r="758" spans="1:123" ht="19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  <c r="CU758" s="10"/>
      <c r="CV758" s="10"/>
      <c r="CW758" s="10"/>
      <c r="CX758" s="10"/>
      <c r="CY758" s="10"/>
      <c r="CZ758" s="10"/>
      <c r="DA758" s="10"/>
      <c r="DB758" s="10"/>
      <c r="DC758" s="10"/>
      <c r="DD758" s="10"/>
      <c r="DE758" s="10"/>
      <c r="DF758" s="10"/>
      <c r="DG758" s="10"/>
      <c r="DH758" s="10"/>
      <c r="DI758" s="10"/>
      <c r="DJ758" s="10"/>
      <c r="DK758" s="10"/>
      <c r="DL758" s="10"/>
      <c r="DM758" s="10"/>
      <c r="DN758" s="10"/>
      <c r="DO758" s="10"/>
      <c r="DP758" s="10"/>
      <c r="DQ758" s="10"/>
      <c r="DR758" s="10"/>
      <c r="DS758" s="10"/>
    </row>
    <row r="759" spans="1:123" ht="19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  <c r="CV759" s="10"/>
      <c r="CW759" s="10"/>
      <c r="CX759" s="10"/>
      <c r="CY759" s="10"/>
      <c r="CZ759" s="10"/>
      <c r="DA759" s="10"/>
      <c r="DB759" s="10"/>
      <c r="DC759" s="10"/>
      <c r="DD759" s="10"/>
      <c r="DE759" s="10"/>
      <c r="DF759" s="10"/>
      <c r="DG759" s="10"/>
      <c r="DH759" s="10"/>
      <c r="DI759" s="10"/>
      <c r="DJ759" s="10"/>
      <c r="DK759" s="10"/>
      <c r="DL759" s="10"/>
      <c r="DM759" s="10"/>
      <c r="DN759" s="10"/>
      <c r="DO759" s="10"/>
      <c r="DP759" s="10"/>
      <c r="DQ759" s="10"/>
      <c r="DR759" s="10"/>
      <c r="DS759" s="10"/>
    </row>
    <row r="760" spans="1:123" ht="19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  <c r="CU760" s="10"/>
      <c r="CV760" s="10"/>
      <c r="CW760" s="10"/>
      <c r="CX760" s="10"/>
      <c r="CY760" s="10"/>
      <c r="CZ760" s="10"/>
      <c r="DA760" s="10"/>
      <c r="DB760" s="10"/>
      <c r="DC760" s="10"/>
      <c r="DD760" s="10"/>
      <c r="DE760" s="10"/>
      <c r="DF760" s="10"/>
      <c r="DG760" s="10"/>
      <c r="DH760" s="10"/>
      <c r="DI760" s="10"/>
      <c r="DJ760" s="10"/>
      <c r="DK760" s="10"/>
      <c r="DL760" s="10"/>
      <c r="DM760" s="10"/>
      <c r="DN760" s="10"/>
      <c r="DO760" s="10"/>
      <c r="DP760" s="10"/>
      <c r="DQ760" s="10"/>
      <c r="DR760" s="10"/>
      <c r="DS760" s="10"/>
    </row>
    <row r="761" spans="1:123" ht="19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  <c r="CU761" s="10"/>
      <c r="CV761" s="10"/>
      <c r="CW761" s="10"/>
      <c r="CX761" s="10"/>
      <c r="CY761" s="10"/>
      <c r="CZ761" s="10"/>
      <c r="DA761" s="10"/>
      <c r="DB761" s="10"/>
      <c r="DC761" s="10"/>
      <c r="DD761" s="10"/>
      <c r="DE761" s="10"/>
      <c r="DF761" s="10"/>
      <c r="DG761" s="10"/>
      <c r="DH761" s="10"/>
      <c r="DI761" s="10"/>
      <c r="DJ761" s="10"/>
      <c r="DK761" s="10"/>
      <c r="DL761" s="10"/>
      <c r="DM761" s="10"/>
      <c r="DN761" s="10"/>
      <c r="DO761" s="10"/>
      <c r="DP761" s="10"/>
      <c r="DQ761" s="10"/>
      <c r="DR761" s="10"/>
      <c r="DS761" s="10"/>
    </row>
    <row r="762" spans="1:123" ht="19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  <c r="CU762" s="10"/>
      <c r="CV762" s="10"/>
      <c r="CW762" s="10"/>
      <c r="CX762" s="10"/>
      <c r="CY762" s="10"/>
      <c r="CZ762" s="10"/>
      <c r="DA762" s="10"/>
      <c r="DB762" s="10"/>
      <c r="DC762" s="10"/>
      <c r="DD762" s="10"/>
      <c r="DE762" s="10"/>
      <c r="DF762" s="10"/>
      <c r="DG762" s="10"/>
      <c r="DH762" s="10"/>
      <c r="DI762" s="10"/>
      <c r="DJ762" s="10"/>
      <c r="DK762" s="10"/>
      <c r="DL762" s="10"/>
      <c r="DM762" s="10"/>
      <c r="DN762" s="10"/>
      <c r="DO762" s="10"/>
      <c r="DP762" s="10"/>
      <c r="DQ762" s="10"/>
      <c r="DR762" s="10"/>
      <c r="DS762" s="10"/>
    </row>
    <row r="763" spans="1:123" ht="19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  <c r="CV763" s="10"/>
      <c r="CW763" s="10"/>
      <c r="CX763" s="10"/>
      <c r="CY763" s="10"/>
      <c r="CZ763" s="10"/>
      <c r="DA763" s="10"/>
      <c r="DB763" s="10"/>
      <c r="DC763" s="10"/>
      <c r="DD763" s="10"/>
      <c r="DE763" s="10"/>
      <c r="DF763" s="10"/>
      <c r="DG763" s="10"/>
      <c r="DH763" s="10"/>
      <c r="DI763" s="10"/>
      <c r="DJ763" s="10"/>
      <c r="DK763" s="10"/>
      <c r="DL763" s="10"/>
      <c r="DM763" s="10"/>
      <c r="DN763" s="10"/>
      <c r="DO763" s="10"/>
      <c r="DP763" s="10"/>
      <c r="DQ763" s="10"/>
      <c r="DR763" s="10"/>
      <c r="DS763" s="10"/>
    </row>
    <row r="764" spans="1:123" ht="19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  <c r="CU764" s="10"/>
      <c r="CV764" s="10"/>
      <c r="CW764" s="10"/>
      <c r="CX764" s="10"/>
      <c r="CY764" s="10"/>
      <c r="CZ764" s="10"/>
      <c r="DA764" s="10"/>
      <c r="DB764" s="10"/>
      <c r="DC764" s="10"/>
      <c r="DD764" s="10"/>
      <c r="DE764" s="10"/>
      <c r="DF764" s="10"/>
      <c r="DG764" s="10"/>
      <c r="DH764" s="10"/>
      <c r="DI764" s="10"/>
      <c r="DJ764" s="10"/>
      <c r="DK764" s="10"/>
      <c r="DL764" s="10"/>
      <c r="DM764" s="10"/>
      <c r="DN764" s="10"/>
      <c r="DO764" s="10"/>
      <c r="DP764" s="10"/>
      <c r="DQ764" s="10"/>
      <c r="DR764" s="10"/>
      <c r="DS764" s="10"/>
    </row>
    <row r="765" spans="1:123" ht="19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  <c r="CU765" s="10"/>
      <c r="CV765" s="10"/>
      <c r="CW765" s="10"/>
      <c r="CX765" s="10"/>
      <c r="CY765" s="10"/>
      <c r="CZ765" s="10"/>
      <c r="DA765" s="10"/>
      <c r="DB765" s="10"/>
      <c r="DC765" s="10"/>
      <c r="DD765" s="10"/>
      <c r="DE765" s="10"/>
      <c r="DF765" s="10"/>
      <c r="DG765" s="10"/>
      <c r="DH765" s="10"/>
      <c r="DI765" s="10"/>
      <c r="DJ765" s="10"/>
      <c r="DK765" s="10"/>
      <c r="DL765" s="10"/>
      <c r="DM765" s="10"/>
      <c r="DN765" s="10"/>
      <c r="DO765" s="10"/>
      <c r="DP765" s="10"/>
      <c r="DQ765" s="10"/>
      <c r="DR765" s="10"/>
      <c r="DS765" s="10"/>
    </row>
    <row r="766" spans="1:123" ht="19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  <c r="CU766" s="10"/>
      <c r="CV766" s="10"/>
      <c r="CW766" s="10"/>
      <c r="CX766" s="10"/>
      <c r="CY766" s="10"/>
      <c r="CZ766" s="10"/>
      <c r="DA766" s="10"/>
      <c r="DB766" s="10"/>
      <c r="DC766" s="10"/>
      <c r="DD766" s="10"/>
      <c r="DE766" s="10"/>
      <c r="DF766" s="10"/>
      <c r="DG766" s="10"/>
      <c r="DH766" s="10"/>
      <c r="DI766" s="10"/>
      <c r="DJ766" s="10"/>
      <c r="DK766" s="10"/>
      <c r="DL766" s="10"/>
      <c r="DM766" s="10"/>
      <c r="DN766" s="10"/>
      <c r="DO766" s="10"/>
      <c r="DP766" s="10"/>
      <c r="DQ766" s="10"/>
      <c r="DR766" s="10"/>
      <c r="DS766" s="10"/>
    </row>
    <row r="767" spans="1:123" ht="19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  <c r="CU767" s="10"/>
      <c r="CV767" s="10"/>
      <c r="CW767" s="10"/>
      <c r="CX767" s="10"/>
      <c r="CY767" s="10"/>
      <c r="CZ767" s="10"/>
      <c r="DA767" s="10"/>
      <c r="DB767" s="10"/>
      <c r="DC767" s="10"/>
      <c r="DD767" s="10"/>
      <c r="DE767" s="10"/>
      <c r="DF767" s="10"/>
      <c r="DG767" s="10"/>
      <c r="DH767" s="10"/>
      <c r="DI767" s="10"/>
      <c r="DJ767" s="10"/>
      <c r="DK767" s="10"/>
      <c r="DL767" s="10"/>
      <c r="DM767" s="10"/>
      <c r="DN767" s="10"/>
      <c r="DO767" s="10"/>
      <c r="DP767" s="10"/>
      <c r="DQ767" s="10"/>
      <c r="DR767" s="10"/>
      <c r="DS767" s="10"/>
    </row>
    <row r="768" spans="1:123" ht="19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  <c r="CV768" s="10"/>
      <c r="CW768" s="10"/>
      <c r="CX768" s="10"/>
      <c r="CY768" s="10"/>
      <c r="CZ768" s="10"/>
      <c r="DA768" s="10"/>
      <c r="DB768" s="10"/>
      <c r="DC768" s="10"/>
      <c r="DD768" s="10"/>
      <c r="DE768" s="10"/>
      <c r="DF768" s="10"/>
      <c r="DG768" s="10"/>
      <c r="DH768" s="10"/>
      <c r="DI768" s="10"/>
      <c r="DJ768" s="10"/>
      <c r="DK768" s="10"/>
      <c r="DL768" s="10"/>
      <c r="DM768" s="10"/>
      <c r="DN768" s="10"/>
      <c r="DO768" s="10"/>
      <c r="DP768" s="10"/>
      <c r="DQ768" s="10"/>
      <c r="DR768" s="10"/>
      <c r="DS768" s="10"/>
    </row>
    <row r="769" spans="1:123" ht="19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  <c r="CV769" s="10"/>
      <c r="CW769" s="10"/>
      <c r="CX769" s="10"/>
      <c r="CY769" s="10"/>
      <c r="CZ769" s="10"/>
      <c r="DA769" s="10"/>
      <c r="DB769" s="10"/>
      <c r="DC769" s="10"/>
      <c r="DD769" s="10"/>
      <c r="DE769" s="10"/>
      <c r="DF769" s="10"/>
      <c r="DG769" s="10"/>
      <c r="DH769" s="10"/>
      <c r="DI769" s="10"/>
      <c r="DJ769" s="10"/>
      <c r="DK769" s="10"/>
      <c r="DL769" s="10"/>
      <c r="DM769" s="10"/>
      <c r="DN769" s="10"/>
      <c r="DO769" s="10"/>
      <c r="DP769" s="10"/>
      <c r="DQ769" s="10"/>
      <c r="DR769" s="10"/>
      <c r="DS769" s="10"/>
    </row>
    <row r="770" spans="1:123" ht="19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  <c r="CQ770" s="10"/>
      <c r="CR770" s="10"/>
      <c r="CS770" s="10"/>
      <c r="CT770" s="10"/>
      <c r="CU770" s="10"/>
      <c r="CV770" s="10"/>
      <c r="CW770" s="10"/>
      <c r="CX770" s="10"/>
      <c r="CY770" s="10"/>
      <c r="CZ770" s="10"/>
      <c r="DA770" s="10"/>
      <c r="DB770" s="10"/>
      <c r="DC770" s="10"/>
      <c r="DD770" s="10"/>
      <c r="DE770" s="10"/>
      <c r="DF770" s="10"/>
      <c r="DG770" s="10"/>
      <c r="DH770" s="10"/>
      <c r="DI770" s="10"/>
      <c r="DJ770" s="10"/>
      <c r="DK770" s="10"/>
      <c r="DL770" s="10"/>
      <c r="DM770" s="10"/>
      <c r="DN770" s="10"/>
      <c r="DO770" s="10"/>
      <c r="DP770" s="10"/>
      <c r="DQ770" s="10"/>
      <c r="DR770" s="10"/>
      <c r="DS770" s="10"/>
    </row>
    <row r="771" spans="1:123" ht="19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  <c r="CQ771" s="10"/>
      <c r="CR771" s="10"/>
      <c r="CS771" s="10"/>
      <c r="CT771" s="10"/>
      <c r="CU771" s="10"/>
      <c r="CV771" s="10"/>
      <c r="CW771" s="10"/>
      <c r="CX771" s="10"/>
      <c r="CY771" s="10"/>
      <c r="CZ771" s="10"/>
      <c r="DA771" s="10"/>
      <c r="DB771" s="10"/>
      <c r="DC771" s="10"/>
      <c r="DD771" s="10"/>
      <c r="DE771" s="10"/>
      <c r="DF771" s="10"/>
      <c r="DG771" s="10"/>
      <c r="DH771" s="10"/>
      <c r="DI771" s="10"/>
      <c r="DJ771" s="10"/>
      <c r="DK771" s="10"/>
      <c r="DL771" s="10"/>
      <c r="DM771" s="10"/>
      <c r="DN771" s="10"/>
      <c r="DO771" s="10"/>
      <c r="DP771" s="10"/>
      <c r="DQ771" s="10"/>
      <c r="DR771" s="10"/>
      <c r="DS771" s="10"/>
    </row>
    <row r="772" spans="1:123" ht="19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  <c r="CU772" s="10"/>
      <c r="CV772" s="10"/>
      <c r="CW772" s="10"/>
      <c r="CX772" s="10"/>
      <c r="CY772" s="10"/>
      <c r="CZ772" s="10"/>
      <c r="DA772" s="10"/>
      <c r="DB772" s="10"/>
      <c r="DC772" s="10"/>
      <c r="DD772" s="10"/>
      <c r="DE772" s="10"/>
      <c r="DF772" s="10"/>
      <c r="DG772" s="10"/>
      <c r="DH772" s="10"/>
      <c r="DI772" s="10"/>
      <c r="DJ772" s="10"/>
      <c r="DK772" s="10"/>
      <c r="DL772" s="10"/>
      <c r="DM772" s="10"/>
      <c r="DN772" s="10"/>
      <c r="DO772" s="10"/>
      <c r="DP772" s="10"/>
      <c r="DQ772" s="10"/>
      <c r="DR772" s="10"/>
      <c r="DS772" s="10"/>
    </row>
    <row r="773" spans="1:123" ht="19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  <c r="CQ773" s="10"/>
      <c r="CR773" s="10"/>
      <c r="CS773" s="10"/>
      <c r="CT773" s="10"/>
      <c r="CU773" s="10"/>
      <c r="CV773" s="10"/>
      <c r="CW773" s="10"/>
      <c r="CX773" s="10"/>
      <c r="CY773" s="10"/>
      <c r="CZ773" s="10"/>
      <c r="DA773" s="10"/>
      <c r="DB773" s="10"/>
      <c r="DC773" s="10"/>
      <c r="DD773" s="10"/>
      <c r="DE773" s="10"/>
      <c r="DF773" s="10"/>
      <c r="DG773" s="10"/>
      <c r="DH773" s="10"/>
      <c r="DI773" s="10"/>
      <c r="DJ773" s="10"/>
      <c r="DK773" s="10"/>
      <c r="DL773" s="10"/>
      <c r="DM773" s="10"/>
      <c r="DN773" s="10"/>
      <c r="DO773" s="10"/>
      <c r="DP773" s="10"/>
      <c r="DQ773" s="10"/>
      <c r="DR773" s="10"/>
      <c r="DS773" s="10"/>
    </row>
    <row r="774" spans="1:123" ht="19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  <c r="CQ774" s="10"/>
      <c r="CR774" s="10"/>
      <c r="CS774" s="10"/>
      <c r="CT774" s="10"/>
      <c r="CU774" s="10"/>
      <c r="CV774" s="10"/>
      <c r="CW774" s="10"/>
      <c r="CX774" s="10"/>
      <c r="CY774" s="10"/>
      <c r="CZ774" s="10"/>
      <c r="DA774" s="10"/>
      <c r="DB774" s="10"/>
      <c r="DC774" s="10"/>
      <c r="DD774" s="10"/>
      <c r="DE774" s="10"/>
      <c r="DF774" s="10"/>
      <c r="DG774" s="10"/>
      <c r="DH774" s="10"/>
      <c r="DI774" s="10"/>
      <c r="DJ774" s="10"/>
      <c r="DK774" s="10"/>
      <c r="DL774" s="10"/>
      <c r="DM774" s="10"/>
      <c r="DN774" s="10"/>
      <c r="DO774" s="10"/>
      <c r="DP774" s="10"/>
      <c r="DQ774" s="10"/>
      <c r="DR774" s="10"/>
      <c r="DS774" s="10"/>
    </row>
    <row r="775" spans="1:123" ht="19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  <c r="CQ775" s="10"/>
      <c r="CR775" s="10"/>
      <c r="CS775" s="10"/>
      <c r="CT775" s="10"/>
      <c r="CU775" s="10"/>
      <c r="CV775" s="10"/>
      <c r="CW775" s="10"/>
      <c r="CX775" s="10"/>
      <c r="CY775" s="10"/>
      <c r="CZ775" s="10"/>
      <c r="DA775" s="10"/>
      <c r="DB775" s="10"/>
      <c r="DC775" s="10"/>
      <c r="DD775" s="10"/>
      <c r="DE775" s="10"/>
      <c r="DF775" s="10"/>
      <c r="DG775" s="10"/>
      <c r="DH775" s="10"/>
      <c r="DI775" s="10"/>
      <c r="DJ775" s="10"/>
      <c r="DK775" s="10"/>
      <c r="DL775" s="10"/>
      <c r="DM775" s="10"/>
      <c r="DN775" s="10"/>
      <c r="DO775" s="10"/>
      <c r="DP775" s="10"/>
      <c r="DQ775" s="10"/>
      <c r="DR775" s="10"/>
      <c r="DS775" s="10"/>
    </row>
    <row r="776" spans="1:123" ht="19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  <c r="CQ776" s="10"/>
      <c r="CR776" s="10"/>
      <c r="CS776" s="10"/>
      <c r="CT776" s="10"/>
      <c r="CU776" s="10"/>
      <c r="CV776" s="10"/>
      <c r="CW776" s="10"/>
      <c r="CX776" s="10"/>
      <c r="CY776" s="10"/>
      <c r="CZ776" s="10"/>
      <c r="DA776" s="10"/>
      <c r="DB776" s="10"/>
      <c r="DC776" s="10"/>
      <c r="DD776" s="10"/>
      <c r="DE776" s="10"/>
      <c r="DF776" s="10"/>
      <c r="DG776" s="10"/>
      <c r="DH776" s="10"/>
      <c r="DI776" s="10"/>
      <c r="DJ776" s="10"/>
      <c r="DK776" s="10"/>
      <c r="DL776" s="10"/>
      <c r="DM776" s="10"/>
      <c r="DN776" s="10"/>
      <c r="DO776" s="10"/>
      <c r="DP776" s="10"/>
      <c r="DQ776" s="10"/>
      <c r="DR776" s="10"/>
      <c r="DS776" s="10"/>
    </row>
    <row r="777" spans="1:123" ht="19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  <c r="CQ777" s="10"/>
      <c r="CR777" s="10"/>
      <c r="CS777" s="10"/>
      <c r="CT777" s="10"/>
      <c r="CU777" s="10"/>
      <c r="CV777" s="10"/>
      <c r="CW777" s="10"/>
      <c r="CX777" s="10"/>
      <c r="CY777" s="10"/>
      <c r="CZ777" s="10"/>
      <c r="DA777" s="10"/>
      <c r="DB777" s="10"/>
      <c r="DC777" s="10"/>
      <c r="DD777" s="10"/>
      <c r="DE777" s="10"/>
      <c r="DF777" s="10"/>
      <c r="DG777" s="10"/>
      <c r="DH777" s="10"/>
      <c r="DI777" s="10"/>
      <c r="DJ777" s="10"/>
      <c r="DK777" s="10"/>
      <c r="DL777" s="10"/>
      <c r="DM777" s="10"/>
      <c r="DN777" s="10"/>
      <c r="DO777" s="10"/>
      <c r="DP777" s="10"/>
      <c r="DQ777" s="10"/>
      <c r="DR777" s="10"/>
      <c r="DS777" s="10"/>
    </row>
    <row r="778" spans="1:123" ht="19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  <c r="CQ778" s="10"/>
      <c r="CR778" s="10"/>
      <c r="CS778" s="10"/>
      <c r="CT778" s="10"/>
      <c r="CU778" s="10"/>
      <c r="CV778" s="10"/>
      <c r="CW778" s="10"/>
      <c r="CX778" s="10"/>
      <c r="CY778" s="10"/>
      <c r="CZ778" s="10"/>
      <c r="DA778" s="10"/>
      <c r="DB778" s="10"/>
      <c r="DC778" s="10"/>
      <c r="DD778" s="10"/>
      <c r="DE778" s="10"/>
      <c r="DF778" s="10"/>
      <c r="DG778" s="10"/>
      <c r="DH778" s="10"/>
      <c r="DI778" s="10"/>
      <c r="DJ778" s="10"/>
      <c r="DK778" s="10"/>
      <c r="DL778" s="10"/>
      <c r="DM778" s="10"/>
      <c r="DN778" s="10"/>
      <c r="DO778" s="10"/>
      <c r="DP778" s="10"/>
      <c r="DQ778" s="10"/>
      <c r="DR778" s="10"/>
      <c r="DS778" s="10"/>
    </row>
    <row r="779" spans="1:123" ht="19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  <c r="CQ779" s="10"/>
      <c r="CR779" s="10"/>
      <c r="CS779" s="10"/>
      <c r="CT779" s="10"/>
      <c r="CU779" s="10"/>
      <c r="CV779" s="10"/>
      <c r="CW779" s="10"/>
      <c r="CX779" s="10"/>
      <c r="CY779" s="10"/>
      <c r="CZ779" s="10"/>
      <c r="DA779" s="10"/>
      <c r="DB779" s="10"/>
      <c r="DC779" s="10"/>
      <c r="DD779" s="10"/>
      <c r="DE779" s="10"/>
      <c r="DF779" s="10"/>
      <c r="DG779" s="10"/>
      <c r="DH779" s="10"/>
      <c r="DI779" s="10"/>
      <c r="DJ779" s="10"/>
      <c r="DK779" s="10"/>
      <c r="DL779" s="10"/>
      <c r="DM779" s="10"/>
      <c r="DN779" s="10"/>
      <c r="DO779" s="10"/>
      <c r="DP779" s="10"/>
      <c r="DQ779" s="10"/>
      <c r="DR779" s="10"/>
      <c r="DS779" s="10"/>
    </row>
    <row r="780" spans="1:123" ht="19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  <c r="CQ780" s="10"/>
      <c r="CR780" s="10"/>
      <c r="CS780" s="10"/>
      <c r="CT780" s="10"/>
      <c r="CU780" s="10"/>
      <c r="CV780" s="10"/>
      <c r="CW780" s="10"/>
      <c r="CX780" s="10"/>
      <c r="CY780" s="10"/>
      <c r="CZ780" s="10"/>
      <c r="DA780" s="10"/>
      <c r="DB780" s="10"/>
      <c r="DC780" s="10"/>
      <c r="DD780" s="10"/>
      <c r="DE780" s="10"/>
      <c r="DF780" s="10"/>
      <c r="DG780" s="10"/>
      <c r="DH780" s="10"/>
      <c r="DI780" s="10"/>
      <c r="DJ780" s="10"/>
      <c r="DK780" s="10"/>
      <c r="DL780" s="10"/>
      <c r="DM780" s="10"/>
      <c r="DN780" s="10"/>
      <c r="DO780" s="10"/>
      <c r="DP780" s="10"/>
      <c r="DQ780" s="10"/>
      <c r="DR780" s="10"/>
      <c r="DS780" s="10"/>
    </row>
    <row r="781" spans="1:123" ht="19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  <c r="CQ781" s="10"/>
      <c r="CR781" s="10"/>
      <c r="CS781" s="10"/>
      <c r="CT781" s="10"/>
      <c r="CU781" s="10"/>
      <c r="CV781" s="10"/>
      <c r="CW781" s="10"/>
      <c r="CX781" s="10"/>
      <c r="CY781" s="10"/>
      <c r="CZ781" s="10"/>
      <c r="DA781" s="10"/>
      <c r="DB781" s="10"/>
      <c r="DC781" s="10"/>
      <c r="DD781" s="10"/>
      <c r="DE781" s="10"/>
      <c r="DF781" s="10"/>
      <c r="DG781" s="10"/>
      <c r="DH781" s="10"/>
      <c r="DI781" s="10"/>
      <c r="DJ781" s="10"/>
      <c r="DK781" s="10"/>
      <c r="DL781" s="10"/>
      <c r="DM781" s="10"/>
      <c r="DN781" s="10"/>
      <c r="DO781" s="10"/>
      <c r="DP781" s="10"/>
      <c r="DQ781" s="10"/>
      <c r="DR781" s="10"/>
      <c r="DS781" s="10"/>
    </row>
    <row r="782" spans="1:123" ht="19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  <c r="CQ782" s="10"/>
      <c r="CR782" s="10"/>
      <c r="CS782" s="10"/>
      <c r="CT782" s="10"/>
      <c r="CU782" s="10"/>
      <c r="CV782" s="10"/>
      <c r="CW782" s="10"/>
      <c r="CX782" s="10"/>
      <c r="CY782" s="10"/>
      <c r="CZ782" s="10"/>
      <c r="DA782" s="10"/>
      <c r="DB782" s="10"/>
      <c r="DC782" s="10"/>
      <c r="DD782" s="10"/>
      <c r="DE782" s="10"/>
      <c r="DF782" s="10"/>
      <c r="DG782" s="10"/>
      <c r="DH782" s="10"/>
      <c r="DI782" s="10"/>
      <c r="DJ782" s="10"/>
      <c r="DK782" s="10"/>
      <c r="DL782" s="10"/>
      <c r="DM782" s="10"/>
      <c r="DN782" s="10"/>
      <c r="DO782" s="10"/>
      <c r="DP782" s="10"/>
      <c r="DQ782" s="10"/>
      <c r="DR782" s="10"/>
      <c r="DS782" s="10"/>
    </row>
    <row r="783" spans="1:123" ht="19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  <c r="CU783" s="10"/>
      <c r="CV783" s="10"/>
      <c r="CW783" s="10"/>
      <c r="CX783" s="10"/>
      <c r="CY783" s="10"/>
      <c r="CZ783" s="10"/>
      <c r="DA783" s="10"/>
      <c r="DB783" s="10"/>
      <c r="DC783" s="10"/>
      <c r="DD783" s="10"/>
      <c r="DE783" s="10"/>
      <c r="DF783" s="10"/>
      <c r="DG783" s="10"/>
      <c r="DH783" s="10"/>
      <c r="DI783" s="10"/>
      <c r="DJ783" s="10"/>
      <c r="DK783" s="10"/>
      <c r="DL783" s="10"/>
      <c r="DM783" s="10"/>
      <c r="DN783" s="10"/>
      <c r="DO783" s="10"/>
      <c r="DP783" s="10"/>
      <c r="DQ783" s="10"/>
      <c r="DR783" s="10"/>
      <c r="DS783" s="10"/>
    </row>
    <row r="784" spans="1:123" ht="19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  <c r="CQ784" s="10"/>
      <c r="CR784" s="10"/>
      <c r="CS784" s="10"/>
      <c r="CT784" s="10"/>
      <c r="CU784" s="10"/>
      <c r="CV784" s="10"/>
      <c r="CW784" s="10"/>
      <c r="CX784" s="10"/>
      <c r="CY784" s="10"/>
      <c r="CZ784" s="10"/>
      <c r="DA784" s="10"/>
      <c r="DB784" s="10"/>
      <c r="DC784" s="10"/>
      <c r="DD784" s="10"/>
      <c r="DE784" s="10"/>
      <c r="DF784" s="10"/>
      <c r="DG784" s="10"/>
      <c r="DH784" s="10"/>
      <c r="DI784" s="10"/>
      <c r="DJ784" s="10"/>
      <c r="DK784" s="10"/>
      <c r="DL784" s="10"/>
      <c r="DM784" s="10"/>
      <c r="DN784" s="10"/>
      <c r="DO784" s="10"/>
      <c r="DP784" s="10"/>
      <c r="DQ784" s="10"/>
      <c r="DR784" s="10"/>
      <c r="DS784" s="10"/>
    </row>
    <row r="785" spans="1:123" ht="19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  <c r="CQ785" s="10"/>
      <c r="CR785" s="10"/>
      <c r="CS785" s="10"/>
      <c r="CT785" s="10"/>
      <c r="CU785" s="10"/>
      <c r="CV785" s="10"/>
      <c r="CW785" s="10"/>
      <c r="CX785" s="10"/>
      <c r="CY785" s="10"/>
      <c r="CZ785" s="10"/>
      <c r="DA785" s="10"/>
      <c r="DB785" s="10"/>
      <c r="DC785" s="10"/>
      <c r="DD785" s="10"/>
      <c r="DE785" s="10"/>
      <c r="DF785" s="10"/>
      <c r="DG785" s="10"/>
      <c r="DH785" s="10"/>
      <c r="DI785" s="10"/>
      <c r="DJ785" s="10"/>
      <c r="DK785" s="10"/>
      <c r="DL785" s="10"/>
      <c r="DM785" s="10"/>
      <c r="DN785" s="10"/>
      <c r="DO785" s="10"/>
      <c r="DP785" s="10"/>
      <c r="DQ785" s="10"/>
      <c r="DR785" s="10"/>
      <c r="DS785" s="10"/>
    </row>
    <row r="786" spans="1:123" ht="19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  <c r="CQ786" s="10"/>
      <c r="CR786" s="10"/>
      <c r="CS786" s="10"/>
      <c r="CT786" s="10"/>
      <c r="CU786" s="10"/>
      <c r="CV786" s="10"/>
      <c r="CW786" s="10"/>
      <c r="CX786" s="10"/>
      <c r="CY786" s="10"/>
      <c r="CZ786" s="10"/>
      <c r="DA786" s="10"/>
      <c r="DB786" s="10"/>
      <c r="DC786" s="10"/>
      <c r="DD786" s="10"/>
      <c r="DE786" s="10"/>
      <c r="DF786" s="10"/>
      <c r="DG786" s="10"/>
      <c r="DH786" s="10"/>
      <c r="DI786" s="10"/>
      <c r="DJ786" s="10"/>
      <c r="DK786" s="10"/>
      <c r="DL786" s="10"/>
      <c r="DM786" s="10"/>
      <c r="DN786" s="10"/>
      <c r="DO786" s="10"/>
      <c r="DP786" s="10"/>
      <c r="DQ786" s="10"/>
      <c r="DR786" s="10"/>
      <c r="DS786" s="10"/>
    </row>
    <row r="787" spans="1:123" ht="19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  <c r="CQ787" s="10"/>
      <c r="CR787" s="10"/>
      <c r="CS787" s="10"/>
      <c r="CT787" s="10"/>
      <c r="CU787" s="10"/>
      <c r="CV787" s="10"/>
      <c r="CW787" s="10"/>
      <c r="CX787" s="10"/>
      <c r="CY787" s="10"/>
      <c r="CZ787" s="10"/>
      <c r="DA787" s="10"/>
      <c r="DB787" s="10"/>
      <c r="DC787" s="10"/>
      <c r="DD787" s="10"/>
      <c r="DE787" s="10"/>
      <c r="DF787" s="10"/>
      <c r="DG787" s="10"/>
      <c r="DH787" s="10"/>
      <c r="DI787" s="10"/>
      <c r="DJ787" s="10"/>
      <c r="DK787" s="10"/>
      <c r="DL787" s="10"/>
      <c r="DM787" s="10"/>
      <c r="DN787" s="10"/>
      <c r="DO787" s="10"/>
      <c r="DP787" s="10"/>
      <c r="DQ787" s="10"/>
      <c r="DR787" s="10"/>
      <c r="DS787" s="10"/>
    </row>
    <row r="788" spans="1:123" ht="19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  <c r="CQ788" s="10"/>
      <c r="CR788" s="10"/>
      <c r="CS788" s="10"/>
      <c r="CT788" s="10"/>
      <c r="CU788" s="10"/>
      <c r="CV788" s="10"/>
      <c r="CW788" s="10"/>
      <c r="CX788" s="10"/>
      <c r="CY788" s="10"/>
      <c r="CZ788" s="10"/>
      <c r="DA788" s="10"/>
      <c r="DB788" s="10"/>
      <c r="DC788" s="10"/>
      <c r="DD788" s="10"/>
      <c r="DE788" s="10"/>
      <c r="DF788" s="10"/>
      <c r="DG788" s="10"/>
      <c r="DH788" s="10"/>
      <c r="DI788" s="10"/>
      <c r="DJ788" s="10"/>
      <c r="DK788" s="10"/>
      <c r="DL788" s="10"/>
      <c r="DM788" s="10"/>
      <c r="DN788" s="10"/>
      <c r="DO788" s="10"/>
      <c r="DP788" s="10"/>
      <c r="DQ788" s="10"/>
      <c r="DR788" s="10"/>
      <c r="DS788" s="10"/>
    </row>
    <row r="789" spans="1:123" ht="19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  <c r="CQ789" s="10"/>
      <c r="CR789" s="10"/>
      <c r="CS789" s="10"/>
      <c r="CT789" s="10"/>
      <c r="CU789" s="10"/>
      <c r="CV789" s="10"/>
      <c r="CW789" s="10"/>
      <c r="CX789" s="10"/>
      <c r="CY789" s="10"/>
      <c r="CZ789" s="10"/>
      <c r="DA789" s="10"/>
      <c r="DB789" s="10"/>
      <c r="DC789" s="10"/>
      <c r="DD789" s="10"/>
      <c r="DE789" s="10"/>
      <c r="DF789" s="10"/>
      <c r="DG789" s="10"/>
      <c r="DH789" s="10"/>
      <c r="DI789" s="10"/>
      <c r="DJ789" s="10"/>
      <c r="DK789" s="10"/>
      <c r="DL789" s="10"/>
      <c r="DM789" s="10"/>
      <c r="DN789" s="10"/>
      <c r="DO789" s="10"/>
      <c r="DP789" s="10"/>
      <c r="DQ789" s="10"/>
      <c r="DR789" s="10"/>
      <c r="DS789" s="10"/>
    </row>
    <row r="790" spans="1:123" ht="19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  <c r="CQ790" s="10"/>
      <c r="CR790" s="10"/>
      <c r="CS790" s="10"/>
      <c r="CT790" s="10"/>
      <c r="CU790" s="10"/>
      <c r="CV790" s="10"/>
      <c r="CW790" s="10"/>
      <c r="CX790" s="10"/>
      <c r="CY790" s="10"/>
      <c r="CZ790" s="10"/>
      <c r="DA790" s="10"/>
      <c r="DB790" s="10"/>
      <c r="DC790" s="10"/>
      <c r="DD790" s="10"/>
      <c r="DE790" s="10"/>
      <c r="DF790" s="10"/>
      <c r="DG790" s="10"/>
      <c r="DH790" s="10"/>
      <c r="DI790" s="10"/>
      <c r="DJ790" s="10"/>
      <c r="DK790" s="10"/>
      <c r="DL790" s="10"/>
      <c r="DM790" s="10"/>
      <c r="DN790" s="10"/>
      <c r="DO790" s="10"/>
      <c r="DP790" s="10"/>
      <c r="DQ790" s="10"/>
      <c r="DR790" s="10"/>
      <c r="DS790" s="10"/>
    </row>
    <row r="791" spans="1:123" ht="19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  <c r="CU791" s="10"/>
      <c r="CV791" s="10"/>
      <c r="CW791" s="10"/>
      <c r="CX791" s="10"/>
      <c r="CY791" s="10"/>
      <c r="CZ791" s="10"/>
      <c r="DA791" s="10"/>
      <c r="DB791" s="10"/>
      <c r="DC791" s="10"/>
      <c r="DD791" s="10"/>
      <c r="DE791" s="10"/>
      <c r="DF791" s="10"/>
      <c r="DG791" s="10"/>
      <c r="DH791" s="10"/>
      <c r="DI791" s="10"/>
      <c r="DJ791" s="10"/>
      <c r="DK791" s="10"/>
      <c r="DL791" s="10"/>
      <c r="DM791" s="10"/>
      <c r="DN791" s="10"/>
      <c r="DO791" s="10"/>
      <c r="DP791" s="10"/>
      <c r="DQ791" s="10"/>
      <c r="DR791" s="10"/>
      <c r="DS791" s="10"/>
    </row>
    <row r="792" spans="1:123" ht="19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  <c r="CQ792" s="10"/>
      <c r="CR792" s="10"/>
      <c r="CS792" s="10"/>
      <c r="CT792" s="10"/>
      <c r="CU792" s="10"/>
      <c r="CV792" s="10"/>
      <c r="CW792" s="10"/>
      <c r="CX792" s="10"/>
      <c r="CY792" s="10"/>
      <c r="CZ792" s="10"/>
      <c r="DA792" s="10"/>
      <c r="DB792" s="10"/>
      <c r="DC792" s="10"/>
      <c r="DD792" s="10"/>
      <c r="DE792" s="10"/>
      <c r="DF792" s="10"/>
      <c r="DG792" s="10"/>
      <c r="DH792" s="10"/>
      <c r="DI792" s="10"/>
      <c r="DJ792" s="10"/>
      <c r="DK792" s="10"/>
      <c r="DL792" s="10"/>
      <c r="DM792" s="10"/>
      <c r="DN792" s="10"/>
      <c r="DO792" s="10"/>
      <c r="DP792" s="10"/>
      <c r="DQ792" s="10"/>
      <c r="DR792" s="10"/>
      <c r="DS792" s="10"/>
    </row>
    <row r="793" spans="1:123" ht="19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  <c r="CQ793" s="10"/>
      <c r="CR793" s="10"/>
      <c r="CS793" s="10"/>
      <c r="CT793" s="10"/>
      <c r="CU793" s="10"/>
      <c r="CV793" s="10"/>
      <c r="CW793" s="10"/>
      <c r="CX793" s="10"/>
      <c r="CY793" s="10"/>
      <c r="CZ793" s="10"/>
      <c r="DA793" s="10"/>
      <c r="DB793" s="10"/>
      <c r="DC793" s="10"/>
      <c r="DD793" s="10"/>
      <c r="DE793" s="10"/>
      <c r="DF793" s="10"/>
      <c r="DG793" s="10"/>
      <c r="DH793" s="10"/>
      <c r="DI793" s="10"/>
      <c r="DJ793" s="10"/>
      <c r="DK793" s="10"/>
      <c r="DL793" s="10"/>
      <c r="DM793" s="10"/>
      <c r="DN793" s="10"/>
      <c r="DO793" s="10"/>
      <c r="DP793" s="10"/>
      <c r="DQ793" s="10"/>
      <c r="DR793" s="10"/>
      <c r="DS793" s="10"/>
    </row>
    <row r="794" spans="1:123" ht="19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  <c r="CU794" s="10"/>
      <c r="CV794" s="10"/>
      <c r="CW794" s="10"/>
      <c r="CX794" s="10"/>
      <c r="CY794" s="10"/>
      <c r="CZ794" s="10"/>
      <c r="DA794" s="10"/>
      <c r="DB794" s="10"/>
      <c r="DC794" s="10"/>
      <c r="DD794" s="10"/>
      <c r="DE794" s="10"/>
      <c r="DF794" s="10"/>
      <c r="DG794" s="10"/>
      <c r="DH794" s="10"/>
      <c r="DI794" s="10"/>
      <c r="DJ794" s="10"/>
      <c r="DK794" s="10"/>
      <c r="DL794" s="10"/>
      <c r="DM794" s="10"/>
      <c r="DN794" s="10"/>
      <c r="DO794" s="10"/>
      <c r="DP794" s="10"/>
      <c r="DQ794" s="10"/>
      <c r="DR794" s="10"/>
      <c r="DS794" s="10"/>
    </row>
    <row r="795" spans="1:123" ht="19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  <c r="CQ795" s="10"/>
      <c r="CR795" s="10"/>
      <c r="CS795" s="10"/>
      <c r="CT795" s="10"/>
      <c r="CU795" s="10"/>
      <c r="CV795" s="10"/>
      <c r="CW795" s="10"/>
      <c r="CX795" s="10"/>
      <c r="CY795" s="10"/>
      <c r="CZ795" s="10"/>
      <c r="DA795" s="10"/>
      <c r="DB795" s="10"/>
      <c r="DC795" s="10"/>
      <c r="DD795" s="10"/>
      <c r="DE795" s="10"/>
      <c r="DF795" s="10"/>
      <c r="DG795" s="10"/>
      <c r="DH795" s="10"/>
      <c r="DI795" s="10"/>
      <c r="DJ795" s="10"/>
      <c r="DK795" s="10"/>
      <c r="DL795" s="10"/>
      <c r="DM795" s="10"/>
      <c r="DN795" s="10"/>
      <c r="DO795" s="10"/>
      <c r="DP795" s="10"/>
      <c r="DQ795" s="10"/>
      <c r="DR795" s="10"/>
      <c r="DS795" s="10"/>
    </row>
    <row r="796" spans="1:123" ht="19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  <c r="CQ796" s="10"/>
      <c r="CR796" s="10"/>
      <c r="CS796" s="10"/>
      <c r="CT796" s="10"/>
      <c r="CU796" s="10"/>
      <c r="CV796" s="10"/>
      <c r="CW796" s="10"/>
      <c r="CX796" s="10"/>
      <c r="CY796" s="10"/>
      <c r="CZ796" s="10"/>
      <c r="DA796" s="10"/>
      <c r="DB796" s="10"/>
      <c r="DC796" s="10"/>
      <c r="DD796" s="10"/>
      <c r="DE796" s="10"/>
      <c r="DF796" s="10"/>
      <c r="DG796" s="10"/>
      <c r="DH796" s="10"/>
      <c r="DI796" s="10"/>
      <c r="DJ796" s="10"/>
      <c r="DK796" s="10"/>
      <c r="DL796" s="10"/>
      <c r="DM796" s="10"/>
      <c r="DN796" s="10"/>
      <c r="DO796" s="10"/>
      <c r="DP796" s="10"/>
      <c r="DQ796" s="10"/>
      <c r="DR796" s="10"/>
      <c r="DS796" s="10"/>
    </row>
    <row r="797" spans="1:123" ht="19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  <c r="CQ797" s="10"/>
      <c r="CR797" s="10"/>
      <c r="CS797" s="10"/>
      <c r="CT797" s="10"/>
      <c r="CU797" s="10"/>
      <c r="CV797" s="10"/>
      <c r="CW797" s="10"/>
      <c r="CX797" s="10"/>
      <c r="CY797" s="10"/>
      <c r="CZ797" s="10"/>
      <c r="DA797" s="10"/>
      <c r="DB797" s="10"/>
      <c r="DC797" s="10"/>
      <c r="DD797" s="10"/>
      <c r="DE797" s="10"/>
      <c r="DF797" s="10"/>
      <c r="DG797" s="10"/>
      <c r="DH797" s="10"/>
      <c r="DI797" s="10"/>
      <c r="DJ797" s="10"/>
      <c r="DK797" s="10"/>
      <c r="DL797" s="10"/>
      <c r="DM797" s="10"/>
      <c r="DN797" s="10"/>
      <c r="DO797" s="10"/>
      <c r="DP797" s="10"/>
      <c r="DQ797" s="10"/>
      <c r="DR797" s="10"/>
      <c r="DS797" s="10"/>
    </row>
    <row r="798" spans="1:123" ht="19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  <c r="CQ798" s="10"/>
      <c r="CR798" s="10"/>
      <c r="CS798" s="10"/>
      <c r="CT798" s="10"/>
      <c r="CU798" s="10"/>
      <c r="CV798" s="10"/>
      <c r="CW798" s="10"/>
      <c r="CX798" s="10"/>
      <c r="CY798" s="10"/>
      <c r="CZ798" s="10"/>
      <c r="DA798" s="10"/>
      <c r="DB798" s="10"/>
      <c r="DC798" s="10"/>
      <c r="DD798" s="10"/>
      <c r="DE798" s="10"/>
      <c r="DF798" s="10"/>
      <c r="DG798" s="10"/>
      <c r="DH798" s="10"/>
      <c r="DI798" s="10"/>
      <c r="DJ798" s="10"/>
      <c r="DK798" s="10"/>
      <c r="DL798" s="10"/>
      <c r="DM798" s="10"/>
      <c r="DN798" s="10"/>
      <c r="DO798" s="10"/>
      <c r="DP798" s="10"/>
      <c r="DQ798" s="10"/>
      <c r="DR798" s="10"/>
      <c r="DS798" s="10"/>
    </row>
    <row r="799" spans="1:123" ht="19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  <c r="CQ799" s="10"/>
      <c r="CR799" s="10"/>
      <c r="CS799" s="10"/>
      <c r="CT799" s="10"/>
      <c r="CU799" s="10"/>
      <c r="CV799" s="10"/>
      <c r="CW799" s="10"/>
      <c r="CX799" s="10"/>
      <c r="CY799" s="10"/>
      <c r="CZ799" s="10"/>
      <c r="DA799" s="10"/>
      <c r="DB799" s="10"/>
      <c r="DC799" s="10"/>
      <c r="DD799" s="10"/>
      <c r="DE799" s="10"/>
      <c r="DF799" s="10"/>
      <c r="DG799" s="10"/>
      <c r="DH799" s="10"/>
      <c r="DI799" s="10"/>
      <c r="DJ799" s="10"/>
      <c r="DK799" s="10"/>
      <c r="DL799" s="10"/>
      <c r="DM799" s="10"/>
      <c r="DN799" s="10"/>
      <c r="DO799" s="10"/>
      <c r="DP799" s="10"/>
      <c r="DQ799" s="10"/>
      <c r="DR799" s="10"/>
      <c r="DS799" s="10"/>
    </row>
    <row r="800" spans="1:123" ht="19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  <c r="CQ800" s="10"/>
      <c r="CR800" s="10"/>
      <c r="CS800" s="10"/>
      <c r="CT800" s="10"/>
      <c r="CU800" s="10"/>
      <c r="CV800" s="10"/>
      <c r="CW800" s="10"/>
      <c r="CX800" s="10"/>
      <c r="CY800" s="10"/>
      <c r="CZ800" s="10"/>
      <c r="DA800" s="10"/>
      <c r="DB800" s="10"/>
      <c r="DC800" s="10"/>
      <c r="DD800" s="10"/>
      <c r="DE800" s="10"/>
      <c r="DF800" s="10"/>
      <c r="DG800" s="10"/>
      <c r="DH800" s="10"/>
      <c r="DI800" s="10"/>
      <c r="DJ800" s="10"/>
      <c r="DK800" s="10"/>
      <c r="DL800" s="10"/>
      <c r="DM800" s="10"/>
      <c r="DN800" s="10"/>
      <c r="DO800" s="10"/>
      <c r="DP800" s="10"/>
      <c r="DQ800" s="10"/>
      <c r="DR800" s="10"/>
      <c r="DS800" s="10"/>
    </row>
    <row r="801" spans="1:123" ht="19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  <c r="CQ801" s="10"/>
      <c r="CR801" s="10"/>
      <c r="CS801" s="10"/>
      <c r="CT801" s="10"/>
      <c r="CU801" s="10"/>
      <c r="CV801" s="10"/>
      <c r="CW801" s="10"/>
      <c r="CX801" s="10"/>
      <c r="CY801" s="10"/>
      <c r="CZ801" s="10"/>
      <c r="DA801" s="10"/>
      <c r="DB801" s="10"/>
      <c r="DC801" s="10"/>
      <c r="DD801" s="10"/>
      <c r="DE801" s="10"/>
      <c r="DF801" s="10"/>
      <c r="DG801" s="10"/>
      <c r="DH801" s="10"/>
      <c r="DI801" s="10"/>
      <c r="DJ801" s="10"/>
      <c r="DK801" s="10"/>
      <c r="DL801" s="10"/>
      <c r="DM801" s="10"/>
      <c r="DN801" s="10"/>
      <c r="DO801" s="10"/>
      <c r="DP801" s="10"/>
      <c r="DQ801" s="10"/>
      <c r="DR801" s="10"/>
      <c r="DS801" s="10"/>
    </row>
    <row r="802" spans="1:123" ht="19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  <c r="CQ802" s="10"/>
      <c r="CR802" s="10"/>
      <c r="CS802" s="10"/>
      <c r="CT802" s="10"/>
      <c r="CU802" s="10"/>
      <c r="CV802" s="10"/>
      <c r="CW802" s="10"/>
      <c r="CX802" s="10"/>
      <c r="CY802" s="10"/>
      <c r="CZ802" s="10"/>
      <c r="DA802" s="10"/>
      <c r="DB802" s="10"/>
      <c r="DC802" s="10"/>
      <c r="DD802" s="10"/>
      <c r="DE802" s="10"/>
      <c r="DF802" s="10"/>
      <c r="DG802" s="10"/>
      <c r="DH802" s="10"/>
      <c r="DI802" s="10"/>
      <c r="DJ802" s="10"/>
      <c r="DK802" s="10"/>
      <c r="DL802" s="10"/>
      <c r="DM802" s="10"/>
      <c r="DN802" s="10"/>
      <c r="DO802" s="10"/>
      <c r="DP802" s="10"/>
      <c r="DQ802" s="10"/>
      <c r="DR802" s="10"/>
      <c r="DS802" s="10"/>
    </row>
    <row r="803" spans="1:123" ht="19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  <c r="CU803" s="10"/>
      <c r="CV803" s="10"/>
      <c r="CW803" s="10"/>
      <c r="CX803" s="10"/>
      <c r="CY803" s="10"/>
      <c r="CZ803" s="10"/>
      <c r="DA803" s="10"/>
      <c r="DB803" s="10"/>
      <c r="DC803" s="10"/>
      <c r="DD803" s="10"/>
      <c r="DE803" s="10"/>
      <c r="DF803" s="10"/>
      <c r="DG803" s="10"/>
      <c r="DH803" s="10"/>
      <c r="DI803" s="10"/>
      <c r="DJ803" s="10"/>
      <c r="DK803" s="10"/>
      <c r="DL803" s="10"/>
      <c r="DM803" s="10"/>
      <c r="DN803" s="10"/>
      <c r="DO803" s="10"/>
      <c r="DP803" s="10"/>
      <c r="DQ803" s="10"/>
      <c r="DR803" s="10"/>
      <c r="DS803" s="10"/>
    </row>
    <row r="804" spans="1:123" ht="19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  <c r="CQ804" s="10"/>
      <c r="CR804" s="10"/>
      <c r="CS804" s="10"/>
      <c r="CT804" s="10"/>
      <c r="CU804" s="10"/>
      <c r="CV804" s="10"/>
      <c r="CW804" s="10"/>
      <c r="CX804" s="10"/>
      <c r="CY804" s="10"/>
      <c r="CZ804" s="10"/>
      <c r="DA804" s="10"/>
      <c r="DB804" s="10"/>
      <c r="DC804" s="10"/>
      <c r="DD804" s="10"/>
      <c r="DE804" s="10"/>
      <c r="DF804" s="10"/>
      <c r="DG804" s="10"/>
      <c r="DH804" s="10"/>
      <c r="DI804" s="10"/>
      <c r="DJ804" s="10"/>
      <c r="DK804" s="10"/>
      <c r="DL804" s="10"/>
      <c r="DM804" s="10"/>
      <c r="DN804" s="10"/>
      <c r="DO804" s="10"/>
      <c r="DP804" s="10"/>
      <c r="DQ804" s="10"/>
      <c r="DR804" s="10"/>
      <c r="DS804" s="10"/>
    </row>
    <row r="805" spans="1:123" ht="19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  <c r="CQ805" s="10"/>
      <c r="CR805" s="10"/>
      <c r="CS805" s="10"/>
      <c r="CT805" s="10"/>
      <c r="CU805" s="10"/>
      <c r="CV805" s="10"/>
      <c r="CW805" s="10"/>
      <c r="CX805" s="10"/>
      <c r="CY805" s="10"/>
      <c r="CZ805" s="10"/>
      <c r="DA805" s="10"/>
      <c r="DB805" s="10"/>
      <c r="DC805" s="10"/>
      <c r="DD805" s="10"/>
      <c r="DE805" s="10"/>
      <c r="DF805" s="10"/>
      <c r="DG805" s="10"/>
      <c r="DH805" s="10"/>
      <c r="DI805" s="10"/>
      <c r="DJ805" s="10"/>
      <c r="DK805" s="10"/>
      <c r="DL805" s="10"/>
      <c r="DM805" s="10"/>
      <c r="DN805" s="10"/>
      <c r="DO805" s="10"/>
      <c r="DP805" s="10"/>
      <c r="DQ805" s="10"/>
      <c r="DR805" s="10"/>
      <c r="DS805" s="10"/>
    </row>
    <row r="806" spans="1:123" ht="19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  <c r="CQ806" s="10"/>
      <c r="CR806" s="10"/>
      <c r="CS806" s="10"/>
      <c r="CT806" s="10"/>
      <c r="CU806" s="10"/>
      <c r="CV806" s="10"/>
      <c r="CW806" s="10"/>
      <c r="CX806" s="10"/>
      <c r="CY806" s="10"/>
      <c r="CZ806" s="10"/>
      <c r="DA806" s="10"/>
      <c r="DB806" s="10"/>
      <c r="DC806" s="10"/>
      <c r="DD806" s="10"/>
      <c r="DE806" s="10"/>
      <c r="DF806" s="10"/>
      <c r="DG806" s="10"/>
      <c r="DH806" s="10"/>
      <c r="DI806" s="10"/>
      <c r="DJ806" s="10"/>
      <c r="DK806" s="10"/>
      <c r="DL806" s="10"/>
      <c r="DM806" s="10"/>
      <c r="DN806" s="10"/>
      <c r="DO806" s="10"/>
      <c r="DP806" s="10"/>
      <c r="DQ806" s="10"/>
      <c r="DR806" s="10"/>
      <c r="DS806" s="10"/>
    </row>
    <row r="807" spans="1:123" ht="19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  <c r="CQ807" s="10"/>
      <c r="CR807" s="10"/>
      <c r="CS807" s="10"/>
      <c r="CT807" s="10"/>
      <c r="CU807" s="10"/>
      <c r="CV807" s="10"/>
      <c r="CW807" s="10"/>
      <c r="CX807" s="10"/>
      <c r="CY807" s="10"/>
      <c r="CZ807" s="10"/>
      <c r="DA807" s="10"/>
      <c r="DB807" s="10"/>
      <c r="DC807" s="10"/>
      <c r="DD807" s="10"/>
      <c r="DE807" s="10"/>
      <c r="DF807" s="10"/>
      <c r="DG807" s="10"/>
      <c r="DH807" s="10"/>
      <c r="DI807" s="10"/>
      <c r="DJ807" s="10"/>
      <c r="DK807" s="10"/>
      <c r="DL807" s="10"/>
      <c r="DM807" s="10"/>
      <c r="DN807" s="10"/>
      <c r="DO807" s="10"/>
      <c r="DP807" s="10"/>
      <c r="DQ807" s="10"/>
      <c r="DR807" s="10"/>
      <c r="DS807" s="10"/>
    </row>
    <row r="808" spans="1:123" ht="19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  <c r="CQ808" s="10"/>
      <c r="CR808" s="10"/>
      <c r="CS808" s="10"/>
      <c r="CT808" s="10"/>
      <c r="CU808" s="10"/>
      <c r="CV808" s="10"/>
      <c r="CW808" s="10"/>
      <c r="CX808" s="10"/>
      <c r="CY808" s="10"/>
      <c r="CZ808" s="10"/>
      <c r="DA808" s="10"/>
      <c r="DB808" s="10"/>
      <c r="DC808" s="10"/>
      <c r="DD808" s="10"/>
      <c r="DE808" s="10"/>
      <c r="DF808" s="10"/>
      <c r="DG808" s="10"/>
      <c r="DH808" s="10"/>
      <c r="DI808" s="10"/>
      <c r="DJ808" s="10"/>
      <c r="DK808" s="10"/>
      <c r="DL808" s="10"/>
      <c r="DM808" s="10"/>
      <c r="DN808" s="10"/>
      <c r="DO808" s="10"/>
      <c r="DP808" s="10"/>
      <c r="DQ808" s="10"/>
      <c r="DR808" s="10"/>
      <c r="DS808" s="10"/>
    </row>
    <row r="809" spans="1:123" ht="19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  <c r="CQ809" s="10"/>
      <c r="CR809" s="10"/>
      <c r="CS809" s="10"/>
      <c r="CT809" s="10"/>
      <c r="CU809" s="10"/>
      <c r="CV809" s="10"/>
      <c r="CW809" s="10"/>
      <c r="CX809" s="10"/>
      <c r="CY809" s="10"/>
      <c r="CZ809" s="10"/>
      <c r="DA809" s="10"/>
      <c r="DB809" s="10"/>
      <c r="DC809" s="10"/>
      <c r="DD809" s="10"/>
      <c r="DE809" s="10"/>
      <c r="DF809" s="10"/>
      <c r="DG809" s="10"/>
      <c r="DH809" s="10"/>
      <c r="DI809" s="10"/>
      <c r="DJ809" s="10"/>
      <c r="DK809" s="10"/>
      <c r="DL809" s="10"/>
      <c r="DM809" s="10"/>
      <c r="DN809" s="10"/>
      <c r="DO809" s="10"/>
      <c r="DP809" s="10"/>
      <c r="DQ809" s="10"/>
      <c r="DR809" s="10"/>
      <c r="DS809" s="10"/>
    </row>
    <row r="810" spans="1:123" ht="19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  <c r="CQ810" s="10"/>
      <c r="CR810" s="10"/>
      <c r="CS810" s="10"/>
      <c r="CT810" s="10"/>
      <c r="CU810" s="10"/>
      <c r="CV810" s="10"/>
      <c r="CW810" s="10"/>
      <c r="CX810" s="10"/>
      <c r="CY810" s="10"/>
      <c r="CZ810" s="10"/>
      <c r="DA810" s="10"/>
      <c r="DB810" s="10"/>
      <c r="DC810" s="10"/>
      <c r="DD810" s="10"/>
      <c r="DE810" s="10"/>
      <c r="DF810" s="10"/>
      <c r="DG810" s="10"/>
      <c r="DH810" s="10"/>
      <c r="DI810" s="10"/>
      <c r="DJ810" s="10"/>
      <c r="DK810" s="10"/>
      <c r="DL810" s="10"/>
      <c r="DM810" s="10"/>
      <c r="DN810" s="10"/>
      <c r="DO810" s="10"/>
      <c r="DP810" s="10"/>
      <c r="DQ810" s="10"/>
      <c r="DR810" s="10"/>
      <c r="DS810" s="10"/>
    </row>
    <row r="811" spans="1:123" ht="19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  <c r="CQ811" s="10"/>
      <c r="CR811" s="10"/>
      <c r="CS811" s="10"/>
      <c r="CT811" s="10"/>
      <c r="CU811" s="10"/>
      <c r="CV811" s="10"/>
      <c r="CW811" s="10"/>
      <c r="CX811" s="10"/>
      <c r="CY811" s="10"/>
      <c r="CZ811" s="10"/>
      <c r="DA811" s="10"/>
      <c r="DB811" s="10"/>
      <c r="DC811" s="10"/>
      <c r="DD811" s="10"/>
      <c r="DE811" s="10"/>
      <c r="DF811" s="10"/>
      <c r="DG811" s="10"/>
      <c r="DH811" s="10"/>
      <c r="DI811" s="10"/>
      <c r="DJ811" s="10"/>
      <c r="DK811" s="10"/>
      <c r="DL811" s="10"/>
      <c r="DM811" s="10"/>
      <c r="DN811" s="10"/>
      <c r="DO811" s="10"/>
      <c r="DP811" s="10"/>
      <c r="DQ811" s="10"/>
      <c r="DR811" s="10"/>
      <c r="DS811" s="10"/>
    </row>
    <row r="812" spans="1:123" ht="19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  <c r="CQ812" s="10"/>
      <c r="CR812" s="10"/>
      <c r="CS812" s="10"/>
      <c r="CT812" s="10"/>
      <c r="CU812" s="10"/>
      <c r="CV812" s="10"/>
      <c r="CW812" s="10"/>
      <c r="CX812" s="10"/>
      <c r="CY812" s="10"/>
      <c r="CZ812" s="10"/>
      <c r="DA812" s="10"/>
      <c r="DB812" s="10"/>
      <c r="DC812" s="10"/>
      <c r="DD812" s="10"/>
      <c r="DE812" s="10"/>
      <c r="DF812" s="10"/>
      <c r="DG812" s="10"/>
      <c r="DH812" s="10"/>
      <c r="DI812" s="10"/>
      <c r="DJ812" s="10"/>
      <c r="DK812" s="10"/>
      <c r="DL812" s="10"/>
      <c r="DM812" s="10"/>
      <c r="DN812" s="10"/>
      <c r="DO812" s="10"/>
      <c r="DP812" s="10"/>
      <c r="DQ812" s="10"/>
      <c r="DR812" s="10"/>
      <c r="DS812" s="10"/>
    </row>
    <row r="813" spans="1:123" ht="19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  <c r="CU813" s="10"/>
      <c r="CV813" s="10"/>
      <c r="CW813" s="10"/>
      <c r="CX813" s="10"/>
      <c r="CY813" s="10"/>
      <c r="CZ813" s="10"/>
      <c r="DA813" s="10"/>
      <c r="DB813" s="10"/>
      <c r="DC813" s="10"/>
      <c r="DD813" s="10"/>
      <c r="DE813" s="10"/>
      <c r="DF813" s="10"/>
      <c r="DG813" s="10"/>
      <c r="DH813" s="10"/>
      <c r="DI813" s="10"/>
      <c r="DJ813" s="10"/>
      <c r="DK813" s="10"/>
      <c r="DL813" s="10"/>
      <c r="DM813" s="10"/>
      <c r="DN813" s="10"/>
      <c r="DO813" s="10"/>
      <c r="DP813" s="10"/>
      <c r="DQ813" s="10"/>
      <c r="DR813" s="10"/>
      <c r="DS813" s="10"/>
    </row>
    <row r="814" spans="1:123" ht="19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  <c r="CQ814" s="10"/>
      <c r="CR814" s="10"/>
      <c r="CS814" s="10"/>
      <c r="CT814" s="10"/>
      <c r="CU814" s="10"/>
      <c r="CV814" s="10"/>
      <c r="CW814" s="10"/>
      <c r="CX814" s="10"/>
      <c r="CY814" s="10"/>
      <c r="CZ814" s="10"/>
      <c r="DA814" s="10"/>
      <c r="DB814" s="10"/>
      <c r="DC814" s="10"/>
      <c r="DD814" s="10"/>
      <c r="DE814" s="10"/>
      <c r="DF814" s="10"/>
      <c r="DG814" s="10"/>
      <c r="DH814" s="10"/>
      <c r="DI814" s="10"/>
      <c r="DJ814" s="10"/>
      <c r="DK814" s="10"/>
      <c r="DL814" s="10"/>
      <c r="DM814" s="10"/>
      <c r="DN814" s="10"/>
      <c r="DO814" s="10"/>
      <c r="DP814" s="10"/>
      <c r="DQ814" s="10"/>
      <c r="DR814" s="10"/>
      <c r="DS814" s="10"/>
    </row>
    <row r="815" spans="1:123" ht="19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  <c r="CQ815" s="10"/>
      <c r="CR815" s="10"/>
      <c r="CS815" s="10"/>
      <c r="CT815" s="10"/>
      <c r="CU815" s="10"/>
      <c r="CV815" s="10"/>
      <c r="CW815" s="10"/>
      <c r="CX815" s="10"/>
      <c r="CY815" s="10"/>
      <c r="CZ815" s="10"/>
      <c r="DA815" s="10"/>
      <c r="DB815" s="10"/>
      <c r="DC815" s="10"/>
      <c r="DD815" s="10"/>
      <c r="DE815" s="10"/>
      <c r="DF815" s="10"/>
      <c r="DG815" s="10"/>
      <c r="DH815" s="10"/>
      <c r="DI815" s="10"/>
      <c r="DJ815" s="10"/>
      <c r="DK815" s="10"/>
      <c r="DL815" s="10"/>
      <c r="DM815" s="10"/>
      <c r="DN815" s="10"/>
      <c r="DO815" s="10"/>
      <c r="DP815" s="10"/>
      <c r="DQ815" s="10"/>
      <c r="DR815" s="10"/>
      <c r="DS815" s="10"/>
    </row>
    <row r="816" spans="1:123" ht="19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  <c r="CQ816" s="10"/>
      <c r="CR816" s="10"/>
      <c r="CS816" s="10"/>
      <c r="CT816" s="10"/>
      <c r="CU816" s="10"/>
      <c r="CV816" s="10"/>
      <c r="CW816" s="10"/>
      <c r="CX816" s="10"/>
      <c r="CY816" s="10"/>
      <c r="CZ816" s="10"/>
      <c r="DA816" s="10"/>
      <c r="DB816" s="10"/>
      <c r="DC816" s="10"/>
      <c r="DD816" s="10"/>
      <c r="DE816" s="10"/>
      <c r="DF816" s="10"/>
      <c r="DG816" s="10"/>
      <c r="DH816" s="10"/>
      <c r="DI816" s="10"/>
      <c r="DJ816" s="10"/>
      <c r="DK816" s="10"/>
      <c r="DL816" s="10"/>
      <c r="DM816" s="10"/>
      <c r="DN816" s="10"/>
      <c r="DO816" s="10"/>
      <c r="DP816" s="10"/>
      <c r="DQ816" s="10"/>
      <c r="DR816" s="10"/>
      <c r="DS816" s="10"/>
    </row>
    <row r="817" spans="1:123" ht="19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  <c r="CQ817" s="10"/>
      <c r="CR817" s="10"/>
      <c r="CS817" s="10"/>
      <c r="CT817" s="10"/>
      <c r="CU817" s="10"/>
      <c r="CV817" s="10"/>
      <c r="CW817" s="10"/>
      <c r="CX817" s="10"/>
      <c r="CY817" s="10"/>
      <c r="CZ817" s="10"/>
      <c r="DA817" s="10"/>
      <c r="DB817" s="10"/>
      <c r="DC817" s="10"/>
      <c r="DD817" s="10"/>
      <c r="DE817" s="10"/>
      <c r="DF817" s="10"/>
      <c r="DG817" s="10"/>
      <c r="DH817" s="10"/>
      <c r="DI817" s="10"/>
      <c r="DJ817" s="10"/>
      <c r="DK817" s="10"/>
      <c r="DL817" s="10"/>
      <c r="DM817" s="10"/>
      <c r="DN817" s="10"/>
      <c r="DO817" s="10"/>
      <c r="DP817" s="10"/>
      <c r="DQ817" s="10"/>
      <c r="DR817" s="10"/>
      <c r="DS817" s="10"/>
    </row>
    <row r="818" spans="1:123" ht="19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  <c r="CQ818" s="10"/>
      <c r="CR818" s="10"/>
      <c r="CS818" s="10"/>
      <c r="CT818" s="10"/>
      <c r="CU818" s="10"/>
      <c r="CV818" s="10"/>
      <c r="CW818" s="10"/>
      <c r="CX818" s="10"/>
      <c r="CY818" s="10"/>
      <c r="CZ818" s="10"/>
      <c r="DA818" s="10"/>
      <c r="DB818" s="10"/>
      <c r="DC818" s="10"/>
      <c r="DD818" s="10"/>
      <c r="DE818" s="10"/>
      <c r="DF818" s="10"/>
      <c r="DG818" s="10"/>
      <c r="DH818" s="10"/>
      <c r="DI818" s="10"/>
      <c r="DJ818" s="10"/>
      <c r="DK818" s="10"/>
      <c r="DL818" s="10"/>
      <c r="DM818" s="10"/>
      <c r="DN818" s="10"/>
      <c r="DO818" s="10"/>
      <c r="DP818" s="10"/>
      <c r="DQ818" s="10"/>
      <c r="DR818" s="10"/>
      <c r="DS818" s="10"/>
    </row>
    <row r="819" spans="1:123" ht="19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  <c r="CU819" s="10"/>
      <c r="CV819" s="10"/>
      <c r="CW819" s="10"/>
      <c r="CX819" s="10"/>
      <c r="CY819" s="10"/>
      <c r="CZ819" s="10"/>
      <c r="DA819" s="10"/>
      <c r="DB819" s="10"/>
      <c r="DC819" s="10"/>
      <c r="DD819" s="10"/>
      <c r="DE819" s="10"/>
      <c r="DF819" s="10"/>
      <c r="DG819" s="10"/>
      <c r="DH819" s="10"/>
      <c r="DI819" s="10"/>
      <c r="DJ819" s="10"/>
      <c r="DK819" s="10"/>
      <c r="DL819" s="10"/>
      <c r="DM819" s="10"/>
      <c r="DN819" s="10"/>
      <c r="DO819" s="10"/>
      <c r="DP819" s="10"/>
      <c r="DQ819" s="10"/>
      <c r="DR819" s="10"/>
      <c r="DS819" s="10"/>
    </row>
    <row r="820" spans="1:123" ht="19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  <c r="CQ820" s="10"/>
      <c r="CR820" s="10"/>
      <c r="CS820" s="10"/>
      <c r="CT820" s="10"/>
      <c r="CU820" s="10"/>
      <c r="CV820" s="10"/>
      <c r="CW820" s="10"/>
      <c r="CX820" s="10"/>
      <c r="CY820" s="10"/>
      <c r="CZ820" s="10"/>
      <c r="DA820" s="10"/>
      <c r="DB820" s="10"/>
      <c r="DC820" s="10"/>
      <c r="DD820" s="10"/>
      <c r="DE820" s="10"/>
      <c r="DF820" s="10"/>
      <c r="DG820" s="10"/>
      <c r="DH820" s="10"/>
      <c r="DI820" s="10"/>
      <c r="DJ820" s="10"/>
      <c r="DK820" s="10"/>
      <c r="DL820" s="10"/>
      <c r="DM820" s="10"/>
      <c r="DN820" s="10"/>
      <c r="DO820" s="10"/>
      <c r="DP820" s="10"/>
      <c r="DQ820" s="10"/>
      <c r="DR820" s="10"/>
      <c r="DS820" s="10"/>
    </row>
    <row r="821" spans="1:123" ht="19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  <c r="CQ821" s="10"/>
      <c r="CR821" s="10"/>
      <c r="CS821" s="10"/>
      <c r="CT821" s="10"/>
      <c r="CU821" s="10"/>
      <c r="CV821" s="10"/>
      <c r="CW821" s="10"/>
      <c r="CX821" s="10"/>
      <c r="CY821" s="10"/>
      <c r="CZ821" s="10"/>
      <c r="DA821" s="10"/>
      <c r="DB821" s="10"/>
      <c r="DC821" s="10"/>
      <c r="DD821" s="10"/>
      <c r="DE821" s="10"/>
      <c r="DF821" s="10"/>
      <c r="DG821" s="10"/>
      <c r="DH821" s="10"/>
      <c r="DI821" s="10"/>
      <c r="DJ821" s="10"/>
      <c r="DK821" s="10"/>
      <c r="DL821" s="10"/>
      <c r="DM821" s="10"/>
      <c r="DN821" s="10"/>
      <c r="DO821" s="10"/>
      <c r="DP821" s="10"/>
      <c r="DQ821" s="10"/>
      <c r="DR821" s="10"/>
      <c r="DS821" s="10"/>
    </row>
    <row r="822" spans="1:123" ht="19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  <c r="CQ822" s="10"/>
      <c r="CR822" s="10"/>
      <c r="CS822" s="10"/>
      <c r="CT822" s="10"/>
      <c r="CU822" s="10"/>
      <c r="CV822" s="10"/>
      <c r="CW822" s="10"/>
      <c r="CX822" s="10"/>
      <c r="CY822" s="10"/>
      <c r="CZ822" s="10"/>
      <c r="DA822" s="10"/>
      <c r="DB822" s="10"/>
      <c r="DC822" s="10"/>
      <c r="DD822" s="10"/>
      <c r="DE822" s="10"/>
      <c r="DF822" s="10"/>
      <c r="DG822" s="10"/>
      <c r="DH822" s="10"/>
      <c r="DI822" s="10"/>
      <c r="DJ822" s="10"/>
      <c r="DK822" s="10"/>
      <c r="DL822" s="10"/>
      <c r="DM822" s="10"/>
      <c r="DN822" s="10"/>
      <c r="DO822" s="10"/>
      <c r="DP822" s="10"/>
      <c r="DQ822" s="10"/>
      <c r="DR822" s="10"/>
      <c r="DS822" s="10"/>
    </row>
    <row r="823" spans="1:123" ht="19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  <c r="CQ823" s="10"/>
      <c r="CR823" s="10"/>
      <c r="CS823" s="10"/>
      <c r="CT823" s="10"/>
      <c r="CU823" s="10"/>
      <c r="CV823" s="10"/>
      <c r="CW823" s="10"/>
      <c r="CX823" s="10"/>
      <c r="CY823" s="10"/>
      <c r="CZ823" s="10"/>
      <c r="DA823" s="10"/>
      <c r="DB823" s="10"/>
      <c r="DC823" s="10"/>
      <c r="DD823" s="10"/>
      <c r="DE823" s="10"/>
      <c r="DF823" s="10"/>
      <c r="DG823" s="10"/>
      <c r="DH823" s="10"/>
      <c r="DI823" s="10"/>
      <c r="DJ823" s="10"/>
      <c r="DK823" s="10"/>
      <c r="DL823" s="10"/>
      <c r="DM823" s="10"/>
      <c r="DN823" s="10"/>
      <c r="DO823" s="10"/>
      <c r="DP823" s="10"/>
      <c r="DQ823" s="10"/>
      <c r="DR823" s="10"/>
      <c r="DS823" s="10"/>
    </row>
    <row r="824" spans="1:123" ht="19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  <c r="CU824" s="10"/>
      <c r="CV824" s="10"/>
      <c r="CW824" s="10"/>
      <c r="CX824" s="10"/>
      <c r="CY824" s="10"/>
      <c r="CZ824" s="10"/>
      <c r="DA824" s="10"/>
      <c r="DB824" s="10"/>
      <c r="DC824" s="10"/>
      <c r="DD824" s="10"/>
      <c r="DE824" s="10"/>
      <c r="DF824" s="10"/>
      <c r="DG824" s="10"/>
      <c r="DH824" s="10"/>
      <c r="DI824" s="10"/>
      <c r="DJ824" s="10"/>
      <c r="DK824" s="10"/>
      <c r="DL824" s="10"/>
      <c r="DM824" s="10"/>
      <c r="DN824" s="10"/>
      <c r="DO824" s="10"/>
      <c r="DP824" s="10"/>
      <c r="DQ824" s="10"/>
      <c r="DR824" s="10"/>
      <c r="DS824" s="10"/>
    </row>
    <row r="825" spans="1:123" ht="19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  <c r="CQ825" s="10"/>
      <c r="CR825" s="10"/>
      <c r="CS825" s="10"/>
      <c r="CT825" s="10"/>
      <c r="CU825" s="10"/>
      <c r="CV825" s="10"/>
      <c r="CW825" s="10"/>
      <c r="CX825" s="10"/>
      <c r="CY825" s="10"/>
      <c r="CZ825" s="10"/>
      <c r="DA825" s="10"/>
      <c r="DB825" s="10"/>
      <c r="DC825" s="10"/>
      <c r="DD825" s="10"/>
      <c r="DE825" s="10"/>
      <c r="DF825" s="10"/>
      <c r="DG825" s="10"/>
      <c r="DH825" s="10"/>
      <c r="DI825" s="10"/>
      <c r="DJ825" s="10"/>
      <c r="DK825" s="10"/>
      <c r="DL825" s="10"/>
      <c r="DM825" s="10"/>
      <c r="DN825" s="10"/>
      <c r="DO825" s="10"/>
      <c r="DP825" s="10"/>
      <c r="DQ825" s="10"/>
      <c r="DR825" s="10"/>
      <c r="DS825" s="10"/>
    </row>
    <row r="826" spans="1:123" ht="19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  <c r="CQ826" s="10"/>
      <c r="CR826" s="10"/>
      <c r="CS826" s="10"/>
      <c r="CT826" s="10"/>
      <c r="CU826" s="10"/>
      <c r="CV826" s="10"/>
      <c r="CW826" s="10"/>
      <c r="CX826" s="10"/>
      <c r="CY826" s="10"/>
      <c r="CZ826" s="10"/>
      <c r="DA826" s="10"/>
      <c r="DB826" s="10"/>
      <c r="DC826" s="10"/>
      <c r="DD826" s="10"/>
      <c r="DE826" s="10"/>
      <c r="DF826" s="10"/>
      <c r="DG826" s="10"/>
      <c r="DH826" s="10"/>
      <c r="DI826" s="10"/>
      <c r="DJ826" s="10"/>
      <c r="DK826" s="10"/>
      <c r="DL826" s="10"/>
      <c r="DM826" s="10"/>
      <c r="DN826" s="10"/>
      <c r="DO826" s="10"/>
      <c r="DP826" s="10"/>
      <c r="DQ826" s="10"/>
      <c r="DR826" s="10"/>
      <c r="DS826" s="10"/>
    </row>
    <row r="827" spans="1:123" ht="19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  <c r="CQ827" s="10"/>
      <c r="CR827" s="10"/>
      <c r="CS827" s="10"/>
      <c r="CT827" s="10"/>
      <c r="CU827" s="10"/>
      <c r="CV827" s="10"/>
      <c r="CW827" s="10"/>
      <c r="CX827" s="10"/>
      <c r="CY827" s="10"/>
      <c r="CZ827" s="10"/>
      <c r="DA827" s="10"/>
      <c r="DB827" s="10"/>
      <c r="DC827" s="10"/>
      <c r="DD827" s="10"/>
      <c r="DE827" s="10"/>
      <c r="DF827" s="10"/>
      <c r="DG827" s="10"/>
      <c r="DH827" s="10"/>
      <c r="DI827" s="10"/>
      <c r="DJ827" s="10"/>
      <c r="DK827" s="10"/>
      <c r="DL827" s="10"/>
      <c r="DM827" s="10"/>
      <c r="DN827" s="10"/>
      <c r="DO827" s="10"/>
      <c r="DP827" s="10"/>
      <c r="DQ827" s="10"/>
      <c r="DR827" s="10"/>
      <c r="DS827" s="10"/>
    </row>
    <row r="828" spans="1:123" ht="19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  <c r="CQ828" s="10"/>
      <c r="CR828" s="10"/>
      <c r="CS828" s="10"/>
      <c r="CT828" s="10"/>
      <c r="CU828" s="10"/>
      <c r="CV828" s="10"/>
      <c r="CW828" s="10"/>
      <c r="CX828" s="10"/>
      <c r="CY828" s="10"/>
      <c r="CZ828" s="10"/>
      <c r="DA828" s="10"/>
      <c r="DB828" s="10"/>
      <c r="DC828" s="10"/>
      <c r="DD828" s="10"/>
      <c r="DE828" s="10"/>
      <c r="DF828" s="10"/>
      <c r="DG828" s="10"/>
      <c r="DH828" s="10"/>
      <c r="DI828" s="10"/>
      <c r="DJ828" s="10"/>
      <c r="DK828" s="10"/>
      <c r="DL828" s="10"/>
      <c r="DM828" s="10"/>
      <c r="DN828" s="10"/>
      <c r="DO828" s="10"/>
      <c r="DP828" s="10"/>
      <c r="DQ828" s="10"/>
      <c r="DR828" s="10"/>
      <c r="DS828" s="10"/>
    </row>
    <row r="829" spans="1:123" ht="19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  <c r="CQ829" s="10"/>
      <c r="CR829" s="10"/>
      <c r="CS829" s="10"/>
      <c r="CT829" s="10"/>
      <c r="CU829" s="10"/>
      <c r="CV829" s="10"/>
      <c r="CW829" s="10"/>
      <c r="CX829" s="10"/>
      <c r="CY829" s="10"/>
      <c r="CZ829" s="10"/>
      <c r="DA829" s="10"/>
      <c r="DB829" s="10"/>
      <c r="DC829" s="10"/>
      <c r="DD829" s="10"/>
      <c r="DE829" s="10"/>
      <c r="DF829" s="10"/>
      <c r="DG829" s="10"/>
      <c r="DH829" s="10"/>
      <c r="DI829" s="10"/>
      <c r="DJ829" s="10"/>
      <c r="DK829" s="10"/>
      <c r="DL829" s="10"/>
      <c r="DM829" s="10"/>
      <c r="DN829" s="10"/>
      <c r="DO829" s="10"/>
      <c r="DP829" s="10"/>
      <c r="DQ829" s="10"/>
      <c r="DR829" s="10"/>
      <c r="DS829" s="10"/>
    </row>
    <row r="830" spans="1:123" ht="19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  <c r="CQ830" s="10"/>
      <c r="CR830" s="10"/>
      <c r="CS830" s="10"/>
      <c r="CT830" s="10"/>
      <c r="CU830" s="10"/>
      <c r="CV830" s="10"/>
      <c r="CW830" s="10"/>
      <c r="CX830" s="10"/>
      <c r="CY830" s="10"/>
      <c r="CZ830" s="10"/>
      <c r="DA830" s="10"/>
      <c r="DB830" s="10"/>
      <c r="DC830" s="10"/>
      <c r="DD830" s="10"/>
      <c r="DE830" s="10"/>
      <c r="DF830" s="10"/>
      <c r="DG830" s="10"/>
      <c r="DH830" s="10"/>
      <c r="DI830" s="10"/>
      <c r="DJ830" s="10"/>
      <c r="DK830" s="10"/>
      <c r="DL830" s="10"/>
      <c r="DM830" s="10"/>
      <c r="DN830" s="10"/>
      <c r="DO830" s="10"/>
      <c r="DP830" s="10"/>
      <c r="DQ830" s="10"/>
      <c r="DR830" s="10"/>
      <c r="DS830" s="10"/>
    </row>
    <row r="831" spans="1:123" ht="19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  <c r="CQ831" s="10"/>
      <c r="CR831" s="10"/>
      <c r="CS831" s="10"/>
      <c r="CT831" s="10"/>
      <c r="CU831" s="10"/>
      <c r="CV831" s="10"/>
      <c r="CW831" s="10"/>
      <c r="CX831" s="10"/>
      <c r="CY831" s="10"/>
      <c r="CZ831" s="10"/>
      <c r="DA831" s="10"/>
      <c r="DB831" s="10"/>
      <c r="DC831" s="10"/>
      <c r="DD831" s="10"/>
      <c r="DE831" s="10"/>
      <c r="DF831" s="10"/>
      <c r="DG831" s="10"/>
      <c r="DH831" s="10"/>
      <c r="DI831" s="10"/>
      <c r="DJ831" s="10"/>
      <c r="DK831" s="10"/>
      <c r="DL831" s="10"/>
      <c r="DM831" s="10"/>
      <c r="DN831" s="10"/>
      <c r="DO831" s="10"/>
      <c r="DP831" s="10"/>
      <c r="DQ831" s="10"/>
      <c r="DR831" s="10"/>
      <c r="DS831" s="10"/>
    </row>
    <row r="832" spans="1:123" ht="19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  <c r="CQ832" s="10"/>
      <c r="CR832" s="10"/>
      <c r="CS832" s="10"/>
      <c r="CT832" s="10"/>
      <c r="CU832" s="10"/>
      <c r="CV832" s="10"/>
      <c r="CW832" s="10"/>
      <c r="CX832" s="10"/>
      <c r="CY832" s="10"/>
      <c r="CZ832" s="10"/>
      <c r="DA832" s="10"/>
      <c r="DB832" s="10"/>
      <c r="DC832" s="10"/>
      <c r="DD832" s="10"/>
      <c r="DE832" s="10"/>
      <c r="DF832" s="10"/>
      <c r="DG832" s="10"/>
      <c r="DH832" s="10"/>
      <c r="DI832" s="10"/>
      <c r="DJ832" s="10"/>
      <c r="DK832" s="10"/>
      <c r="DL832" s="10"/>
      <c r="DM832" s="10"/>
      <c r="DN832" s="10"/>
      <c r="DO832" s="10"/>
      <c r="DP832" s="10"/>
      <c r="DQ832" s="10"/>
      <c r="DR832" s="10"/>
      <c r="DS832" s="10"/>
    </row>
    <row r="833" spans="1:123" ht="19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  <c r="CQ833" s="10"/>
      <c r="CR833" s="10"/>
      <c r="CS833" s="10"/>
      <c r="CT833" s="10"/>
      <c r="CU833" s="10"/>
      <c r="CV833" s="10"/>
      <c r="CW833" s="10"/>
      <c r="CX833" s="10"/>
      <c r="CY833" s="10"/>
      <c r="CZ833" s="10"/>
      <c r="DA833" s="10"/>
      <c r="DB833" s="10"/>
      <c r="DC833" s="10"/>
      <c r="DD833" s="10"/>
      <c r="DE833" s="10"/>
      <c r="DF833" s="10"/>
      <c r="DG833" s="10"/>
      <c r="DH833" s="10"/>
      <c r="DI833" s="10"/>
      <c r="DJ833" s="10"/>
      <c r="DK833" s="10"/>
      <c r="DL833" s="10"/>
      <c r="DM833" s="10"/>
      <c r="DN833" s="10"/>
      <c r="DO833" s="10"/>
      <c r="DP833" s="10"/>
      <c r="DQ833" s="10"/>
      <c r="DR833" s="10"/>
      <c r="DS833" s="10"/>
    </row>
    <row r="834" spans="1:123" ht="19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  <c r="CU834" s="10"/>
      <c r="CV834" s="10"/>
      <c r="CW834" s="10"/>
      <c r="CX834" s="10"/>
      <c r="CY834" s="10"/>
      <c r="CZ834" s="10"/>
      <c r="DA834" s="10"/>
      <c r="DB834" s="10"/>
      <c r="DC834" s="10"/>
      <c r="DD834" s="10"/>
      <c r="DE834" s="10"/>
      <c r="DF834" s="10"/>
      <c r="DG834" s="10"/>
      <c r="DH834" s="10"/>
      <c r="DI834" s="10"/>
      <c r="DJ834" s="10"/>
      <c r="DK834" s="10"/>
      <c r="DL834" s="10"/>
      <c r="DM834" s="10"/>
      <c r="DN834" s="10"/>
      <c r="DO834" s="10"/>
      <c r="DP834" s="10"/>
      <c r="DQ834" s="10"/>
      <c r="DR834" s="10"/>
      <c r="DS834" s="10"/>
    </row>
    <row r="835" spans="1:123" ht="19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  <c r="CQ835" s="10"/>
      <c r="CR835" s="10"/>
      <c r="CS835" s="10"/>
      <c r="CT835" s="10"/>
      <c r="CU835" s="10"/>
      <c r="CV835" s="10"/>
      <c r="CW835" s="10"/>
      <c r="CX835" s="10"/>
      <c r="CY835" s="10"/>
      <c r="CZ835" s="10"/>
      <c r="DA835" s="10"/>
      <c r="DB835" s="10"/>
      <c r="DC835" s="10"/>
      <c r="DD835" s="10"/>
      <c r="DE835" s="10"/>
      <c r="DF835" s="10"/>
      <c r="DG835" s="10"/>
      <c r="DH835" s="10"/>
      <c r="DI835" s="10"/>
      <c r="DJ835" s="10"/>
      <c r="DK835" s="10"/>
      <c r="DL835" s="10"/>
      <c r="DM835" s="10"/>
      <c r="DN835" s="10"/>
      <c r="DO835" s="10"/>
      <c r="DP835" s="10"/>
      <c r="DQ835" s="10"/>
      <c r="DR835" s="10"/>
      <c r="DS835" s="10"/>
    </row>
    <row r="836" spans="1:123" ht="19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  <c r="CQ836" s="10"/>
      <c r="CR836" s="10"/>
      <c r="CS836" s="10"/>
      <c r="CT836" s="10"/>
      <c r="CU836" s="10"/>
      <c r="CV836" s="10"/>
      <c r="CW836" s="10"/>
      <c r="CX836" s="10"/>
      <c r="CY836" s="10"/>
      <c r="CZ836" s="10"/>
      <c r="DA836" s="10"/>
      <c r="DB836" s="10"/>
      <c r="DC836" s="10"/>
      <c r="DD836" s="10"/>
      <c r="DE836" s="10"/>
      <c r="DF836" s="10"/>
      <c r="DG836" s="10"/>
      <c r="DH836" s="10"/>
      <c r="DI836" s="10"/>
      <c r="DJ836" s="10"/>
      <c r="DK836" s="10"/>
      <c r="DL836" s="10"/>
      <c r="DM836" s="10"/>
      <c r="DN836" s="10"/>
      <c r="DO836" s="10"/>
      <c r="DP836" s="10"/>
      <c r="DQ836" s="10"/>
      <c r="DR836" s="10"/>
      <c r="DS836" s="10"/>
    </row>
    <row r="837" spans="1:123" ht="19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  <c r="CQ837" s="10"/>
      <c r="CR837" s="10"/>
      <c r="CS837" s="10"/>
      <c r="CT837" s="10"/>
      <c r="CU837" s="10"/>
      <c r="CV837" s="10"/>
      <c r="CW837" s="10"/>
      <c r="CX837" s="10"/>
      <c r="CY837" s="10"/>
      <c r="CZ837" s="10"/>
      <c r="DA837" s="10"/>
      <c r="DB837" s="10"/>
      <c r="DC837" s="10"/>
      <c r="DD837" s="10"/>
      <c r="DE837" s="10"/>
      <c r="DF837" s="10"/>
      <c r="DG837" s="10"/>
      <c r="DH837" s="10"/>
      <c r="DI837" s="10"/>
      <c r="DJ837" s="10"/>
      <c r="DK837" s="10"/>
      <c r="DL837" s="10"/>
      <c r="DM837" s="10"/>
      <c r="DN837" s="10"/>
      <c r="DO837" s="10"/>
      <c r="DP837" s="10"/>
      <c r="DQ837" s="10"/>
      <c r="DR837" s="10"/>
      <c r="DS837" s="10"/>
    </row>
    <row r="838" spans="1:123" ht="19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  <c r="CQ838" s="10"/>
      <c r="CR838" s="10"/>
      <c r="CS838" s="10"/>
      <c r="CT838" s="10"/>
      <c r="CU838" s="10"/>
      <c r="CV838" s="10"/>
      <c r="CW838" s="10"/>
      <c r="CX838" s="10"/>
      <c r="CY838" s="10"/>
      <c r="CZ838" s="10"/>
      <c r="DA838" s="10"/>
      <c r="DB838" s="10"/>
      <c r="DC838" s="10"/>
      <c r="DD838" s="10"/>
      <c r="DE838" s="10"/>
      <c r="DF838" s="10"/>
      <c r="DG838" s="10"/>
      <c r="DH838" s="10"/>
      <c r="DI838" s="10"/>
      <c r="DJ838" s="10"/>
      <c r="DK838" s="10"/>
      <c r="DL838" s="10"/>
      <c r="DM838" s="10"/>
      <c r="DN838" s="10"/>
      <c r="DO838" s="10"/>
      <c r="DP838" s="10"/>
      <c r="DQ838" s="10"/>
      <c r="DR838" s="10"/>
      <c r="DS838" s="10"/>
    </row>
    <row r="839" spans="1:123" ht="19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  <c r="CQ839" s="10"/>
      <c r="CR839" s="10"/>
      <c r="CS839" s="10"/>
      <c r="CT839" s="10"/>
      <c r="CU839" s="10"/>
      <c r="CV839" s="10"/>
      <c r="CW839" s="10"/>
      <c r="CX839" s="10"/>
      <c r="CY839" s="10"/>
      <c r="CZ839" s="10"/>
      <c r="DA839" s="10"/>
      <c r="DB839" s="10"/>
      <c r="DC839" s="10"/>
      <c r="DD839" s="10"/>
      <c r="DE839" s="10"/>
      <c r="DF839" s="10"/>
      <c r="DG839" s="10"/>
      <c r="DH839" s="10"/>
      <c r="DI839" s="10"/>
      <c r="DJ839" s="10"/>
      <c r="DK839" s="10"/>
      <c r="DL839" s="10"/>
      <c r="DM839" s="10"/>
      <c r="DN839" s="10"/>
      <c r="DO839" s="10"/>
      <c r="DP839" s="10"/>
      <c r="DQ839" s="10"/>
      <c r="DR839" s="10"/>
      <c r="DS839" s="10"/>
    </row>
    <row r="840" spans="1:123" ht="19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  <c r="CQ840" s="10"/>
      <c r="CR840" s="10"/>
      <c r="CS840" s="10"/>
      <c r="CT840" s="10"/>
      <c r="CU840" s="10"/>
      <c r="CV840" s="10"/>
      <c r="CW840" s="10"/>
      <c r="CX840" s="10"/>
      <c r="CY840" s="10"/>
      <c r="CZ840" s="10"/>
      <c r="DA840" s="10"/>
      <c r="DB840" s="10"/>
      <c r="DC840" s="10"/>
      <c r="DD840" s="10"/>
      <c r="DE840" s="10"/>
      <c r="DF840" s="10"/>
      <c r="DG840" s="10"/>
      <c r="DH840" s="10"/>
      <c r="DI840" s="10"/>
      <c r="DJ840" s="10"/>
      <c r="DK840" s="10"/>
      <c r="DL840" s="10"/>
      <c r="DM840" s="10"/>
      <c r="DN840" s="10"/>
      <c r="DO840" s="10"/>
      <c r="DP840" s="10"/>
      <c r="DQ840" s="10"/>
      <c r="DR840" s="10"/>
      <c r="DS840" s="10"/>
    </row>
    <row r="841" spans="1:123" ht="19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  <c r="CQ841" s="10"/>
      <c r="CR841" s="10"/>
      <c r="CS841" s="10"/>
      <c r="CT841" s="10"/>
      <c r="CU841" s="10"/>
      <c r="CV841" s="10"/>
      <c r="CW841" s="10"/>
      <c r="CX841" s="10"/>
      <c r="CY841" s="10"/>
      <c r="CZ841" s="10"/>
      <c r="DA841" s="10"/>
      <c r="DB841" s="10"/>
      <c r="DC841" s="10"/>
      <c r="DD841" s="10"/>
      <c r="DE841" s="10"/>
      <c r="DF841" s="10"/>
      <c r="DG841" s="10"/>
      <c r="DH841" s="10"/>
      <c r="DI841" s="10"/>
      <c r="DJ841" s="10"/>
      <c r="DK841" s="10"/>
      <c r="DL841" s="10"/>
      <c r="DM841" s="10"/>
      <c r="DN841" s="10"/>
      <c r="DO841" s="10"/>
      <c r="DP841" s="10"/>
      <c r="DQ841" s="10"/>
      <c r="DR841" s="10"/>
      <c r="DS841" s="10"/>
    </row>
    <row r="842" spans="1:123" ht="19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  <c r="CQ842" s="10"/>
      <c r="CR842" s="10"/>
      <c r="CS842" s="10"/>
      <c r="CT842" s="10"/>
      <c r="CU842" s="10"/>
      <c r="CV842" s="10"/>
      <c r="CW842" s="10"/>
      <c r="CX842" s="10"/>
      <c r="CY842" s="10"/>
      <c r="CZ842" s="10"/>
      <c r="DA842" s="10"/>
      <c r="DB842" s="10"/>
      <c r="DC842" s="10"/>
      <c r="DD842" s="10"/>
      <c r="DE842" s="10"/>
      <c r="DF842" s="10"/>
      <c r="DG842" s="10"/>
      <c r="DH842" s="10"/>
      <c r="DI842" s="10"/>
      <c r="DJ842" s="10"/>
      <c r="DK842" s="10"/>
      <c r="DL842" s="10"/>
      <c r="DM842" s="10"/>
      <c r="DN842" s="10"/>
      <c r="DO842" s="10"/>
      <c r="DP842" s="10"/>
      <c r="DQ842" s="10"/>
      <c r="DR842" s="10"/>
      <c r="DS842" s="10"/>
    </row>
    <row r="843" spans="1:123" ht="19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  <c r="CQ843" s="10"/>
      <c r="CR843" s="10"/>
      <c r="CS843" s="10"/>
      <c r="CT843" s="10"/>
      <c r="CU843" s="10"/>
      <c r="CV843" s="10"/>
      <c r="CW843" s="10"/>
      <c r="CX843" s="10"/>
      <c r="CY843" s="10"/>
      <c r="CZ843" s="10"/>
      <c r="DA843" s="10"/>
      <c r="DB843" s="10"/>
      <c r="DC843" s="10"/>
      <c r="DD843" s="10"/>
      <c r="DE843" s="10"/>
      <c r="DF843" s="10"/>
      <c r="DG843" s="10"/>
      <c r="DH843" s="10"/>
      <c r="DI843" s="10"/>
      <c r="DJ843" s="10"/>
      <c r="DK843" s="10"/>
      <c r="DL843" s="10"/>
      <c r="DM843" s="10"/>
      <c r="DN843" s="10"/>
      <c r="DO843" s="10"/>
      <c r="DP843" s="10"/>
      <c r="DQ843" s="10"/>
      <c r="DR843" s="10"/>
      <c r="DS843" s="10"/>
    </row>
    <row r="844" spans="1:123" ht="19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  <c r="CQ844" s="10"/>
      <c r="CR844" s="10"/>
      <c r="CS844" s="10"/>
      <c r="CT844" s="10"/>
      <c r="CU844" s="10"/>
      <c r="CV844" s="10"/>
      <c r="CW844" s="10"/>
      <c r="CX844" s="10"/>
      <c r="CY844" s="10"/>
      <c r="CZ844" s="10"/>
      <c r="DA844" s="10"/>
      <c r="DB844" s="10"/>
      <c r="DC844" s="10"/>
      <c r="DD844" s="10"/>
      <c r="DE844" s="10"/>
      <c r="DF844" s="10"/>
      <c r="DG844" s="10"/>
      <c r="DH844" s="10"/>
      <c r="DI844" s="10"/>
      <c r="DJ844" s="10"/>
      <c r="DK844" s="10"/>
      <c r="DL844" s="10"/>
      <c r="DM844" s="10"/>
      <c r="DN844" s="10"/>
      <c r="DO844" s="10"/>
      <c r="DP844" s="10"/>
      <c r="DQ844" s="10"/>
      <c r="DR844" s="10"/>
      <c r="DS844" s="10"/>
    </row>
    <row r="845" spans="1:123" ht="19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  <c r="CQ845" s="10"/>
      <c r="CR845" s="10"/>
      <c r="CS845" s="10"/>
      <c r="CT845" s="10"/>
      <c r="CU845" s="10"/>
      <c r="CV845" s="10"/>
      <c r="CW845" s="10"/>
      <c r="CX845" s="10"/>
      <c r="CY845" s="10"/>
      <c r="CZ845" s="10"/>
      <c r="DA845" s="10"/>
      <c r="DB845" s="10"/>
      <c r="DC845" s="10"/>
      <c r="DD845" s="10"/>
      <c r="DE845" s="10"/>
      <c r="DF845" s="10"/>
      <c r="DG845" s="10"/>
      <c r="DH845" s="10"/>
      <c r="DI845" s="10"/>
      <c r="DJ845" s="10"/>
      <c r="DK845" s="10"/>
      <c r="DL845" s="10"/>
      <c r="DM845" s="10"/>
      <c r="DN845" s="10"/>
      <c r="DO845" s="10"/>
      <c r="DP845" s="10"/>
      <c r="DQ845" s="10"/>
      <c r="DR845" s="10"/>
      <c r="DS845" s="10"/>
    </row>
    <row r="846" spans="1:123" ht="19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  <c r="CQ846" s="10"/>
      <c r="CR846" s="10"/>
      <c r="CS846" s="10"/>
      <c r="CT846" s="10"/>
      <c r="CU846" s="10"/>
      <c r="CV846" s="10"/>
      <c r="CW846" s="10"/>
      <c r="CX846" s="10"/>
      <c r="CY846" s="10"/>
      <c r="CZ846" s="10"/>
      <c r="DA846" s="10"/>
      <c r="DB846" s="10"/>
      <c r="DC846" s="10"/>
      <c r="DD846" s="10"/>
      <c r="DE846" s="10"/>
      <c r="DF846" s="10"/>
      <c r="DG846" s="10"/>
      <c r="DH846" s="10"/>
      <c r="DI846" s="10"/>
      <c r="DJ846" s="10"/>
      <c r="DK846" s="10"/>
      <c r="DL846" s="10"/>
      <c r="DM846" s="10"/>
      <c r="DN846" s="10"/>
      <c r="DO846" s="10"/>
      <c r="DP846" s="10"/>
      <c r="DQ846" s="10"/>
      <c r="DR846" s="10"/>
      <c r="DS846" s="10"/>
    </row>
    <row r="847" spans="1:123" ht="19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  <c r="CU847" s="10"/>
      <c r="CV847" s="10"/>
      <c r="CW847" s="10"/>
      <c r="CX847" s="10"/>
      <c r="CY847" s="10"/>
      <c r="CZ847" s="10"/>
      <c r="DA847" s="10"/>
      <c r="DB847" s="10"/>
      <c r="DC847" s="10"/>
      <c r="DD847" s="10"/>
      <c r="DE847" s="10"/>
      <c r="DF847" s="10"/>
      <c r="DG847" s="10"/>
      <c r="DH847" s="10"/>
      <c r="DI847" s="10"/>
      <c r="DJ847" s="10"/>
      <c r="DK847" s="10"/>
      <c r="DL847" s="10"/>
      <c r="DM847" s="10"/>
      <c r="DN847" s="10"/>
      <c r="DO847" s="10"/>
      <c r="DP847" s="10"/>
      <c r="DQ847" s="10"/>
      <c r="DR847" s="10"/>
      <c r="DS847" s="10"/>
    </row>
    <row r="848" spans="1:123" ht="19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  <c r="CQ848" s="10"/>
      <c r="CR848" s="10"/>
      <c r="CS848" s="10"/>
      <c r="CT848" s="10"/>
      <c r="CU848" s="10"/>
      <c r="CV848" s="10"/>
      <c r="CW848" s="10"/>
      <c r="CX848" s="10"/>
      <c r="CY848" s="10"/>
      <c r="CZ848" s="10"/>
      <c r="DA848" s="10"/>
      <c r="DB848" s="10"/>
      <c r="DC848" s="10"/>
      <c r="DD848" s="10"/>
      <c r="DE848" s="10"/>
      <c r="DF848" s="10"/>
      <c r="DG848" s="10"/>
      <c r="DH848" s="10"/>
      <c r="DI848" s="10"/>
      <c r="DJ848" s="10"/>
      <c r="DK848" s="10"/>
      <c r="DL848" s="10"/>
      <c r="DM848" s="10"/>
      <c r="DN848" s="10"/>
      <c r="DO848" s="10"/>
      <c r="DP848" s="10"/>
      <c r="DQ848" s="10"/>
      <c r="DR848" s="10"/>
      <c r="DS848" s="10"/>
    </row>
    <row r="849" spans="1:123" ht="19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  <c r="CQ849" s="10"/>
      <c r="CR849" s="10"/>
      <c r="CS849" s="10"/>
      <c r="CT849" s="10"/>
      <c r="CU849" s="10"/>
      <c r="CV849" s="10"/>
      <c r="CW849" s="10"/>
      <c r="CX849" s="10"/>
      <c r="CY849" s="10"/>
      <c r="CZ849" s="10"/>
      <c r="DA849" s="10"/>
      <c r="DB849" s="10"/>
      <c r="DC849" s="10"/>
      <c r="DD849" s="10"/>
      <c r="DE849" s="10"/>
      <c r="DF849" s="10"/>
      <c r="DG849" s="10"/>
      <c r="DH849" s="10"/>
      <c r="DI849" s="10"/>
      <c r="DJ849" s="10"/>
      <c r="DK849" s="10"/>
      <c r="DL849" s="10"/>
      <c r="DM849" s="10"/>
      <c r="DN849" s="10"/>
      <c r="DO849" s="10"/>
      <c r="DP849" s="10"/>
      <c r="DQ849" s="10"/>
      <c r="DR849" s="10"/>
      <c r="DS849" s="10"/>
    </row>
    <row r="850" spans="1:123" ht="19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  <c r="CQ850" s="10"/>
      <c r="CR850" s="10"/>
      <c r="CS850" s="10"/>
      <c r="CT850" s="10"/>
      <c r="CU850" s="10"/>
      <c r="CV850" s="10"/>
      <c r="CW850" s="10"/>
      <c r="CX850" s="10"/>
      <c r="CY850" s="10"/>
      <c r="CZ850" s="10"/>
      <c r="DA850" s="10"/>
      <c r="DB850" s="10"/>
      <c r="DC850" s="10"/>
      <c r="DD850" s="10"/>
      <c r="DE850" s="10"/>
      <c r="DF850" s="10"/>
      <c r="DG850" s="10"/>
      <c r="DH850" s="10"/>
      <c r="DI850" s="10"/>
      <c r="DJ850" s="10"/>
      <c r="DK850" s="10"/>
      <c r="DL850" s="10"/>
      <c r="DM850" s="10"/>
      <c r="DN850" s="10"/>
      <c r="DO850" s="10"/>
      <c r="DP850" s="10"/>
      <c r="DQ850" s="10"/>
      <c r="DR850" s="10"/>
      <c r="DS850" s="10"/>
    </row>
    <row r="851" spans="1:123" ht="19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  <c r="CQ851" s="10"/>
      <c r="CR851" s="10"/>
      <c r="CS851" s="10"/>
      <c r="CT851" s="10"/>
      <c r="CU851" s="10"/>
      <c r="CV851" s="10"/>
      <c r="CW851" s="10"/>
      <c r="CX851" s="10"/>
      <c r="CY851" s="10"/>
      <c r="CZ851" s="10"/>
      <c r="DA851" s="10"/>
      <c r="DB851" s="10"/>
      <c r="DC851" s="10"/>
      <c r="DD851" s="10"/>
      <c r="DE851" s="10"/>
      <c r="DF851" s="10"/>
      <c r="DG851" s="10"/>
      <c r="DH851" s="10"/>
      <c r="DI851" s="10"/>
      <c r="DJ851" s="10"/>
      <c r="DK851" s="10"/>
      <c r="DL851" s="10"/>
      <c r="DM851" s="10"/>
      <c r="DN851" s="10"/>
      <c r="DO851" s="10"/>
      <c r="DP851" s="10"/>
      <c r="DQ851" s="10"/>
      <c r="DR851" s="10"/>
      <c r="DS851" s="10"/>
    </row>
    <row r="852" spans="1:123" ht="19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  <c r="CQ852" s="10"/>
      <c r="CR852" s="10"/>
      <c r="CS852" s="10"/>
      <c r="CT852" s="10"/>
      <c r="CU852" s="10"/>
      <c r="CV852" s="10"/>
      <c r="CW852" s="10"/>
      <c r="CX852" s="10"/>
      <c r="CY852" s="10"/>
      <c r="CZ852" s="10"/>
      <c r="DA852" s="10"/>
      <c r="DB852" s="10"/>
      <c r="DC852" s="10"/>
      <c r="DD852" s="10"/>
      <c r="DE852" s="10"/>
      <c r="DF852" s="10"/>
      <c r="DG852" s="10"/>
      <c r="DH852" s="10"/>
      <c r="DI852" s="10"/>
      <c r="DJ852" s="10"/>
      <c r="DK852" s="10"/>
      <c r="DL852" s="10"/>
      <c r="DM852" s="10"/>
      <c r="DN852" s="10"/>
      <c r="DO852" s="10"/>
      <c r="DP852" s="10"/>
      <c r="DQ852" s="10"/>
      <c r="DR852" s="10"/>
      <c r="DS852" s="10"/>
    </row>
    <row r="853" spans="1:123" ht="19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  <c r="CQ853" s="10"/>
      <c r="CR853" s="10"/>
      <c r="CS853" s="10"/>
      <c r="CT853" s="10"/>
      <c r="CU853" s="10"/>
      <c r="CV853" s="10"/>
      <c r="CW853" s="10"/>
      <c r="CX853" s="10"/>
      <c r="CY853" s="10"/>
      <c r="CZ853" s="10"/>
      <c r="DA853" s="10"/>
      <c r="DB853" s="10"/>
      <c r="DC853" s="10"/>
      <c r="DD853" s="10"/>
      <c r="DE853" s="10"/>
      <c r="DF853" s="10"/>
      <c r="DG853" s="10"/>
      <c r="DH853" s="10"/>
      <c r="DI853" s="10"/>
      <c r="DJ853" s="10"/>
      <c r="DK853" s="10"/>
      <c r="DL853" s="10"/>
      <c r="DM853" s="10"/>
      <c r="DN853" s="10"/>
      <c r="DO853" s="10"/>
      <c r="DP853" s="10"/>
      <c r="DQ853" s="10"/>
      <c r="DR853" s="10"/>
      <c r="DS853" s="10"/>
    </row>
    <row r="854" spans="1:123" ht="19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  <c r="CQ854" s="10"/>
      <c r="CR854" s="10"/>
      <c r="CS854" s="10"/>
      <c r="CT854" s="10"/>
      <c r="CU854" s="10"/>
      <c r="CV854" s="10"/>
      <c r="CW854" s="10"/>
      <c r="CX854" s="10"/>
      <c r="CY854" s="10"/>
      <c r="CZ854" s="10"/>
      <c r="DA854" s="10"/>
      <c r="DB854" s="10"/>
      <c r="DC854" s="10"/>
      <c r="DD854" s="10"/>
      <c r="DE854" s="10"/>
      <c r="DF854" s="10"/>
      <c r="DG854" s="10"/>
      <c r="DH854" s="10"/>
      <c r="DI854" s="10"/>
      <c r="DJ854" s="10"/>
      <c r="DK854" s="10"/>
      <c r="DL854" s="10"/>
      <c r="DM854" s="10"/>
      <c r="DN854" s="10"/>
      <c r="DO854" s="10"/>
      <c r="DP854" s="10"/>
      <c r="DQ854" s="10"/>
      <c r="DR854" s="10"/>
      <c r="DS854" s="10"/>
    </row>
    <row r="855" spans="1:123" ht="19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  <c r="CU855" s="10"/>
      <c r="CV855" s="10"/>
      <c r="CW855" s="10"/>
      <c r="CX855" s="10"/>
      <c r="CY855" s="10"/>
      <c r="CZ855" s="10"/>
      <c r="DA855" s="10"/>
      <c r="DB855" s="10"/>
      <c r="DC855" s="10"/>
      <c r="DD855" s="10"/>
      <c r="DE855" s="10"/>
      <c r="DF855" s="10"/>
      <c r="DG855" s="10"/>
      <c r="DH855" s="10"/>
      <c r="DI855" s="10"/>
      <c r="DJ855" s="10"/>
      <c r="DK855" s="10"/>
      <c r="DL855" s="10"/>
      <c r="DM855" s="10"/>
      <c r="DN855" s="10"/>
      <c r="DO855" s="10"/>
      <c r="DP855" s="10"/>
      <c r="DQ855" s="10"/>
      <c r="DR855" s="10"/>
      <c r="DS855" s="10"/>
    </row>
    <row r="856" spans="1:123" ht="19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  <c r="CQ856" s="10"/>
      <c r="CR856" s="10"/>
      <c r="CS856" s="10"/>
      <c r="CT856" s="10"/>
      <c r="CU856" s="10"/>
      <c r="CV856" s="10"/>
      <c r="CW856" s="10"/>
      <c r="CX856" s="10"/>
      <c r="CY856" s="10"/>
      <c r="CZ856" s="10"/>
      <c r="DA856" s="10"/>
      <c r="DB856" s="10"/>
      <c r="DC856" s="10"/>
      <c r="DD856" s="10"/>
      <c r="DE856" s="10"/>
      <c r="DF856" s="10"/>
      <c r="DG856" s="10"/>
      <c r="DH856" s="10"/>
      <c r="DI856" s="10"/>
      <c r="DJ856" s="10"/>
      <c r="DK856" s="10"/>
      <c r="DL856" s="10"/>
      <c r="DM856" s="10"/>
      <c r="DN856" s="10"/>
      <c r="DO856" s="10"/>
      <c r="DP856" s="10"/>
      <c r="DQ856" s="10"/>
      <c r="DR856" s="10"/>
      <c r="DS856" s="10"/>
    </row>
    <row r="857" spans="1:123" ht="19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  <c r="CQ857" s="10"/>
      <c r="CR857" s="10"/>
      <c r="CS857" s="10"/>
      <c r="CT857" s="10"/>
      <c r="CU857" s="10"/>
      <c r="CV857" s="10"/>
      <c r="CW857" s="10"/>
      <c r="CX857" s="10"/>
      <c r="CY857" s="10"/>
      <c r="CZ857" s="10"/>
      <c r="DA857" s="10"/>
      <c r="DB857" s="10"/>
      <c r="DC857" s="10"/>
      <c r="DD857" s="10"/>
      <c r="DE857" s="10"/>
      <c r="DF857" s="10"/>
      <c r="DG857" s="10"/>
      <c r="DH857" s="10"/>
      <c r="DI857" s="10"/>
      <c r="DJ857" s="10"/>
      <c r="DK857" s="10"/>
      <c r="DL857" s="10"/>
      <c r="DM857" s="10"/>
      <c r="DN857" s="10"/>
      <c r="DO857" s="10"/>
      <c r="DP857" s="10"/>
      <c r="DQ857" s="10"/>
      <c r="DR857" s="10"/>
      <c r="DS857" s="10"/>
    </row>
    <row r="858" spans="1:123" ht="19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  <c r="CQ858" s="10"/>
      <c r="CR858" s="10"/>
      <c r="CS858" s="10"/>
      <c r="CT858" s="10"/>
      <c r="CU858" s="10"/>
      <c r="CV858" s="10"/>
      <c r="CW858" s="10"/>
      <c r="CX858" s="10"/>
      <c r="CY858" s="10"/>
      <c r="CZ858" s="10"/>
      <c r="DA858" s="10"/>
      <c r="DB858" s="10"/>
      <c r="DC858" s="10"/>
      <c r="DD858" s="10"/>
      <c r="DE858" s="10"/>
      <c r="DF858" s="10"/>
      <c r="DG858" s="10"/>
      <c r="DH858" s="10"/>
      <c r="DI858" s="10"/>
      <c r="DJ858" s="10"/>
      <c r="DK858" s="10"/>
      <c r="DL858" s="10"/>
      <c r="DM858" s="10"/>
      <c r="DN858" s="10"/>
      <c r="DO858" s="10"/>
      <c r="DP858" s="10"/>
      <c r="DQ858" s="10"/>
      <c r="DR858" s="10"/>
      <c r="DS858" s="10"/>
    </row>
    <row r="859" spans="1:123" ht="19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  <c r="CU859" s="10"/>
      <c r="CV859" s="10"/>
      <c r="CW859" s="10"/>
      <c r="CX859" s="10"/>
      <c r="CY859" s="10"/>
      <c r="CZ859" s="10"/>
      <c r="DA859" s="10"/>
      <c r="DB859" s="10"/>
      <c r="DC859" s="10"/>
      <c r="DD859" s="10"/>
      <c r="DE859" s="10"/>
      <c r="DF859" s="10"/>
      <c r="DG859" s="10"/>
      <c r="DH859" s="10"/>
      <c r="DI859" s="10"/>
      <c r="DJ859" s="10"/>
      <c r="DK859" s="10"/>
      <c r="DL859" s="10"/>
      <c r="DM859" s="10"/>
      <c r="DN859" s="10"/>
      <c r="DO859" s="10"/>
      <c r="DP859" s="10"/>
      <c r="DQ859" s="10"/>
      <c r="DR859" s="10"/>
      <c r="DS859" s="10"/>
    </row>
    <row r="860" spans="1:123" ht="19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  <c r="CQ860" s="10"/>
      <c r="CR860" s="10"/>
      <c r="CS860" s="10"/>
      <c r="CT860" s="10"/>
      <c r="CU860" s="10"/>
      <c r="CV860" s="10"/>
      <c r="CW860" s="10"/>
      <c r="CX860" s="10"/>
      <c r="CY860" s="10"/>
      <c r="CZ860" s="10"/>
      <c r="DA860" s="10"/>
      <c r="DB860" s="10"/>
      <c r="DC860" s="10"/>
      <c r="DD860" s="10"/>
      <c r="DE860" s="10"/>
      <c r="DF860" s="10"/>
      <c r="DG860" s="10"/>
      <c r="DH860" s="10"/>
      <c r="DI860" s="10"/>
      <c r="DJ860" s="10"/>
      <c r="DK860" s="10"/>
      <c r="DL860" s="10"/>
      <c r="DM860" s="10"/>
      <c r="DN860" s="10"/>
      <c r="DO860" s="10"/>
      <c r="DP860" s="10"/>
      <c r="DQ860" s="10"/>
      <c r="DR860" s="10"/>
      <c r="DS860" s="10"/>
    </row>
    <row r="861" spans="1:123" ht="19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  <c r="CQ861" s="10"/>
      <c r="CR861" s="10"/>
      <c r="CS861" s="10"/>
      <c r="CT861" s="10"/>
      <c r="CU861" s="10"/>
      <c r="CV861" s="10"/>
      <c r="CW861" s="10"/>
      <c r="CX861" s="10"/>
      <c r="CY861" s="10"/>
      <c r="CZ861" s="10"/>
      <c r="DA861" s="10"/>
      <c r="DB861" s="10"/>
      <c r="DC861" s="10"/>
      <c r="DD861" s="10"/>
      <c r="DE861" s="10"/>
      <c r="DF861" s="10"/>
      <c r="DG861" s="10"/>
      <c r="DH861" s="10"/>
      <c r="DI861" s="10"/>
      <c r="DJ861" s="10"/>
      <c r="DK861" s="10"/>
      <c r="DL861" s="10"/>
      <c r="DM861" s="10"/>
      <c r="DN861" s="10"/>
      <c r="DO861" s="10"/>
      <c r="DP861" s="10"/>
      <c r="DQ861" s="10"/>
      <c r="DR861" s="10"/>
      <c r="DS861" s="10"/>
    </row>
    <row r="862" spans="1:123" ht="19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  <c r="CQ862" s="10"/>
      <c r="CR862" s="10"/>
      <c r="CS862" s="10"/>
      <c r="CT862" s="10"/>
      <c r="CU862" s="10"/>
      <c r="CV862" s="10"/>
      <c r="CW862" s="10"/>
      <c r="CX862" s="10"/>
      <c r="CY862" s="10"/>
      <c r="CZ862" s="10"/>
      <c r="DA862" s="10"/>
      <c r="DB862" s="10"/>
      <c r="DC862" s="10"/>
      <c r="DD862" s="10"/>
      <c r="DE862" s="10"/>
      <c r="DF862" s="10"/>
      <c r="DG862" s="10"/>
      <c r="DH862" s="10"/>
      <c r="DI862" s="10"/>
      <c r="DJ862" s="10"/>
      <c r="DK862" s="10"/>
      <c r="DL862" s="10"/>
      <c r="DM862" s="10"/>
      <c r="DN862" s="10"/>
      <c r="DO862" s="10"/>
      <c r="DP862" s="10"/>
      <c r="DQ862" s="10"/>
      <c r="DR862" s="10"/>
      <c r="DS862" s="10"/>
    </row>
    <row r="863" spans="1:123" ht="19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  <c r="CU863" s="10"/>
      <c r="CV863" s="10"/>
      <c r="CW863" s="10"/>
      <c r="CX863" s="10"/>
      <c r="CY863" s="10"/>
      <c r="CZ863" s="10"/>
      <c r="DA863" s="10"/>
      <c r="DB863" s="10"/>
      <c r="DC863" s="10"/>
      <c r="DD863" s="10"/>
      <c r="DE863" s="10"/>
      <c r="DF863" s="10"/>
      <c r="DG863" s="10"/>
      <c r="DH863" s="10"/>
      <c r="DI863" s="10"/>
      <c r="DJ863" s="10"/>
      <c r="DK863" s="10"/>
      <c r="DL863" s="10"/>
      <c r="DM863" s="10"/>
      <c r="DN863" s="10"/>
      <c r="DO863" s="10"/>
      <c r="DP863" s="10"/>
      <c r="DQ863" s="10"/>
      <c r="DR863" s="10"/>
      <c r="DS863" s="10"/>
    </row>
    <row r="864" spans="1:123" ht="19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  <c r="CQ864" s="10"/>
      <c r="CR864" s="10"/>
      <c r="CS864" s="10"/>
      <c r="CT864" s="10"/>
      <c r="CU864" s="10"/>
      <c r="CV864" s="10"/>
      <c r="CW864" s="10"/>
      <c r="CX864" s="10"/>
      <c r="CY864" s="10"/>
      <c r="CZ864" s="10"/>
      <c r="DA864" s="10"/>
      <c r="DB864" s="10"/>
      <c r="DC864" s="10"/>
      <c r="DD864" s="10"/>
      <c r="DE864" s="10"/>
      <c r="DF864" s="10"/>
      <c r="DG864" s="10"/>
      <c r="DH864" s="10"/>
      <c r="DI864" s="10"/>
      <c r="DJ864" s="10"/>
      <c r="DK864" s="10"/>
      <c r="DL864" s="10"/>
      <c r="DM864" s="10"/>
      <c r="DN864" s="10"/>
      <c r="DO864" s="10"/>
      <c r="DP864" s="10"/>
      <c r="DQ864" s="10"/>
      <c r="DR864" s="10"/>
      <c r="DS864" s="10"/>
    </row>
    <row r="865" spans="1:123" ht="19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  <c r="CQ865" s="10"/>
      <c r="CR865" s="10"/>
      <c r="CS865" s="10"/>
      <c r="CT865" s="10"/>
      <c r="CU865" s="10"/>
      <c r="CV865" s="10"/>
      <c r="CW865" s="10"/>
      <c r="CX865" s="10"/>
      <c r="CY865" s="10"/>
      <c r="CZ865" s="10"/>
      <c r="DA865" s="10"/>
      <c r="DB865" s="10"/>
      <c r="DC865" s="10"/>
      <c r="DD865" s="10"/>
      <c r="DE865" s="10"/>
      <c r="DF865" s="10"/>
      <c r="DG865" s="10"/>
      <c r="DH865" s="10"/>
      <c r="DI865" s="10"/>
      <c r="DJ865" s="10"/>
      <c r="DK865" s="10"/>
      <c r="DL865" s="10"/>
      <c r="DM865" s="10"/>
      <c r="DN865" s="10"/>
      <c r="DO865" s="10"/>
      <c r="DP865" s="10"/>
      <c r="DQ865" s="10"/>
      <c r="DR865" s="10"/>
      <c r="DS865" s="10"/>
    </row>
    <row r="866" spans="1:123" ht="19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  <c r="CQ866" s="10"/>
      <c r="CR866" s="10"/>
      <c r="CS866" s="10"/>
      <c r="CT866" s="10"/>
      <c r="CU866" s="10"/>
      <c r="CV866" s="10"/>
      <c r="CW866" s="10"/>
      <c r="CX866" s="10"/>
      <c r="CY866" s="10"/>
      <c r="CZ866" s="10"/>
      <c r="DA866" s="10"/>
      <c r="DB866" s="10"/>
      <c r="DC866" s="10"/>
      <c r="DD866" s="10"/>
      <c r="DE866" s="10"/>
      <c r="DF866" s="10"/>
      <c r="DG866" s="10"/>
      <c r="DH866" s="10"/>
      <c r="DI866" s="10"/>
      <c r="DJ866" s="10"/>
      <c r="DK866" s="10"/>
      <c r="DL866" s="10"/>
      <c r="DM866" s="10"/>
      <c r="DN866" s="10"/>
      <c r="DO866" s="10"/>
      <c r="DP866" s="10"/>
      <c r="DQ866" s="10"/>
      <c r="DR866" s="10"/>
      <c r="DS866" s="10"/>
    </row>
    <row r="867" spans="1:123" ht="19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  <c r="CQ867" s="10"/>
      <c r="CR867" s="10"/>
      <c r="CS867" s="10"/>
      <c r="CT867" s="10"/>
      <c r="CU867" s="10"/>
      <c r="CV867" s="10"/>
      <c r="CW867" s="10"/>
      <c r="CX867" s="10"/>
      <c r="CY867" s="10"/>
      <c r="CZ867" s="10"/>
      <c r="DA867" s="10"/>
      <c r="DB867" s="10"/>
      <c r="DC867" s="10"/>
      <c r="DD867" s="10"/>
      <c r="DE867" s="10"/>
      <c r="DF867" s="10"/>
      <c r="DG867" s="10"/>
      <c r="DH867" s="10"/>
      <c r="DI867" s="10"/>
      <c r="DJ867" s="10"/>
      <c r="DK867" s="10"/>
      <c r="DL867" s="10"/>
      <c r="DM867" s="10"/>
      <c r="DN867" s="10"/>
      <c r="DO867" s="10"/>
      <c r="DP867" s="10"/>
      <c r="DQ867" s="10"/>
      <c r="DR867" s="10"/>
      <c r="DS867" s="10"/>
    </row>
    <row r="868" spans="1:123" ht="19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  <c r="CQ868" s="10"/>
      <c r="CR868" s="10"/>
      <c r="CS868" s="10"/>
      <c r="CT868" s="10"/>
      <c r="CU868" s="10"/>
      <c r="CV868" s="10"/>
      <c r="CW868" s="10"/>
      <c r="CX868" s="10"/>
      <c r="CY868" s="10"/>
      <c r="CZ868" s="10"/>
      <c r="DA868" s="10"/>
      <c r="DB868" s="10"/>
      <c r="DC868" s="10"/>
      <c r="DD868" s="10"/>
      <c r="DE868" s="10"/>
      <c r="DF868" s="10"/>
      <c r="DG868" s="10"/>
      <c r="DH868" s="10"/>
      <c r="DI868" s="10"/>
      <c r="DJ868" s="10"/>
      <c r="DK868" s="10"/>
      <c r="DL868" s="10"/>
      <c r="DM868" s="10"/>
      <c r="DN868" s="10"/>
      <c r="DO868" s="10"/>
      <c r="DP868" s="10"/>
      <c r="DQ868" s="10"/>
      <c r="DR868" s="10"/>
      <c r="DS868" s="10"/>
    </row>
    <row r="869" spans="1:123" ht="19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  <c r="CQ869" s="10"/>
      <c r="CR869" s="10"/>
      <c r="CS869" s="10"/>
      <c r="CT869" s="10"/>
      <c r="CU869" s="10"/>
      <c r="CV869" s="10"/>
      <c r="CW869" s="10"/>
      <c r="CX869" s="10"/>
      <c r="CY869" s="10"/>
      <c r="CZ869" s="10"/>
      <c r="DA869" s="10"/>
      <c r="DB869" s="10"/>
      <c r="DC869" s="10"/>
      <c r="DD869" s="10"/>
      <c r="DE869" s="10"/>
      <c r="DF869" s="10"/>
      <c r="DG869" s="10"/>
      <c r="DH869" s="10"/>
      <c r="DI869" s="10"/>
      <c r="DJ869" s="10"/>
      <c r="DK869" s="10"/>
      <c r="DL869" s="10"/>
      <c r="DM869" s="10"/>
      <c r="DN869" s="10"/>
      <c r="DO869" s="10"/>
      <c r="DP869" s="10"/>
      <c r="DQ869" s="10"/>
      <c r="DR869" s="10"/>
      <c r="DS869" s="10"/>
    </row>
    <row r="870" spans="1:123" ht="19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  <c r="CQ870" s="10"/>
      <c r="CR870" s="10"/>
      <c r="CS870" s="10"/>
      <c r="CT870" s="10"/>
      <c r="CU870" s="10"/>
      <c r="CV870" s="10"/>
      <c r="CW870" s="10"/>
      <c r="CX870" s="10"/>
      <c r="CY870" s="10"/>
      <c r="CZ870" s="10"/>
      <c r="DA870" s="10"/>
      <c r="DB870" s="10"/>
      <c r="DC870" s="10"/>
      <c r="DD870" s="10"/>
      <c r="DE870" s="10"/>
      <c r="DF870" s="10"/>
      <c r="DG870" s="10"/>
      <c r="DH870" s="10"/>
      <c r="DI870" s="10"/>
      <c r="DJ870" s="10"/>
      <c r="DK870" s="10"/>
      <c r="DL870" s="10"/>
      <c r="DM870" s="10"/>
      <c r="DN870" s="10"/>
      <c r="DO870" s="10"/>
      <c r="DP870" s="10"/>
      <c r="DQ870" s="10"/>
      <c r="DR870" s="10"/>
      <c r="DS870" s="10"/>
    </row>
    <row r="871" spans="1:123" ht="19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  <c r="CQ871" s="10"/>
      <c r="CR871" s="10"/>
      <c r="CS871" s="10"/>
      <c r="CT871" s="10"/>
      <c r="CU871" s="10"/>
      <c r="CV871" s="10"/>
      <c r="CW871" s="10"/>
      <c r="CX871" s="10"/>
      <c r="CY871" s="10"/>
      <c r="CZ871" s="10"/>
      <c r="DA871" s="10"/>
      <c r="DB871" s="10"/>
      <c r="DC871" s="10"/>
      <c r="DD871" s="10"/>
      <c r="DE871" s="10"/>
      <c r="DF871" s="10"/>
      <c r="DG871" s="10"/>
      <c r="DH871" s="10"/>
      <c r="DI871" s="10"/>
      <c r="DJ871" s="10"/>
      <c r="DK871" s="10"/>
      <c r="DL871" s="10"/>
      <c r="DM871" s="10"/>
      <c r="DN871" s="10"/>
      <c r="DO871" s="10"/>
      <c r="DP871" s="10"/>
      <c r="DQ871" s="10"/>
      <c r="DR871" s="10"/>
      <c r="DS871" s="10"/>
    </row>
    <row r="872" spans="1:123" ht="19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  <c r="CQ872" s="10"/>
      <c r="CR872" s="10"/>
      <c r="CS872" s="10"/>
      <c r="CT872" s="10"/>
      <c r="CU872" s="10"/>
      <c r="CV872" s="10"/>
      <c r="CW872" s="10"/>
      <c r="CX872" s="10"/>
      <c r="CY872" s="10"/>
      <c r="CZ872" s="10"/>
      <c r="DA872" s="10"/>
      <c r="DB872" s="10"/>
      <c r="DC872" s="10"/>
      <c r="DD872" s="10"/>
      <c r="DE872" s="10"/>
      <c r="DF872" s="10"/>
      <c r="DG872" s="10"/>
      <c r="DH872" s="10"/>
      <c r="DI872" s="10"/>
      <c r="DJ872" s="10"/>
      <c r="DK872" s="10"/>
      <c r="DL872" s="10"/>
      <c r="DM872" s="10"/>
      <c r="DN872" s="10"/>
      <c r="DO872" s="10"/>
      <c r="DP872" s="10"/>
      <c r="DQ872" s="10"/>
      <c r="DR872" s="10"/>
      <c r="DS872" s="10"/>
    </row>
    <row r="873" spans="1:123" ht="19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  <c r="CQ873" s="10"/>
      <c r="CR873" s="10"/>
      <c r="CS873" s="10"/>
      <c r="CT873" s="10"/>
      <c r="CU873" s="10"/>
      <c r="CV873" s="10"/>
      <c r="CW873" s="10"/>
      <c r="CX873" s="10"/>
      <c r="CY873" s="10"/>
      <c r="CZ873" s="10"/>
      <c r="DA873" s="10"/>
      <c r="DB873" s="10"/>
      <c r="DC873" s="10"/>
      <c r="DD873" s="10"/>
      <c r="DE873" s="10"/>
      <c r="DF873" s="10"/>
      <c r="DG873" s="10"/>
      <c r="DH873" s="10"/>
      <c r="DI873" s="10"/>
      <c r="DJ873" s="10"/>
      <c r="DK873" s="10"/>
      <c r="DL873" s="10"/>
      <c r="DM873" s="10"/>
      <c r="DN873" s="10"/>
      <c r="DO873" s="10"/>
      <c r="DP873" s="10"/>
      <c r="DQ873" s="10"/>
      <c r="DR873" s="10"/>
      <c r="DS873" s="10"/>
    </row>
    <row r="874" spans="1:123" ht="19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  <c r="CQ874" s="10"/>
      <c r="CR874" s="10"/>
      <c r="CS874" s="10"/>
      <c r="CT874" s="10"/>
      <c r="CU874" s="10"/>
      <c r="CV874" s="10"/>
      <c r="CW874" s="10"/>
      <c r="CX874" s="10"/>
      <c r="CY874" s="10"/>
      <c r="CZ874" s="10"/>
      <c r="DA874" s="10"/>
      <c r="DB874" s="10"/>
      <c r="DC874" s="10"/>
      <c r="DD874" s="10"/>
      <c r="DE874" s="10"/>
      <c r="DF874" s="10"/>
      <c r="DG874" s="10"/>
      <c r="DH874" s="10"/>
      <c r="DI874" s="10"/>
      <c r="DJ874" s="10"/>
      <c r="DK874" s="10"/>
      <c r="DL874" s="10"/>
      <c r="DM874" s="10"/>
      <c r="DN874" s="10"/>
      <c r="DO874" s="10"/>
      <c r="DP874" s="10"/>
      <c r="DQ874" s="10"/>
      <c r="DR874" s="10"/>
      <c r="DS874" s="10"/>
    </row>
    <row r="875" spans="1:123" ht="19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  <c r="CQ875" s="10"/>
      <c r="CR875" s="10"/>
      <c r="CS875" s="10"/>
      <c r="CT875" s="10"/>
      <c r="CU875" s="10"/>
      <c r="CV875" s="10"/>
      <c r="CW875" s="10"/>
      <c r="CX875" s="10"/>
      <c r="CY875" s="10"/>
      <c r="CZ875" s="10"/>
      <c r="DA875" s="10"/>
      <c r="DB875" s="10"/>
      <c r="DC875" s="10"/>
      <c r="DD875" s="10"/>
      <c r="DE875" s="10"/>
      <c r="DF875" s="10"/>
      <c r="DG875" s="10"/>
      <c r="DH875" s="10"/>
      <c r="DI875" s="10"/>
      <c r="DJ875" s="10"/>
      <c r="DK875" s="10"/>
      <c r="DL875" s="10"/>
      <c r="DM875" s="10"/>
      <c r="DN875" s="10"/>
      <c r="DO875" s="10"/>
      <c r="DP875" s="10"/>
      <c r="DQ875" s="10"/>
      <c r="DR875" s="10"/>
      <c r="DS875" s="10"/>
    </row>
    <row r="876" spans="1:123" ht="19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  <c r="CQ876" s="10"/>
      <c r="CR876" s="10"/>
      <c r="CS876" s="10"/>
      <c r="CT876" s="10"/>
      <c r="CU876" s="10"/>
      <c r="CV876" s="10"/>
      <c r="CW876" s="10"/>
      <c r="CX876" s="10"/>
      <c r="CY876" s="10"/>
      <c r="CZ876" s="10"/>
      <c r="DA876" s="10"/>
      <c r="DB876" s="10"/>
      <c r="DC876" s="10"/>
      <c r="DD876" s="10"/>
      <c r="DE876" s="10"/>
      <c r="DF876" s="10"/>
      <c r="DG876" s="10"/>
      <c r="DH876" s="10"/>
      <c r="DI876" s="10"/>
      <c r="DJ876" s="10"/>
      <c r="DK876" s="10"/>
      <c r="DL876" s="10"/>
      <c r="DM876" s="10"/>
      <c r="DN876" s="10"/>
      <c r="DO876" s="10"/>
      <c r="DP876" s="10"/>
      <c r="DQ876" s="10"/>
      <c r="DR876" s="10"/>
      <c r="DS876" s="10"/>
    </row>
    <row r="877" spans="1:123" ht="19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  <c r="CQ877" s="10"/>
      <c r="CR877" s="10"/>
      <c r="CS877" s="10"/>
      <c r="CT877" s="10"/>
      <c r="CU877" s="10"/>
      <c r="CV877" s="10"/>
      <c r="CW877" s="10"/>
      <c r="CX877" s="10"/>
      <c r="CY877" s="10"/>
      <c r="CZ877" s="10"/>
      <c r="DA877" s="10"/>
      <c r="DB877" s="10"/>
      <c r="DC877" s="10"/>
      <c r="DD877" s="10"/>
      <c r="DE877" s="10"/>
      <c r="DF877" s="10"/>
      <c r="DG877" s="10"/>
      <c r="DH877" s="10"/>
      <c r="DI877" s="10"/>
      <c r="DJ877" s="10"/>
      <c r="DK877" s="10"/>
      <c r="DL877" s="10"/>
      <c r="DM877" s="10"/>
      <c r="DN877" s="10"/>
      <c r="DO877" s="10"/>
      <c r="DP877" s="10"/>
      <c r="DQ877" s="10"/>
      <c r="DR877" s="10"/>
      <c r="DS877" s="10"/>
    </row>
    <row r="878" spans="1:123" ht="19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  <c r="CQ878" s="10"/>
      <c r="CR878" s="10"/>
      <c r="CS878" s="10"/>
      <c r="CT878" s="10"/>
      <c r="CU878" s="10"/>
      <c r="CV878" s="10"/>
      <c r="CW878" s="10"/>
      <c r="CX878" s="10"/>
      <c r="CY878" s="10"/>
      <c r="CZ878" s="10"/>
      <c r="DA878" s="10"/>
      <c r="DB878" s="10"/>
      <c r="DC878" s="10"/>
      <c r="DD878" s="10"/>
      <c r="DE878" s="10"/>
      <c r="DF878" s="10"/>
      <c r="DG878" s="10"/>
      <c r="DH878" s="10"/>
      <c r="DI878" s="10"/>
      <c r="DJ878" s="10"/>
      <c r="DK878" s="10"/>
      <c r="DL878" s="10"/>
      <c r="DM878" s="10"/>
      <c r="DN878" s="10"/>
      <c r="DO878" s="10"/>
      <c r="DP878" s="10"/>
      <c r="DQ878" s="10"/>
      <c r="DR878" s="10"/>
      <c r="DS878" s="10"/>
    </row>
    <row r="879" spans="1:123" ht="19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  <c r="CQ879" s="10"/>
      <c r="CR879" s="10"/>
      <c r="CS879" s="10"/>
      <c r="CT879" s="10"/>
      <c r="CU879" s="10"/>
      <c r="CV879" s="10"/>
      <c r="CW879" s="10"/>
      <c r="CX879" s="10"/>
      <c r="CY879" s="10"/>
      <c r="CZ879" s="10"/>
      <c r="DA879" s="10"/>
      <c r="DB879" s="10"/>
      <c r="DC879" s="10"/>
      <c r="DD879" s="10"/>
      <c r="DE879" s="10"/>
      <c r="DF879" s="10"/>
      <c r="DG879" s="10"/>
      <c r="DH879" s="10"/>
      <c r="DI879" s="10"/>
      <c r="DJ879" s="10"/>
      <c r="DK879" s="10"/>
      <c r="DL879" s="10"/>
      <c r="DM879" s="10"/>
      <c r="DN879" s="10"/>
      <c r="DO879" s="10"/>
      <c r="DP879" s="10"/>
      <c r="DQ879" s="10"/>
      <c r="DR879" s="10"/>
      <c r="DS879" s="10"/>
    </row>
    <row r="880" spans="1:123" ht="19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  <c r="CQ880" s="10"/>
      <c r="CR880" s="10"/>
      <c r="CS880" s="10"/>
      <c r="CT880" s="10"/>
      <c r="CU880" s="10"/>
      <c r="CV880" s="10"/>
      <c r="CW880" s="10"/>
      <c r="CX880" s="10"/>
      <c r="CY880" s="10"/>
      <c r="CZ880" s="10"/>
      <c r="DA880" s="10"/>
      <c r="DB880" s="10"/>
      <c r="DC880" s="10"/>
      <c r="DD880" s="10"/>
      <c r="DE880" s="10"/>
      <c r="DF880" s="10"/>
      <c r="DG880" s="10"/>
      <c r="DH880" s="10"/>
      <c r="DI880" s="10"/>
      <c r="DJ880" s="10"/>
      <c r="DK880" s="10"/>
      <c r="DL880" s="10"/>
      <c r="DM880" s="10"/>
      <c r="DN880" s="10"/>
      <c r="DO880" s="10"/>
      <c r="DP880" s="10"/>
      <c r="DQ880" s="10"/>
      <c r="DR880" s="10"/>
      <c r="DS880" s="10"/>
    </row>
    <row r="881" spans="1:123" ht="19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  <c r="CQ881" s="10"/>
      <c r="CR881" s="10"/>
      <c r="CS881" s="10"/>
      <c r="CT881" s="10"/>
      <c r="CU881" s="10"/>
      <c r="CV881" s="10"/>
      <c r="CW881" s="10"/>
      <c r="CX881" s="10"/>
      <c r="CY881" s="10"/>
      <c r="CZ881" s="10"/>
      <c r="DA881" s="10"/>
      <c r="DB881" s="10"/>
      <c r="DC881" s="10"/>
      <c r="DD881" s="10"/>
      <c r="DE881" s="10"/>
      <c r="DF881" s="10"/>
      <c r="DG881" s="10"/>
      <c r="DH881" s="10"/>
      <c r="DI881" s="10"/>
      <c r="DJ881" s="10"/>
      <c r="DK881" s="10"/>
      <c r="DL881" s="10"/>
      <c r="DM881" s="10"/>
      <c r="DN881" s="10"/>
      <c r="DO881" s="10"/>
      <c r="DP881" s="10"/>
      <c r="DQ881" s="10"/>
      <c r="DR881" s="10"/>
      <c r="DS881" s="10"/>
    </row>
    <row r="882" spans="1:123" ht="19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  <c r="CQ882" s="10"/>
      <c r="CR882" s="10"/>
      <c r="CS882" s="10"/>
      <c r="CT882" s="10"/>
      <c r="CU882" s="10"/>
      <c r="CV882" s="10"/>
      <c r="CW882" s="10"/>
      <c r="CX882" s="10"/>
      <c r="CY882" s="10"/>
      <c r="CZ882" s="10"/>
      <c r="DA882" s="10"/>
      <c r="DB882" s="10"/>
      <c r="DC882" s="10"/>
      <c r="DD882" s="10"/>
      <c r="DE882" s="10"/>
      <c r="DF882" s="10"/>
      <c r="DG882" s="10"/>
      <c r="DH882" s="10"/>
      <c r="DI882" s="10"/>
      <c r="DJ882" s="10"/>
      <c r="DK882" s="10"/>
      <c r="DL882" s="10"/>
      <c r="DM882" s="10"/>
      <c r="DN882" s="10"/>
      <c r="DO882" s="10"/>
      <c r="DP882" s="10"/>
      <c r="DQ882" s="10"/>
      <c r="DR882" s="10"/>
      <c r="DS882" s="10"/>
    </row>
    <row r="883" spans="1:123" ht="19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  <c r="CU883" s="10"/>
      <c r="CV883" s="10"/>
      <c r="CW883" s="10"/>
      <c r="CX883" s="10"/>
      <c r="CY883" s="10"/>
      <c r="CZ883" s="10"/>
      <c r="DA883" s="10"/>
      <c r="DB883" s="10"/>
      <c r="DC883" s="10"/>
      <c r="DD883" s="10"/>
      <c r="DE883" s="10"/>
      <c r="DF883" s="10"/>
      <c r="DG883" s="10"/>
      <c r="DH883" s="10"/>
      <c r="DI883" s="10"/>
      <c r="DJ883" s="10"/>
      <c r="DK883" s="10"/>
      <c r="DL883" s="10"/>
      <c r="DM883" s="10"/>
      <c r="DN883" s="10"/>
      <c r="DO883" s="10"/>
      <c r="DP883" s="10"/>
      <c r="DQ883" s="10"/>
      <c r="DR883" s="10"/>
      <c r="DS883" s="10"/>
    </row>
    <row r="884" spans="1:123" ht="19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  <c r="CQ884" s="10"/>
      <c r="CR884" s="10"/>
      <c r="CS884" s="10"/>
      <c r="CT884" s="10"/>
      <c r="CU884" s="10"/>
      <c r="CV884" s="10"/>
      <c r="CW884" s="10"/>
      <c r="CX884" s="10"/>
      <c r="CY884" s="10"/>
      <c r="CZ884" s="10"/>
      <c r="DA884" s="10"/>
      <c r="DB884" s="10"/>
      <c r="DC884" s="10"/>
      <c r="DD884" s="10"/>
      <c r="DE884" s="10"/>
      <c r="DF884" s="10"/>
      <c r="DG884" s="10"/>
      <c r="DH884" s="10"/>
      <c r="DI884" s="10"/>
      <c r="DJ884" s="10"/>
      <c r="DK884" s="10"/>
      <c r="DL884" s="10"/>
      <c r="DM884" s="10"/>
      <c r="DN884" s="10"/>
      <c r="DO884" s="10"/>
      <c r="DP884" s="10"/>
      <c r="DQ884" s="10"/>
      <c r="DR884" s="10"/>
      <c r="DS884" s="10"/>
    </row>
    <row r="885" spans="1:123" ht="19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  <c r="CU885" s="10"/>
      <c r="CV885" s="10"/>
      <c r="CW885" s="10"/>
      <c r="CX885" s="10"/>
      <c r="CY885" s="10"/>
      <c r="CZ885" s="10"/>
      <c r="DA885" s="10"/>
      <c r="DB885" s="10"/>
      <c r="DC885" s="10"/>
      <c r="DD885" s="10"/>
      <c r="DE885" s="10"/>
      <c r="DF885" s="10"/>
      <c r="DG885" s="10"/>
      <c r="DH885" s="10"/>
      <c r="DI885" s="10"/>
      <c r="DJ885" s="10"/>
      <c r="DK885" s="10"/>
      <c r="DL885" s="10"/>
      <c r="DM885" s="10"/>
      <c r="DN885" s="10"/>
      <c r="DO885" s="10"/>
      <c r="DP885" s="10"/>
      <c r="DQ885" s="10"/>
      <c r="DR885" s="10"/>
      <c r="DS885" s="10"/>
    </row>
    <row r="886" spans="1:123" ht="19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  <c r="CQ886" s="10"/>
      <c r="CR886" s="10"/>
      <c r="CS886" s="10"/>
      <c r="CT886" s="10"/>
      <c r="CU886" s="10"/>
      <c r="CV886" s="10"/>
      <c r="CW886" s="10"/>
      <c r="CX886" s="10"/>
      <c r="CY886" s="10"/>
      <c r="CZ886" s="10"/>
      <c r="DA886" s="10"/>
      <c r="DB886" s="10"/>
      <c r="DC886" s="10"/>
      <c r="DD886" s="10"/>
      <c r="DE886" s="10"/>
      <c r="DF886" s="10"/>
      <c r="DG886" s="10"/>
      <c r="DH886" s="10"/>
      <c r="DI886" s="10"/>
      <c r="DJ886" s="10"/>
      <c r="DK886" s="10"/>
      <c r="DL886" s="10"/>
      <c r="DM886" s="10"/>
      <c r="DN886" s="10"/>
      <c r="DO886" s="10"/>
      <c r="DP886" s="10"/>
      <c r="DQ886" s="10"/>
      <c r="DR886" s="10"/>
      <c r="DS886" s="10"/>
    </row>
    <row r="887" spans="1:123" ht="19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0"/>
      <c r="CX887" s="10"/>
      <c r="CY887" s="10"/>
      <c r="CZ887" s="10"/>
      <c r="DA887" s="10"/>
      <c r="DB887" s="10"/>
      <c r="DC887" s="10"/>
      <c r="DD887" s="10"/>
      <c r="DE887" s="10"/>
      <c r="DF887" s="10"/>
      <c r="DG887" s="10"/>
      <c r="DH887" s="10"/>
      <c r="DI887" s="10"/>
      <c r="DJ887" s="10"/>
      <c r="DK887" s="10"/>
      <c r="DL887" s="10"/>
      <c r="DM887" s="10"/>
      <c r="DN887" s="10"/>
      <c r="DO887" s="10"/>
      <c r="DP887" s="10"/>
      <c r="DQ887" s="10"/>
      <c r="DR887" s="10"/>
      <c r="DS887" s="10"/>
    </row>
    <row r="888" spans="1:123" ht="19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  <c r="CQ888" s="10"/>
      <c r="CR888" s="10"/>
      <c r="CS888" s="10"/>
      <c r="CT888" s="10"/>
      <c r="CU888" s="10"/>
      <c r="CV888" s="10"/>
      <c r="CW888" s="10"/>
      <c r="CX888" s="10"/>
      <c r="CY888" s="10"/>
      <c r="CZ888" s="10"/>
      <c r="DA888" s="10"/>
      <c r="DB888" s="10"/>
      <c r="DC888" s="10"/>
      <c r="DD888" s="10"/>
      <c r="DE888" s="10"/>
      <c r="DF888" s="10"/>
      <c r="DG888" s="10"/>
      <c r="DH888" s="10"/>
      <c r="DI888" s="10"/>
      <c r="DJ888" s="10"/>
      <c r="DK888" s="10"/>
      <c r="DL888" s="10"/>
      <c r="DM888" s="10"/>
      <c r="DN888" s="10"/>
      <c r="DO888" s="10"/>
      <c r="DP888" s="10"/>
      <c r="DQ888" s="10"/>
      <c r="DR888" s="10"/>
      <c r="DS888" s="10"/>
    </row>
    <row r="889" spans="1:123" ht="19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  <c r="CQ889" s="10"/>
      <c r="CR889" s="10"/>
      <c r="CS889" s="10"/>
      <c r="CT889" s="10"/>
      <c r="CU889" s="10"/>
      <c r="CV889" s="10"/>
      <c r="CW889" s="10"/>
      <c r="CX889" s="10"/>
      <c r="CY889" s="10"/>
      <c r="CZ889" s="10"/>
      <c r="DA889" s="10"/>
      <c r="DB889" s="10"/>
      <c r="DC889" s="10"/>
      <c r="DD889" s="10"/>
      <c r="DE889" s="10"/>
      <c r="DF889" s="10"/>
      <c r="DG889" s="10"/>
      <c r="DH889" s="10"/>
      <c r="DI889" s="10"/>
      <c r="DJ889" s="10"/>
      <c r="DK889" s="10"/>
      <c r="DL889" s="10"/>
      <c r="DM889" s="10"/>
      <c r="DN889" s="10"/>
      <c r="DO889" s="10"/>
      <c r="DP889" s="10"/>
      <c r="DQ889" s="10"/>
      <c r="DR889" s="10"/>
      <c r="DS889" s="10"/>
    </row>
    <row r="890" spans="1:123" ht="19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  <c r="CQ890" s="10"/>
      <c r="CR890" s="10"/>
      <c r="CS890" s="10"/>
      <c r="CT890" s="10"/>
      <c r="CU890" s="10"/>
      <c r="CV890" s="10"/>
      <c r="CW890" s="10"/>
      <c r="CX890" s="10"/>
      <c r="CY890" s="10"/>
      <c r="CZ890" s="10"/>
      <c r="DA890" s="10"/>
      <c r="DB890" s="10"/>
      <c r="DC890" s="10"/>
      <c r="DD890" s="10"/>
      <c r="DE890" s="10"/>
      <c r="DF890" s="10"/>
      <c r="DG890" s="10"/>
      <c r="DH890" s="10"/>
      <c r="DI890" s="10"/>
      <c r="DJ890" s="10"/>
      <c r="DK890" s="10"/>
      <c r="DL890" s="10"/>
      <c r="DM890" s="10"/>
      <c r="DN890" s="10"/>
      <c r="DO890" s="10"/>
      <c r="DP890" s="10"/>
      <c r="DQ890" s="10"/>
      <c r="DR890" s="10"/>
      <c r="DS890" s="10"/>
    </row>
    <row r="891" spans="1:123" ht="19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  <c r="CQ891" s="10"/>
      <c r="CR891" s="10"/>
      <c r="CS891" s="10"/>
      <c r="CT891" s="10"/>
      <c r="CU891" s="10"/>
      <c r="CV891" s="10"/>
      <c r="CW891" s="10"/>
      <c r="CX891" s="10"/>
      <c r="CY891" s="10"/>
      <c r="CZ891" s="10"/>
      <c r="DA891" s="10"/>
      <c r="DB891" s="10"/>
      <c r="DC891" s="10"/>
      <c r="DD891" s="10"/>
      <c r="DE891" s="10"/>
      <c r="DF891" s="10"/>
      <c r="DG891" s="10"/>
      <c r="DH891" s="10"/>
      <c r="DI891" s="10"/>
      <c r="DJ891" s="10"/>
      <c r="DK891" s="10"/>
      <c r="DL891" s="10"/>
      <c r="DM891" s="10"/>
      <c r="DN891" s="10"/>
      <c r="DO891" s="10"/>
      <c r="DP891" s="10"/>
      <c r="DQ891" s="10"/>
      <c r="DR891" s="10"/>
      <c r="DS891" s="10"/>
    </row>
    <row r="892" spans="1:123" ht="19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  <c r="CQ892" s="10"/>
      <c r="CR892" s="10"/>
      <c r="CS892" s="10"/>
      <c r="CT892" s="10"/>
      <c r="CU892" s="10"/>
      <c r="CV892" s="10"/>
      <c r="CW892" s="10"/>
      <c r="CX892" s="10"/>
      <c r="CY892" s="10"/>
      <c r="CZ892" s="10"/>
      <c r="DA892" s="10"/>
      <c r="DB892" s="10"/>
      <c r="DC892" s="10"/>
      <c r="DD892" s="10"/>
      <c r="DE892" s="10"/>
      <c r="DF892" s="10"/>
      <c r="DG892" s="10"/>
      <c r="DH892" s="10"/>
      <c r="DI892" s="10"/>
      <c r="DJ892" s="10"/>
      <c r="DK892" s="10"/>
      <c r="DL892" s="10"/>
      <c r="DM892" s="10"/>
      <c r="DN892" s="10"/>
      <c r="DO892" s="10"/>
      <c r="DP892" s="10"/>
      <c r="DQ892" s="10"/>
      <c r="DR892" s="10"/>
      <c r="DS892" s="10"/>
    </row>
    <row r="893" spans="1:123" ht="19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  <c r="CQ893" s="10"/>
      <c r="CR893" s="10"/>
      <c r="CS893" s="10"/>
      <c r="CT893" s="10"/>
      <c r="CU893" s="10"/>
      <c r="CV893" s="10"/>
      <c r="CW893" s="10"/>
      <c r="CX893" s="10"/>
      <c r="CY893" s="10"/>
      <c r="CZ893" s="10"/>
      <c r="DA893" s="10"/>
      <c r="DB893" s="10"/>
      <c r="DC893" s="10"/>
      <c r="DD893" s="10"/>
      <c r="DE893" s="10"/>
      <c r="DF893" s="10"/>
      <c r="DG893" s="10"/>
      <c r="DH893" s="10"/>
      <c r="DI893" s="10"/>
      <c r="DJ893" s="10"/>
      <c r="DK893" s="10"/>
      <c r="DL893" s="10"/>
      <c r="DM893" s="10"/>
      <c r="DN893" s="10"/>
      <c r="DO893" s="10"/>
      <c r="DP893" s="10"/>
      <c r="DQ893" s="10"/>
      <c r="DR893" s="10"/>
      <c r="DS893" s="10"/>
    </row>
    <row r="894" spans="1:123" ht="19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  <c r="CQ894" s="10"/>
      <c r="CR894" s="10"/>
      <c r="CS894" s="10"/>
      <c r="CT894" s="10"/>
      <c r="CU894" s="10"/>
      <c r="CV894" s="10"/>
      <c r="CW894" s="10"/>
      <c r="CX894" s="10"/>
      <c r="CY894" s="10"/>
      <c r="CZ894" s="10"/>
      <c r="DA894" s="10"/>
      <c r="DB894" s="10"/>
      <c r="DC894" s="10"/>
      <c r="DD894" s="10"/>
      <c r="DE894" s="10"/>
      <c r="DF894" s="10"/>
      <c r="DG894" s="10"/>
      <c r="DH894" s="10"/>
      <c r="DI894" s="10"/>
      <c r="DJ894" s="10"/>
      <c r="DK894" s="10"/>
      <c r="DL894" s="10"/>
      <c r="DM894" s="10"/>
      <c r="DN894" s="10"/>
      <c r="DO894" s="10"/>
      <c r="DP894" s="10"/>
      <c r="DQ894" s="10"/>
      <c r="DR894" s="10"/>
      <c r="DS894" s="10"/>
    </row>
    <row r="895" spans="1:123" ht="19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  <c r="CQ895" s="10"/>
      <c r="CR895" s="10"/>
      <c r="CS895" s="10"/>
      <c r="CT895" s="10"/>
      <c r="CU895" s="10"/>
      <c r="CV895" s="10"/>
      <c r="CW895" s="10"/>
      <c r="CX895" s="10"/>
      <c r="CY895" s="10"/>
      <c r="CZ895" s="10"/>
      <c r="DA895" s="10"/>
      <c r="DB895" s="10"/>
      <c r="DC895" s="10"/>
      <c r="DD895" s="10"/>
      <c r="DE895" s="10"/>
      <c r="DF895" s="10"/>
      <c r="DG895" s="10"/>
      <c r="DH895" s="10"/>
      <c r="DI895" s="10"/>
      <c r="DJ895" s="10"/>
      <c r="DK895" s="10"/>
      <c r="DL895" s="10"/>
      <c r="DM895" s="10"/>
      <c r="DN895" s="10"/>
      <c r="DO895" s="10"/>
      <c r="DP895" s="10"/>
      <c r="DQ895" s="10"/>
      <c r="DR895" s="10"/>
      <c r="DS895" s="10"/>
    </row>
    <row r="896" spans="1:123" ht="19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  <c r="CQ896" s="10"/>
      <c r="CR896" s="10"/>
      <c r="CS896" s="10"/>
      <c r="CT896" s="10"/>
      <c r="CU896" s="10"/>
      <c r="CV896" s="10"/>
      <c r="CW896" s="10"/>
      <c r="CX896" s="10"/>
      <c r="CY896" s="10"/>
      <c r="CZ896" s="10"/>
      <c r="DA896" s="10"/>
      <c r="DB896" s="10"/>
      <c r="DC896" s="10"/>
      <c r="DD896" s="10"/>
      <c r="DE896" s="10"/>
      <c r="DF896" s="10"/>
      <c r="DG896" s="10"/>
      <c r="DH896" s="10"/>
      <c r="DI896" s="10"/>
      <c r="DJ896" s="10"/>
      <c r="DK896" s="10"/>
      <c r="DL896" s="10"/>
      <c r="DM896" s="10"/>
      <c r="DN896" s="10"/>
      <c r="DO896" s="10"/>
      <c r="DP896" s="10"/>
      <c r="DQ896" s="10"/>
      <c r="DR896" s="10"/>
      <c r="DS896" s="10"/>
    </row>
    <row r="897" spans="1:123" ht="19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  <c r="CQ897" s="10"/>
      <c r="CR897" s="10"/>
      <c r="CS897" s="10"/>
      <c r="CT897" s="10"/>
      <c r="CU897" s="10"/>
      <c r="CV897" s="10"/>
      <c r="CW897" s="10"/>
      <c r="CX897" s="10"/>
      <c r="CY897" s="10"/>
      <c r="CZ897" s="10"/>
      <c r="DA897" s="10"/>
      <c r="DB897" s="10"/>
      <c r="DC897" s="10"/>
      <c r="DD897" s="10"/>
      <c r="DE897" s="10"/>
      <c r="DF897" s="10"/>
      <c r="DG897" s="10"/>
      <c r="DH897" s="10"/>
      <c r="DI897" s="10"/>
      <c r="DJ897" s="10"/>
      <c r="DK897" s="10"/>
      <c r="DL897" s="10"/>
      <c r="DM897" s="10"/>
      <c r="DN897" s="10"/>
      <c r="DO897" s="10"/>
      <c r="DP897" s="10"/>
      <c r="DQ897" s="10"/>
      <c r="DR897" s="10"/>
      <c r="DS897" s="10"/>
    </row>
    <row r="898" spans="1:123" ht="19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  <c r="CQ898" s="10"/>
      <c r="CR898" s="10"/>
      <c r="CS898" s="10"/>
      <c r="CT898" s="10"/>
      <c r="CU898" s="10"/>
      <c r="CV898" s="10"/>
      <c r="CW898" s="10"/>
      <c r="CX898" s="10"/>
      <c r="CY898" s="10"/>
      <c r="CZ898" s="10"/>
      <c r="DA898" s="10"/>
      <c r="DB898" s="10"/>
      <c r="DC898" s="10"/>
      <c r="DD898" s="10"/>
      <c r="DE898" s="10"/>
      <c r="DF898" s="10"/>
      <c r="DG898" s="10"/>
      <c r="DH898" s="10"/>
      <c r="DI898" s="10"/>
      <c r="DJ898" s="10"/>
      <c r="DK898" s="10"/>
      <c r="DL898" s="10"/>
      <c r="DM898" s="10"/>
      <c r="DN898" s="10"/>
      <c r="DO898" s="10"/>
      <c r="DP898" s="10"/>
      <c r="DQ898" s="10"/>
      <c r="DR898" s="10"/>
      <c r="DS898" s="10"/>
    </row>
    <row r="899" spans="1:123" ht="19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  <c r="CU899" s="10"/>
      <c r="CV899" s="10"/>
      <c r="CW899" s="10"/>
      <c r="CX899" s="10"/>
      <c r="CY899" s="10"/>
      <c r="CZ899" s="10"/>
      <c r="DA899" s="10"/>
      <c r="DB899" s="10"/>
      <c r="DC899" s="10"/>
      <c r="DD899" s="10"/>
      <c r="DE899" s="10"/>
      <c r="DF899" s="10"/>
      <c r="DG899" s="10"/>
      <c r="DH899" s="10"/>
      <c r="DI899" s="10"/>
      <c r="DJ899" s="10"/>
      <c r="DK899" s="10"/>
      <c r="DL899" s="10"/>
      <c r="DM899" s="10"/>
      <c r="DN899" s="10"/>
      <c r="DO899" s="10"/>
      <c r="DP899" s="10"/>
      <c r="DQ899" s="10"/>
      <c r="DR899" s="10"/>
      <c r="DS899" s="10"/>
    </row>
    <row r="900" spans="1:123" ht="19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  <c r="CQ900" s="10"/>
      <c r="CR900" s="10"/>
      <c r="CS900" s="10"/>
      <c r="CT900" s="10"/>
      <c r="CU900" s="10"/>
      <c r="CV900" s="10"/>
      <c r="CW900" s="10"/>
      <c r="CX900" s="10"/>
      <c r="CY900" s="10"/>
      <c r="CZ900" s="10"/>
      <c r="DA900" s="10"/>
      <c r="DB900" s="10"/>
      <c r="DC900" s="10"/>
      <c r="DD900" s="10"/>
      <c r="DE900" s="10"/>
      <c r="DF900" s="10"/>
      <c r="DG900" s="10"/>
      <c r="DH900" s="10"/>
      <c r="DI900" s="10"/>
      <c r="DJ900" s="10"/>
      <c r="DK900" s="10"/>
      <c r="DL900" s="10"/>
      <c r="DM900" s="10"/>
      <c r="DN900" s="10"/>
      <c r="DO900" s="10"/>
      <c r="DP900" s="10"/>
      <c r="DQ900" s="10"/>
      <c r="DR900" s="10"/>
      <c r="DS900" s="10"/>
    </row>
    <row r="901" spans="1:123" ht="19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  <c r="CQ901" s="10"/>
      <c r="CR901" s="10"/>
      <c r="CS901" s="10"/>
      <c r="CT901" s="10"/>
      <c r="CU901" s="10"/>
      <c r="CV901" s="10"/>
      <c r="CW901" s="10"/>
      <c r="CX901" s="10"/>
      <c r="CY901" s="10"/>
      <c r="CZ901" s="10"/>
      <c r="DA901" s="10"/>
      <c r="DB901" s="10"/>
      <c r="DC901" s="10"/>
      <c r="DD901" s="10"/>
      <c r="DE901" s="10"/>
      <c r="DF901" s="10"/>
      <c r="DG901" s="10"/>
      <c r="DH901" s="10"/>
      <c r="DI901" s="10"/>
      <c r="DJ901" s="10"/>
      <c r="DK901" s="10"/>
      <c r="DL901" s="10"/>
      <c r="DM901" s="10"/>
      <c r="DN901" s="10"/>
      <c r="DO901" s="10"/>
      <c r="DP901" s="10"/>
      <c r="DQ901" s="10"/>
      <c r="DR901" s="10"/>
      <c r="DS901" s="10"/>
    </row>
    <row r="902" spans="1:123" ht="19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  <c r="CQ902" s="10"/>
      <c r="CR902" s="10"/>
      <c r="CS902" s="10"/>
      <c r="CT902" s="10"/>
      <c r="CU902" s="10"/>
      <c r="CV902" s="10"/>
      <c r="CW902" s="10"/>
      <c r="CX902" s="10"/>
      <c r="CY902" s="10"/>
      <c r="CZ902" s="10"/>
      <c r="DA902" s="10"/>
      <c r="DB902" s="10"/>
      <c r="DC902" s="10"/>
      <c r="DD902" s="10"/>
      <c r="DE902" s="10"/>
      <c r="DF902" s="10"/>
      <c r="DG902" s="10"/>
      <c r="DH902" s="10"/>
      <c r="DI902" s="10"/>
      <c r="DJ902" s="10"/>
      <c r="DK902" s="10"/>
      <c r="DL902" s="10"/>
      <c r="DM902" s="10"/>
      <c r="DN902" s="10"/>
      <c r="DO902" s="10"/>
      <c r="DP902" s="10"/>
      <c r="DQ902" s="10"/>
      <c r="DR902" s="10"/>
      <c r="DS902" s="10"/>
    </row>
    <row r="903" spans="1:123" ht="19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  <c r="CQ903" s="10"/>
      <c r="CR903" s="10"/>
      <c r="CS903" s="10"/>
      <c r="CT903" s="10"/>
      <c r="CU903" s="10"/>
      <c r="CV903" s="10"/>
      <c r="CW903" s="10"/>
      <c r="CX903" s="10"/>
      <c r="CY903" s="10"/>
      <c r="CZ903" s="10"/>
      <c r="DA903" s="10"/>
      <c r="DB903" s="10"/>
      <c r="DC903" s="10"/>
      <c r="DD903" s="10"/>
      <c r="DE903" s="10"/>
      <c r="DF903" s="10"/>
      <c r="DG903" s="10"/>
      <c r="DH903" s="10"/>
      <c r="DI903" s="10"/>
      <c r="DJ903" s="10"/>
      <c r="DK903" s="10"/>
      <c r="DL903" s="10"/>
      <c r="DM903" s="10"/>
      <c r="DN903" s="10"/>
      <c r="DO903" s="10"/>
      <c r="DP903" s="10"/>
      <c r="DQ903" s="10"/>
      <c r="DR903" s="10"/>
      <c r="DS903" s="10"/>
    </row>
    <row r="904" spans="1:123" ht="19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  <c r="CQ904" s="10"/>
      <c r="CR904" s="10"/>
      <c r="CS904" s="10"/>
      <c r="CT904" s="10"/>
      <c r="CU904" s="10"/>
      <c r="CV904" s="10"/>
      <c r="CW904" s="10"/>
      <c r="CX904" s="10"/>
      <c r="CY904" s="10"/>
      <c r="CZ904" s="10"/>
      <c r="DA904" s="10"/>
      <c r="DB904" s="10"/>
      <c r="DC904" s="10"/>
      <c r="DD904" s="10"/>
      <c r="DE904" s="10"/>
      <c r="DF904" s="10"/>
      <c r="DG904" s="10"/>
      <c r="DH904" s="10"/>
      <c r="DI904" s="10"/>
      <c r="DJ904" s="10"/>
      <c r="DK904" s="10"/>
      <c r="DL904" s="10"/>
      <c r="DM904" s="10"/>
      <c r="DN904" s="10"/>
      <c r="DO904" s="10"/>
      <c r="DP904" s="10"/>
      <c r="DQ904" s="10"/>
      <c r="DR904" s="10"/>
      <c r="DS904" s="10"/>
    </row>
    <row r="905" spans="1:123" ht="19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  <c r="CQ905" s="10"/>
      <c r="CR905" s="10"/>
      <c r="CS905" s="10"/>
      <c r="CT905" s="10"/>
      <c r="CU905" s="10"/>
      <c r="CV905" s="10"/>
      <c r="CW905" s="10"/>
      <c r="CX905" s="10"/>
      <c r="CY905" s="10"/>
      <c r="CZ905" s="10"/>
      <c r="DA905" s="10"/>
      <c r="DB905" s="10"/>
      <c r="DC905" s="10"/>
      <c r="DD905" s="10"/>
      <c r="DE905" s="10"/>
      <c r="DF905" s="10"/>
      <c r="DG905" s="10"/>
      <c r="DH905" s="10"/>
      <c r="DI905" s="10"/>
      <c r="DJ905" s="10"/>
      <c r="DK905" s="10"/>
      <c r="DL905" s="10"/>
      <c r="DM905" s="10"/>
      <c r="DN905" s="10"/>
      <c r="DO905" s="10"/>
      <c r="DP905" s="10"/>
      <c r="DQ905" s="10"/>
      <c r="DR905" s="10"/>
      <c r="DS905" s="10"/>
    </row>
    <row r="906" spans="1:123" ht="19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  <c r="CQ906" s="10"/>
      <c r="CR906" s="10"/>
      <c r="CS906" s="10"/>
      <c r="CT906" s="10"/>
      <c r="CU906" s="10"/>
      <c r="CV906" s="10"/>
      <c r="CW906" s="10"/>
      <c r="CX906" s="10"/>
      <c r="CY906" s="10"/>
      <c r="CZ906" s="10"/>
      <c r="DA906" s="10"/>
      <c r="DB906" s="10"/>
      <c r="DC906" s="10"/>
      <c r="DD906" s="10"/>
      <c r="DE906" s="10"/>
      <c r="DF906" s="10"/>
      <c r="DG906" s="10"/>
      <c r="DH906" s="10"/>
      <c r="DI906" s="10"/>
      <c r="DJ906" s="10"/>
      <c r="DK906" s="10"/>
      <c r="DL906" s="10"/>
      <c r="DM906" s="10"/>
      <c r="DN906" s="10"/>
      <c r="DO906" s="10"/>
      <c r="DP906" s="10"/>
      <c r="DQ906" s="10"/>
      <c r="DR906" s="10"/>
      <c r="DS906" s="10"/>
    </row>
    <row r="907" spans="1:123" ht="19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  <c r="CQ907" s="10"/>
      <c r="CR907" s="10"/>
      <c r="CS907" s="10"/>
      <c r="CT907" s="10"/>
      <c r="CU907" s="10"/>
      <c r="CV907" s="10"/>
      <c r="CW907" s="10"/>
      <c r="CX907" s="10"/>
      <c r="CY907" s="10"/>
      <c r="CZ907" s="10"/>
      <c r="DA907" s="10"/>
      <c r="DB907" s="10"/>
      <c r="DC907" s="10"/>
      <c r="DD907" s="10"/>
      <c r="DE907" s="10"/>
      <c r="DF907" s="10"/>
      <c r="DG907" s="10"/>
      <c r="DH907" s="10"/>
      <c r="DI907" s="10"/>
      <c r="DJ907" s="10"/>
      <c r="DK907" s="10"/>
      <c r="DL907" s="10"/>
      <c r="DM907" s="10"/>
      <c r="DN907" s="10"/>
      <c r="DO907" s="10"/>
      <c r="DP907" s="10"/>
      <c r="DQ907" s="10"/>
      <c r="DR907" s="10"/>
      <c r="DS907" s="10"/>
    </row>
    <row r="908" spans="1:123" ht="19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  <c r="CQ908" s="10"/>
      <c r="CR908" s="10"/>
      <c r="CS908" s="10"/>
      <c r="CT908" s="10"/>
      <c r="CU908" s="10"/>
      <c r="CV908" s="10"/>
      <c r="CW908" s="10"/>
      <c r="CX908" s="10"/>
      <c r="CY908" s="10"/>
      <c r="CZ908" s="10"/>
      <c r="DA908" s="10"/>
      <c r="DB908" s="10"/>
      <c r="DC908" s="10"/>
      <c r="DD908" s="10"/>
      <c r="DE908" s="10"/>
      <c r="DF908" s="10"/>
      <c r="DG908" s="10"/>
      <c r="DH908" s="10"/>
      <c r="DI908" s="10"/>
      <c r="DJ908" s="10"/>
      <c r="DK908" s="10"/>
      <c r="DL908" s="10"/>
      <c r="DM908" s="10"/>
      <c r="DN908" s="10"/>
      <c r="DO908" s="10"/>
      <c r="DP908" s="10"/>
      <c r="DQ908" s="10"/>
      <c r="DR908" s="10"/>
      <c r="DS908" s="10"/>
    </row>
    <row r="909" spans="1:123" ht="19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  <c r="CQ909" s="10"/>
      <c r="CR909" s="10"/>
      <c r="CS909" s="10"/>
      <c r="CT909" s="10"/>
      <c r="CU909" s="10"/>
      <c r="CV909" s="10"/>
      <c r="CW909" s="10"/>
      <c r="CX909" s="10"/>
      <c r="CY909" s="10"/>
      <c r="CZ909" s="10"/>
      <c r="DA909" s="10"/>
      <c r="DB909" s="10"/>
      <c r="DC909" s="10"/>
      <c r="DD909" s="10"/>
      <c r="DE909" s="10"/>
      <c r="DF909" s="10"/>
      <c r="DG909" s="10"/>
      <c r="DH909" s="10"/>
      <c r="DI909" s="10"/>
      <c r="DJ909" s="10"/>
      <c r="DK909" s="10"/>
      <c r="DL909" s="10"/>
      <c r="DM909" s="10"/>
      <c r="DN909" s="10"/>
      <c r="DO909" s="10"/>
      <c r="DP909" s="10"/>
      <c r="DQ909" s="10"/>
      <c r="DR909" s="10"/>
      <c r="DS909" s="10"/>
    </row>
    <row r="910" spans="1:123" ht="19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  <c r="CQ910" s="10"/>
      <c r="CR910" s="10"/>
      <c r="CS910" s="10"/>
      <c r="CT910" s="10"/>
      <c r="CU910" s="10"/>
      <c r="CV910" s="10"/>
      <c r="CW910" s="10"/>
      <c r="CX910" s="10"/>
      <c r="CY910" s="10"/>
      <c r="CZ910" s="10"/>
      <c r="DA910" s="10"/>
      <c r="DB910" s="10"/>
      <c r="DC910" s="10"/>
      <c r="DD910" s="10"/>
      <c r="DE910" s="10"/>
      <c r="DF910" s="10"/>
      <c r="DG910" s="10"/>
      <c r="DH910" s="10"/>
      <c r="DI910" s="10"/>
      <c r="DJ910" s="10"/>
      <c r="DK910" s="10"/>
      <c r="DL910" s="10"/>
      <c r="DM910" s="10"/>
      <c r="DN910" s="10"/>
      <c r="DO910" s="10"/>
      <c r="DP910" s="10"/>
      <c r="DQ910" s="10"/>
      <c r="DR910" s="10"/>
      <c r="DS910" s="10"/>
    </row>
    <row r="911" spans="1:123" ht="19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  <c r="CQ911" s="10"/>
      <c r="CR911" s="10"/>
      <c r="CS911" s="10"/>
      <c r="CT911" s="10"/>
      <c r="CU911" s="10"/>
      <c r="CV911" s="10"/>
      <c r="CW911" s="10"/>
      <c r="CX911" s="10"/>
      <c r="CY911" s="10"/>
      <c r="CZ911" s="10"/>
      <c r="DA911" s="10"/>
      <c r="DB911" s="10"/>
      <c r="DC911" s="10"/>
      <c r="DD911" s="10"/>
      <c r="DE911" s="10"/>
      <c r="DF911" s="10"/>
      <c r="DG911" s="10"/>
      <c r="DH911" s="10"/>
      <c r="DI911" s="10"/>
      <c r="DJ911" s="10"/>
      <c r="DK911" s="10"/>
      <c r="DL911" s="10"/>
      <c r="DM911" s="10"/>
      <c r="DN911" s="10"/>
      <c r="DO911" s="10"/>
      <c r="DP911" s="10"/>
      <c r="DQ911" s="10"/>
      <c r="DR911" s="10"/>
      <c r="DS911" s="10"/>
    </row>
    <row r="912" spans="1:123" ht="19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  <c r="CQ912" s="10"/>
      <c r="CR912" s="10"/>
      <c r="CS912" s="10"/>
      <c r="CT912" s="10"/>
      <c r="CU912" s="10"/>
      <c r="CV912" s="10"/>
      <c r="CW912" s="10"/>
      <c r="CX912" s="10"/>
      <c r="CY912" s="10"/>
      <c r="CZ912" s="10"/>
      <c r="DA912" s="10"/>
      <c r="DB912" s="10"/>
      <c r="DC912" s="10"/>
      <c r="DD912" s="10"/>
      <c r="DE912" s="10"/>
      <c r="DF912" s="10"/>
      <c r="DG912" s="10"/>
      <c r="DH912" s="10"/>
      <c r="DI912" s="10"/>
      <c r="DJ912" s="10"/>
      <c r="DK912" s="10"/>
      <c r="DL912" s="10"/>
      <c r="DM912" s="10"/>
      <c r="DN912" s="10"/>
      <c r="DO912" s="10"/>
      <c r="DP912" s="10"/>
      <c r="DQ912" s="10"/>
      <c r="DR912" s="10"/>
      <c r="DS912" s="10"/>
    </row>
    <row r="913" spans="1:123" ht="19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  <c r="CQ913" s="10"/>
      <c r="CR913" s="10"/>
      <c r="CS913" s="10"/>
      <c r="CT913" s="10"/>
      <c r="CU913" s="10"/>
      <c r="CV913" s="10"/>
      <c r="CW913" s="10"/>
      <c r="CX913" s="10"/>
      <c r="CY913" s="10"/>
      <c r="CZ913" s="10"/>
      <c r="DA913" s="10"/>
      <c r="DB913" s="10"/>
      <c r="DC913" s="10"/>
      <c r="DD913" s="10"/>
      <c r="DE913" s="10"/>
      <c r="DF913" s="10"/>
      <c r="DG913" s="10"/>
      <c r="DH913" s="10"/>
      <c r="DI913" s="10"/>
      <c r="DJ913" s="10"/>
      <c r="DK913" s="10"/>
      <c r="DL913" s="10"/>
      <c r="DM913" s="10"/>
      <c r="DN913" s="10"/>
      <c r="DO913" s="10"/>
      <c r="DP913" s="10"/>
      <c r="DQ913" s="10"/>
      <c r="DR913" s="10"/>
      <c r="DS913" s="10"/>
    </row>
    <row r="914" spans="1:123" ht="19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  <c r="CQ914" s="10"/>
      <c r="CR914" s="10"/>
      <c r="CS914" s="10"/>
      <c r="CT914" s="10"/>
      <c r="CU914" s="10"/>
      <c r="CV914" s="10"/>
      <c r="CW914" s="10"/>
      <c r="CX914" s="10"/>
      <c r="CY914" s="10"/>
      <c r="CZ914" s="10"/>
      <c r="DA914" s="10"/>
      <c r="DB914" s="10"/>
      <c r="DC914" s="10"/>
      <c r="DD914" s="10"/>
      <c r="DE914" s="10"/>
      <c r="DF914" s="10"/>
      <c r="DG914" s="10"/>
      <c r="DH914" s="10"/>
      <c r="DI914" s="10"/>
      <c r="DJ914" s="10"/>
      <c r="DK914" s="10"/>
      <c r="DL914" s="10"/>
      <c r="DM914" s="10"/>
      <c r="DN914" s="10"/>
      <c r="DO914" s="10"/>
      <c r="DP914" s="10"/>
      <c r="DQ914" s="10"/>
      <c r="DR914" s="10"/>
      <c r="DS914" s="10"/>
    </row>
    <row r="915" spans="1:123" ht="19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  <c r="CQ915" s="10"/>
      <c r="CR915" s="10"/>
      <c r="CS915" s="10"/>
      <c r="CT915" s="10"/>
      <c r="CU915" s="10"/>
      <c r="CV915" s="10"/>
      <c r="CW915" s="10"/>
      <c r="CX915" s="10"/>
      <c r="CY915" s="10"/>
      <c r="CZ915" s="10"/>
      <c r="DA915" s="10"/>
      <c r="DB915" s="10"/>
      <c r="DC915" s="10"/>
      <c r="DD915" s="10"/>
      <c r="DE915" s="10"/>
      <c r="DF915" s="10"/>
      <c r="DG915" s="10"/>
      <c r="DH915" s="10"/>
      <c r="DI915" s="10"/>
      <c r="DJ915" s="10"/>
      <c r="DK915" s="10"/>
      <c r="DL915" s="10"/>
      <c r="DM915" s="10"/>
      <c r="DN915" s="10"/>
      <c r="DO915" s="10"/>
      <c r="DP915" s="10"/>
      <c r="DQ915" s="10"/>
      <c r="DR915" s="10"/>
      <c r="DS915" s="10"/>
    </row>
    <row r="916" spans="1:123" ht="19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  <c r="CQ916" s="10"/>
      <c r="CR916" s="10"/>
      <c r="CS916" s="10"/>
      <c r="CT916" s="10"/>
      <c r="CU916" s="10"/>
      <c r="CV916" s="10"/>
      <c r="CW916" s="10"/>
      <c r="CX916" s="10"/>
      <c r="CY916" s="10"/>
      <c r="CZ916" s="10"/>
      <c r="DA916" s="10"/>
      <c r="DB916" s="10"/>
      <c r="DC916" s="10"/>
      <c r="DD916" s="10"/>
      <c r="DE916" s="10"/>
      <c r="DF916" s="10"/>
      <c r="DG916" s="10"/>
      <c r="DH916" s="10"/>
      <c r="DI916" s="10"/>
      <c r="DJ916" s="10"/>
      <c r="DK916" s="10"/>
      <c r="DL916" s="10"/>
      <c r="DM916" s="10"/>
      <c r="DN916" s="10"/>
      <c r="DO916" s="10"/>
      <c r="DP916" s="10"/>
      <c r="DQ916" s="10"/>
      <c r="DR916" s="10"/>
      <c r="DS916" s="10"/>
    </row>
    <row r="917" spans="1:123" ht="19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  <c r="CQ917" s="10"/>
      <c r="CR917" s="10"/>
      <c r="CS917" s="10"/>
      <c r="CT917" s="10"/>
      <c r="CU917" s="10"/>
      <c r="CV917" s="10"/>
      <c r="CW917" s="10"/>
      <c r="CX917" s="10"/>
      <c r="CY917" s="10"/>
      <c r="CZ917" s="10"/>
      <c r="DA917" s="10"/>
      <c r="DB917" s="10"/>
      <c r="DC917" s="10"/>
      <c r="DD917" s="10"/>
      <c r="DE917" s="10"/>
      <c r="DF917" s="10"/>
      <c r="DG917" s="10"/>
      <c r="DH917" s="10"/>
      <c r="DI917" s="10"/>
      <c r="DJ917" s="10"/>
      <c r="DK917" s="10"/>
      <c r="DL917" s="10"/>
      <c r="DM917" s="10"/>
      <c r="DN917" s="10"/>
      <c r="DO917" s="10"/>
      <c r="DP917" s="10"/>
      <c r="DQ917" s="10"/>
      <c r="DR917" s="10"/>
      <c r="DS917" s="10"/>
    </row>
    <row r="918" spans="1:123" ht="19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  <c r="CQ918" s="10"/>
      <c r="CR918" s="10"/>
      <c r="CS918" s="10"/>
      <c r="CT918" s="10"/>
      <c r="CU918" s="10"/>
      <c r="CV918" s="10"/>
      <c r="CW918" s="10"/>
      <c r="CX918" s="10"/>
      <c r="CY918" s="10"/>
      <c r="CZ918" s="10"/>
      <c r="DA918" s="10"/>
      <c r="DB918" s="10"/>
      <c r="DC918" s="10"/>
      <c r="DD918" s="10"/>
      <c r="DE918" s="10"/>
      <c r="DF918" s="10"/>
      <c r="DG918" s="10"/>
      <c r="DH918" s="10"/>
      <c r="DI918" s="10"/>
      <c r="DJ918" s="10"/>
      <c r="DK918" s="10"/>
      <c r="DL918" s="10"/>
      <c r="DM918" s="10"/>
      <c r="DN918" s="10"/>
      <c r="DO918" s="10"/>
      <c r="DP918" s="10"/>
      <c r="DQ918" s="10"/>
      <c r="DR918" s="10"/>
      <c r="DS918" s="10"/>
    </row>
    <row r="919" spans="1:123" ht="19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  <c r="CQ919" s="10"/>
      <c r="CR919" s="10"/>
      <c r="CS919" s="10"/>
      <c r="CT919" s="10"/>
      <c r="CU919" s="10"/>
      <c r="CV919" s="10"/>
      <c r="CW919" s="10"/>
      <c r="CX919" s="10"/>
      <c r="CY919" s="10"/>
      <c r="CZ919" s="10"/>
      <c r="DA919" s="10"/>
      <c r="DB919" s="10"/>
      <c r="DC919" s="10"/>
      <c r="DD919" s="10"/>
      <c r="DE919" s="10"/>
      <c r="DF919" s="10"/>
      <c r="DG919" s="10"/>
      <c r="DH919" s="10"/>
      <c r="DI919" s="10"/>
      <c r="DJ919" s="10"/>
      <c r="DK919" s="10"/>
      <c r="DL919" s="10"/>
      <c r="DM919" s="10"/>
      <c r="DN919" s="10"/>
      <c r="DO919" s="10"/>
      <c r="DP919" s="10"/>
      <c r="DQ919" s="10"/>
      <c r="DR919" s="10"/>
      <c r="DS919" s="10"/>
    </row>
    <row r="920" spans="1:123" ht="19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  <c r="CQ920" s="10"/>
      <c r="CR920" s="10"/>
      <c r="CS920" s="10"/>
      <c r="CT920" s="10"/>
      <c r="CU920" s="10"/>
      <c r="CV920" s="10"/>
      <c r="CW920" s="10"/>
      <c r="CX920" s="10"/>
      <c r="CY920" s="10"/>
      <c r="CZ920" s="10"/>
      <c r="DA920" s="10"/>
      <c r="DB920" s="10"/>
      <c r="DC920" s="10"/>
      <c r="DD920" s="10"/>
      <c r="DE920" s="10"/>
      <c r="DF920" s="10"/>
      <c r="DG920" s="10"/>
      <c r="DH920" s="10"/>
      <c r="DI920" s="10"/>
      <c r="DJ920" s="10"/>
      <c r="DK920" s="10"/>
      <c r="DL920" s="10"/>
      <c r="DM920" s="10"/>
      <c r="DN920" s="10"/>
      <c r="DO920" s="10"/>
      <c r="DP920" s="10"/>
      <c r="DQ920" s="10"/>
      <c r="DR920" s="10"/>
      <c r="DS920" s="10"/>
    </row>
    <row r="921" spans="1:123" ht="19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  <c r="CQ921" s="10"/>
      <c r="CR921" s="10"/>
      <c r="CS921" s="10"/>
      <c r="CT921" s="10"/>
      <c r="CU921" s="10"/>
      <c r="CV921" s="10"/>
      <c r="CW921" s="10"/>
      <c r="CX921" s="10"/>
      <c r="CY921" s="10"/>
      <c r="CZ921" s="10"/>
      <c r="DA921" s="10"/>
      <c r="DB921" s="10"/>
      <c r="DC921" s="10"/>
      <c r="DD921" s="10"/>
      <c r="DE921" s="10"/>
      <c r="DF921" s="10"/>
      <c r="DG921" s="10"/>
      <c r="DH921" s="10"/>
      <c r="DI921" s="10"/>
      <c r="DJ921" s="10"/>
      <c r="DK921" s="10"/>
      <c r="DL921" s="10"/>
      <c r="DM921" s="10"/>
      <c r="DN921" s="10"/>
      <c r="DO921" s="10"/>
      <c r="DP921" s="10"/>
      <c r="DQ921" s="10"/>
      <c r="DR921" s="10"/>
      <c r="DS921" s="10"/>
    </row>
    <row r="922" spans="1:123" ht="19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  <c r="CQ922" s="10"/>
      <c r="CR922" s="10"/>
      <c r="CS922" s="10"/>
      <c r="CT922" s="10"/>
      <c r="CU922" s="10"/>
      <c r="CV922" s="10"/>
      <c r="CW922" s="10"/>
      <c r="CX922" s="10"/>
      <c r="CY922" s="10"/>
      <c r="CZ922" s="10"/>
      <c r="DA922" s="10"/>
      <c r="DB922" s="10"/>
      <c r="DC922" s="10"/>
      <c r="DD922" s="10"/>
      <c r="DE922" s="10"/>
      <c r="DF922" s="10"/>
      <c r="DG922" s="10"/>
      <c r="DH922" s="10"/>
      <c r="DI922" s="10"/>
      <c r="DJ922" s="10"/>
      <c r="DK922" s="10"/>
      <c r="DL922" s="10"/>
      <c r="DM922" s="10"/>
      <c r="DN922" s="10"/>
      <c r="DO922" s="10"/>
      <c r="DP922" s="10"/>
      <c r="DQ922" s="10"/>
      <c r="DR922" s="10"/>
      <c r="DS922" s="10"/>
    </row>
    <row r="923" spans="1:123" ht="19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  <c r="CQ923" s="10"/>
      <c r="CR923" s="10"/>
      <c r="CS923" s="10"/>
      <c r="CT923" s="10"/>
      <c r="CU923" s="10"/>
      <c r="CV923" s="10"/>
      <c r="CW923" s="10"/>
      <c r="CX923" s="10"/>
      <c r="CY923" s="10"/>
      <c r="CZ923" s="10"/>
      <c r="DA923" s="10"/>
      <c r="DB923" s="10"/>
      <c r="DC923" s="10"/>
      <c r="DD923" s="10"/>
      <c r="DE923" s="10"/>
      <c r="DF923" s="10"/>
      <c r="DG923" s="10"/>
      <c r="DH923" s="10"/>
      <c r="DI923" s="10"/>
      <c r="DJ923" s="10"/>
      <c r="DK923" s="10"/>
      <c r="DL923" s="10"/>
      <c r="DM923" s="10"/>
      <c r="DN923" s="10"/>
      <c r="DO923" s="10"/>
      <c r="DP923" s="10"/>
      <c r="DQ923" s="10"/>
      <c r="DR923" s="10"/>
      <c r="DS923" s="10"/>
    </row>
    <row r="924" spans="1:123" ht="19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  <c r="CQ924" s="10"/>
      <c r="CR924" s="10"/>
      <c r="CS924" s="10"/>
      <c r="CT924" s="10"/>
      <c r="CU924" s="10"/>
      <c r="CV924" s="10"/>
      <c r="CW924" s="10"/>
      <c r="CX924" s="10"/>
      <c r="CY924" s="10"/>
      <c r="CZ924" s="10"/>
      <c r="DA924" s="10"/>
      <c r="DB924" s="10"/>
      <c r="DC924" s="10"/>
      <c r="DD924" s="10"/>
      <c r="DE924" s="10"/>
      <c r="DF924" s="10"/>
      <c r="DG924" s="10"/>
      <c r="DH924" s="10"/>
      <c r="DI924" s="10"/>
      <c r="DJ924" s="10"/>
      <c r="DK924" s="10"/>
      <c r="DL924" s="10"/>
      <c r="DM924" s="10"/>
      <c r="DN924" s="10"/>
      <c r="DO924" s="10"/>
      <c r="DP924" s="10"/>
      <c r="DQ924" s="10"/>
      <c r="DR924" s="10"/>
      <c r="DS924" s="10"/>
    </row>
    <row r="925" spans="1:123" ht="19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  <c r="CQ925" s="10"/>
      <c r="CR925" s="10"/>
      <c r="CS925" s="10"/>
      <c r="CT925" s="10"/>
      <c r="CU925" s="10"/>
      <c r="CV925" s="10"/>
      <c r="CW925" s="10"/>
      <c r="CX925" s="10"/>
      <c r="CY925" s="10"/>
      <c r="CZ925" s="10"/>
      <c r="DA925" s="10"/>
      <c r="DB925" s="10"/>
      <c r="DC925" s="10"/>
      <c r="DD925" s="10"/>
      <c r="DE925" s="10"/>
      <c r="DF925" s="10"/>
      <c r="DG925" s="10"/>
      <c r="DH925" s="10"/>
      <c r="DI925" s="10"/>
      <c r="DJ925" s="10"/>
      <c r="DK925" s="10"/>
      <c r="DL925" s="10"/>
      <c r="DM925" s="10"/>
      <c r="DN925" s="10"/>
      <c r="DO925" s="10"/>
      <c r="DP925" s="10"/>
      <c r="DQ925" s="10"/>
      <c r="DR925" s="10"/>
      <c r="DS925" s="10"/>
    </row>
    <row r="926" spans="1:123" ht="19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  <c r="CQ926" s="10"/>
      <c r="CR926" s="10"/>
      <c r="CS926" s="10"/>
      <c r="CT926" s="10"/>
      <c r="CU926" s="10"/>
      <c r="CV926" s="10"/>
      <c r="CW926" s="10"/>
      <c r="CX926" s="10"/>
      <c r="CY926" s="10"/>
      <c r="CZ926" s="10"/>
      <c r="DA926" s="10"/>
      <c r="DB926" s="10"/>
      <c r="DC926" s="10"/>
      <c r="DD926" s="10"/>
      <c r="DE926" s="10"/>
      <c r="DF926" s="10"/>
      <c r="DG926" s="10"/>
      <c r="DH926" s="10"/>
      <c r="DI926" s="10"/>
      <c r="DJ926" s="10"/>
      <c r="DK926" s="10"/>
      <c r="DL926" s="10"/>
      <c r="DM926" s="10"/>
      <c r="DN926" s="10"/>
      <c r="DO926" s="10"/>
      <c r="DP926" s="10"/>
      <c r="DQ926" s="10"/>
      <c r="DR926" s="10"/>
      <c r="DS926" s="10"/>
    </row>
    <row r="927" spans="1:123" ht="19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  <c r="CQ927" s="10"/>
      <c r="CR927" s="10"/>
      <c r="CS927" s="10"/>
      <c r="CT927" s="10"/>
      <c r="CU927" s="10"/>
      <c r="CV927" s="10"/>
      <c r="CW927" s="10"/>
      <c r="CX927" s="10"/>
      <c r="CY927" s="10"/>
      <c r="CZ927" s="10"/>
      <c r="DA927" s="10"/>
      <c r="DB927" s="10"/>
      <c r="DC927" s="10"/>
      <c r="DD927" s="10"/>
      <c r="DE927" s="10"/>
      <c r="DF927" s="10"/>
      <c r="DG927" s="10"/>
      <c r="DH927" s="10"/>
      <c r="DI927" s="10"/>
      <c r="DJ927" s="10"/>
      <c r="DK927" s="10"/>
      <c r="DL927" s="10"/>
      <c r="DM927" s="10"/>
      <c r="DN927" s="10"/>
      <c r="DO927" s="10"/>
      <c r="DP927" s="10"/>
      <c r="DQ927" s="10"/>
      <c r="DR927" s="10"/>
      <c r="DS927" s="10"/>
    </row>
    <row r="928" spans="1:123" ht="19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  <c r="CQ928" s="10"/>
      <c r="CR928" s="10"/>
      <c r="CS928" s="10"/>
      <c r="CT928" s="10"/>
      <c r="CU928" s="10"/>
      <c r="CV928" s="10"/>
      <c r="CW928" s="10"/>
      <c r="CX928" s="10"/>
      <c r="CY928" s="10"/>
      <c r="CZ928" s="10"/>
      <c r="DA928" s="10"/>
      <c r="DB928" s="10"/>
      <c r="DC928" s="10"/>
      <c r="DD928" s="10"/>
      <c r="DE928" s="10"/>
      <c r="DF928" s="10"/>
      <c r="DG928" s="10"/>
      <c r="DH928" s="10"/>
      <c r="DI928" s="10"/>
      <c r="DJ928" s="10"/>
      <c r="DK928" s="10"/>
      <c r="DL928" s="10"/>
      <c r="DM928" s="10"/>
      <c r="DN928" s="10"/>
      <c r="DO928" s="10"/>
      <c r="DP928" s="10"/>
      <c r="DQ928" s="10"/>
      <c r="DR928" s="10"/>
      <c r="DS928" s="10"/>
    </row>
    <row r="929" spans="1:123" ht="19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  <c r="CQ929" s="10"/>
      <c r="CR929" s="10"/>
      <c r="CS929" s="10"/>
      <c r="CT929" s="10"/>
      <c r="CU929" s="10"/>
      <c r="CV929" s="10"/>
      <c r="CW929" s="10"/>
      <c r="CX929" s="10"/>
      <c r="CY929" s="10"/>
      <c r="CZ929" s="10"/>
      <c r="DA929" s="10"/>
      <c r="DB929" s="10"/>
      <c r="DC929" s="10"/>
      <c r="DD929" s="10"/>
      <c r="DE929" s="10"/>
      <c r="DF929" s="10"/>
      <c r="DG929" s="10"/>
      <c r="DH929" s="10"/>
      <c r="DI929" s="10"/>
      <c r="DJ929" s="10"/>
      <c r="DK929" s="10"/>
      <c r="DL929" s="10"/>
      <c r="DM929" s="10"/>
      <c r="DN929" s="10"/>
      <c r="DO929" s="10"/>
      <c r="DP929" s="10"/>
      <c r="DQ929" s="10"/>
      <c r="DR929" s="10"/>
      <c r="DS929" s="10"/>
    </row>
    <row r="930" spans="1:123" ht="19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  <c r="CQ930" s="10"/>
      <c r="CR930" s="10"/>
      <c r="CS930" s="10"/>
      <c r="CT930" s="10"/>
      <c r="CU930" s="10"/>
      <c r="CV930" s="10"/>
      <c r="CW930" s="10"/>
      <c r="CX930" s="10"/>
      <c r="CY930" s="10"/>
      <c r="CZ930" s="10"/>
      <c r="DA930" s="10"/>
      <c r="DB930" s="10"/>
      <c r="DC930" s="10"/>
      <c r="DD930" s="10"/>
      <c r="DE930" s="10"/>
      <c r="DF930" s="10"/>
      <c r="DG930" s="10"/>
      <c r="DH930" s="10"/>
      <c r="DI930" s="10"/>
      <c r="DJ930" s="10"/>
      <c r="DK930" s="10"/>
      <c r="DL930" s="10"/>
      <c r="DM930" s="10"/>
      <c r="DN930" s="10"/>
      <c r="DO930" s="10"/>
      <c r="DP930" s="10"/>
      <c r="DQ930" s="10"/>
      <c r="DR930" s="10"/>
      <c r="DS930" s="10"/>
    </row>
    <row r="931" spans="1:123" ht="19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  <c r="CQ931" s="10"/>
      <c r="CR931" s="10"/>
      <c r="CS931" s="10"/>
      <c r="CT931" s="10"/>
      <c r="CU931" s="10"/>
      <c r="CV931" s="10"/>
      <c r="CW931" s="10"/>
      <c r="CX931" s="10"/>
      <c r="CY931" s="10"/>
      <c r="CZ931" s="10"/>
      <c r="DA931" s="10"/>
      <c r="DB931" s="10"/>
      <c r="DC931" s="10"/>
      <c r="DD931" s="10"/>
      <c r="DE931" s="10"/>
      <c r="DF931" s="10"/>
      <c r="DG931" s="10"/>
      <c r="DH931" s="10"/>
      <c r="DI931" s="10"/>
      <c r="DJ931" s="10"/>
      <c r="DK931" s="10"/>
      <c r="DL931" s="10"/>
      <c r="DM931" s="10"/>
      <c r="DN931" s="10"/>
      <c r="DO931" s="10"/>
      <c r="DP931" s="10"/>
      <c r="DQ931" s="10"/>
      <c r="DR931" s="10"/>
      <c r="DS931" s="10"/>
    </row>
    <row r="932" spans="1:123" ht="19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  <c r="CQ932" s="10"/>
      <c r="CR932" s="10"/>
      <c r="CS932" s="10"/>
      <c r="CT932" s="10"/>
      <c r="CU932" s="10"/>
      <c r="CV932" s="10"/>
      <c r="CW932" s="10"/>
      <c r="CX932" s="10"/>
      <c r="CY932" s="10"/>
      <c r="CZ932" s="10"/>
      <c r="DA932" s="10"/>
      <c r="DB932" s="10"/>
      <c r="DC932" s="10"/>
      <c r="DD932" s="10"/>
      <c r="DE932" s="10"/>
      <c r="DF932" s="10"/>
      <c r="DG932" s="10"/>
      <c r="DH932" s="10"/>
      <c r="DI932" s="10"/>
      <c r="DJ932" s="10"/>
      <c r="DK932" s="10"/>
      <c r="DL932" s="10"/>
      <c r="DM932" s="10"/>
      <c r="DN932" s="10"/>
      <c r="DO932" s="10"/>
      <c r="DP932" s="10"/>
      <c r="DQ932" s="10"/>
      <c r="DR932" s="10"/>
      <c r="DS932" s="10"/>
    </row>
    <row r="933" spans="1:123" ht="19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  <c r="CQ933" s="10"/>
      <c r="CR933" s="10"/>
      <c r="CS933" s="10"/>
      <c r="CT933" s="10"/>
      <c r="CU933" s="10"/>
      <c r="CV933" s="10"/>
      <c r="CW933" s="10"/>
      <c r="CX933" s="10"/>
      <c r="CY933" s="10"/>
      <c r="CZ933" s="10"/>
      <c r="DA933" s="10"/>
      <c r="DB933" s="10"/>
      <c r="DC933" s="10"/>
      <c r="DD933" s="10"/>
      <c r="DE933" s="10"/>
      <c r="DF933" s="10"/>
      <c r="DG933" s="10"/>
      <c r="DH933" s="10"/>
      <c r="DI933" s="10"/>
      <c r="DJ933" s="10"/>
      <c r="DK933" s="10"/>
      <c r="DL933" s="10"/>
      <c r="DM933" s="10"/>
      <c r="DN933" s="10"/>
      <c r="DO933" s="10"/>
      <c r="DP933" s="10"/>
      <c r="DQ933" s="10"/>
      <c r="DR933" s="10"/>
      <c r="DS933" s="10"/>
    </row>
    <row r="934" spans="1:123" ht="19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  <c r="CQ934" s="10"/>
      <c r="CR934" s="10"/>
      <c r="CS934" s="10"/>
      <c r="CT934" s="10"/>
      <c r="CU934" s="10"/>
      <c r="CV934" s="10"/>
      <c r="CW934" s="10"/>
      <c r="CX934" s="10"/>
      <c r="CY934" s="10"/>
      <c r="CZ934" s="10"/>
      <c r="DA934" s="10"/>
      <c r="DB934" s="10"/>
      <c r="DC934" s="10"/>
      <c r="DD934" s="10"/>
      <c r="DE934" s="10"/>
      <c r="DF934" s="10"/>
      <c r="DG934" s="10"/>
      <c r="DH934" s="10"/>
      <c r="DI934" s="10"/>
      <c r="DJ934" s="10"/>
      <c r="DK934" s="10"/>
      <c r="DL934" s="10"/>
      <c r="DM934" s="10"/>
      <c r="DN934" s="10"/>
      <c r="DO934" s="10"/>
      <c r="DP934" s="10"/>
      <c r="DQ934" s="10"/>
      <c r="DR934" s="10"/>
      <c r="DS934" s="10"/>
    </row>
    <row r="935" spans="1:123" ht="19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  <c r="CQ935" s="10"/>
      <c r="CR935" s="10"/>
      <c r="CS935" s="10"/>
      <c r="CT935" s="10"/>
      <c r="CU935" s="10"/>
      <c r="CV935" s="10"/>
      <c r="CW935" s="10"/>
      <c r="CX935" s="10"/>
      <c r="CY935" s="10"/>
      <c r="CZ935" s="10"/>
      <c r="DA935" s="10"/>
      <c r="DB935" s="10"/>
      <c r="DC935" s="10"/>
      <c r="DD935" s="10"/>
      <c r="DE935" s="10"/>
      <c r="DF935" s="10"/>
      <c r="DG935" s="10"/>
      <c r="DH935" s="10"/>
      <c r="DI935" s="10"/>
      <c r="DJ935" s="10"/>
      <c r="DK935" s="10"/>
      <c r="DL935" s="10"/>
      <c r="DM935" s="10"/>
      <c r="DN935" s="10"/>
      <c r="DO935" s="10"/>
      <c r="DP935" s="10"/>
      <c r="DQ935" s="10"/>
      <c r="DR935" s="10"/>
      <c r="DS935" s="10"/>
    </row>
    <row r="936" spans="1:123" ht="19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  <c r="CQ936" s="10"/>
      <c r="CR936" s="10"/>
      <c r="CS936" s="10"/>
      <c r="CT936" s="10"/>
      <c r="CU936" s="10"/>
      <c r="CV936" s="10"/>
      <c r="CW936" s="10"/>
      <c r="CX936" s="10"/>
      <c r="CY936" s="10"/>
      <c r="CZ936" s="10"/>
      <c r="DA936" s="10"/>
      <c r="DB936" s="10"/>
      <c r="DC936" s="10"/>
      <c r="DD936" s="10"/>
      <c r="DE936" s="10"/>
      <c r="DF936" s="10"/>
      <c r="DG936" s="10"/>
      <c r="DH936" s="10"/>
      <c r="DI936" s="10"/>
      <c r="DJ936" s="10"/>
      <c r="DK936" s="10"/>
      <c r="DL936" s="10"/>
      <c r="DM936" s="10"/>
      <c r="DN936" s="10"/>
      <c r="DO936" s="10"/>
      <c r="DP936" s="10"/>
      <c r="DQ936" s="10"/>
      <c r="DR936" s="10"/>
      <c r="DS936" s="10"/>
    </row>
    <row r="937" spans="1:123" ht="19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  <c r="CQ937" s="10"/>
      <c r="CR937" s="10"/>
      <c r="CS937" s="10"/>
      <c r="CT937" s="10"/>
      <c r="CU937" s="10"/>
      <c r="CV937" s="10"/>
      <c r="CW937" s="10"/>
      <c r="CX937" s="10"/>
      <c r="CY937" s="10"/>
      <c r="CZ937" s="10"/>
      <c r="DA937" s="10"/>
      <c r="DB937" s="10"/>
      <c r="DC937" s="10"/>
      <c r="DD937" s="10"/>
      <c r="DE937" s="10"/>
      <c r="DF937" s="10"/>
      <c r="DG937" s="10"/>
      <c r="DH937" s="10"/>
      <c r="DI937" s="10"/>
      <c r="DJ937" s="10"/>
      <c r="DK937" s="10"/>
      <c r="DL937" s="10"/>
      <c r="DM937" s="10"/>
      <c r="DN937" s="10"/>
      <c r="DO937" s="10"/>
      <c r="DP937" s="10"/>
      <c r="DQ937" s="10"/>
      <c r="DR937" s="10"/>
      <c r="DS937" s="10"/>
    </row>
    <row r="938" spans="1:123" ht="19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  <c r="CQ938" s="10"/>
      <c r="CR938" s="10"/>
      <c r="CS938" s="10"/>
      <c r="CT938" s="10"/>
      <c r="CU938" s="10"/>
      <c r="CV938" s="10"/>
      <c r="CW938" s="10"/>
      <c r="CX938" s="10"/>
      <c r="CY938" s="10"/>
      <c r="CZ938" s="10"/>
      <c r="DA938" s="10"/>
      <c r="DB938" s="10"/>
      <c r="DC938" s="10"/>
      <c r="DD938" s="10"/>
      <c r="DE938" s="10"/>
      <c r="DF938" s="10"/>
      <c r="DG938" s="10"/>
      <c r="DH938" s="10"/>
      <c r="DI938" s="10"/>
      <c r="DJ938" s="10"/>
      <c r="DK938" s="10"/>
      <c r="DL938" s="10"/>
      <c r="DM938" s="10"/>
      <c r="DN938" s="10"/>
      <c r="DO938" s="10"/>
      <c r="DP938" s="10"/>
      <c r="DQ938" s="10"/>
      <c r="DR938" s="10"/>
      <c r="DS938" s="10"/>
    </row>
    <row r="939" spans="1:123" ht="19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  <c r="CQ939" s="10"/>
      <c r="CR939" s="10"/>
      <c r="CS939" s="10"/>
      <c r="CT939" s="10"/>
      <c r="CU939" s="10"/>
      <c r="CV939" s="10"/>
      <c r="CW939" s="10"/>
      <c r="CX939" s="10"/>
      <c r="CY939" s="10"/>
      <c r="CZ939" s="10"/>
      <c r="DA939" s="10"/>
      <c r="DB939" s="10"/>
      <c r="DC939" s="10"/>
      <c r="DD939" s="10"/>
      <c r="DE939" s="10"/>
      <c r="DF939" s="10"/>
      <c r="DG939" s="10"/>
      <c r="DH939" s="10"/>
      <c r="DI939" s="10"/>
      <c r="DJ939" s="10"/>
      <c r="DK939" s="10"/>
      <c r="DL939" s="10"/>
      <c r="DM939" s="10"/>
      <c r="DN939" s="10"/>
      <c r="DO939" s="10"/>
      <c r="DP939" s="10"/>
      <c r="DQ939" s="10"/>
      <c r="DR939" s="10"/>
      <c r="DS939" s="10"/>
    </row>
    <row r="940" spans="1:123" ht="19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  <c r="CQ940" s="10"/>
      <c r="CR940" s="10"/>
      <c r="CS940" s="10"/>
      <c r="CT940" s="10"/>
      <c r="CU940" s="10"/>
      <c r="CV940" s="10"/>
      <c r="CW940" s="10"/>
      <c r="CX940" s="10"/>
      <c r="CY940" s="10"/>
      <c r="CZ940" s="10"/>
      <c r="DA940" s="10"/>
      <c r="DB940" s="10"/>
      <c r="DC940" s="10"/>
      <c r="DD940" s="10"/>
      <c r="DE940" s="10"/>
      <c r="DF940" s="10"/>
      <c r="DG940" s="10"/>
      <c r="DH940" s="10"/>
      <c r="DI940" s="10"/>
      <c r="DJ940" s="10"/>
      <c r="DK940" s="10"/>
      <c r="DL940" s="10"/>
      <c r="DM940" s="10"/>
      <c r="DN940" s="10"/>
      <c r="DO940" s="10"/>
      <c r="DP940" s="10"/>
      <c r="DQ940" s="10"/>
      <c r="DR940" s="10"/>
      <c r="DS940" s="10"/>
    </row>
    <row r="941" spans="1:123" ht="19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  <c r="CQ941" s="10"/>
      <c r="CR941" s="10"/>
      <c r="CS941" s="10"/>
      <c r="CT941" s="10"/>
      <c r="CU941" s="10"/>
      <c r="CV941" s="10"/>
      <c r="CW941" s="10"/>
      <c r="CX941" s="10"/>
      <c r="CY941" s="10"/>
      <c r="CZ941" s="10"/>
      <c r="DA941" s="10"/>
      <c r="DB941" s="10"/>
      <c r="DC941" s="10"/>
      <c r="DD941" s="10"/>
      <c r="DE941" s="10"/>
      <c r="DF941" s="10"/>
      <c r="DG941" s="10"/>
      <c r="DH941" s="10"/>
      <c r="DI941" s="10"/>
      <c r="DJ941" s="10"/>
      <c r="DK941" s="10"/>
      <c r="DL941" s="10"/>
      <c r="DM941" s="10"/>
      <c r="DN941" s="10"/>
      <c r="DO941" s="10"/>
      <c r="DP941" s="10"/>
      <c r="DQ941" s="10"/>
      <c r="DR941" s="10"/>
      <c r="DS941" s="10"/>
    </row>
    <row r="942" spans="1:123" ht="19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  <c r="CQ942" s="10"/>
      <c r="CR942" s="10"/>
      <c r="CS942" s="10"/>
      <c r="CT942" s="10"/>
      <c r="CU942" s="10"/>
      <c r="CV942" s="10"/>
      <c r="CW942" s="10"/>
      <c r="CX942" s="10"/>
      <c r="CY942" s="10"/>
      <c r="CZ942" s="10"/>
      <c r="DA942" s="10"/>
      <c r="DB942" s="10"/>
      <c r="DC942" s="10"/>
      <c r="DD942" s="10"/>
      <c r="DE942" s="10"/>
      <c r="DF942" s="10"/>
      <c r="DG942" s="10"/>
      <c r="DH942" s="10"/>
      <c r="DI942" s="10"/>
      <c r="DJ942" s="10"/>
      <c r="DK942" s="10"/>
      <c r="DL942" s="10"/>
      <c r="DM942" s="10"/>
      <c r="DN942" s="10"/>
      <c r="DO942" s="10"/>
      <c r="DP942" s="10"/>
      <c r="DQ942" s="10"/>
      <c r="DR942" s="10"/>
      <c r="DS942" s="10"/>
    </row>
    <row r="943" spans="1:123" ht="19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  <c r="CQ943" s="10"/>
      <c r="CR943" s="10"/>
      <c r="CS943" s="10"/>
      <c r="CT943" s="10"/>
      <c r="CU943" s="10"/>
      <c r="CV943" s="10"/>
      <c r="CW943" s="10"/>
      <c r="CX943" s="10"/>
      <c r="CY943" s="10"/>
      <c r="CZ943" s="10"/>
      <c r="DA943" s="10"/>
      <c r="DB943" s="10"/>
      <c r="DC943" s="10"/>
      <c r="DD943" s="10"/>
      <c r="DE943" s="10"/>
      <c r="DF943" s="10"/>
      <c r="DG943" s="10"/>
      <c r="DH943" s="10"/>
      <c r="DI943" s="10"/>
      <c r="DJ943" s="10"/>
      <c r="DK943" s="10"/>
      <c r="DL943" s="10"/>
      <c r="DM943" s="10"/>
      <c r="DN943" s="10"/>
      <c r="DO943" s="10"/>
      <c r="DP943" s="10"/>
      <c r="DQ943" s="10"/>
      <c r="DR943" s="10"/>
      <c r="DS943" s="10"/>
    </row>
    <row r="944" spans="1:123" ht="19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  <c r="CQ944" s="10"/>
      <c r="CR944" s="10"/>
      <c r="CS944" s="10"/>
      <c r="CT944" s="10"/>
      <c r="CU944" s="10"/>
      <c r="CV944" s="10"/>
      <c r="CW944" s="10"/>
      <c r="CX944" s="10"/>
      <c r="CY944" s="10"/>
      <c r="CZ944" s="10"/>
      <c r="DA944" s="10"/>
      <c r="DB944" s="10"/>
      <c r="DC944" s="10"/>
      <c r="DD944" s="10"/>
      <c r="DE944" s="10"/>
      <c r="DF944" s="10"/>
      <c r="DG944" s="10"/>
      <c r="DH944" s="10"/>
      <c r="DI944" s="10"/>
      <c r="DJ944" s="10"/>
      <c r="DK944" s="10"/>
      <c r="DL944" s="10"/>
      <c r="DM944" s="10"/>
      <c r="DN944" s="10"/>
      <c r="DO944" s="10"/>
      <c r="DP944" s="10"/>
      <c r="DQ944" s="10"/>
      <c r="DR944" s="10"/>
      <c r="DS944" s="10"/>
    </row>
    <row r="945" spans="1:123" ht="19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  <c r="CQ945" s="10"/>
      <c r="CR945" s="10"/>
      <c r="CS945" s="10"/>
      <c r="CT945" s="10"/>
      <c r="CU945" s="10"/>
      <c r="CV945" s="10"/>
      <c r="CW945" s="10"/>
      <c r="CX945" s="10"/>
      <c r="CY945" s="10"/>
      <c r="CZ945" s="10"/>
      <c r="DA945" s="10"/>
      <c r="DB945" s="10"/>
      <c r="DC945" s="10"/>
      <c r="DD945" s="10"/>
      <c r="DE945" s="10"/>
      <c r="DF945" s="10"/>
      <c r="DG945" s="10"/>
      <c r="DH945" s="10"/>
      <c r="DI945" s="10"/>
      <c r="DJ945" s="10"/>
      <c r="DK945" s="10"/>
      <c r="DL945" s="10"/>
      <c r="DM945" s="10"/>
      <c r="DN945" s="10"/>
      <c r="DO945" s="10"/>
      <c r="DP945" s="10"/>
      <c r="DQ945" s="10"/>
      <c r="DR945" s="10"/>
      <c r="DS945" s="10"/>
    </row>
    <row r="946" spans="1:123" ht="19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  <c r="CQ946" s="10"/>
      <c r="CR946" s="10"/>
      <c r="CS946" s="10"/>
      <c r="CT946" s="10"/>
      <c r="CU946" s="10"/>
      <c r="CV946" s="10"/>
      <c r="CW946" s="10"/>
      <c r="CX946" s="10"/>
      <c r="CY946" s="10"/>
      <c r="CZ946" s="10"/>
      <c r="DA946" s="10"/>
      <c r="DB946" s="10"/>
      <c r="DC946" s="10"/>
      <c r="DD946" s="10"/>
      <c r="DE946" s="10"/>
      <c r="DF946" s="10"/>
      <c r="DG946" s="10"/>
      <c r="DH946" s="10"/>
      <c r="DI946" s="10"/>
      <c r="DJ946" s="10"/>
      <c r="DK946" s="10"/>
      <c r="DL946" s="10"/>
      <c r="DM946" s="10"/>
      <c r="DN946" s="10"/>
      <c r="DO946" s="10"/>
      <c r="DP946" s="10"/>
      <c r="DQ946" s="10"/>
      <c r="DR946" s="10"/>
      <c r="DS946" s="10"/>
    </row>
    <row r="947" spans="1:123" ht="19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  <c r="CQ947" s="10"/>
      <c r="CR947" s="10"/>
      <c r="CS947" s="10"/>
      <c r="CT947" s="10"/>
      <c r="CU947" s="10"/>
      <c r="CV947" s="10"/>
      <c r="CW947" s="10"/>
      <c r="CX947" s="10"/>
      <c r="CY947" s="10"/>
      <c r="CZ947" s="10"/>
      <c r="DA947" s="10"/>
      <c r="DB947" s="10"/>
      <c r="DC947" s="10"/>
      <c r="DD947" s="10"/>
      <c r="DE947" s="10"/>
      <c r="DF947" s="10"/>
      <c r="DG947" s="10"/>
      <c r="DH947" s="10"/>
      <c r="DI947" s="10"/>
      <c r="DJ947" s="10"/>
      <c r="DK947" s="10"/>
      <c r="DL947" s="10"/>
      <c r="DM947" s="10"/>
      <c r="DN947" s="10"/>
      <c r="DO947" s="10"/>
      <c r="DP947" s="10"/>
      <c r="DQ947" s="10"/>
      <c r="DR947" s="10"/>
      <c r="DS947" s="10"/>
    </row>
    <row r="948" spans="1:123" ht="19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  <c r="CQ948" s="10"/>
      <c r="CR948" s="10"/>
      <c r="CS948" s="10"/>
      <c r="CT948" s="10"/>
      <c r="CU948" s="10"/>
      <c r="CV948" s="10"/>
      <c r="CW948" s="10"/>
      <c r="CX948" s="10"/>
      <c r="CY948" s="10"/>
      <c r="CZ948" s="10"/>
      <c r="DA948" s="10"/>
      <c r="DB948" s="10"/>
      <c r="DC948" s="10"/>
      <c r="DD948" s="10"/>
      <c r="DE948" s="10"/>
      <c r="DF948" s="10"/>
      <c r="DG948" s="10"/>
      <c r="DH948" s="10"/>
      <c r="DI948" s="10"/>
      <c r="DJ948" s="10"/>
      <c r="DK948" s="10"/>
      <c r="DL948" s="10"/>
      <c r="DM948" s="10"/>
      <c r="DN948" s="10"/>
      <c r="DO948" s="10"/>
      <c r="DP948" s="10"/>
      <c r="DQ948" s="10"/>
      <c r="DR948" s="10"/>
      <c r="DS948" s="10"/>
    </row>
    <row r="949" spans="1:123" ht="19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  <c r="CQ949" s="10"/>
      <c r="CR949" s="10"/>
      <c r="CS949" s="10"/>
      <c r="CT949" s="10"/>
      <c r="CU949" s="10"/>
      <c r="CV949" s="10"/>
      <c r="CW949" s="10"/>
      <c r="CX949" s="10"/>
      <c r="CY949" s="10"/>
      <c r="CZ949" s="10"/>
      <c r="DA949" s="10"/>
      <c r="DB949" s="10"/>
      <c r="DC949" s="10"/>
      <c r="DD949" s="10"/>
      <c r="DE949" s="10"/>
      <c r="DF949" s="10"/>
      <c r="DG949" s="10"/>
      <c r="DH949" s="10"/>
      <c r="DI949" s="10"/>
      <c r="DJ949" s="10"/>
      <c r="DK949" s="10"/>
      <c r="DL949" s="10"/>
      <c r="DM949" s="10"/>
      <c r="DN949" s="10"/>
      <c r="DO949" s="10"/>
      <c r="DP949" s="10"/>
      <c r="DQ949" s="10"/>
      <c r="DR949" s="10"/>
      <c r="DS949" s="10"/>
    </row>
    <row r="950" spans="1:123" ht="19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  <c r="CQ950" s="10"/>
      <c r="CR950" s="10"/>
      <c r="CS950" s="10"/>
      <c r="CT950" s="10"/>
      <c r="CU950" s="10"/>
      <c r="CV950" s="10"/>
      <c r="CW950" s="10"/>
      <c r="CX950" s="10"/>
      <c r="CY950" s="10"/>
      <c r="CZ950" s="10"/>
      <c r="DA950" s="10"/>
      <c r="DB950" s="10"/>
      <c r="DC950" s="10"/>
      <c r="DD950" s="10"/>
      <c r="DE950" s="10"/>
      <c r="DF950" s="10"/>
      <c r="DG950" s="10"/>
      <c r="DH950" s="10"/>
      <c r="DI950" s="10"/>
      <c r="DJ950" s="10"/>
      <c r="DK950" s="10"/>
      <c r="DL950" s="10"/>
      <c r="DM950" s="10"/>
      <c r="DN950" s="10"/>
      <c r="DO950" s="10"/>
      <c r="DP950" s="10"/>
      <c r="DQ950" s="10"/>
      <c r="DR950" s="10"/>
      <c r="DS950" s="10"/>
    </row>
    <row r="951" spans="1:123" ht="19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  <c r="CQ951" s="10"/>
      <c r="CR951" s="10"/>
      <c r="CS951" s="10"/>
      <c r="CT951" s="10"/>
      <c r="CU951" s="10"/>
      <c r="CV951" s="10"/>
      <c r="CW951" s="10"/>
      <c r="CX951" s="10"/>
      <c r="CY951" s="10"/>
      <c r="CZ951" s="10"/>
      <c r="DA951" s="10"/>
      <c r="DB951" s="10"/>
      <c r="DC951" s="10"/>
      <c r="DD951" s="10"/>
      <c r="DE951" s="10"/>
      <c r="DF951" s="10"/>
      <c r="DG951" s="10"/>
      <c r="DH951" s="10"/>
      <c r="DI951" s="10"/>
      <c r="DJ951" s="10"/>
      <c r="DK951" s="10"/>
      <c r="DL951" s="10"/>
      <c r="DM951" s="10"/>
      <c r="DN951" s="10"/>
      <c r="DO951" s="10"/>
      <c r="DP951" s="10"/>
      <c r="DQ951" s="10"/>
      <c r="DR951" s="10"/>
      <c r="DS951" s="10"/>
    </row>
    <row r="952" spans="1:123" ht="19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  <c r="CQ952" s="10"/>
      <c r="CR952" s="10"/>
      <c r="CS952" s="10"/>
      <c r="CT952" s="10"/>
      <c r="CU952" s="10"/>
      <c r="CV952" s="10"/>
      <c r="CW952" s="10"/>
      <c r="CX952" s="10"/>
      <c r="CY952" s="10"/>
      <c r="CZ952" s="10"/>
      <c r="DA952" s="10"/>
      <c r="DB952" s="10"/>
      <c r="DC952" s="10"/>
      <c r="DD952" s="10"/>
      <c r="DE952" s="10"/>
      <c r="DF952" s="10"/>
      <c r="DG952" s="10"/>
      <c r="DH952" s="10"/>
      <c r="DI952" s="10"/>
      <c r="DJ952" s="10"/>
      <c r="DK952" s="10"/>
      <c r="DL952" s="10"/>
      <c r="DM952" s="10"/>
      <c r="DN952" s="10"/>
      <c r="DO952" s="10"/>
      <c r="DP952" s="10"/>
      <c r="DQ952" s="10"/>
      <c r="DR952" s="10"/>
      <c r="DS952" s="10"/>
    </row>
    <row r="953" spans="1:123" ht="19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  <c r="CQ953" s="10"/>
      <c r="CR953" s="10"/>
      <c r="CS953" s="10"/>
      <c r="CT953" s="10"/>
      <c r="CU953" s="10"/>
      <c r="CV953" s="10"/>
      <c r="CW953" s="10"/>
      <c r="CX953" s="10"/>
      <c r="CY953" s="10"/>
      <c r="CZ953" s="10"/>
      <c r="DA953" s="10"/>
      <c r="DB953" s="10"/>
      <c r="DC953" s="10"/>
      <c r="DD953" s="10"/>
      <c r="DE953" s="10"/>
      <c r="DF953" s="10"/>
      <c r="DG953" s="10"/>
      <c r="DH953" s="10"/>
      <c r="DI953" s="10"/>
      <c r="DJ953" s="10"/>
      <c r="DK953" s="10"/>
      <c r="DL953" s="10"/>
      <c r="DM953" s="10"/>
      <c r="DN953" s="10"/>
      <c r="DO953" s="10"/>
      <c r="DP953" s="10"/>
      <c r="DQ953" s="10"/>
      <c r="DR953" s="10"/>
      <c r="DS953" s="10"/>
    </row>
    <row r="954" spans="1:123" ht="19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  <c r="CQ954" s="10"/>
      <c r="CR954" s="10"/>
      <c r="CS954" s="10"/>
      <c r="CT954" s="10"/>
      <c r="CU954" s="10"/>
      <c r="CV954" s="10"/>
      <c r="CW954" s="10"/>
      <c r="CX954" s="10"/>
      <c r="CY954" s="10"/>
      <c r="CZ954" s="10"/>
      <c r="DA954" s="10"/>
      <c r="DB954" s="10"/>
      <c r="DC954" s="10"/>
      <c r="DD954" s="10"/>
      <c r="DE954" s="10"/>
      <c r="DF954" s="10"/>
      <c r="DG954" s="10"/>
      <c r="DH954" s="10"/>
      <c r="DI954" s="10"/>
      <c r="DJ954" s="10"/>
      <c r="DK954" s="10"/>
      <c r="DL954" s="10"/>
      <c r="DM954" s="10"/>
      <c r="DN954" s="10"/>
      <c r="DO954" s="10"/>
      <c r="DP954" s="10"/>
      <c r="DQ954" s="10"/>
      <c r="DR954" s="10"/>
      <c r="DS954" s="10"/>
    </row>
    <row r="955" spans="1:123" ht="19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  <c r="CU955" s="10"/>
      <c r="CV955" s="10"/>
      <c r="CW955" s="10"/>
      <c r="CX955" s="10"/>
      <c r="CY955" s="10"/>
      <c r="CZ955" s="10"/>
      <c r="DA955" s="10"/>
      <c r="DB955" s="10"/>
      <c r="DC955" s="10"/>
      <c r="DD955" s="10"/>
      <c r="DE955" s="10"/>
      <c r="DF955" s="10"/>
      <c r="DG955" s="10"/>
      <c r="DH955" s="10"/>
      <c r="DI955" s="10"/>
      <c r="DJ955" s="10"/>
      <c r="DK955" s="10"/>
      <c r="DL955" s="10"/>
      <c r="DM955" s="10"/>
      <c r="DN955" s="10"/>
      <c r="DO955" s="10"/>
      <c r="DP955" s="10"/>
      <c r="DQ955" s="10"/>
      <c r="DR955" s="10"/>
      <c r="DS955" s="10"/>
    </row>
    <row r="956" spans="1:123" ht="19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  <c r="CQ956" s="10"/>
      <c r="CR956" s="10"/>
      <c r="CS956" s="10"/>
      <c r="CT956" s="10"/>
      <c r="CU956" s="10"/>
      <c r="CV956" s="10"/>
      <c r="CW956" s="10"/>
      <c r="CX956" s="10"/>
      <c r="CY956" s="10"/>
      <c r="CZ956" s="10"/>
      <c r="DA956" s="10"/>
      <c r="DB956" s="10"/>
      <c r="DC956" s="10"/>
      <c r="DD956" s="10"/>
      <c r="DE956" s="10"/>
      <c r="DF956" s="10"/>
      <c r="DG956" s="10"/>
      <c r="DH956" s="10"/>
      <c r="DI956" s="10"/>
      <c r="DJ956" s="10"/>
      <c r="DK956" s="10"/>
      <c r="DL956" s="10"/>
      <c r="DM956" s="10"/>
      <c r="DN956" s="10"/>
      <c r="DO956" s="10"/>
      <c r="DP956" s="10"/>
      <c r="DQ956" s="10"/>
      <c r="DR956" s="10"/>
      <c r="DS956" s="10"/>
    </row>
    <row r="957" spans="1:123" ht="19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  <c r="CQ957" s="10"/>
      <c r="CR957" s="10"/>
      <c r="CS957" s="10"/>
      <c r="CT957" s="10"/>
      <c r="CU957" s="10"/>
      <c r="CV957" s="10"/>
      <c r="CW957" s="10"/>
      <c r="CX957" s="10"/>
      <c r="CY957" s="10"/>
      <c r="CZ957" s="10"/>
      <c r="DA957" s="10"/>
      <c r="DB957" s="10"/>
      <c r="DC957" s="10"/>
      <c r="DD957" s="10"/>
      <c r="DE957" s="10"/>
      <c r="DF957" s="10"/>
      <c r="DG957" s="10"/>
      <c r="DH957" s="10"/>
      <c r="DI957" s="10"/>
      <c r="DJ957" s="10"/>
      <c r="DK957" s="10"/>
      <c r="DL957" s="10"/>
      <c r="DM957" s="10"/>
      <c r="DN957" s="10"/>
      <c r="DO957" s="10"/>
      <c r="DP957" s="10"/>
      <c r="DQ957" s="10"/>
      <c r="DR957" s="10"/>
      <c r="DS957" s="10"/>
    </row>
    <row r="958" spans="1:123" ht="19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  <c r="CQ958" s="10"/>
      <c r="CR958" s="10"/>
      <c r="CS958" s="10"/>
      <c r="CT958" s="10"/>
      <c r="CU958" s="10"/>
      <c r="CV958" s="10"/>
      <c r="CW958" s="10"/>
      <c r="CX958" s="10"/>
      <c r="CY958" s="10"/>
      <c r="CZ958" s="10"/>
      <c r="DA958" s="10"/>
      <c r="DB958" s="10"/>
      <c r="DC958" s="10"/>
      <c r="DD958" s="10"/>
      <c r="DE958" s="10"/>
      <c r="DF958" s="10"/>
      <c r="DG958" s="10"/>
      <c r="DH958" s="10"/>
      <c r="DI958" s="10"/>
      <c r="DJ958" s="10"/>
      <c r="DK958" s="10"/>
      <c r="DL958" s="10"/>
      <c r="DM958" s="10"/>
      <c r="DN958" s="10"/>
      <c r="DO958" s="10"/>
      <c r="DP958" s="10"/>
      <c r="DQ958" s="10"/>
      <c r="DR958" s="10"/>
      <c r="DS958" s="10"/>
    </row>
    <row r="959" spans="1:123" ht="19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  <c r="CQ959" s="10"/>
      <c r="CR959" s="10"/>
      <c r="CS959" s="10"/>
      <c r="CT959" s="10"/>
      <c r="CU959" s="10"/>
      <c r="CV959" s="10"/>
      <c r="CW959" s="10"/>
      <c r="CX959" s="10"/>
      <c r="CY959" s="10"/>
      <c r="CZ959" s="10"/>
      <c r="DA959" s="10"/>
      <c r="DB959" s="10"/>
      <c r="DC959" s="10"/>
      <c r="DD959" s="10"/>
      <c r="DE959" s="10"/>
      <c r="DF959" s="10"/>
      <c r="DG959" s="10"/>
      <c r="DH959" s="10"/>
      <c r="DI959" s="10"/>
      <c r="DJ959" s="10"/>
      <c r="DK959" s="10"/>
      <c r="DL959" s="10"/>
      <c r="DM959" s="10"/>
      <c r="DN959" s="10"/>
      <c r="DO959" s="10"/>
      <c r="DP959" s="10"/>
      <c r="DQ959" s="10"/>
      <c r="DR959" s="10"/>
      <c r="DS959" s="10"/>
    </row>
    <row r="960" spans="1:123" ht="19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  <c r="CQ960" s="10"/>
      <c r="CR960" s="10"/>
      <c r="CS960" s="10"/>
      <c r="CT960" s="10"/>
      <c r="CU960" s="10"/>
      <c r="CV960" s="10"/>
      <c r="CW960" s="10"/>
      <c r="CX960" s="10"/>
      <c r="CY960" s="10"/>
      <c r="CZ960" s="10"/>
      <c r="DA960" s="10"/>
      <c r="DB960" s="10"/>
      <c r="DC960" s="10"/>
      <c r="DD960" s="10"/>
      <c r="DE960" s="10"/>
      <c r="DF960" s="10"/>
      <c r="DG960" s="10"/>
      <c r="DH960" s="10"/>
      <c r="DI960" s="10"/>
      <c r="DJ960" s="10"/>
      <c r="DK960" s="10"/>
      <c r="DL960" s="10"/>
      <c r="DM960" s="10"/>
      <c r="DN960" s="10"/>
      <c r="DO960" s="10"/>
      <c r="DP960" s="10"/>
      <c r="DQ960" s="10"/>
      <c r="DR960" s="10"/>
      <c r="DS960" s="10"/>
    </row>
    <row r="961" spans="1:123" ht="19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  <c r="CQ961" s="10"/>
      <c r="CR961" s="10"/>
      <c r="CS961" s="10"/>
      <c r="CT961" s="10"/>
      <c r="CU961" s="10"/>
      <c r="CV961" s="10"/>
      <c r="CW961" s="10"/>
      <c r="CX961" s="10"/>
      <c r="CY961" s="10"/>
      <c r="CZ961" s="10"/>
      <c r="DA961" s="10"/>
      <c r="DB961" s="10"/>
      <c r="DC961" s="10"/>
      <c r="DD961" s="10"/>
      <c r="DE961" s="10"/>
      <c r="DF961" s="10"/>
      <c r="DG961" s="10"/>
      <c r="DH961" s="10"/>
      <c r="DI961" s="10"/>
      <c r="DJ961" s="10"/>
      <c r="DK961" s="10"/>
      <c r="DL961" s="10"/>
      <c r="DM961" s="10"/>
      <c r="DN961" s="10"/>
      <c r="DO961" s="10"/>
      <c r="DP961" s="10"/>
      <c r="DQ961" s="10"/>
      <c r="DR961" s="10"/>
      <c r="DS961" s="10"/>
    </row>
    <row r="962" spans="1:123" ht="19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  <c r="CQ962" s="10"/>
      <c r="CR962" s="10"/>
      <c r="CS962" s="10"/>
      <c r="CT962" s="10"/>
      <c r="CU962" s="10"/>
      <c r="CV962" s="10"/>
      <c r="CW962" s="10"/>
      <c r="CX962" s="10"/>
      <c r="CY962" s="10"/>
      <c r="CZ962" s="10"/>
      <c r="DA962" s="10"/>
      <c r="DB962" s="10"/>
      <c r="DC962" s="10"/>
      <c r="DD962" s="10"/>
      <c r="DE962" s="10"/>
      <c r="DF962" s="10"/>
      <c r="DG962" s="10"/>
      <c r="DH962" s="10"/>
      <c r="DI962" s="10"/>
      <c r="DJ962" s="10"/>
      <c r="DK962" s="10"/>
      <c r="DL962" s="10"/>
      <c r="DM962" s="10"/>
      <c r="DN962" s="10"/>
      <c r="DO962" s="10"/>
      <c r="DP962" s="10"/>
      <c r="DQ962" s="10"/>
      <c r="DR962" s="10"/>
      <c r="DS962" s="10"/>
    </row>
    <row r="963" spans="1:123" ht="19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  <c r="CQ963" s="10"/>
      <c r="CR963" s="10"/>
      <c r="CS963" s="10"/>
      <c r="CT963" s="10"/>
      <c r="CU963" s="10"/>
      <c r="CV963" s="10"/>
      <c r="CW963" s="10"/>
      <c r="CX963" s="10"/>
      <c r="CY963" s="10"/>
      <c r="CZ963" s="10"/>
      <c r="DA963" s="10"/>
      <c r="DB963" s="10"/>
      <c r="DC963" s="10"/>
      <c r="DD963" s="10"/>
      <c r="DE963" s="10"/>
      <c r="DF963" s="10"/>
      <c r="DG963" s="10"/>
      <c r="DH963" s="10"/>
      <c r="DI963" s="10"/>
      <c r="DJ963" s="10"/>
      <c r="DK963" s="10"/>
      <c r="DL963" s="10"/>
      <c r="DM963" s="10"/>
      <c r="DN963" s="10"/>
      <c r="DO963" s="10"/>
      <c r="DP963" s="10"/>
      <c r="DQ963" s="10"/>
      <c r="DR963" s="10"/>
      <c r="DS963" s="10"/>
    </row>
    <row r="964" spans="1:123" ht="19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  <c r="CQ964" s="10"/>
      <c r="CR964" s="10"/>
      <c r="CS964" s="10"/>
      <c r="CT964" s="10"/>
      <c r="CU964" s="10"/>
      <c r="CV964" s="10"/>
      <c r="CW964" s="10"/>
      <c r="CX964" s="10"/>
      <c r="CY964" s="10"/>
      <c r="CZ964" s="10"/>
      <c r="DA964" s="10"/>
      <c r="DB964" s="10"/>
      <c r="DC964" s="10"/>
      <c r="DD964" s="10"/>
      <c r="DE964" s="10"/>
      <c r="DF964" s="10"/>
      <c r="DG964" s="10"/>
      <c r="DH964" s="10"/>
      <c r="DI964" s="10"/>
      <c r="DJ964" s="10"/>
      <c r="DK964" s="10"/>
      <c r="DL964" s="10"/>
      <c r="DM964" s="10"/>
      <c r="DN964" s="10"/>
      <c r="DO964" s="10"/>
      <c r="DP964" s="10"/>
      <c r="DQ964" s="10"/>
      <c r="DR964" s="10"/>
      <c r="DS964" s="10"/>
    </row>
    <row r="965" spans="1:123" ht="19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  <c r="CQ965" s="10"/>
      <c r="CR965" s="10"/>
      <c r="CS965" s="10"/>
      <c r="CT965" s="10"/>
      <c r="CU965" s="10"/>
      <c r="CV965" s="10"/>
      <c r="CW965" s="10"/>
      <c r="CX965" s="10"/>
      <c r="CY965" s="10"/>
      <c r="CZ965" s="10"/>
      <c r="DA965" s="10"/>
      <c r="DB965" s="10"/>
      <c r="DC965" s="10"/>
      <c r="DD965" s="10"/>
      <c r="DE965" s="10"/>
      <c r="DF965" s="10"/>
      <c r="DG965" s="10"/>
      <c r="DH965" s="10"/>
      <c r="DI965" s="10"/>
      <c r="DJ965" s="10"/>
      <c r="DK965" s="10"/>
      <c r="DL965" s="10"/>
      <c r="DM965" s="10"/>
      <c r="DN965" s="10"/>
      <c r="DO965" s="10"/>
      <c r="DP965" s="10"/>
      <c r="DQ965" s="10"/>
      <c r="DR965" s="10"/>
      <c r="DS965" s="10"/>
    </row>
    <row r="966" spans="1:123" ht="19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  <c r="CQ966" s="10"/>
      <c r="CR966" s="10"/>
      <c r="CS966" s="10"/>
      <c r="CT966" s="10"/>
      <c r="CU966" s="10"/>
      <c r="CV966" s="10"/>
      <c r="CW966" s="10"/>
      <c r="CX966" s="10"/>
      <c r="CY966" s="10"/>
      <c r="CZ966" s="10"/>
      <c r="DA966" s="10"/>
      <c r="DB966" s="10"/>
      <c r="DC966" s="10"/>
      <c r="DD966" s="10"/>
      <c r="DE966" s="10"/>
      <c r="DF966" s="10"/>
      <c r="DG966" s="10"/>
      <c r="DH966" s="10"/>
      <c r="DI966" s="10"/>
      <c r="DJ966" s="10"/>
      <c r="DK966" s="10"/>
      <c r="DL966" s="10"/>
      <c r="DM966" s="10"/>
      <c r="DN966" s="10"/>
      <c r="DO966" s="10"/>
      <c r="DP966" s="10"/>
      <c r="DQ966" s="10"/>
      <c r="DR966" s="10"/>
      <c r="DS966" s="10"/>
    </row>
    <row r="967" spans="1:123" ht="19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  <c r="CQ967" s="10"/>
      <c r="CR967" s="10"/>
      <c r="CS967" s="10"/>
      <c r="CT967" s="10"/>
      <c r="CU967" s="10"/>
      <c r="CV967" s="10"/>
      <c r="CW967" s="10"/>
      <c r="CX967" s="10"/>
      <c r="CY967" s="10"/>
      <c r="CZ967" s="10"/>
      <c r="DA967" s="10"/>
      <c r="DB967" s="10"/>
      <c r="DC967" s="10"/>
      <c r="DD967" s="10"/>
      <c r="DE967" s="10"/>
      <c r="DF967" s="10"/>
      <c r="DG967" s="10"/>
      <c r="DH967" s="10"/>
      <c r="DI967" s="10"/>
      <c r="DJ967" s="10"/>
      <c r="DK967" s="10"/>
      <c r="DL967" s="10"/>
      <c r="DM967" s="10"/>
      <c r="DN967" s="10"/>
      <c r="DO967" s="10"/>
      <c r="DP967" s="10"/>
      <c r="DQ967" s="10"/>
      <c r="DR967" s="10"/>
      <c r="DS967" s="10"/>
    </row>
    <row r="968" spans="1:123" ht="19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  <c r="CQ968" s="10"/>
      <c r="CR968" s="10"/>
      <c r="CS968" s="10"/>
      <c r="CT968" s="10"/>
      <c r="CU968" s="10"/>
      <c r="CV968" s="10"/>
      <c r="CW968" s="10"/>
      <c r="CX968" s="10"/>
      <c r="CY968" s="10"/>
      <c r="CZ968" s="10"/>
      <c r="DA968" s="10"/>
      <c r="DB968" s="10"/>
      <c r="DC968" s="10"/>
      <c r="DD968" s="10"/>
      <c r="DE968" s="10"/>
      <c r="DF968" s="10"/>
      <c r="DG968" s="10"/>
      <c r="DH968" s="10"/>
      <c r="DI968" s="10"/>
      <c r="DJ968" s="10"/>
      <c r="DK968" s="10"/>
      <c r="DL968" s="10"/>
      <c r="DM968" s="10"/>
      <c r="DN968" s="10"/>
      <c r="DO968" s="10"/>
      <c r="DP968" s="10"/>
      <c r="DQ968" s="10"/>
      <c r="DR968" s="10"/>
      <c r="DS968" s="10"/>
    </row>
    <row r="969" spans="1:123" ht="19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  <c r="CQ969" s="10"/>
      <c r="CR969" s="10"/>
      <c r="CS969" s="10"/>
      <c r="CT969" s="10"/>
      <c r="CU969" s="10"/>
      <c r="CV969" s="10"/>
      <c r="CW969" s="10"/>
      <c r="CX969" s="10"/>
      <c r="CY969" s="10"/>
      <c r="CZ969" s="10"/>
      <c r="DA969" s="10"/>
      <c r="DB969" s="10"/>
      <c r="DC969" s="10"/>
      <c r="DD969" s="10"/>
      <c r="DE969" s="10"/>
      <c r="DF969" s="10"/>
      <c r="DG969" s="10"/>
      <c r="DH969" s="10"/>
      <c r="DI969" s="10"/>
      <c r="DJ969" s="10"/>
      <c r="DK969" s="10"/>
      <c r="DL969" s="10"/>
      <c r="DM969" s="10"/>
      <c r="DN969" s="10"/>
      <c r="DO969" s="10"/>
      <c r="DP969" s="10"/>
      <c r="DQ969" s="10"/>
      <c r="DR969" s="10"/>
      <c r="DS969" s="10"/>
    </row>
    <row r="970" spans="1:123" ht="19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  <c r="CQ970" s="10"/>
      <c r="CR970" s="10"/>
      <c r="CS970" s="10"/>
      <c r="CT970" s="10"/>
      <c r="CU970" s="10"/>
      <c r="CV970" s="10"/>
      <c r="CW970" s="10"/>
      <c r="CX970" s="10"/>
      <c r="CY970" s="10"/>
      <c r="CZ970" s="10"/>
      <c r="DA970" s="10"/>
      <c r="DB970" s="10"/>
      <c r="DC970" s="10"/>
      <c r="DD970" s="10"/>
      <c r="DE970" s="10"/>
      <c r="DF970" s="10"/>
      <c r="DG970" s="10"/>
      <c r="DH970" s="10"/>
      <c r="DI970" s="10"/>
      <c r="DJ970" s="10"/>
      <c r="DK970" s="10"/>
      <c r="DL970" s="10"/>
      <c r="DM970" s="10"/>
      <c r="DN970" s="10"/>
      <c r="DO970" s="10"/>
      <c r="DP970" s="10"/>
      <c r="DQ970" s="10"/>
      <c r="DR970" s="10"/>
      <c r="DS970" s="10"/>
    </row>
    <row r="971" spans="1:123" ht="19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  <c r="CQ971" s="10"/>
      <c r="CR971" s="10"/>
      <c r="CS971" s="10"/>
      <c r="CT971" s="10"/>
      <c r="CU971" s="10"/>
      <c r="CV971" s="10"/>
      <c r="CW971" s="10"/>
      <c r="CX971" s="10"/>
      <c r="CY971" s="10"/>
      <c r="CZ971" s="10"/>
      <c r="DA971" s="10"/>
      <c r="DB971" s="10"/>
      <c r="DC971" s="10"/>
      <c r="DD971" s="10"/>
      <c r="DE971" s="10"/>
      <c r="DF971" s="10"/>
      <c r="DG971" s="10"/>
      <c r="DH971" s="10"/>
      <c r="DI971" s="10"/>
      <c r="DJ971" s="10"/>
      <c r="DK971" s="10"/>
      <c r="DL971" s="10"/>
      <c r="DM971" s="10"/>
      <c r="DN971" s="10"/>
      <c r="DO971" s="10"/>
      <c r="DP971" s="10"/>
      <c r="DQ971" s="10"/>
      <c r="DR971" s="10"/>
      <c r="DS971" s="10"/>
    </row>
    <row r="972" spans="1:123" ht="19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  <c r="CQ972" s="10"/>
      <c r="CR972" s="10"/>
      <c r="CS972" s="10"/>
      <c r="CT972" s="10"/>
      <c r="CU972" s="10"/>
      <c r="CV972" s="10"/>
      <c r="CW972" s="10"/>
      <c r="CX972" s="10"/>
      <c r="CY972" s="10"/>
      <c r="CZ972" s="10"/>
      <c r="DA972" s="10"/>
      <c r="DB972" s="10"/>
      <c r="DC972" s="10"/>
      <c r="DD972" s="10"/>
      <c r="DE972" s="10"/>
      <c r="DF972" s="10"/>
      <c r="DG972" s="10"/>
      <c r="DH972" s="10"/>
      <c r="DI972" s="10"/>
      <c r="DJ972" s="10"/>
      <c r="DK972" s="10"/>
      <c r="DL972" s="10"/>
      <c r="DM972" s="10"/>
      <c r="DN972" s="10"/>
      <c r="DO972" s="10"/>
      <c r="DP972" s="10"/>
      <c r="DQ972" s="10"/>
      <c r="DR972" s="10"/>
      <c r="DS972" s="10"/>
    </row>
    <row r="973" spans="1:123" ht="19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  <c r="CQ973" s="10"/>
      <c r="CR973" s="10"/>
      <c r="CS973" s="10"/>
      <c r="CT973" s="10"/>
      <c r="CU973" s="10"/>
      <c r="CV973" s="10"/>
      <c r="CW973" s="10"/>
      <c r="CX973" s="10"/>
      <c r="CY973" s="10"/>
      <c r="CZ973" s="10"/>
      <c r="DA973" s="10"/>
      <c r="DB973" s="10"/>
      <c r="DC973" s="10"/>
      <c r="DD973" s="10"/>
      <c r="DE973" s="10"/>
      <c r="DF973" s="10"/>
      <c r="DG973" s="10"/>
      <c r="DH973" s="10"/>
      <c r="DI973" s="10"/>
      <c r="DJ973" s="10"/>
      <c r="DK973" s="10"/>
      <c r="DL973" s="10"/>
      <c r="DM973" s="10"/>
      <c r="DN973" s="10"/>
      <c r="DO973" s="10"/>
      <c r="DP973" s="10"/>
      <c r="DQ973" s="10"/>
      <c r="DR973" s="10"/>
      <c r="DS973" s="10"/>
    </row>
    <row r="974" spans="1:123" ht="19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  <c r="CQ974" s="10"/>
      <c r="CR974" s="10"/>
      <c r="CS974" s="10"/>
      <c r="CT974" s="10"/>
      <c r="CU974" s="10"/>
      <c r="CV974" s="10"/>
      <c r="CW974" s="10"/>
      <c r="CX974" s="10"/>
      <c r="CY974" s="10"/>
      <c r="CZ974" s="10"/>
      <c r="DA974" s="10"/>
      <c r="DB974" s="10"/>
      <c r="DC974" s="10"/>
      <c r="DD974" s="10"/>
      <c r="DE974" s="10"/>
      <c r="DF974" s="10"/>
      <c r="DG974" s="10"/>
      <c r="DH974" s="10"/>
      <c r="DI974" s="10"/>
      <c r="DJ974" s="10"/>
      <c r="DK974" s="10"/>
      <c r="DL974" s="10"/>
      <c r="DM974" s="10"/>
      <c r="DN974" s="10"/>
      <c r="DO974" s="10"/>
      <c r="DP974" s="10"/>
      <c r="DQ974" s="10"/>
      <c r="DR974" s="10"/>
      <c r="DS974" s="10"/>
    </row>
    <row r="975" spans="1:123" ht="19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  <c r="CQ975" s="10"/>
      <c r="CR975" s="10"/>
      <c r="CS975" s="10"/>
      <c r="CT975" s="10"/>
      <c r="CU975" s="10"/>
      <c r="CV975" s="10"/>
      <c r="CW975" s="10"/>
      <c r="CX975" s="10"/>
      <c r="CY975" s="10"/>
      <c r="CZ975" s="10"/>
      <c r="DA975" s="10"/>
      <c r="DB975" s="10"/>
      <c r="DC975" s="10"/>
      <c r="DD975" s="10"/>
      <c r="DE975" s="10"/>
      <c r="DF975" s="10"/>
      <c r="DG975" s="10"/>
      <c r="DH975" s="10"/>
      <c r="DI975" s="10"/>
      <c r="DJ975" s="10"/>
      <c r="DK975" s="10"/>
      <c r="DL975" s="10"/>
      <c r="DM975" s="10"/>
      <c r="DN975" s="10"/>
      <c r="DO975" s="10"/>
      <c r="DP975" s="10"/>
      <c r="DQ975" s="10"/>
      <c r="DR975" s="10"/>
      <c r="DS975" s="10"/>
    </row>
    <row r="976" spans="1:123" ht="19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10"/>
      <c r="CQ976" s="10"/>
      <c r="CR976" s="10"/>
      <c r="CS976" s="10"/>
      <c r="CT976" s="10"/>
      <c r="CU976" s="10"/>
      <c r="CV976" s="10"/>
      <c r="CW976" s="10"/>
      <c r="CX976" s="10"/>
      <c r="CY976" s="10"/>
      <c r="CZ976" s="10"/>
      <c r="DA976" s="10"/>
      <c r="DB976" s="10"/>
      <c r="DC976" s="10"/>
      <c r="DD976" s="10"/>
      <c r="DE976" s="10"/>
      <c r="DF976" s="10"/>
      <c r="DG976" s="10"/>
      <c r="DH976" s="10"/>
      <c r="DI976" s="10"/>
      <c r="DJ976" s="10"/>
      <c r="DK976" s="10"/>
      <c r="DL976" s="10"/>
      <c r="DM976" s="10"/>
      <c r="DN976" s="10"/>
      <c r="DO976" s="10"/>
      <c r="DP976" s="10"/>
      <c r="DQ976" s="10"/>
      <c r="DR976" s="10"/>
      <c r="DS976" s="10"/>
    </row>
    <row r="977" spans="1:123" ht="19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10"/>
      <c r="CQ977" s="10"/>
      <c r="CR977" s="10"/>
      <c r="CS977" s="10"/>
      <c r="CT977" s="10"/>
      <c r="CU977" s="10"/>
      <c r="CV977" s="10"/>
      <c r="CW977" s="10"/>
      <c r="CX977" s="10"/>
      <c r="CY977" s="10"/>
      <c r="CZ977" s="10"/>
      <c r="DA977" s="10"/>
      <c r="DB977" s="10"/>
      <c r="DC977" s="10"/>
      <c r="DD977" s="10"/>
      <c r="DE977" s="10"/>
      <c r="DF977" s="10"/>
      <c r="DG977" s="10"/>
      <c r="DH977" s="10"/>
      <c r="DI977" s="10"/>
      <c r="DJ977" s="10"/>
      <c r="DK977" s="10"/>
      <c r="DL977" s="10"/>
      <c r="DM977" s="10"/>
      <c r="DN977" s="10"/>
      <c r="DO977" s="10"/>
      <c r="DP977" s="10"/>
      <c r="DQ977" s="10"/>
      <c r="DR977" s="10"/>
      <c r="DS977" s="10"/>
    </row>
    <row r="978" spans="1:123" ht="19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10"/>
      <c r="CQ978" s="10"/>
      <c r="CR978" s="10"/>
      <c r="CS978" s="10"/>
      <c r="CT978" s="10"/>
      <c r="CU978" s="10"/>
      <c r="CV978" s="10"/>
      <c r="CW978" s="10"/>
      <c r="CX978" s="10"/>
      <c r="CY978" s="10"/>
      <c r="CZ978" s="10"/>
      <c r="DA978" s="10"/>
      <c r="DB978" s="10"/>
      <c r="DC978" s="10"/>
      <c r="DD978" s="10"/>
      <c r="DE978" s="10"/>
      <c r="DF978" s="10"/>
      <c r="DG978" s="10"/>
      <c r="DH978" s="10"/>
      <c r="DI978" s="10"/>
      <c r="DJ978" s="10"/>
      <c r="DK978" s="10"/>
      <c r="DL978" s="10"/>
      <c r="DM978" s="10"/>
      <c r="DN978" s="10"/>
      <c r="DO978" s="10"/>
      <c r="DP978" s="10"/>
      <c r="DQ978" s="10"/>
      <c r="DR978" s="10"/>
      <c r="DS978" s="10"/>
    </row>
    <row r="979" spans="1:123" ht="19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10"/>
      <c r="CQ979" s="10"/>
      <c r="CR979" s="10"/>
      <c r="CS979" s="10"/>
      <c r="CT979" s="10"/>
      <c r="CU979" s="10"/>
      <c r="CV979" s="10"/>
      <c r="CW979" s="10"/>
      <c r="CX979" s="10"/>
      <c r="CY979" s="10"/>
      <c r="CZ979" s="10"/>
      <c r="DA979" s="10"/>
      <c r="DB979" s="10"/>
      <c r="DC979" s="10"/>
      <c r="DD979" s="10"/>
      <c r="DE979" s="10"/>
      <c r="DF979" s="10"/>
      <c r="DG979" s="10"/>
      <c r="DH979" s="10"/>
      <c r="DI979" s="10"/>
      <c r="DJ979" s="10"/>
      <c r="DK979" s="10"/>
      <c r="DL979" s="10"/>
      <c r="DM979" s="10"/>
      <c r="DN979" s="10"/>
      <c r="DO979" s="10"/>
      <c r="DP979" s="10"/>
      <c r="DQ979" s="10"/>
      <c r="DR979" s="10"/>
      <c r="DS979" s="10"/>
    </row>
    <row r="980" spans="1:123" ht="19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10"/>
      <c r="CQ980" s="10"/>
      <c r="CR980" s="10"/>
      <c r="CS980" s="10"/>
      <c r="CT980" s="10"/>
      <c r="CU980" s="10"/>
      <c r="CV980" s="10"/>
      <c r="CW980" s="10"/>
      <c r="CX980" s="10"/>
      <c r="CY980" s="10"/>
      <c r="CZ980" s="10"/>
      <c r="DA980" s="10"/>
      <c r="DB980" s="10"/>
      <c r="DC980" s="10"/>
      <c r="DD980" s="10"/>
      <c r="DE980" s="10"/>
      <c r="DF980" s="10"/>
      <c r="DG980" s="10"/>
      <c r="DH980" s="10"/>
      <c r="DI980" s="10"/>
      <c r="DJ980" s="10"/>
      <c r="DK980" s="10"/>
      <c r="DL980" s="10"/>
      <c r="DM980" s="10"/>
      <c r="DN980" s="10"/>
      <c r="DO980" s="10"/>
      <c r="DP980" s="10"/>
      <c r="DQ980" s="10"/>
      <c r="DR980" s="10"/>
      <c r="DS980" s="10"/>
    </row>
    <row r="981" spans="1:123" ht="19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10"/>
      <c r="CQ981" s="10"/>
      <c r="CR981" s="10"/>
      <c r="CS981" s="10"/>
      <c r="CT981" s="10"/>
      <c r="CU981" s="10"/>
      <c r="CV981" s="10"/>
      <c r="CW981" s="10"/>
      <c r="CX981" s="10"/>
      <c r="CY981" s="10"/>
      <c r="CZ981" s="10"/>
      <c r="DA981" s="10"/>
      <c r="DB981" s="10"/>
      <c r="DC981" s="10"/>
      <c r="DD981" s="10"/>
      <c r="DE981" s="10"/>
      <c r="DF981" s="10"/>
      <c r="DG981" s="10"/>
      <c r="DH981" s="10"/>
      <c r="DI981" s="10"/>
      <c r="DJ981" s="10"/>
      <c r="DK981" s="10"/>
      <c r="DL981" s="10"/>
      <c r="DM981" s="10"/>
      <c r="DN981" s="10"/>
      <c r="DO981" s="10"/>
      <c r="DP981" s="10"/>
      <c r="DQ981" s="10"/>
      <c r="DR981" s="10"/>
      <c r="DS981" s="10"/>
    </row>
    <row r="982" spans="1:123" ht="19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10"/>
      <c r="CQ982" s="10"/>
      <c r="CR982" s="10"/>
      <c r="CS982" s="10"/>
      <c r="CT982" s="10"/>
      <c r="CU982" s="10"/>
      <c r="CV982" s="10"/>
      <c r="CW982" s="10"/>
      <c r="CX982" s="10"/>
      <c r="CY982" s="10"/>
      <c r="CZ982" s="10"/>
      <c r="DA982" s="10"/>
      <c r="DB982" s="10"/>
      <c r="DC982" s="10"/>
      <c r="DD982" s="10"/>
      <c r="DE982" s="10"/>
      <c r="DF982" s="10"/>
      <c r="DG982" s="10"/>
      <c r="DH982" s="10"/>
      <c r="DI982" s="10"/>
      <c r="DJ982" s="10"/>
      <c r="DK982" s="10"/>
      <c r="DL982" s="10"/>
      <c r="DM982" s="10"/>
      <c r="DN982" s="10"/>
      <c r="DO982" s="10"/>
      <c r="DP982" s="10"/>
      <c r="DQ982" s="10"/>
      <c r="DR982" s="10"/>
      <c r="DS982" s="10"/>
    </row>
    <row r="983" spans="1:123" ht="19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10"/>
      <c r="CQ983" s="10"/>
      <c r="CR983" s="10"/>
      <c r="CS983" s="10"/>
      <c r="CT983" s="10"/>
      <c r="CU983" s="10"/>
      <c r="CV983" s="10"/>
      <c r="CW983" s="10"/>
      <c r="CX983" s="10"/>
      <c r="CY983" s="10"/>
      <c r="CZ983" s="10"/>
      <c r="DA983" s="10"/>
      <c r="DB983" s="10"/>
      <c r="DC983" s="10"/>
      <c r="DD983" s="10"/>
      <c r="DE983" s="10"/>
      <c r="DF983" s="10"/>
      <c r="DG983" s="10"/>
      <c r="DH983" s="10"/>
      <c r="DI983" s="10"/>
      <c r="DJ983" s="10"/>
      <c r="DK983" s="10"/>
      <c r="DL983" s="10"/>
      <c r="DM983" s="10"/>
      <c r="DN983" s="10"/>
      <c r="DO983" s="10"/>
      <c r="DP983" s="10"/>
      <c r="DQ983" s="10"/>
      <c r="DR983" s="10"/>
      <c r="DS983" s="10"/>
    </row>
    <row r="984" spans="1:123" ht="19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10"/>
      <c r="CQ984" s="10"/>
      <c r="CR984" s="10"/>
      <c r="CS984" s="10"/>
      <c r="CT984" s="10"/>
      <c r="CU984" s="10"/>
      <c r="CV984" s="10"/>
      <c r="CW984" s="10"/>
      <c r="CX984" s="10"/>
      <c r="CY984" s="10"/>
      <c r="CZ984" s="10"/>
      <c r="DA984" s="10"/>
      <c r="DB984" s="10"/>
      <c r="DC984" s="10"/>
      <c r="DD984" s="10"/>
      <c r="DE984" s="10"/>
      <c r="DF984" s="10"/>
      <c r="DG984" s="10"/>
      <c r="DH984" s="10"/>
      <c r="DI984" s="10"/>
      <c r="DJ984" s="10"/>
      <c r="DK984" s="10"/>
      <c r="DL984" s="10"/>
      <c r="DM984" s="10"/>
      <c r="DN984" s="10"/>
      <c r="DO984" s="10"/>
      <c r="DP984" s="10"/>
      <c r="DQ984" s="10"/>
      <c r="DR984" s="10"/>
      <c r="DS984" s="10"/>
    </row>
    <row r="985" spans="1:123" ht="19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10"/>
      <c r="CQ985" s="10"/>
      <c r="CR985" s="10"/>
      <c r="CS985" s="10"/>
      <c r="CT985" s="10"/>
      <c r="CU985" s="10"/>
      <c r="CV985" s="10"/>
      <c r="CW985" s="10"/>
      <c r="CX985" s="10"/>
      <c r="CY985" s="10"/>
      <c r="CZ985" s="10"/>
      <c r="DA985" s="10"/>
      <c r="DB985" s="10"/>
      <c r="DC985" s="10"/>
      <c r="DD985" s="10"/>
      <c r="DE985" s="10"/>
      <c r="DF985" s="10"/>
      <c r="DG985" s="10"/>
      <c r="DH985" s="10"/>
      <c r="DI985" s="10"/>
      <c r="DJ985" s="10"/>
      <c r="DK985" s="10"/>
      <c r="DL985" s="10"/>
      <c r="DM985" s="10"/>
      <c r="DN985" s="10"/>
      <c r="DO985" s="10"/>
      <c r="DP985" s="10"/>
      <c r="DQ985" s="10"/>
      <c r="DR985" s="10"/>
      <c r="DS985" s="10"/>
    </row>
    <row r="986" spans="1:123" ht="19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10"/>
      <c r="CQ986" s="10"/>
      <c r="CR986" s="10"/>
      <c r="CS986" s="10"/>
      <c r="CT986" s="10"/>
      <c r="CU986" s="10"/>
      <c r="CV986" s="10"/>
      <c r="CW986" s="10"/>
      <c r="CX986" s="10"/>
      <c r="CY986" s="10"/>
      <c r="CZ986" s="10"/>
      <c r="DA986" s="10"/>
      <c r="DB986" s="10"/>
      <c r="DC986" s="10"/>
      <c r="DD986" s="10"/>
      <c r="DE986" s="10"/>
      <c r="DF986" s="10"/>
      <c r="DG986" s="10"/>
      <c r="DH986" s="10"/>
      <c r="DI986" s="10"/>
      <c r="DJ986" s="10"/>
      <c r="DK986" s="10"/>
      <c r="DL986" s="10"/>
      <c r="DM986" s="10"/>
      <c r="DN986" s="10"/>
      <c r="DO986" s="10"/>
      <c r="DP986" s="10"/>
      <c r="DQ986" s="10"/>
      <c r="DR986" s="10"/>
      <c r="DS986" s="10"/>
    </row>
    <row r="987" spans="1:123" ht="19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10"/>
      <c r="CQ987" s="10"/>
      <c r="CR987" s="10"/>
      <c r="CS987" s="10"/>
      <c r="CT987" s="10"/>
      <c r="CU987" s="10"/>
      <c r="CV987" s="10"/>
      <c r="CW987" s="10"/>
      <c r="CX987" s="10"/>
      <c r="CY987" s="10"/>
      <c r="CZ987" s="10"/>
      <c r="DA987" s="10"/>
      <c r="DB987" s="10"/>
      <c r="DC987" s="10"/>
      <c r="DD987" s="10"/>
      <c r="DE987" s="10"/>
      <c r="DF987" s="10"/>
      <c r="DG987" s="10"/>
      <c r="DH987" s="10"/>
      <c r="DI987" s="10"/>
      <c r="DJ987" s="10"/>
      <c r="DK987" s="10"/>
      <c r="DL987" s="10"/>
      <c r="DM987" s="10"/>
      <c r="DN987" s="10"/>
      <c r="DO987" s="10"/>
      <c r="DP987" s="10"/>
      <c r="DQ987" s="10"/>
      <c r="DR987" s="10"/>
      <c r="DS987" s="10"/>
    </row>
    <row r="988" spans="1:123" ht="19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  <c r="CJ988" s="10"/>
      <c r="CK988" s="10"/>
      <c r="CL988" s="10"/>
      <c r="CM988" s="10"/>
      <c r="CN988" s="10"/>
      <c r="CO988" s="10"/>
      <c r="CP988" s="10"/>
      <c r="CQ988" s="10"/>
      <c r="CR988" s="10"/>
      <c r="CS988" s="10"/>
      <c r="CT988" s="10"/>
      <c r="CU988" s="10"/>
      <c r="CV988" s="10"/>
      <c r="CW988" s="10"/>
      <c r="CX988" s="10"/>
      <c r="CY988" s="10"/>
      <c r="CZ988" s="10"/>
      <c r="DA988" s="10"/>
      <c r="DB988" s="10"/>
      <c r="DC988" s="10"/>
      <c r="DD988" s="10"/>
      <c r="DE988" s="10"/>
      <c r="DF988" s="10"/>
      <c r="DG988" s="10"/>
      <c r="DH988" s="10"/>
      <c r="DI988" s="10"/>
      <c r="DJ988" s="10"/>
      <c r="DK988" s="10"/>
      <c r="DL988" s="10"/>
      <c r="DM988" s="10"/>
      <c r="DN988" s="10"/>
      <c r="DO988" s="10"/>
      <c r="DP988" s="10"/>
      <c r="DQ988" s="10"/>
      <c r="DR988" s="10"/>
      <c r="DS988" s="10"/>
    </row>
    <row r="989" spans="1:123" ht="19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  <c r="CJ989" s="10"/>
      <c r="CK989" s="10"/>
      <c r="CL989" s="10"/>
      <c r="CM989" s="10"/>
      <c r="CN989" s="10"/>
      <c r="CO989" s="10"/>
      <c r="CP989" s="10"/>
      <c r="CQ989" s="10"/>
      <c r="CR989" s="10"/>
      <c r="CS989" s="10"/>
      <c r="CT989" s="10"/>
      <c r="CU989" s="10"/>
      <c r="CV989" s="10"/>
      <c r="CW989" s="10"/>
      <c r="CX989" s="10"/>
      <c r="CY989" s="10"/>
      <c r="CZ989" s="10"/>
      <c r="DA989" s="10"/>
      <c r="DB989" s="10"/>
      <c r="DC989" s="10"/>
      <c r="DD989" s="10"/>
      <c r="DE989" s="10"/>
      <c r="DF989" s="10"/>
      <c r="DG989" s="10"/>
      <c r="DH989" s="10"/>
      <c r="DI989" s="10"/>
      <c r="DJ989" s="10"/>
      <c r="DK989" s="10"/>
      <c r="DL989" s="10"/>
      <c r="DM989" s="10"/>
      <c r="DN989" s="10"/>
      <c r="DO989" s="10"/>
      <c r="DP989" s="10"/>
      <c r="DQ989" s="10"/>
      <c r="DR989" s="10"/>
      <c r="DS989" s="10"/>
    </row>
    <row r="990" spans="1:123" ht="19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  <c r="CJ990" s="10"/>
      <c r="CK990" s="10"/>
      <c r="CL990" s="10"/>
      <c r="CM990" s="10"/>
      <c r="CN990" s="10"/>
      <c r="CO990" s="10"/>
      <c r="CP990" s="10"/>
      <c r="CQ990" s="10"/>
      <c r="CR990" s="10"/>
      <c r="CS990" s="10"/>
      <c r="CT990" s="10"/>
      <c r="CU990" s="10"/>
      <c r="CV990" s="10"/>
      <c r="CW990" s="10"/>
      <c r="CX990" s="10"/>
      <c r="CY990" s="10"/>
      <c r="CZ990" s="10"/>
      <c r="DA990" s="10"/>
      <c r="DB990" s="10"/>
      <c r="DC990" s="10"/>
      <c r="DD990" s="10"/>
      <c r="DE990" s="10"/>
      <c r="DF990" s="10"/>
      <c r="DG990" s="10"/>
      <c r="DH990" s="10"/>
      <c r="DI990" s="10"/>
      <c r="DJ990" s="10"/>
      <c r="DK990" s="10"/>
      <c r="DL990" s="10"/>
      <c r="DM990" s="10"/>
      <c r="DN990" s="10"/>
      <c r="DO990" s="10"/>
      <c r="DP990" s="10"/>
      <c r="DQ990" s="10"/>
      <c r="DR990" s="10"/>
      <c r="DS990" s="10"/>
    </row>
    <row r="991" spans="1:123" ht="19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  <c r="CJ991" s="10"/>
      <c r="CK991" s="10"/>
      <c r="CL991" s="10"/>
      <c r="CM991" s="10"/>
      <c r="CN991" s="10"/>
      <c r="CO991" s="10"/>
      <c r="CP991" s="10"/>
      <c r="CQ991" s="10"/>
      <c r="CR991" s="10"/>
      <c r="CS991" s="10"/>
      <c r="CT991" s="10"/>
      <c r="CU991" s="10"/>
      <c r="CV991" s="10"/>
      <c r="CW991" s="10"/>
      <c r="CX991" s="10"/>
      <c r="CY991" s="10"/>
      <c r="CZ991" s="10"/>
      <c r="DA991" s="10"/>
      <c r="DB991" s="10"/>
      <c r="DC991" s="10"/>
      <c r="DD991" s="10"/>
      <c r="DE991" s="10"/>
      <c r="DF991" s="10"/>
      <c r="DG991" s="10"/>
      <c r="DH991" s="10"/>
      <c r="DI991" s="10"/>
      <c r="DJ991" s="10"/>
      <c r="DK991" s="10"/>
      <c r="DL991" s="10"/>
      <c r="DM991" s="10"/>
      <c r="DN991" s="10"/>
      <c r="DO991" s="10"/>
      <c r="DP991" s="10"/>
      <c r="DQ991" s="10"/>
      <c r="DR991" s="10"/>
      <c r="DS991" s="10"/>
    </row>
    <row r="992" spans="1:123" ht="19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  <c r="CJ992" s="10"/>
      <c r="CK992" s="10"/>
      <c r="CL992" s="10"/>
      <c r="CM992" s="10"/>
      <c r="CN992" s="10"/>
      <c r="CO992" s="10"/>
      <c r="CP992" s="10"/>
      <c r="CQ992" s="10"/>
      <c r="CR992" s="10"/>
      <c r="CS992" s="10"/>
      <c r="CT992" s="10"/>
      <c r="CU992" s="10"/>
      <c r="CV992" s="10"/>
      <c r="CW992" s="10"/>
      <c r="CX992" s="10"/>
      <c r="CY992" s="10"/>
      <c r="CZ992" s="10"/>
      <c r="DA992" s="10"/>
      <c r="DB992" s="10"/>
      <c r="DC992" s="10"/>
      <c r="DD992" s="10"/>
      <c r="DE992" s="10"/>
      <c r="DF992" s="10"/>
      <c r="DG992" s="10"/>
      <c r="DH992" s="10"/>
      <c r="DI992" s="10"/>
      <c r="DJ992" s="10"/>
      <c r="DK992" s="10"/>
      <c r="DL992" s="10"/>
      <c r="DM992" s="10"/>
      <c r="DN992" s="10"/>
      <c r="DO992" s="10"/>
      <c r="DP992" s="10"/>
      <c r="DQ992" s="10"/>
      <c r="DR992" s="10"/>
      <c r="DS992" s="10"/>
    </row>
    <row r="993" spans="1:123" ht="19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  <c r="CJ993" s="10"/>
      <c r="CK993" s="10"/>
      <c r="CL993" s="10"/>
      <c r="CM993" s="10"/>
      <c r="CN993" s="10"/>
      <c r="CO993" s="10"/>
      <c r="CP993" s="10"/>
      <c r="CQ993" s="10"/>
      <c r="CR993" s="10"/>
      <c r="CS993" s="10"/>
      <c r="CT993" s="10"/>
      <c r="CU993" s="10"/>
      <c r="CV993" s="10"/>
      <c r="CW993" s="10"/>
      <c r="CX993" s="10"/>
      <c r="CY993" s="10"/>
      <c r="CZ993" s="10"/>
      <c r="DA993" s="10"/>
      <c r="DB993" s="10"/>
      <c r="DC993" s="10"/>
      <c r="DD993" s="10"/>
      <c r="DE993" s="10"/>
      <c r="DF993" s="10"/>
      <c r="DG993" s="10"/>
      <c r="DH993" s="10"/>
      <c r="DI993" s="10"/>
      <c r="DJ993" s="10"/>
      <c r="DK993" s="10"/>
      <c r="DL993" s="10"/>
      <c r="DM993" s="10"/>
      <c r="DN993" s="10"/>
      <c r="DO993" s="10"/>
      <c r="DP993" s="10"/>
      <c r="DQ993" s="10"/>
      <c r="DR993" s="10"/>
      <c r="DS993" s="10"/>
    </row>
    <row r="994" spans="1:123" ht="19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  <c r="CJ994" s="10"/>
      <c r="CK994" s="10"/>
      <c r="CL994" s="10"/>
      <c r="CM994" s="10"/>
      <c r="CN994" s="10"/>
      <c r="CO994" s="10"/>
      <c r="CP994" s="10"/>
      <c r="CQ994" s="10"/>
      <c r="CR994" s="10"/>
      <c r="CS994" s="10"/>
      <c r="CT994" s="10"/>
      <c r="CU994" s="10"/>
      <c r="CV994" s="10"/>
      <c r="CW994" s="10"/>
      <c r="CX994" s="10"/>
      <c r="CY994" s="10"/>
      <c r="CZ994" s="10"/>
      <c r="DA994" s="10"/>
      <c r="DB994" s="10"/>
      <c r="DC994" s="10"/>
      <c r="DD994" s="10"/>
      <c r="DE994" s="10"/>
      <c r="DF994" s="10"/>
      <c r="DG994" s="10"/>
      <c r="DH994" s="10"/>
      <c r="DI994" s="10"/>
      <c r="DJ994" s="10"/>
      <c r="DK994" s="10"/>
      <c r="DL994" s="10"/>
      <c r="DM994" s="10"/>
      <c r="DN994" s="10"/>
      <c r="DO994" s="10"/>
      <c r="DP994" s="10"/>
      <c r="DQ994" s="10"/>
      <c r="DR994" s="10"/>
      <c r="DS994" s="10"/>
    </row>
    <row r="995" spans="1:123" ht="19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  <c r="CJ995" s="10"/>
      <c r="CK995" s="10"/>
      <c r="CL995" s="10"/>
      <c r="CM995" s="10"/>
      <c r="CN995" s="10"/>
      <c r="CO995" s="10"/>
      <c r="CP995" s="10"/>
      <c r="CQ995" s="10"/>
      <c r="CR995" s="10"/>
      <c r="CS995" s="10"/>
      <c r="CT995" s="10"/>
      <c r="CU995" s="10"/>
      <c r="CV995" s="10"/>
      <c r="CW995" s="10"/>
      <c r="CX995" s="10"/>
      <c r="CY995" s="10"/>
      <c r="CZ995" s="10"/>
      <c r="DA995" s="10"/>
      <c r="DB995" s="10"/>
      <c r="DC995" s="10"/>
      <c r="DD995" s="10"/>
      <c r="DE995" s="10"/>
      <c r="DF995" s="10"/>
      <c r="DG995" s="10"/>
      <c r="DH995" s="10"/>
      <c r="DI995" s="10"/>
      <c r="DJ995" s="10"/>
      <c r="DK995" s="10"/>
      <c r="DL995" s="10"/>
      <c r="DM995" s="10"/>
      <c r="DN995" s="10"/>
      <c r="DO995" s="10"/>
      <c r="DP995" s="10"/>
      <c r="DQ995" s="10"/>
      <c r="DR995" s="10"/>
      <c r="DS995" s="10"/>
    </row>
    <row r="996" spans="1:123" ht="19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  <c r="CJ996" s="10"/>
      <c r="CK996" s="10"/>
      <c r="CL996" s="10"/>
      <c r="CM996" s="10"/>
      <c r="CN996" s="10"/>
      <c r="CO996" s="10"/>
      <c r="CP996" s="10"/>
      <c r="CQ996" s="10"/>
      <c r="CR996" s="10"/>
      <c r="CS996" s="10"/>
      <c r="CT996" s="10"/>
      <c r="CU996" s="10"/>
      <c r="CV996" s="10"/>
      <c r="CW996" s="10"/>
      <c r="CX996" s="10"/>
      <c r="CY996" s="10"/>
      <c r="CZ996" s="10"/>
      <c r="DA996" s="10"/>
      <c r="DB996" s="10"/>
      <c r="DC996" s="10"/>
      <c r="DD996" s="10"/>
      <c r="DE996" s="10"/>
      <c r="DF996" s="10"/>
      <c r="DG996" s="10"/>
      <c r="DH996" s="10"/>
      <c r="DI996" s="10"/>
      <c r="DJ996" s="10"/>
      <c r="DK996" s="10"/>
      <c r="DL996" s="10"/>
      <c r="DM996" s="10"/>
      <c r="DN996" s="10"/>
      <c r="DO996" s="10"/>
      <c r="DP996" s="10"/>
      <c r="DQ996" s="10"/>
      <c r="DR996" s="10"/>
      <c r="DS996" s="10"/>
    </row>
  </sheetData>
  <pageMargins left="0.5" right="0.5" top="0.75" bottom="0.75" header="0" footer="0"/>
  <pageSetup scale="72"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J991"/>
  <sheetViews>
    <sheetView topLeftCell="C7" workbookViewId="0">
      <selection activeCell="AK29" sqref="AK29"/>
    </sheetView>
  </sheetViews>
  <sheetFormatPr defaultColWidth="14.42578125" defaultRowHeight="15" customHeight="1"/>
  <cols>
    <col min="1" max="1" width="17.140625" customWidth="1"/>
    <col min="2" max="3" width="8.7109375" customWidth="1"/>
    <col min="4" max="4" width="4.85546875" customWidth="1"/>
    <col min="5" max="5" width="4.5703125" customWidth="1"/>
    <col min="6" max="6" width="4.7109375" customWidth="1"/>
    <col min="7" max="7" width="5.140625" customWidth="1"/>
    <col min="8" max="8" width="4.140625" customWidth="1"/>
    <col min="9" max="9" width="5" customWidth="1"/>
    <col min="10" max="10" width="4.85546875" customWidth="1"/>
    <col min="11" max="11" width="5.5703125" customWidth="1"/>
    <col min="12" max="14" width="4.7109375" customWidth="1"/>
    <col min="15" max="15" width="5" customWidth="1"/>
    <col min="16" max="16" width="4.7109375" customWidth="1"/>
    <col min="17" max="17" width="5.5703125" customWidth="1"/>
    <col min="18" max="18" width="5.140625" customWidth="1"/>
    <col min="19" max="19" width="4.85546875" customWidth="1"/>
    <col min="20" max="20" width="4.5703125" customWidth="1"/>
    <col min="21" max="21" width="4.7109375" customWidth="1"/>
    <col min="22" max="22" width="5.140625" customWidth="1"/>
    <col min="23" max="23" width="4.140625" customWidth="1"/>
    <col min="24" max="24" width="5" customWidth="1"/>
    <col min="25" max="25" width="4.85546875" customWidth="1"/>
    <col min="26" max="26" width="5.5703125" customWidth="1"/>
    <col min="27" max="29" width="4.7109375" customWidth="1"/>
    <col min="30" max="30" width="5" customWidth="1"/>
    <col min="31" max="31" width="4.7109375" customWidth="1"/>
    <col min="32" max="32" width="5.5703125" customWidth="1"/>
    <col min="33" max="33" width="5.140625" customWidth="1"/>
    <col min="34" max="36" width="8.7109375" customWidth="1"/>
  </cols>
  <sheetData>
    <row r="1" spans="1:36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tot!D1</f>
        <v>PAD</v>
      </c>
      <c r="E1" s="11" t="str">
        <f>tot!H1</f>
        <v>ALE</v>
      </c>
      <c r="F1" s="11" t="str">
        <f>tot!L1</f>
        <v>FER</v>
      </c>
      <c r="G1" s="11" t="str">
        <f>tot!P1</f>
        <v>POR</v>
      </c>
      <c r="H1" s="11" t="str">
        <f>tot!T1</f>
        <v>CIT</v>
      </c>
      <c r="I1" s="11" t="str">
        <f>tot!X1</f>
        <v>CRE</v>
      </c>
      <c r="J1" s="11" t="str">
        <f>tot!AB1</f>
        <v>BRE</v>
      </c>
      <c r="K1" s="11" t="str">
        <f>tot!AF1</f>
        <v>MON</v>
      </c>
      <c r="L1" s="11" t="str">
        <f>tot!AJ1</f>
        <v>PAR</v>
      </c>
      <c r="M1" s="11" t="str">
        <f>tot!AN1</f>
        <v>LRV</v>
      </c>
      <c r="N1" s="11" t="str">
        <f>tot!AR1</f>
        <v>ALB</v>
      </c>
      <c r="O1" s="11" t="str">
        <f>tot!AV1</f>
        <v>REG</v>
      </c>
      <c r="P1" s="11" t="str">
        <f>tot!AZ1</f>
        <v>SPA</v>
      </c>
      <c r="Q1" s="11" t="str">
        <f>tot!BD1</f>
        <v>COM</v>
      </c>
      <c r="R1" s="11" t="str">
        <f>tot!BH1</f>
        <v>GEN</v>
      </c>
      <c r="S1" s="11" t="str">
        <f>tot!BL1</f>
        <v>PAD R</v>
      </c>
      <c r="T1" s="11" t="str">
        <f>tot!BP1</f>
        <v>ALE R</v>
      </c>
      <c r="U1" s="11" t="str">
        <f>tot!BT1</f>
        <v>FER R</v>
      </c>
      <c r="V1" s="11" t="str">
        <f>tot!BX1</f>
        <v>POR R</v>
      </c>
      <c r="W1" s="11" t="str">
        <f>tot!CB1</f>
        <v>CIT R</v>
      </c>
      <c r="X1" s="11" t="str">
        <f>tot!CF1</f>
        <v>CRE R</v>
      </c>
      <c r="Y1" s="11" t="str">
        <f>tot!CJ1</f>
        <v>BRE R</v>
      </c>
      <c r="Z1" s="11" t="str">
        <f>tot!CN1</f>
        <v>MON R</v>
      </c>
      <c r="AA1" s="11" t="str">
        <f>tot!CR1</f>
        <v>PAR R</v>
      </c>
      <c r="AB1" s="11" t="str">
        <f>tot!CV1</f>
        <v>LRV R</v>
      </c>
      <c r="AC1" s="11" t="str">
        <f>tot!CZ1</f>
        <v>ALB</v>
      </c>
      <c r="AD1" s="11" t="str">
        <f>tot!DD1</f>
        <v>REG</v>
      </c>
      <c r="AE1" s="11" t="str">
        <f>tot!DH1</f>
        <v>SPA</v>
      </c>
      <c r="AF1" s="11" t="str">
        <f>tot!DL1</f>
        <v>COM</v>
      </c>
      <c r="AG1" s="11" t="str">
        <f>tot!DP1</f>
        <v>GEN</v>
      </c>
      <c r="AH1" s="11" t="s">
        <v>90</v>
      </c>
      <c r="AI1" s="12" t="s">
        <v>91</v>
      </c>
      <c r="AJ1" s="12" t="s">
        <v>92</v>
      </c>
    </row>
    <row r="2" spans="1:36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3">
        <f>tot!D2</f>
        <v>0</v>
      </c>
      <c r="E2" s="13">
        <f>tot!H2</f>
        <v>0</v>
      </c>
      <c r="F2" s="13">
        <f>tot!L2</f>
        <v>0</v>
      </c>
      <c r="G2" s="13">
        <f>tot!P2</f>
        <v>0</v>
      </c>
      <c r="H2" s="13">
        <f>tot!T2</f>
        <v>0</v>
      </c>
      <c r="I2" s="13">
        <f>tot!X2</f>
        <v>0</v>
      </c>
      <c r="J2" s="13">
        <f>tot!AB2</f>
        <v>0</v>
      </c>
      <c r="K2" s="13">
        <f>tot!AF2</f>
        <v>0</v>
      </c>
      <c r="L2" s="13">
        <f>tot!AJ2</f>
        <v>0</v>
      </c>
      <c r="M2" s="13">
        <f>tot!AN2</f>
        <v>0</v>
      </c>
      <c r="N2" s="13">
        <f>tot!AR2</f>
        <v>0</v>
      </c>
      <c r="O2" s="13">
        <f>tot!AV2</f>
        <v>0</v>
      </c>
      <c r="P2" s="13">
        <f>tot!AZ2</f>
        <v>0</v>
      </c>
      <c r="Q2" s="13">
        <f>tot!BD2</f>
        <v>0</v>
      </c>
      <c r="R2" s="13">
        <f>tot!BH2</f>
        <v>0</v>
      </c>
      <c r="S2" s="13">
        <f>tot!BL2</f>
        <v>0</v>
      </c>
      <c r="T2" s="13">
        <f>tot!BP2</f>
        <v>0</v>
      </c>
      <c r="U2" s="13">
        <f>tot!BT2</f>
        <v>0</v>
      </c>
      <c r="V2" s="13">
        <f>tot!BX2</f>
        <v>0</v>
      </c>
      <c r="W2" s="13">
        <f>tot!CB2</f>
        <v>0</v>
      </c>
      <c r="X2" s="13">
        <f>tot!CF2</f>
        <v>0</v>
      </c>
      <c r="Y2" s="13">
        <f>tot!CJ2</f>
        <v>0</v>
      </c>
      <c r="Z2" s="13">
        <f>tot!CN2</f>
        <v>0</v>
      </c>
      <c r="AA2" s="13">
        <f>tot!CR2</f>
        <v>0</v>
      </c>
      <c r="AB2" s="13">
        <f>tot!CV2</f>
        <v>0</v>
      </c>
      <c r="AC2" s="13">
        <f>tot!CZ2</f>
        <v>0</v>
      </c>
      <c r="AD2" s="13">
        <f>tot!DD2</f>
        <v>0</v>
      </c>
      <c r="AE2" s="13">
        <f>tot!DH2</f>
        <v>0</v>
      </c>
      <c r="AF2" s="13">
        <f>tot!DL2</f>
        <v>0</v>
      </c>
      <c r="AG2" s="13">
        <f>tot!DP2</f>
        <v>0</v>
      </c>
      <c r="AH2" s="13">
        <f t="shared" ref="AH2:AH34" si="0">SUM(D2:AG2)</f>
        <v>0</v>
      </c>
      <c r="AI2" s="14">
        <f t="shared" ref="AI2:AI8" si="1">SUM(D2:AG2)</f>
        <v>0</v>
      </c>
      <c r="AJ2" s="12">
        <v>0</v>
      </c>
    </row>
    <row r="3" spans="1:36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3">
        <f>tot!D3</f>
        <v>95</v>
      </c>
      <c r="E3" s="13">
        <f>tot!H3</f>
        <v>0</v>
      </c>
      <c r="F3" s="13">
        <f>tot!L3</f>
        <v>98</v>
      </c>
      <c r="G3" s="13">
        <f>tot!P3</f>
        <v>94</v>
      </c>
      <c r="H3" s="13">
        <f>tot!T3</f>
        <v>94</v>
      </c>
      <c r="I3" s="13">
        <f>tot!X3</f>
        <v>95</v>
      </c>
      <c r="J3" s="13">
        <f>tot!AB3</f>
        <v>95</v>
      </c>
      <c r="K3" s="13">
        <f>tot!AF3</f>
        <v>96</v>
      </c>
      <c r="L3" s="13">
        <f>tot!AJ3</f>
        <v>95</v>
      </c>
      <c r="M3" s="13">
        <f>tot!AN3</f>
        <v>0</v>
      </c>
      <c r="N3" s="13">
        <f>tot!AR3</f>
        <v>0</v>
      </c>
      <c r="O3" s="13">
        <f>tot!AV3</f>
        <v>94</v>
      </c>
      <c r="P3" s="13">
        <f>tot!AZ3</f>
        <v>95</v>
      </c>
      <c r="Q3" s="13">
        <f>tot!BD3</f>
        <v>95</v>
      </c>
      <c r="R3" s="13">
        <f>tot!BH3</f>
        <v>94</v>
      </c>
      <c r="S3" s="13">
        <f>tot!BL3</f>
        <v>94</v>
      </c>
      <c r="T3" s="13">
        <f>tot!BP3</f>
        <v>97</v>
      </c>
      <c r="U3" s="13">
        <f>tot!BT3</f>
        <v>94</v>
      </c>
      <c r="V3" s="13">
        <f>tot!BX3</f>
        <v>95</v>
      </c>
      <c r="W3" s="13">
        <f>tot!CB3</f>
        <v>98</v>
      </c>
      <c r="X3" s="13">
        <f>tot!CF3</f>
        <v>98</v>
      </c>
      <c r="Y3" s="13">
        <f>tot!CJ3</f>
        <v>95</v>
      </c>
      <c r="Z3" s="13">
        <f>tot!CN3</f>
        <v>95</v>
      </c>
      <c r="AA3" s="13">
        <f>tot!CR3</f>
        <v>97</v>
      </c>
      <c r="AB3" s="13">
        <f>tot!CV3</f>
        <v>0</v>
      </c>
      <c r="AC3" s="13">
        <f>tot!CZ3</f>
        <v>0</v>
      </c>
      <c r="AD3" s="13">
        <f>tot!DD3</f>
        <v>0</v>
      </c>
      <c r="AE3" s="13">
        <f>tot!DH3</f>
        <v>0</v>
      </c>
      <c r="AF3" s="13">
        <f>tot!DL3</f>
        <v>0</v>
      </c>
      <c r="AG3" s="13">
        <f>tot!DP3</f>
        <v>0</v>
      </c>
      <c r="AH3" s="13">
        <f>SUM(D3:AG3)</f>
        <v>2003</v>
      </c>
      <c r="AI3" s="14">
        <f t="shared" si="1"/>
        <v>2003</v>
      </c>
      <c r="AJ3" s="12">
        <v>0</v>
      </c>
    </row>
    <row r="4" spans="1:36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3">
        <f>tot!D4</f>
        <v>0</v>
      </c>
      <c r="E4" s="13">
        <f>tot!H4</f>
        <v>94</v>
      </c>
      <c r="F4" s="13">
        <f>tot!L4</f>
        <v>0</v>
      </c>
      <c r="G4" s="13">
        <f>tot!P4</f>
        <v>0</v>
      </c>
      <c r="H4" s="13">
        <f>tot!T4</f>
        <v>0</v>
      </c>
      <c r="I4" s="13">
        <f>tot!X4</f>
        <v>0</v>
      </c>
      <c r="J4" s="13">
        <f>tot!AB4</f>
        <v>0</v>
      </c>
      <c r="K4" s="13">
        <f>tot!AF4</f>
        <v>0</v>
      </c>
      <c r="L4" s="13">
        <f>tot!AJ4</f>
        <v>0</v>
      </c>
      <c r="M4" s="13">
        <f>tot!AN4</f>
        <v>95</v>
      </c>
      <c r="N4" s="13">
        <f>tot!AR4</f>
        <v>95</v>
      </c>
      <c r="O4" s="13">
        <f>tot!AV4</f>
        <v>0</v>
      </c>
      <c r="P4" s="13">
        <f>tot!AZ4</f>
        <v>0</v>
      </c>
      <c r="Q4" s="13">
        <f>tot!BD4</f>
        <v>0</v>
      </c>
      <c r="R4" s="13">
        <f>tot!BH4</f>
        <v>0</v>
      </c>
      <c r="S4" s="13">
        <f>tot!BL4</f>
        <v>0</v>
      </c>
      <c r="T4" s="13">
        <f>tot!BP4</f>
        <v>0</v>
      </c>
      <c r="U4" s="13">
        <f>tot!BT4</f>
        <v>0</v>
      </c>
      <c r="V4" s="13">
        <f>tot!BX4</f>
        <v>0</v>
      </c>
      <c r="W4" s="13">
        <f>tot!CB4</f>
        <v>0</v>
      </c>
      <c r="X4" s="13">
        <f>tot!CF4</f>
        <v>0</v>
      </c>
      <c r="Y4" s="13">
        <f>tot!CJ4</f>
        <v>0</v>
      </c>
      <c r="Z4" s="13">
        <f>tot!CN4</f>
        <v>0</v>
      </c>
      <c r="AA4" s="13">
        <f>tot!CR4</f>
        <v>0</v>
      </c>
      <c r="AB4" s="13">
        <f>tot!CV4</f>
        <v>0</v>
      </c>
      <c r="AC4" s="13">
        <f>tot!CZ4</f>
        <v>0</v>
      </c>
      <c r="AD4" s="13">
        <f>tot!DD4</f>
        <v>0</v>
      </c>
      <c r="AE4" s="13">
        <f>tot!DH4</f>
        <v>0</v>
      </c>
      <c r="AF4" s="13">
        <f>tot!DL4</f>
        <v>0</v>
      </c>
      <c r="AG4" s="13">
        <f>tot!DP4</f>
        <v>0</v>
      </c>
      <c r="AH4" s="13">
        <f t="shared" si="0"/>
        <v>284</v>
      </c>
      <c r="AI4" s="14">
        <f t="shared" si="1"/>
        <v>284</v>
      </c>
      <c r="AJ4" s="12">
        <v>0</v>
      </c>
    </row>
    <row r="5" spans="1:36" ht="12.75" customHeight="1">
      <c r="A5" s="11" t="str">
        <f>tot!A5</f>
        <v>Ativ</v>
      </c>
      <c r="B5" s="11">
        <f>tot!B5</f>
        <v>2005</v>
      </c>
      <c r="C5" s="11" t="str">
        <f>tot!C5</f>
        <v>PT</v>
      </c>
      <c r="D5" s="13">
        <f>tot!D5</f>
        <v>0</v>
      </c>
      <c r="E5" s="13">
        <f>tot!H5</f>
        <v>0</v>
      </c>
      <c r="F5" s="13">
        <f>tot!L5</f>
        <v>0</v>
      </c>
      <c r="G5" s="13">
        <f>tot!P5</f>
        <v>0</v>
      </c>
      <c r="H5" s="13">
        <f>tot!T5</f>
        <v>0</v>
      </c>
      <c r="I5" s="13">
        <f>tot!X5</f>
        <v>0</v>
      </c>
      <c r="J5" s="13">
        <f>tot!AB5</f>
        <v>0</v>
      </c>
      <c r="K5" s="13">
        <f>tot!AF5</f>
        <v>0</v>
      </c>
      <c r="L5" s="13">
        <f>tot!AJ5</f>
        <v>0</v>
      </c>
      <c r="M5" s="13">
        <f>tot!AN5</f>
        <v>0</v>
      </c>
      <c r="N5" s="13">
        <f>tot!AR5</f>
        <v>0</v>
      </c>
      <c r="O5" s="13">
        <f>tot!AV5</f>
        <v>0</v>
      </c>
      <c r="P5" s="13">
        <f>tot!AZ5</f>
        <v>0</v>
      </c>
      <c r="Q5" s="13">
        <f>tot!BD5</f>
        <v>0</v>
      </c>
      <c r="R5" s="13">
        <f>tot!BH5</f>
        <v>0</v>
      </c>
      <c r="S5" s="13">
        <f>tot!BL5</f>
        <v>0</v>
      </c>
      <c r="T5" s="13">
        <f>tot!BP5</f>
        <v>0</v>
      </c>
      <c r="U5" s="13">
        <f>tot!BT5</f>
        <v>0</v>
      </c>
      <c r="V5" s="13">
        <f>tot!BX5</f>
        <v>0</v>
      </c>
      <c r="W5" s="13">
        <f>tot!CB5</f>
        <v>0</v>
      </c>
      <c r="X5" s="13">
        <f>tot!CF5</f>
        <v>0</v>
      </c>
      <c r="Y5" s="13">
        <f>tot!CJ5</f>
        <v>0</v>
      </c>
      <c r="Z5" s="13">
        <f>tot!CN5</f>
        <v>0</v>
      </c>
      <c r="AA5" s="13">
        <f>tot!CR5</f>
        <v>0</v>
      </c>
      <c r="AB5" s="13">
        <f>tot!CV5</f>
        <v>0</v>
      </c>
      <c r="AC5" s="13">
        <f>tot!CZ5</f>
        <v>0</v>
      </c>
      <c r="AD5" s="13">
        <f>tot!DD5</f>
        <v>0</v>
      </c>
      <c r="AE5" s="13">
        <f>tot!DH5</f>
        <v>0</v>
      </c>
      <c r="AF5" s="13">
        <f>tot!DL5</f>
        <v>0</v>
      </c>
      <c r="AG5" s="13">
        <f>tot!DP5</f>
        <v>0</v>
      </c>
      <c r="AH5" s="13">
        <f t="shared" si="0"/>
        <v>0</v>
      </c>
      <c r="AI5" s="14">
        <f t="shared" si="1"/>
        <v>0</v>
      </c>
      <c r="AJ5" s="12">
        <v>0</v>
      </c>
    </row>
    <row r="6" spans="1:36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3">
        <f>tot!D6</f>
        <v>0</v>
      </c>
      <c r="E6" s="13">
        <f>tot!H6</f>
        <v>0</v>
      </c>
      <c r="F6" s="13">
        <f>tot!L6</f>
        <v>0</v>
      </c>
      <c r="G6" s="13">
        <f>tot!P6</f>
        <v>0</v>
      </c>
      <c r="H6" s="13">
        <f>tot!T6</f>
        <v>0</v>
      </c>
      <c r="I6" s="13">
        <f>tot!X6</f>
        <v>0</v>
      </c>
      <c r="J6" s="13">
        <f>tot!AB6</f>
        <v>0</v>
      </c>
      <c r="K6" s="13">
        <f>tot!AF6</f>
        <v>0</v>
      </c>
      <c r="L6" s="13">
        <f>tot!AJ6</f>
        <v>0</v>
      </c>
      <c r="M6" s="13">
        <f>tot!AN6</f>
        <v>0</v>
      </c>
      <c r="N6" s="13">
        <f>tot!AR6</f>
        <v>0</v>
      </c>
      <c r="O6" s="13">
        <f>tot!AV6</f>
        <v>0</v>
      </c>
      <c r="P6" s="13">
        <f>tot!AZ6</f>
        <v>0</v>
      </c>
      <c r="Q6" s="13">
        <f>tot!BD6</f>
        <v>0</v>
      </c>
      <c r="R6" s="13">
        <f>tot!BH6</f>
        <v>0</v>
      </c>
      <c r="S6" s="13">
        <f>tot!BL6</f>
        <v>0</v>
      </c>
      <c r="T6" s="13">
        <f>tot!BP6</f>
        <v>0</v>
      </c>
      <c r="U6" s="13">
        <f>tot!BT6</f>
        <v>0</v>
      </c>
      <c r="V6" s="13">
        <f>tot!BX6</f>
        <v>0</v>
      </c>
      <c r="W6" s="13">
        <f>tot!CB6</f>
        <v>0</v>
      </c>
      <c r="X6" s="13">
        <f>tot!CF6</f>
        <v>0</v>
      </c>
      <c r="Y6" s="13">
        <f>tot!CJ6</f>
        <v>0</v>
      </c>
      <c r="Z6" s="13">
        <f>tot!CN6</f>
        <v>0</v>
      </c>
      <c r="AA6" s="13">
        <f>tot!CR6</f>
        <v>0</v>
      </c>
      <c r="AB6" s="13">
        <f>tot!CV6</f>
        <v>0</v>
      </c>
      <c r="AC6" s="13">
        <f>tot!CZ6</f>
        <v>0</v>
      </c>
      <c r="AD6" s="13">
        <f>tot!DD6</f>
        <v>0</v>
      </c>
      <c r="AE6" s="13">
        <f>tot!DH6</f>
        <v>0</v>
      </c>
      <c r="AF6" s="13">
        <f>tot!DL6</f>
        <v>0</v>
      </c>
      <c r="AG6" s="13">
        <f>tot!DP6</f>
        <v>0</v>
      </c>
      <c r="AH6" s="13">
        <f t="shared" si="0"/>
        <v>0</v>
      </c>
      <c r="AI6" s="14">
        <f t="shared" si="1"/>
        <v>0</v>
      </c>
      <c r="AJ6" s="12">
        <v>0</v>
      </c>
    </row>
    <row r="7" spans="1:36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3">
        <f>tot!D7</f>
        <v>6</v>
      </c>
      <c r="E7" s="13">
        <f>tot!H7</f>
        <v>0</v>
      </c>
      <c r="F7" s="13">
        <f>tot!L7</f>
        <v>0</v>
      </c>
      <c r="G7" s="13">
        <f>tot!P7</f>
        <v>0</v>
      </c>
      <c r="H7" s="13">
        <f>tot!T7</f>
        <v>0</v>
      </c>
      <c r="I7" s="13">
        <f>tot!X7</f>
        <v>0</v>
      </c>
      <c r="J7" s="13">
        <f>tot!AB7</f>
        <v>0</v>
      </c>
      <c r="K7" s="13">
        <f>tot!AF7</f>
        <v>0</v>
      </c>
      <c r="L7" s="13">
        <f>tot!AJ7</f>
        <v>0</v>
      </c>
      <c r="M7" s="13">
        <f>tot!AN7</f>
        <v>0</v>
      </c>
      <c r="N7" s="13">
        <f>tot!AR7</f>
        <v>0</v>
      </c>
      <c r="O7" s="13">
        <f>tot!AV7</f>
        <v>0</v>
      </c>
      <c r="P7" s="13">
        <f>tot!AZ7</f>
        <v>0</v>
      </c>
      <c r="Q7" s="13">
        <f>tot!BD7</f>
        <v>95</v>
      </c>
      <c r="R7" s="13">
        <f>tot!BH7</f>
        <v>94</v>
      </c>
      <c r="S7" s="13">
        <f>tot!BL7</f>
        <v>85</v>
      </c>
      <c r="T7" s="13">
        <f>tot!BP7</f>
        <v>65</v>
      </c>
      <c r="U7" s="13">
        <f>tot!BT7</f>
        <v>93</v>
      </c>
      <c r="V7" s="13">
        <f>tot!BX7</f>
        <v>95</v>
      </c>
      <c r="W7" s="13">
        <f>tot!CB7</f>
        <v>20</v>
      </c>
      <c r="X7" s="13">
        <f>tot!CF7</f>
        <v>97</v>
      </c>
      <c r="Y7" s="13">
        <f>tot!CJ7</f>
        <v>0</v>
      </c>
      <c r="Z7" s="13">
        <f>tot!CN7</f>
        <v>95</v>
      </c>
      <c r="AA7" s="13">
        <f>tot!CR7</f>
        <v>97</v>
      </c>
      <c r="AB7" s="13">
        <f>tot!CV7</f>
        <v>0</v>
      </c>
      <c r="AC7" s="13">
        <f>tot!CZ7</f>
        <v>0</v>
      </c>
      <c r="AD7" s="13">
        <f>tot!DD7</f>
        <v>0</v>
      </c>
      <c r="AE7" s="13">
        <f>tot!DH7</f>
        <v>0</v>
      </c>
      <c r="AF7" s="13">
        <f>tot!DL7</f>
        <v>0</v>
      </c>
      <c r="AG7" s="13">
        <f>tot!DP7</f>
        <v>0</v>
      </c>
      <c r="AH7" s="13">
        <f>SUM(D7:AG7)</f>
        <v>842</v>
      </c>
      <c r="AI7" s="14">
        <f t="shared" si="1"/>
        <v>842</v>
      </c>
      <c r="AJ7" s="12">
        <v>0</v>
      </c>
    </row>
    <row r="8" spans="1:36" ht="12.75" customHeight="1">
      <c r="A8" s="11" t="str">
        <f>tot!A8</f>
        <v>Baudoin</v>
      </c>
      <c r="B8" s="11">
        <f>tot!B8</f>
        <v>2004</v>
      </c>
      <c r="C8" s="11" t="str">
        <f>tot!C8</f>
        <v>DIF</v>
      </c>
      <c r="D8" s="13">
        <f>tot!D8</f>
        <v>95</v>
      </c>
      <c r="E8" s="13">
        <f>tot!H8</f>
        <v>94</v>
      </c>
      <c r="F8" s="13">
        <f>tot!L8</f>
        <v>98</v>
      </c>
      <c r="G8" s="13">
        <f>tot!P8</f>
        <v>80</v>
      </c>
      <c r="H8" s="13">
        <f>tot!T8</f>
        <v>94</v>
      </c>
      <c r="I8" s="13">
        <f>tot!X8</f>
        <v>95</v>
      </c>
      <c r="J8" s="13">
        <f>tot!AB8</f>
        <v>95</v>
      </c>
      <c r="K8" s="13">
        <f>tot!AF8</f>
        <v>96</v>
      </c>
      <c r="L8" s="13">
        <f>tot!AJ8</f>
        <v>95</v>
      </c>
      <c r="M8" s="13">
        <f>tot!AN8</f>
        <v>95</v>
      </c>
      <c r="N8" s="13">
        <f>tot!AR8</f>
        <v>95</v>
      </c>
      <c r="O8" s="13">
        <f>tot!AV8</f>
        <v>0</v>
      </c>
      <c r="P8" s="13">
        <f>tot!AZ8</f>
        <v>0</v>
      </c>
      <c r="Q8" s="13">
        <f>tot!BD8</f>
        <v>95</v>
      </c>
      <c r="R8" s="13">
        <f>tot!BH8</f>
        <v>94</v>
      </c>
      <c r="S8" s="13">
        <f>tot!BL8</f>
        <v>94</v>
      </c>
      <c r="T8" s="13">
        <f>tot!BP8</f>
        <v>97</v>
      </c>
      <c r="U8" s="13">
        <f>tot!BT8</f>
        <v>0</v>
      </c>
      <c r="V8" s="13">
        <f>tot!BX8</f>
        <v>95</v>
      </c>
      <c r="W8" s="13">
        <f>tot!CB8</f>
        <v>98</v>
      </c>
      <c r="X8" s="13">
        <f>tot!CF8</f>
        <v>97</v>
      </c>
      <c r="Y8" s="13">
        <f>tot!CJ8</f>
        <v>95</v>
      </c>
      <c r="Z8" s="13">
        <f>tot!CN8</f>
        <v>95</v>
      </c>
      <c r="AA8" s="13">
        <f>tot!CR8</f>
        <v>97</v>
      </c>
      <c r="AB8" s="13">
        <f>tot!CV8</f>
        <v>0</v>
      </c>
      <c r="AC8" s="13">
        <f>tot!CZ8</f>
        <v>0</v>
      </c>
      <c r="AD8" s="13">
        <f>tot!DD8</f>
        <v>0</v>
      </c>
      <c r="AE8" s="13">
        <f>tot!DH8</f>
        <v>0</v>
      </c>
      <c r="AF8" s="13">
        <f>tot!DL8</f>
        <v>0</v>
      </c>
      <c r="AG8" s="13">
        <f>tot!DP8</f>
        <v>0</v>
      </c>
      <c r="AH8" s="13">
        <f>SUM(D8:AG8)</f>
        <v>1989</v>
      </c>
      <c r="AI8" s="14">
        <f t="shared" si="1"/>
        <v>1989</v>
      </c>
      <c r="AJ8" s="12">
        <v>0</v>
      </c>
    </row>
    <row r="9" spans="1:36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3">
        <f>tot!D9</f>
        <v>0</v>
      </c>
      <c r="E9" s="13">
        <f>tot!H9</f>
        <v>17</v>
      </c>
      <c r="F9" s="13">
        <f>tot!L9</f>
        <v>13</v>
      </c>
      <c r="G9" s="13">
        <f>tot!P9</f>
        <v>37</v>
      </c>
      <c r="H9" s="13">
        <f>tot!T9</f>
        <v>0</v>
      </c>
      <c r="I9" s="13">
        <f>tot!X9</f>
        <v>0</v>
      </c>
      <c r="J9" s="13">
        <f>tot!AB9</f>
        <v>50</v>
      </c>
      <c r="K9" s="13">
        <f>tot!AF9</f>
        <v>0</v>
      </c>
      <c r="L9" s="13">
        <f>tot!AJ9</f>
        <v>0</v>
      </c>
      <c r="M9" s="13">
        <f>tot!AN9</f>
        <v>0</v>
      </c>
      <c r="N9" s="13">
        <f>tot!AR9</f>
        <v>0</v>
      </c>
      <c r="O9" s="13">
        <f>tot!AV9</f>
        <v>94</v>
      </c>
      <c r="P9" s="13">
        <f>tot!AZ9</f>
        <v>95</v>
      </c>
      <c r="Q9" s="13">
        <f>tot!BD9</f>
        <v>0</v>
      </c>
      <c r="R9" s="13">
        <f>tot!BH9</f>
        <v>0</v>
      </c>
      <c r="S9" s="13">
        <f>tot!BL9</f>
        <v>0</v>
      </c>
      <c r="T9" s="13">
        <f>tot!BP9</f>
        <v>0</v>
      </c>
      <c r="U9" s="13">
        <f>tot!BT9</f>
        <v>0</v>
      </c>
      <c r="V9" s="13">
        <f>tot!BX9</f>
        <v>0</v>
      </c>
      <c r="W9" s="13">
        <f>tot!CB9</f>
        <v>78</v>
      </c>
      <c r="X9" s="13">
        <f>tot!CF9</f>
        <v>0</v>
      </c>
      <c r="Y9" s="13">
        <f>tot!CJ9</f>
        <v>95</v>
      </c>
      <c r="Z9" s="13">
        <f>tot!CN9</f>
        <v>95</v>
      </c>
      <c r="AA9" s="13">
        <f>tot!CR9</f>
        <v>97</v>
      </c>
      <c r="AB9" s="13">
        <f>tot!CV9</f>
        <v>0</v>
      </c>
      <c r="AC9" s="13">
        <f>tot!CZ9</f>
        <v>0</v>
      </c>
      <c r="AD9" s="13">
        <f>tot!DD9</f>
        <v>0</v>
      </c>
      <c r="AE9" s="13">
        <f>tot!DH9</f>
        <v>0</v>
      </c>
      <c r="AF9" s="13">
        <f>tot!DL9</f>
        <v>0</v>
      </c>
      <c r="AG9" s="13">
        <f>tot!DP9</f>
        <v>0</v>
      </c>
      <c r="AH9" s="13">
        <f>SUM(D9:AG9)</f>
        <v>671</v>
      </c>
      <c r="AI9" s="14">
        <f>SUM(O9:AA9)</f>
        <v>554</v>
      </c>
      <c r="AJ9" s="14">
        <f>SUM(E9:J9)</f>
        <v>117</v>
      </c>
    </row>
    <row r="10" spans="1:36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3">
        <f>tot!D10</f>
        <v>80</v>
      </c>
      <c r="E10" s="13">
        <f>tot!H10</f>
        <v>57</v>
      </c>
      <c r="F10" s="13">
        <f>tot!L10</f>
        <v>98</v>
      </c>
      <c r="G10" s="13">
        <f>tot!P10</f>
        <v>0</v>
      </c>
      <c r="H10" s="13">
        <f>tot!T10</f>
        <v>59</v>
      </c>
      <c r="I10" s="13">
        <f>tot!X10</f>
        <v>0</v>
      </c>
      <c r="J10" s="13">
        <f>tot!AB10</f>
        <v>10</v>
      </c>
      <c r="K10" s="13">
        <f>tot!AF10</f>
        <v>81</v>
      </c>
      <c r="L10" s="13">
        <f>tot!AJ10</f>
        <v>85</v>
      </c>
      <c r="M10" s="13">
        <f>tot!AN10</f>
        <v>75</v>
      </c>
      <c r="N10" s="13">
        <f>tot!AR10</f>
        <v>70</v>
      </c>
      <c r="O10" s="13">
        <f>tot!AV10</f>
        <v>0</v>
      </c>
      <c r="P10" s="13">
        <f>tot!AZ10</f>
        <v>0</v>
      </c>
      <c r="Q10" s="13">
        <f>tot!BD10</f>
        <v>7</v>
      </c>
      <c r="R10" s="13">
        <f>tot!BH10</f>
        <v>0</v>
      </c>
      <c r="S10" s="13">
        <f>tot!BL10</f>
        <v>0</v>
      </c>
      <c r="T10" s="13">
        <f>tot!BP10</f>
        <v>46</v>
      </c>
      <c r="U10" s="13">
        <f>tot!BT10</f>
        <v>23</v>
      </c>
      <c r="V10" s="13">
        <f>tot!BX10</f>
        <v>0</v>
      </c>
      <c r="W10" s="13">
        <f>tot!CB10</f>
        <v>12</v>
      </c>
      <c r="X10" s="13">
        <f>tot!CF10</f>
        <v>31</v>
      </c>
      <c r="Y10" s="13">
        <f>tot!CJ10</f>
        <v>61</v>
      </c>
      <c r="Z10" s="13">
        <f>tot!CN10</f>
        <v>85</v>
      </c>
      <c r="AA10" s="13">
        <f>tot!CR10</f>
        <v>63</v>
      </c>
      <c r="AB10" s="13">
        <f>tot!CV10</f>
        <v>0</v>
      </c>
      <c r="AC10" s="13">
        <f>tot!CZ10</f>
        <v>0</v>
      </c>
      <c r="AD10" s="13">
        <f>tot!DD10</f>
        <v>0</v>
      </c>
      <c r="AE10" s="13">
        <f>tot!DH10</f>
        <v>0</v>
      </c>
      <c r="AF10" s="13">
        <f>tot!DL10</f>
        <v>0</v>
      </c>
      <c r="AG10" s="13">
        <f>tot!DP10</f>
        <v>0</v>
      </c>
      <c r="AH10" s="13">
        <f>SUM(D10:AG10)</f>
        <v>943</v>
      </c>
      <c r="AI10" s="14">
        <f>D10+E10+F10+H10+K10+L10+M10+N10+T10+Y10+Z10+AA10</f>
        <v>860</v>
      </c>
      <c r="AJ10" s="14">
        <f>J10+Q10+U10+W10+X10</f>
        <v>83</v>
      </c>
    </row>
    <row r="11" spans="1:36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3">
        <f>tot!D11</f>
        <v>89</v>
      </c>
      <c r="E11" s="13">
        <f>tot!H11</f>
        <v>94</v>
      </c>
      <c r="F11" s="13">
        <f>tot!L11</f>
        <v>78</v>
      </c>
      <c r="G11" s="13">
        <f>tot!P11</f>
        <v>94</v>
      </c>
      <c r="H11" s="13">
        <f>tot!T11</f>
        <v>0</v>
      </c>
      <c r="I11" s="13">
        <f>tot!X11</f>
        <v>71</v>
      </c>
      <c r="J11" s="13">
        <f>tot!AB11</f>
        <v>85</v>
      </c>
      <c r="K11" s="13">
        <f>tot!AF11</f>
        <v>96</v>
      </c>
      <c r="L11" s="13">
        <f>tot!AJ11</f>
        <v>33</v>
      </c>
      <c r="M11" s="13">
        <f>tot!AN11</f>
        <v>95</v>
      </c>
      <c r="N11" s="13">
        <f>tot!AR11</f>
        <v>95</v>
      </c>
      <c r="O11" s="13">
        <f>tot!AV11</f>
        <v>94</v>
      </c>
      <c r="P11" s="13">
        <f>tot!AZ11</f>
        <v>95</v>
      </c>
      <c r="Q11" s="13">
        <f>tot!BD11</f>
        <v>95</v>
      </c>
      <c r="R11" s="13">
        <f>tot!BH11</f>
        <v>94</v>
      </c>
      <c r="S11" s="13">
        <f>tot!BL11</f>
        <v>94</v>
      </c>
      <c r="T11" s="13">
        <f>tot!BP11</f>
        <v>97</v>
      </c>
      <c r="U11" s="13">
        <f>tot!BT11</f>
        <v>93</v>
      </c>
      <c r="V11" s="13">
        <f>tot!BX11</f>
        <v>95</v>
      </c>
      <c r="W11" s="13">
        <f>tot!CB11</f>
        <v>98</v>
      </c>
      <c r="X11" s="13">
        <f>tot!CF11</f>
        <v>97</v>
      </c>
      <c r="Y11" s="13">
        <f>tot!CJ11</f>
        <v>91</v>
      </c>
      <c r="Z11" s="13">
        <f>tot!CN11</f>
        <v>95</v>
      </c>
      <c r="AA11" s="13">
        <f>tot!CR11</f>
        <v>97</v>
      </c>
      <c r="AB11" s="13">
        <f>tot!CV11</f>
        <v>0</v>
      </c>
      <c r="AC11" s="13">
        <f>tot!CZ11</f>
        <v>0</v>
      </c>
      <c r="AD11" s="13">
        <f>tot!DD11</f>
        <v>0</v>
      </c>
      <c r="AE11" s="13">
        <f>tot!DH11</f>
        <v>0</v>
      </c>
      <c r="AF11" s="13">
        <f>tot!DL11</f>
        <v>0</v>
      </c>
      <c r="AG11" s="13">
        <f>tot!DP11</f>
        <v>0</v>
      </c>
      <c r="AH11" s="13">
        <f>SUM(D11:AG11)</f>
        <v>2065</v>
      </c>
      <c r="AI11" s="14">
        <f>SUM(D11:AG11)</f>
        <v>2065</v>
      </c>
      <c r="AJ11" s="12">
        <v>0</v>
      </c>
    </row>
    <row r="12" spans="1:36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3">
        <f>tot!D12</f>
        <v>15</v>
      </c>
      <c r="E12" s="13">
        <f>tot!H12</f>
        <v>17</v>
      </c>
      <c r="F12" s="13">
        <f>tot!L12</f>
        <v>0</v>
      </c>
      <c r="G12" s="13">
        <f>tot!P12</f>
        <v>94</v>
      </c>
      <c r="H12" s="13">
        <f>tot!T12</f>
        <v>35</v>
      </c>
      <c r="I12" s="13">
        <f>tot!X12</f>
        <v>59</v>
      </c>
      <c r="J12" s="13">
        <f>tot!AB12</f>
        <v>0</v>
      </c>
      <c r="K12" s="13">
        <f>tot!AF12</f>
        <v>0</v>
      </c>
      <c r="L12" s="13">
        <f>tot!AJ12</f>
        <v>10</v>
      </c>
      <c r="M12" s="13">
        <f>tot!AN12</f>
        <v>20</v>
      </c>
      <c r="N12" s="13">
        <f>tot!AR12</f>
        <v>25</v>
      </c>
      <c r="O12" s="13">
        <f>tot!AV12</f>
        <v>65</v>
      </c>
      <c r="P12" s="13">
        <f>tot!AZ12</f>
        <v>95</v>
      </c>
      <c r="Q12" s="13">
        <f>tot!BD12</f>
        <v>88</v>
      </c>
      <c r="R12" s="13">
        <f>tot!BH12</f>
        <v>94</v>
      </c>
      <c r="S12" s="13">
        <f>tot!BL12</f>
        <v>94</v>
      </c>
      <c r="T12" s="13">
        <f>tot!BP12</f>
        <v>51</v>
      </c>
      <c r="U12" s="13">
        <f>tot!BT12</f>
        <v>70</v>
      </c>
      <c r="V12" s="13">
        <f>tot!BX12</f>
        <v>62</v>
      </c>
      <c r="W12" s="13">
        <f>tot!CB12</f>
        <v>86</v>
      </c>
      <c r="X12" s="13">
        <f>tot!CF12</f>
        <v>66</v>
      </c>
      <c r="Y12" s="13">
        <f>tot!CJ12</f>
        <v>34</v>
      </c>
      <c r="Z12" s="13">
        <f>tot!CN12</f>
        <v>10</v>
      </c>
      <c r="AA12" s="13">
        <f>tot!CR12</f>
        <v>34</v>
      </c>
      <c r="AB12" s="13">
        <f>tot!CV12</f>
        <v>0</v>
      </c>
      <c r="AC12" s="13">
        <f>tot!CZ12</f>
        <v>0</v>
      </c>
      <c r="AD12" s="13">
        <f>tot!DD12</f>
        <v>0</v>
      </c>
      <c r="AE12" s="13">
        <f>tot!DH12</f>
        <v>0</v>
      </c>
      <c r="AF12" s="13">
        <f>tot!DL12</f>
        <v>0</v>
      </c>
      <c r="AG12" s="13">
        <f>tot!DP12</f>
        <v>0</v>
      </c>
      <c r="AH12" s="13">
        <f t="shared" si="0"/>
        <v>1124</v>
      </c>
      <c r="AI12" s="14">
        <f>G12+I12+O12+P12+Q12+R12+S12+U12+V12+W12+X12</f>
        <v>873</v>
      </c>
      <c r="AJ12" s="14">
        <f>D12+E12+H12+L12+M12+N12+T12+Y12+Z12+AA12</f>
        <v>251</v>
      </c>
    </row>
    <row r="13" spans="1:36" ht="12.75" customHeight="1">
      <c r="A13" s="11" t="str">
        <f>tot!A13</f>
        <v>Kyvik</v>
      </c>
      <c r="B13" s="11">
        <f>tot!B13</f>
        <v>2004</v>
      </c>
      <c r="C13" s="11" t="str">
        <f>tot!C13</f>
        <v>DIF</v>
      </c>
      <c r="D13" s="13">
        <f>tot!D13</f>
        <v>95</v>
      </c>
      <c r="E13" s="13">
        <f>tot!H13</f>
        <v>0</v>
      </c>
      <c r="F13" s="13">
        <f>tot!L13</f>
        <v>85</v>
      </c>
      <c r="G13" s="13">
        <f>tot!P13</f>
        <v>0</v>
      </c>
      <c r="H13" s="13">
        <f>tot!T13</f>
        <v>0</v>
      </c>
      <c r="I13" s="13">
        <f>tot!X13</f>
        <v>7</v>
      </c>
      <c r="J13" s="13">
        <f>tot!AB13</f>
        <v>0</v>
      </c>
      <c r="K13" s="13">
        <f>tot!AF13</f>
        <v>0</v>
      </c>
      <c r="L13" s="13">
        <f>tot!AJ13</f>
        <v>95</v>
      </c>
      <c r="M13" s="13">
        <f>tot!AN13</f>
        <v>86</v>
      </c>
      <c r="N13" s="13">
        <f>tot!AR13</f>
        <v>0</v>
      </c>
      <c r="O13" s="13">
        <f>tot!AV13</f>
        <v>94</v>
      </c>
      <c r="P13" s="13">
        <f>tot!AZ13</f>
        <v>95</v>
      </c>
      <c r="Q13" s="13">
        <f>tot!BD13</f>
        <v>0</v>
      </c>
      <c r="R13" s="13">
        <f>tot!BH13</f>
        <v>0</v>
      </c>
      <c r="S13" s="13">
        <f>tot!BL13</f>
        <v>0</v>
      </c>
      <c r="T13" s="13">
        <f>tot!BP13</f>
        <v>0</v>
      </c>
      <c r="U13" s="13">
        <f>tot!BT13</f>
        <v>77</v>
      </c>
      <c r="V13" s="13">
        <f>tot!BX13</f>
        <v>0</v>
      </c>
      <c r="W13" s="13">
        <f>tot!CB13</f>
        <v>0</v>
      </c>
      <c r="X13" s="13">
        <f>tot!CF13</f>
        <v>0</v>
      </c>
      <c r="Y13" s="13">
        <f>tot!CJ13</f>
        <v>0</v>
      </c>
      <c r="Z13" s="13">
        <f>tot!CN13</f>
        <v>0</v>
      </c>
      <c r="AA13" s="13">
        <f>tot!CR13</f>
        <v>0</v>
      </c>
      <c r="AB13" s="13">
        <f>tot!CV13</f>
        <v>0</v>
      </c>
      <c r="AC13" s="13">
        <f>tot!CZ13</f>
        <v>0</v>
      </c>
      <c r="AD13" s="13">
        <f>tot!DD13</f>
        <v>0</v>
      </c>
      <c r="AE13" s="13">
        <f>tot!DH13</f>
        <v>0</v>
      </c>
      <c r="AF13" s="13">
        <f>tot!DL13</f>
        <v>0</v>
      </c>
      <c r="AG13" s="13">
        <f>tot!DP13</f>
        <v>0</v>
      </c>
      <c r="AH13" s="13">
        <f>SUM(D13:AG13)</f>
        <v>634</v>
      </c>
      <c r="AI13" s="14">
        <f>D13+F13+L13+M13+O13+P13+U13</f>
        <v>627</v>
      </c>
      <c r="AJ13" s="14">
        <f>I13</f>
        <v>7</v>
      </c>
    </row>
    <row r="14" spans="1:36" ht="12.75" customHeight="1">
      <c r="A14" s="11" t="str">
        <f>tot!A14</f>
        <v>Peixoto</v>
      </c>
      <c r="B14" s="11">
        <f>tot!B14</f>
        <v>2003</v>
      </c>
      <c r="C14" s="11" t="str">
        <f>tot!C14</f>
        <v>DIF</v>
      </c>
      <c r="D14" s="13">
        <f>tot!D14</f>
        <v>0</v>
      </c>
      <c r="E14" s="13">
        <f>tot!H14</f>
        <v>0</v>
      </c>
      <c r="F14" s="13">
        <f>tot!L14</f>
        <v>0</v>
      </c>
      <c r="G14" s="13">
        <f>tot!P14</f>
        <v>0</v>
      </c>
      <c r="H14" s="13">
        <f>tot!T14</f>
        <v>0</v>
      </c>
      <c r="I14" s="13">
        <f>tot!X14</f>
        <v>0</v>
      </c>
      <c r="J14" s="13">
        <f>tot!AB14</f>
        <v>0</v>
      </c>
      <c r="K14" s="13">
        <f>tot!AF14</f>
        <v>0</v>
      </c>
      <c r="L14" s="13">
        <f>tot!AJ14</f>
        <v>0</v>
      </c>
      <c r="M14" s="13">
        <f>tot!AN14</f>
        <v>0</v>
      </c>
      <c r="N14" s="13">
        <f>tot!AR14</f>
        <v>0</v>
      </c>
      <c r="O14" s="13">
        <f>tot!AV14</f>
        <v>0</v>
      </c>
      <c r="P14" s="13">
        <f>tot!AZ14</f>
        <v>0</v>
      </c>
      <c r="Q14" s="13">
        <f>tot!BD14</f>
        <v>0</v>
      </c>
      <c r="R14" s="13">
        <f>tot!BH14</f>
        <v>0</v>
      </c>
      <c r="S14" s="13">
        <f>tot!BL14</f>
        <v>0</v>
      </c>
      <c r="T14" s="13">
        <f>tot!BP14</f>
        <v>0</v>
      </c>
      <c r="U14" s="13">
        <f>tot!BT14</f>
        <v>0</v>
      </c>
      <c r="V14" s="13">
        <f>tot!BX14</f>
        <v>33</v>
      </c>
      <c r="W14" s="13">
        <f>tot!CB14</f>
        <v>0</v>
      </c>
      <c r="X14" s="13">
        <f>tot!CF14</f>
        <v>0</v>
      </c>
      <c r="Y14" s="13">
        <f>tot!CJ14</f>
        <v>0</v>
      </c>
      <c r="Z14" s="13">
        <f>tot!CN14</f>
        <v>0</v>
      </c>
      <c r="AA14" s="13">
        <f>tot!CR14</f>
        <v>0</v>
      </c>
      <c r="AB14" s="13">
        <f>tot!CV14</f>
        <v>0</v>
      </c>
      <c r="AC14" s="13">
        <f>tot!CZ14</f>
        <v>0</v>
      </c>
      <c r="AD14" s="13">
        <f>tot!DD14</f>
        <v>0</v>
      </c>
      <c r="AE14" s="13">
        <f>tot!DH14</f>
        <v>0</v>
      </c>
      <c r="AF14" s="13">
        <f>tot!DL14</f>
        <v>0</v>
      </c>
      <c r="AG14" s="13">
        <f>tot!DP14</f>
        <v>0</v>
      </c>
      <c r="AH14" s="13">
        <f t="shared" si="0"/>
        <v>33</v>
      </c>
      <c r="AI14" s="12">
        <v>0</v>
      </c>
      <c r="AJ14" s="14">
        <f>V14</f>
        <v>33</v>
      </c>
    </row>
    <row r="15" spans="1:36" ht="12.75" customHeight="1">
      <c r="A15" s="11" t="str">
        <f>tot!A15</f>
        <v>Rocchetto</v>
      </c>
      <c r="B15" s="11">
        <f>tot!B15</f>
        <v>2005</v>
      </c>
      <c r="C15" s="11" t="str">
        <f>tot!C15</f>
        <v>DIF</v>
      </c>
      <c r="D15" s="13">
        <f>tot!D15</f>
        <v>0</v>
      </c>
      <c r="E15" s="13">
        <f>tot!H15</f>
        <v>0</v>
      </c>
      <c r="F15" s="13">
        <f>tot!L15</f>
        <v>0</v>
      </c>
      <c r="G15" s="13">
        <f>tot!P15</f>
        <v>0</v>
      </c>
      <c r="H15" s="13">
        <f>tot!T15</f>
        <v>0</v>
      </c>
      <c r="I15" s="13">
        <f>tot!X15</f>
        <v>0</v>
      </c>
      <c r="J15" s="13">
        <f>tot!AB15</f>
        <v>0</v>
      </c>
      <c r="K15" s="13">
        <f>tot!AF15</f>
        <v>0</v>
      </c>
      <c r="L15" s="13">
        <f>tot!AJ15</f>
        <v>0</v>
      </c>
      <c r="M15" s="13">
        <f>tot!AN15</f>
        <v>0</v>
      </c>
      <c r="N15" s="13">
        <f>tot!AR15</f>
        <v>0</v>
      </c>
      <c r="O15" s="13">
        <f>tot!AV15</f>
        <v>0</v>
      </c>
      <c r="P15" s="13">
        <f>tot!AZ15</f>
        <v>0</v>
      </c>
      <c r="Q15" s="13">
        <f>tot!BD15</f>
        <v>0</v>
      </c>
      <c r="R15" s="13">
        <f>tot!BH15</f>
        <v>0</v>
      </c>
      <c r="S15" s="13">
        <f>tot!BL15</f>
        <v>0</v>
      </c>
      <c r="T15" s="13">
        <f>tot!BP15</f>
        <v>0</v>
      </c>
      <c r="U15" s="13">
        <f>tot!BT15</f>
        <v>0</v>
      </c>
      <c r="V15" s="13">
        <f>tot!BX15</f>
        <v>0</v>
      </c>
      <c r="W15" s="13">
        <f>tot!CB15</f>
        <v>0</v>
      </c>
      <c r="X15" s="13">
        <f>tot!CF15</f>
        <v>0</v>
      </c>
      <c r="Y15" s="13">
        <f>tot!CJ15</f>
        <v>4</v>
      </c>
      <c r="Z15" s="13">
        <f>tot!CN15</f>
        <v>0</v>
      </c>
      <c r="AA15" s="13">
        <f>tot!CR15</f>
        <v>0</v>
      </c>
      <c r="AB15" s="13">
        <f>tot!CV15</f>
        <v>0</v>
      </c>
      <c r="AC15" s="13">
        <f>tot!CZ15</f>
        <v>0</v>
      </c>
      <c r="AD15" s="13">
        <f>tot!DD15</f>
        <v>0</v>
      </c>
      <c r="AE15" s="13">
        <f>tot!DH15</f>
        <v>0</v>
      </c>
      <c r="AF15" s="13">
        <f>tot!DL15</f>
        <v>0</v>
      </c>
      <c r="AG15" s="13">
        <f>tot!DP15</f>
        <v>0</v>
      </c>
      <c r="AH15" s="13">
        <f>AI15+AJ15</f>
        <v>4</v>
      </c>
      <c r="AI15" s="13">
        <v>0</v>
      </c>
      <c r="AJ15" s="13">
        <v>4</v>
      </c>
    </row>
    <row r="16" spans="1:36" ht="12.75" customHeight="1">
      <c r="A16" s="11" t="str">
        <f>tot!A16</f>
        <v>Remy</v>
      </c>
      <c r="B16" s="11">
        <f>tot!B16</f>
        <v>2003</v>
      </c>
      <c r="C16" s="11" t="str">
        <f>tot!C16</f>
        <v>DIF</v>
      </c>
      <c r="D16" s="13">
        <f>tot!D16</f>
        <v>95</v>
      </c>
      <c r="E16" s="13">
        <f>tot!H16</f>
        <v>77</v>
      </c>
      <c r="F16" s="13">
        <f>tot!L16</f>
        <v>98</v>
      </c>
      <c r="G16" s="13">
        <f>tot!P16</f>
        <v>57</v>
      </c>
      <c r="H16" s="13">
        <f>tot!T16</f>
        <v>94</v>
      </c>
      <c r="I16" s="13">
        <f>tot!X16</f>
        <v>95</v>
      </c>
      <c r="J16" s="13">
        <f>tot!AB16</f>
        <v>45</v>
      </c>
      <c r="K16" s="13">
        <f>tot!AF16</f>
        <v>96</v>
      </c>
      <c r="L16" s="13">
        <f>tot!AJ16</f>
        <v>95</v>
      </c>
      <c r="M16" s="13">
        <f>tot!AN16</f>
        <v>0</v>
      </c>
      <c r="N16" s="13">
        <f>tot!AR16</f>
        <v>95</v>
      </c>
      <c r="O16" s="13">
        <f>tot!AV16</f>
        <v>0</v>
      </c>
      <c r="P16" s="13">
        <f>tot!AZ16</f>
        <v>0</v>
      </c>
      <c r="Q16" s="13">
        <f>tot!BD16</f>
        <v>95</v>
      </c>
      <c r="R16" s="13">
        <f>tot!BH16</f>
        <v>0</v>
      </c>
      <c r="S16" s="13">
        <f>tot!BL16</f>
        <v>94</v>
      </c>
      <c r="T16" s="13">
        <f>tot!BP16</f>
        <v>97</v>
      </c>
      <c r="U16" s="13">
        <f>tot!BT16</f>
        <v>93</v>
      </c>
      <c r="V16" s="13">
        <f>tot!BX16</f>
        <v>95</v>
      </c>
      <c r="W16" s="13">
        <f>tot!CB16</f>
        <v>98</v>
      </c>
      <c r="X16" s="13">
        <f>tot!CF16</f>
        <v>97</v>
      </c>
      <c r="Y16" s="13">
        <f>tot!CJ16</f>
        <v>95</v>
      </c>
      <c r="Z16" s="13">
        <f>tot!CN16</f>
        <v>0</v>
      </c>
      <c r="AA16" s="13">
        <f>tot!CR16</f>
        <v>0</v>
      </c>
      <c r="AB16" s="13">
        <f>tot!CV16</f>
        <v>0</v>
      </c>
      <c r="AC16" s="13">
        <f>tot!CZ16</f>
        <v>0</v>
      </c>
      <c r="AD16" s="13">
        <f>tot!DD16</f>
        <v>0</v>
      </c>
      <c r="AE16" s="13">
        <f>tot!DH16</f>
        <v>0</v>
      </c>
      <c r="AF16" s="13">
        <f>tot!DL16</f>
        <v>0</v>
      </c>
      <c r="AG16" s="13">
        <f>tot!DP16</f>
        <v>0</v>
      </c>
      <c r="AH16" s="13">
        <f t="shared" si="0"/>
        <v>1611</v>
      </c>
      <c r="AI16" s="14">
        <f>SUM(D16:Y16)</f>
        <v>1611</v>
      </c>
      <c r="AJ16" s="12">
        <v>0</v>
      </c>
    </row>
    <row r="17" spans="1:36" ht="12.75" customHeight="1">
      <c r="A17" s="11" t="str">
        <f>tot!A17</f>
        <v>Salviato</v>
      </c>
      <c r="B17" s="11">
        <f>tot!B17</f>
        <v>2005</v>
      </c>
      <c r="C17" s="11" t="str">
        <f>tot!C17</f>
        <v>DIF</v>
      </c>
      <c r="D17" s="13">
        <f>tot!D17</f>
        <v>0</v>
      </c>
      <c r="E17" s="13">
        <f>tot!H17</f>
        <v>0</v>
      </c>
      <c r="F17" s="13">
        <f>tot!L17</f>
        <v>0</v>
      </c>
      <c r="G17" s="13">
        <f>tot!P17</f>
        <v>0</v>
      </c>
      <c r="H17" s="13">
        <f>tot!T17</f>
        <v>0</v>
      </c>
      <c r="I17" s="13">
        <f>tot!X17</f>
        <v>0</v>
      </c>
      <c r="J17" s="13">
        <f>tot!AB17</f>
        <v>0</v>
      </c>
      <c r="K17" s="13">
        <f>tot!AF17</f>
        <v>0</v>
      </c>
      <c r="L17" s="13">
        <f>tot!AJ17</f>
        <v>0</v>
      </c>
      <c r="M17" s="13">
        <f>tot!AN17</f>
        <v>0</v>
      </c>
      <c r="N17" s="13">
        <f>tot!AR17</f>
        <v>0</v>
      </c>
      <c r="O17" s="13">
        <f>tot!AV17</f>
        <v>0</v>
      </c>
      <c r="P17" s="13">
        <f>tot!AZ17</f>
        <v>0</v>
      </c>
      <c r="Q17" s="13">
        <f>tot!BD17</f>
        <v>0</v>
      </c>
      <c r="R17" s="13">
        <f>tot!BH17</f>
        <v>0</v>
      </c>
      <c r="S17" s="13">
        <f>tot!BL17</f>
        <v>0</v>
      </c>
      <c r="T17" s="13">
        <f>tot!BP17</f>
        <v>0</v>
      </c>
      <c r="U17" s="13">
        <f>tot!BT17</f>
        <v>0</v>
      </c>
      <c r="V17" s="13">
        <f>tot!BX17</f>
        <v>0</v>
      </c>
      <c r="W17" s="13">
        <f>tot!CB17</f>
        <v>0</v>
      </c>
      <c r="X17" s="13">
        <f>tot!CF17</f>
        <v>0</v>
      </c>
      <c r="Y17" s="13">
        <f>tot!CJ17</f>
        <v>0</v>
      </c>
      <c r="Z17" s="13">
        <f>tot!CN17</f>
        <v>0</v>
      </c>
      <c r="AA17" s="13">
        <f>tot!CR17</f>
        <v>0</v>
      </c>
      <c r="AB17" s="13">
        <f>tot!CV17</f>
        <v>0</v>
      </c>
      <c r="AC17" s="13">
        <f>tot!CZ17</f>
        <v>0</v>
      </c>
      <c r="AD17" s="13">
        <f>tot!DD17</f>
        <v>0</v>
      </c>
      <c r="AE17" s="13">
        <f>tot!DH17</f>
        <v>0</v>
      </c>
      <c r="AF17" s="13">
        <f>tot!DL17</f>
        <v>0</v>
      </c>
      <c r="AG17" s="13">
        <f>tot!DP17</f>
        <v>0</v>
      </c>
      <c r="AH17" s="13">
        <f t="shared" si="0"/>
        <v>0</v>
      </c>
      <c r="AI17" s="13">
        <f t="shared" ref="AI17:AJ17" si="2">SUM(E17:AH17)</f>
        <v>0</v>
      </c>
      <c r="AJ17" s="13">
        <f t="shared" si="2"/>
        <v>0</v>
      </c>
    </row>
    <row r="18" spans="1:36" ht="12.75" customHeight="1">
      <c r="A18" s="11" t="str">
        <f>tot!A18</f>
        <v>Berengo</v>
      </c>
      <c r="B18" s="11">
        <f>tot!B18</f>
        <v>2005</v>
      </c>
      <c r="C18" s="11" t="str">
        <f>tot!C18</f>
        <v>CEN</v>
      </c>
      <c r="D18" s="13">
        <f>tot!D18</f>
        <v>0</v>
      </c>
      <c r="E18" s="13">
        <f>tot!H18</f>
        <v>0</v>
      </c>
      <c r="F18" s="13">
        <f>tot!L18</f>
        <v>13</v>
      </c>
      <c r="G18" s="13">
        <f>tot!P18</f>
        <v>0</v>
      </c>
      <c r="H18" s="13">
        <f>tot!T18</f>
        <v>0</v>
      </c>
      <c r="I18" s="13">
        <f>tot!X18</f>
        <v>0</v>
      </c>
      <c r="J18" s="13">
        <f>tot!AB18</f>
        <v>0</v>
      </c>
      <c r="K18" s="13">
        <f>tot!AF18</f>
        <v>0</v>
      </c>
      <c r="L18" s="13">
        <f>tot!AJ18</f>
        <v>0</v>
      </c>
      <c r="M18" s="13">
        <f>tot!AN18</f>
        <v>0</v>
      </c>
      <c r="N18" s="13">
        <f>tot!AR18</f>
        <v>0</v>
      </c>
      <c r="O18" s="13">
        <f>tot!AV18</f>
        <v>0</v>
      </c>
      <c r="P18" s="13">
        <f>tot!AZ18</f>
        <v>0</v>
      </c>
      <c r="Q18" s="13">
        <f>tot!BD18</f>
        <v>0</v>
      </c>
      <c r="R18" s="13">
        <f>tot!BH18</f>
        <v>0</v>
      </c>
      <c r="S18" s="13">
        <f>tot!BL18</f>
        <v>0</v>
      </c>
      <c r="T18" s="13">
        <f>tot!BP18</f>
        <v>0</v>
      </c>
      <c r="U18" s="13">
        <f>tot!BT18</f>
        <v>23</v>
      </c>
      <c r="V18" s="13">
        <f>tot!BX18</f>
        <v>0</v>
      </c>
      <c r="W18" s="13">
        <f>tot!CB18</f>
        <v>0</v>
      </c>
      <c r="X18" s="13">
        <f>tot!CF18</f>
        <v>0</v>
      </c>
      <c r="Y18" s="13">
        <f>tot!CJ18</f>
        <v>0</v>
      </c>
      <c r="Z18" s="13">
        <f>tot!CN18</f>
        <v>0</v>
      </c>
      <c r="AA18" s="13">
        <f>tot!CR18</f>
        <v>0</v>
      </c>
      <c r="AB18" s="13">
        <f>tot!CV18</f>
        <v>0</v>
      </c>
      <c r="AC18" s="13">
        <f>tot!CZ18</f>
        <v>0</v>
      </c>
      <c r="AD18" s="13">
        <f>tot!DD18</f>
        <v>0</v>
      </c>
      <c r="AE18" s="13">
        <f>tot!DH18</f>
        <v>0</v>
      </c>
      <c r="AF18" s="13">
        <f>tot!DL18</f>
        <v>0</v>
      </c>
      <c r="AG18" s="13">
        <f>tot!DP18</f>
        <v>0</v>
      </c>
      <c r="AH18" s="13">
        <f t="shared" si="0"/>
        <v>36</v>
      </c>
      <c r="AI18" s="12">
        <v>0</v>
      </c>
      <c r="AJ18" s="14">
        <f>F18+U18</f>
        <v>36</v>
      </c>
    </row>
    <row r="19" spans="1:36" ht="12.75" customHeight="1">
      <c r="A19" s="11" t="str">
        <f>tot!A19</f>
        <v>Borecki</v>
      </c>
      <c r="B19" s="11">
        <f>tot!B19</f>
        <v>2004</v>
      </c>
      <c r="C19" s="11" t="str">
        <f>tot!C19</f>
        <v>CEN</v>
      </c>
      <c r="D19" s="13">
        <f>tot!D19</f>
        <v>15</v>
      </c>
      <c r="E19" s="13">
        <f>tot!H19</f>
        <v>37</v>
      </c>
      <c r="F19" s="13">
        <f>tot!L19</f>
        <v>34</v>
      </c>
      <c r="G19" s="13">
        <f>tot!P19</f>
        <v>29</v>
      </c>
      <c r="H19" s="13">
        <f>tot!T19</f>
        <v>9</v>
      </c>
      <c r="I19" s="13">
        <f>tot!X19</f>
        <v>24</v>
      </c>
      <c r="J19" s="13">
        <f>tot!AB19</f>
        <v>10</v>
      </c>
      <c r="K19" s="13">
        <f>tot!AF19</f>
        <v>15</v>
      </c>
      <c r="L19" s="13">
        <f>tot!AJ19</f>
        <v>0</v>
      </c>
      <c r="M19" s="13">
        <f>tot!AN19</f>
        <v>61</v>
      </c>
      <c r="N19" s="13">
        <f>tot!AR19</f>
        <v>52</v>
      </c>
      <c r="O19" s="13">
        <f>tot!AV19</f>
        <v>29</v>
      </c>
      <c r="P19" s="13">
        <f>tot!AZ19</f>
        <v>0</v>
      </c>
      <c r="Q19" s="13">
        <f>tot!BD19</f>
        <v>0</v>
      </c>
      <c r="R19" s="13">
        <f>tot!BH19</f>
        <v>0</v>
      </c>
      <c r="S19" s="13">
        <f>tot!BL19</f>
        <v>21</v>
      </c>
      <c r="T19" s="13">
        <f>tot!BP19</f>
        <v>14</v>
      </c>
      <c r="U19" s="13">
        <f>tot!BT19</f>
        <v>0</v>
      </c>
      <c r="V19" s="13">
        <f>tot!BX19</f>
        <v>19</v>
      </c>
      <c r="W19" s="13">
        <f>tot!CB19</f>
        <v>0</v>
      </c>
      <c r="X19" s="13">
        <f>tot!CF19</f>
        <v>14</v>
      </c>
      <c r="Y19" s="13">
        <f>tot!CJ19</f>
        <v>61</v>
      </c>
      <c r="Z19" s="13">
        <f>tot!CN19</f>
        <v>0</v>
      </c>
      <c r="AA19" s="13">
        <f>tot!CR19</f>
        <v>0</v>
      </c>
      <c r="AB19" s="13">
        <f>tot!CV19</f>
        <v>0</v>
      </c>
      <c r="AC19" s="13">
        <f>tot!CZ19</f>
        <v>0</v>
      </c>
      <c r="AD19" s="13">
        <f>tot!DD19</f>
        <v>0</v>
      </c>
      <c r="AE19" s="13">
        <f>tot!DH19</f>
        <v>0</v>
      </c>
      <c r="AF19" s="13">
        <f>tot!DL19</f>
        <v>0</v>
      </c>
      <c r="AG19" s="13">
        <f>tot!DP19</f>
        <v>0</v>
      </c>
      <c r="AH19" s="13">
        <f t="shared" si="0"/>
        <v>444</v>
      </c>
      <c r="AI19" s="14">
        <f>M19+N19+Y19</f>
        <v>174</v>
      </c>
      <c r="AJ19" s="14">
        <f>D19+E19+F19+G19+H19+I19+J19+K19+O19+S19+T19+V19+X19</f>
        <v>270</v>
      </c>
    </row>
    <row r="20" spans="1:36" ht="12.75" customHeight="1">
      <c r="A20" s="11" t="str">
        <f>tot!A20</f>
        <v>Boudri</v>
      </c>
      <c r="B20" s="11">
        <f>tot!B20</f>
        <v>2004</v>
      </c>
      <c r="C20" s="11" t="str">
        <f>tot!C20</f>
        <v>CEN</v>
      </c>
      <c r="D20" s="13">
        <f>tot!D20</f>
        <v>36</v>
      </c>
      <c r="E20" s="13">
        <f>tot!H20</f>
        <v>57</v>
      </c>
      <c r="F20" s="13">
        <f>tot!L20</f>
        <v>0</v>
      </c>
      <c r="G20" s="13">
        <f>tot!P20</f>
        <v>94</v>
      </c>
      <c r="H20" s="13">
        <f>tot!T20</f>
        <v>94</v>
      </c>
      <c r="I20" s="13">
        <f>tot!X20</f>
        <v>88</v>
      </c>
      <c r="J20" s="13">
        <f>tot!AB20</f>
        <v>95</v>
      </c>
      <c r="K20" s="13">
        <f>tot!AF20</f>
        <v>96</v>
      </c>
      <c r="L20" s="13">
        <f>tot!AJ20</f>
        <v>55</v>
      </c>
      <c r="M20" s="13">
        <f>tot!AN20</f>
        <v>95</v>
      </c>
      <c r="N20" s="13">
        <f>tot!AR20</f>
        <v>43</v>
      </c>
      <c r="O20" s="13">
        <f>tot!AV20</f>
        <v>65</v>
      </c>
      <c r="P20" s="13">
        <f>tot!AZ20</f>
        <v>20</v>
      </c>
      <c r="Q20" s="13">
        <f>tot!BD20</f>
        <v>95</v>
      </c>
      <c r="R20" s="13">
        <f>tot!BH20</f>
        <v>92</v>
      </c>
      <c r="S20" s="13">
        <f>tot!BL20</f>
        <v>0</v>
      </c>
      <c r="T20" s="13">
        <f>tot!BP20</f>
        <v>83</v>
      </c>
      <c r="U20" s="13">
        <f>tot!BT20</f>
        <v>70</v>
      </c>
      <c r="V20" s="13">
        <f>tot!BX20</f>
        <v>95</v>
      </c>
      <c r="W20" s="13">
        <f>tot!CB20</f>
        <v>72</v>
      </c>
      <c r="X20" s="13">
        <f>tot!CF20</f>
        <v>66</v>
      </c>
      <c r="Y20" s="13">
        <f>tot!CJ20</f>
        <v>0</v>
      </c>
      <c r="Z20" s="13">
        <f>tot!CN20</f>
        <v>10</v>
      </c>
      <c r="AA20" s="13">
        <f>tot!CR20</f>
        <v>34</v>
      </c>
      <c r="AB20" s="13">
        <f>tot!CV20</f>
        <v>0</v>
      </c>
      <c r="AC20" s="13">
        <f>tot!CZ20</f>
        <v>0</v>
      </c>
      <c r="AD20" s="13">
        <f>tot!DD20</f>
        <v>0</v>
      </c>
      <c r="AE20" s="13">
        <f>tot!DH20</f>
        <v>0</v>
      </c>
      <c r="AF20" s="13">
        <f>tot!DL20</f>
        <v>0</v>
      </c>
      <c r="AG20" s="13">
        <f>tot!DP20</f>
        <v>0</v>
      </c>
      <c r="AH20" s="13">
        <f t="shared" si="0"/>
        <v>1455</v>
      </c>
      <c r="AI20" s="14">
        <f>E20+G20+H20+I20+J20+K20+L20+M20+O20+Q20+R20+T20+U20+V20+W20+X20</f>
        <v>1312</v>
      </c>
      <c r="AJ20" s="14">
        <f>D20+N20+P20+Z20+AA20</f>
        <v>143</v>
      </c>
    </row>
    <row r="21" spans="1:36" ht="12.75" customHeight="1">
      <c r="A21" s="11" t="str">
        <f>tot!A21</f>
        <v>Jonsson</v>
      </c>
      <c r="B21" s="11">
        <f>tot!B21</f>
        <v>2003</v>
      </c>
      <c r="C21" s="11" t="str">
        <f>tot!C21</f>
        <v>CEN</v>
      </c>
      <c r="D21" s="13">
        <f>tot!D21</f>
        <v>80</v>
      </c>
      <c r="E21" s="13">
        <f>tot!H21</f>
        <v>77</v>
      </c>
      <c r="F21" s="13">
        <f>tot!L21</f>
        <v>85</v>
      </c>
      <c r="G21" s="13">
        <f>tot!P21</f>
        <v>65</v>
      </c>
      <c r="H21" s="13">
        <f>tot!T21</f>
        <v>94</v>
      </c>
      <c r="I21" s="13">
        <f>tot!X21</f>
        <v>95</v>
      </c>
      <c r="J21" s="13">
        <f>tot!AB21</f>
        <v>95</v>
      </c>
      <c r="K21" s="13">
        <f>tot!AF21</f>
        <v>96</v>
      </c>
      <c r="L21" s="13">
        <f>tot!AJ21</f>
        <v>95</v>
      </c>
      <c r="M21" s="13">
        <f>tot!AN21</f>
        <v>95</v>
      </c>
      <c r="N21" s="13">
        <f>tot!AR21</f>
        <v>95</v>
      </c>
      <c r="O21" s="13">
        <f>tot!AV21</f>
        <v>94</v>
      </c>
      <c r="P21" s="13">
        <f>tot!AZ21</f>
        <v>95</v>
      </c>
      <c r="Q21" s="13">
        <f>tot!BD21</f>
        <v>95</v>
      </c>
      <c r="R21" s="13">
        <f>tot!BH21</f>
        <v>94</v>
      </c>
      <c r="S21" s="13">
        <f>tot!BL21</f>
        <v>94</v>
      </c>
      <c r="T21" s="13">
        <f>tot!BP21</f>
        <v>39</v>
      </c>
      <c r="U21" s="13">
        <f>tot!BT21</f>
        <v>93</v>
      </c>
      <c r="V21" s="13">
        <f>tot!BX21</f>
        <v>0</v>
      </c>
      <c r="W21" s="13">
        <f>tot!CB21</f>
        <v>0</v>
      </c>
      <c r="X21" s="13">
        <f>tot!CF21</f>
        <v>0</v>
      </c>
      <c r="Y21" s="13">
        <f>tot!CJ21</f>
        <v>0</v>
      </c>
      <c r="Z21" s="13">
        <f>tot!CN21</f>
        <v>0</v>
      </c>
      <c r="AA21" s="13">
        <f>tot!CR21</f>
        <v>0</v>
      </c>
      <c r="AB21" s="13">
        <f>tot!CV21</f>
        <v>0</v>
      </c>
      <c r="AC21" s="13">
        <f>tot!CZ21</f>
        <v>0</v>
      </c>
      <c r="AD21" s="13">
        <f>tot!DD21</f>
        <v>0</v>
      </c>
      <c r="AE21" s="13">
        <f>tot!DH21</f>
        <v>0</v>
      </c>
      <c r="AF21" s="13">
        <f>tot!DL21</f>
        <v>0</v>
      </c>
      <c r="AG21" s="13">
        <f>tot!DP21</f>
        <v>0</v>
      </c>
      <c r="AH21" s="13">
        <f t="shared" si="0"/>
        <v>1576</v>
      </c>
      <c r="AI21" s="14">
        <f>SUM(D21:S21)+U21</f>
        <v>1537</v>
      </c>
      <c r="AJ21" s="14">
        <f>T21</f>
        <v>39</v>
      </c>
    </row>
    <row r="22" spans="1:36" ht="12.75" customHeight="1">
      <c r="A22" s="11" t="str">
        <f>tot!A22</f>
        <v>Mozzo</v>
      </c>
      <c r="B22" s="11">
        <f>tot!B22</f>
        <v>2004</v>
      </c>
      <c r="C22" s="11" t="str">
        <f>tot!C22</f>
        <v>CEN</v>
      </c>
      <c r="D22" s="13">
        <f>tot!D22</f>
        <v>59</v>
      </c>
      <c r="E22" s="13">
        <f>tot!H22</f>
        <v>0</v>
      </c>
      <c r="F22" s="13">
        <f>tot!L22</f>
        <v>64</v>
      </c>
      <c r="G22" s="13">
        <f>tot!P22</f>
        <v>37</v>
      </c>
      <c r="H22" s="13">
        <f>tot!T22</f>
        <v>27</v>
      </c>
      <c r="I22" s="13">
        <f>tot!X22</f>
        <v>71</v>
      </c>
      <c r="J22" s="13">
        <f>tot!AB22</f>
        <v>37</v>
      </c>
      <c r="K22" s="13">
        <f>tot!AF22</f>
        <v>33</v>
      </c>
      <c r="L22" s="13">
        <f>tot!AJ22</f>
        <v>94</v>
      </c>
      <c r="M22" s="13">
        <f>tot!AN22</f>
        <v>0</v>
      </c>
      <c r="N22" s="13">
        <f>tot!AR22</f>
        <v>95</v>
      </c>
      <c r="O22" s="13">
        <f>tot!AV22</f>
        <v>0</v>
      </c>
      <c r="P22" s="13">
        <f>tot!AZ22</f>
        <v>75</v>
      </c>
      <c r="Q22" s="13">
        <f>tot!BD22</f>
        <v>95</v>
      </c>
      <c r="R22" s="13">
        <f>tot!BH22</f>
        <v>27</v>
      </c>
      <c r="S22" s="13">
        <f>tot!BL22</f>
        <v>94</v>
      </c>
      <c r="T22" s="13">
        <f>tot!BP22</f>
        <v>97</v>
      </c>
      <c r="U22" s="13">
        <f>tot!BT22</f>
        <v>70</v>
      </c>
      <c r="V22" s="13">
        <f>tot!BX22</f>
        <v>95</v>
      </c>
      <c r="W22" s="13">
        <f>tot!CB22</f>
        <v>98</v>
      </c>
      <c r="X22" s="13">
        <f>tot!CF22</f>
        <v>83</v>
      </c>
      <c r="Y22" s="13">
        <f>tot!CJ22</f>
        <v>95</v>
      </c>
      <c r="Z22" s="13">
        <f>tot!CN22</f>
        <v>95</v>
      </c>
      <c r="AA22" s="13">
        <f>tot!CR22</f>
        <v>97</v>
      </c>
      <c r="AB22" s="13">
        <f>tot!CV22</f>
        <v>0</v>
      </c>
      <c r="AC22" s="13">
        <f>tot!CZ22</f>
        <v>0</v>
      </c>
      <c r="AD22" s="13">
        <f>tot!DD22</f>
        <v>0</v>
      </c>
      <c r="AE22" s="13">
        <f>tot!DH22</f>
        <v>0</v>
      </c>
      <c r="AF22" s="13">
        <f>tot!DL22</f>
        <v>0</v>
      </c>
      <c r="AG22" s="13">
        <f>tot!DP22</f>
        <v>0</v>
      </c>
      <c r="AH22" s="13">
        <f t="shared" si="0"/>
        <v>1538</v>
      </c>
      <c r="AI22" s="14">
        <f>D22+F22+I22+L22+N22+P22+Q22+S22+T22+U22+V22+W22+X22+Y22+Z22+AA22</f>
        <v>1377</v>
      </c>
      <c r="AJ22" s="14">
        <f>G22+H22+J22+R22+K22</f>
        <v>161</v>
      </c>
    </row>
    <row r="23" spans="1:36" ht="12.75" customHeight="1">
      <c r="A23" s="11" t="str">
        <f>tot!A23</f>
        <v>Leal</v>
      </c>
      <c r="B23" s="11">
        <f>tot!B23</f>
        <v>2003</v>
      </c>
      <c r="C23" s="11" t="str">
        <f>tot!C23</f>
        <v>CEN</v>
      </c>
      <c r="D23" s="13">
        <f>tot!D23</f>
        <v>0</v>
      </c>
      <c r="E23" s="13">
        <f>tot!H23</f>
        <v>0</v>
      </c>
      <c r="F23" s="13">
        <f>tot!L23</f>
        <v>98</v>
      </c>
      <c r="G23" s="13">
        <f>tot!P23</f>
        <v>0</v>
      </c>
      <c r="H23" s="13">
        <f>tot!T23</f>
        <v>0</v>
      </c>
      <c r="I23" s="13">
        <f>tot!X23</f>
        <v>0</v>
      </c>
      <c r="J23" s="13">
        <f>tot!AB23</f>
        <v>0</v>
      </c>
      <c r="K23" s="13">
        <f>tot!AF23</f>
        <v>0</v>
      </c>
      <c r="L23" s="13">
        <f>tot!AJ23</f>
        <v>40</v>
      </c>
      <c r="M23" s="13">
        <f>tot!AN23</f>
        <v>0</v>
      </c>
      <c r="N23" s="13">
        <f>tot!AR23</f>
        <v>0</v>
      </c>
      <c r="O23" s="13">
        <f>tot!AV23</f>
        <v>0</v>
      </c>
      <c r="P23" s="13">
        <f>tot!AZ23</f>
        <v>0</v>
      </c>
      <c r="Q23" s="13">
        <f>tot!BD23</f>
        <v>0</v>
      </c>
      <c r="R23" s="13">
        <f>tot!BH23</f>
        <v>0</v>
      </c>
      <c r="S23" s="13">
        <f>tot!BL23</f>
        <v>0</v>
      </c>
      <c r="T23" s="13">
        <f>tot!BP23</f>
        <v>0</v>
      </c>
      <c r="U23" s="13">
        <f>tot!BT23</f>
        <v>0</v>
      </c>
      <c r="V23" s="13">
        <f>tot!BX23</f>
        <v>0</v>
      </c>
      <c r="W23" s="13">
        <f>tot!CB23</f>
        <v>0</v>
      </c>
      <c r="X23" s="13">
        <f>tot!CF23</f>
        <v>31</v>
      </c>
      <c r="Y23" s="13">
        <f>tot!CJ23</f>
        <v>34</v>
      </c>
      <c r="Z23" s="13">
        <f>tot!CN23</f>
        <v>95</v>
      </c>
      <c r="AA23" s="13">
        <f>tot!CR23</f>
        <v>97</v>
      </c>
      <c r="AB23" s="13">
        <f>tot!CV23</f>
        <v>0</v>
      </c>
      <c r="AC23" s="13">
        <f>tot!CZ23</f>
        <v>0</v>
      </c>
      <c r="AD23" s="13">
        <f>tot!DD23</f>
        <v>0</v>
      </c>
      <c r="AE23" s="13">
        <f>tot!DH23</f>
        <v>0</v>
      </c>
      <c r="AF23" s="13">
        <f>tot!DL23</f>
        <v>0</v>
      </c>
      <c r="AG23" s="13">
        <f>tot!DP23</f>
        <v>0</v>
      </c>
      <c r="AH23" s="13">
        <f t="shared" si="0"/>
        <v>395</v>
      </c>
      <c r="AI23" s="14">
        <f>F23+Z23+AA23</f>
        <v>290</v>
      </c>
      <c r="AJ23" s="14">
        <f>L23+X23+Y23</f>
        <v>105</v>
      </c>
    </row>
    <row r="24" spans="1:36" ht="12.75" customHeight="1">
      <c r="A24" s="11" t="str">
        <f>tot!A24</f>
        <v>Salvador</v>
      </c>
      <c r="B24" s="11">
        <f>tot!B24</f>
        <v>2004</v>
      </c>
      <c r="C24" s="11" t="str">
        <f>tot!C24</f>
        <v>CEN</v>
      </c>
      <c r="D24" s="13">
        <f>tot!D24</f>
        <v>0</v>
      </c>
      <c r="E24" s="13">
        <f>tot!H24</f>
        <v>0</v>
      </c>
      <c r="F24" s="13">
        <f>tot!L24</f>
        <v>0</v>
      </c>
      <c r="G24" s="13">
        <f>tot!P24</f>
        <v>0</v>
      </c>
      <c r="H24" s="13">
        <f>tot!T24</f>
        <v>0</v>
      </c>
      <c r="I24" s="13">
        <f>tot!X24</f>
        <v>0</v>
      </c>
      <c r="J24" s="13">
        <f>tot!AB24</f>
        <v>0</v>
      </c>
      <c r="K24" s="13">
        <f>tot!AF24</f>
        <v>0</v>
      </c>
      <c r="L24" s="13">
        <f>tot!AJ24</f>
        <v>0</v>
      </c>
      <c r="M24" s="13">
        <f>tot!AN24</f>
        <v>0</v>
      </c>
      <c r="N24" s="13">
        <f>tot!AR24</f>
        <v>0</v>
      </c>
      <c r="O24" s="13">
        <f>tot!AV24</f>
        <v>0</v>
      </c>
      <c r="P24" s="13">
        <f>tot!AZ24</f>
        <v>0</v>
      </c>
      <c r="Q24" s="13">
        <f>tot!BD24</f>
        <v>0</v>
      </c>
      <c r="R24" s="13">
        <f>tot!BH24</f>
        <v>0</v>
      </c>
      <c r="S24" s="13">
        <f>tot!BL24</f>
        <v>0</v>
      </c>
      <c r="T24" s="13">
        <f>tot!BP24</f>
        <v>0</v>
      </c>
      <c r="U24" s="13">
        <f>tot!BT24</f>
        <v>0</v>
      </c>
      <c r="V24" s="13">
        <f>tot!BX24</f>
        <v>0</v>
      </c>
      <c r="W24" s="13">
        <f>tot!CB24</f>
        <v>0</v>
      </c>
      <c r="X24" s="13">
        <f>tot!CF24</f>
        <v>0</v>
      </c>
      <c r="Y24" s="13">
        <f>tot!CJ24</f>
        <v>0</v>
      </c>
      <c r="Z24" s="13">
        <f>tot!CN24</f>
        <v>0</v>
      </c>
      <c r="AA24" s="13">
        <f>tot!CR24</f>
        <v>0</v>
      </c>
      <c r="AB24" s="13">
        <f>tot!CV24</f>
        <v>0</v>
      </c>
      <c r="AC24" s="13">
        <f>tot!CZ24</f>
        <v>0</v>
      </c>
      <c r="AD24" s="13">
        <f>tot!DD24</f>
        <v>0</v>
      </c>
      <c r="AE24" s="13">
        <f>tot!DH24</f>
        <v>0</v>
      </c>
      <c r="AF24" s="13">
        <f>tot!DL24</f>
        <v>0</v>
      </c>
      <c r="AG24" s="13">
        <f>tot!DP24</f>
        <v>0</v>
      </c>
      <c r="AH24" s="13">
        <f t="shared" si="0"/>
        <v>0</v>
      </c>
      <c r="AI24" s="13">
        <f t="shared" ref="AI24:AJ24" si="3">SUM(E24:AH24)</f>
        <v>0</v>
      </c>
      <c r="AJ24" s="13">
        <f t="shared" si="3"/>
        <v>0</v>
      </c>
    </row>
    <row r="25" spans="1:36" ht="12.75" customHeight="1">
      <c r="A25" s="11" t="str">
        <f>tot!A25</f>
        <v>Schiavon</v>
      </c>
      <c r="B25" s="11">
        <f>tot!B25</f>
        <v>2005</v>
      </c>
      <c r="C25" s="11" t="str">
        <f>tot!C25</f>
        <v>CEN</v>
      </c>
      <c r="D25" s="13">
        <f>tot!D25</f>
        <v>0</v>
      </c>
      <c r="E25" s="13">
        <f>tot!H25</f>
        <v>0</v>
      </c>
      <c r="F25" s="13">
        <f>tot!L25</f>
        <v>0</v>
      </c>
      <c r="G25" s="13">
        <f>tot!P25</f>
        <v>0</v>
      </c>
      <c r="H25" s="13">
        <f>tot!T25</f>
        <v>0</v>
      </c>
      <c r="I25" s="13">
        <f>tot!X25</f>
        <v>0</v>
      </c>
      <c r="J25" s="13">
        <f>tot!AB25</f>
        <v>0</v>
      </c>
      <c r="K25" s="13">
        <f>tot!AF25</f>
        <v>0</v>
      </c>
      <c r="L25" s="13">
        <f>tot!AJ25</f>
        <v>0</v>
      </c>
      <c r="M25" s="13">
        <f>tot!AN25</f>
        <v>0</v>
      </c>
      <c r="N25" s="13">
        <f>tot!AR25</f>
        <v>0</v>
      </c>
      <c r="O25" s="13">
        <f>tot!AV25</f>
        <v>0</v>
      </c>
      <c r="P25" s="13">
        <f>tot!AZ25</f>
        <v>0</v>
      </c>
      <c r="Q25" s="13">
        <f>tot!BD25</f>
        <v>0</v>
      </c>
      <c r="R25" s="13">
        <f>tot!BH25</f>
        <v>67</v>
      </c>
      <c r="S25" s="13">
        <f>tot!BL25</f>
        <v>61</v>
      </c>
      <c r="T25" s="13">
        <f>tot!BP25</f>
        <v>58</v>
      </c>
      <c r="U25" s="13">
        <f>tot!BT25</f>
        <v>23</v>
      </c>
      <c r="V25" s="13">
        <f>tot!BX25</f>
        <v>76</v>
      </c>
      <c r="W25" s="13">
        <f>tot!CB25</f>
        <v>98</v>
      </c>
      <c r="X25" s="13">
        <f>tot!CF25</f>
        <v>89</v>
      </c>
      <c r="Y25" s="13">
        <f>tot!CJ25</f>
        <v>91</v>
      </c>
      <c r="Z25" s="13">
        <f>tot!CN25</f>
        <v>15</v>
      </c>
      <c r="AA25" s="13">
        <f>tot!CR25</f>
        <v>0</v>
      </c>
      <c r="AB25" s="13">
        <f>tot!CV25</f>
        <v>0</v>
      </c>
      <c r="AC25" s="13">
        <f>tot!CZ25</f>
        <v>0</v>
      </c>
      <c r="AD25" s="13">
        <f>tot!DD25</f>
        <v>0</v>
      </c>
      <c r="AE25" s="13">
        <f>tot!DH25</f>
        <v>0</v>
      </c>
      <c r="AF25" s="13">
        <f>tot!DL25</f>
        <v>0</v>
      </c>
      <c r="AG25" s="13">
        <f>tot!DP25</f>
        <v>0</v>
      </c>
      <c r="AH25" s="13">
        <f t="shared" si="0"/>
        <v>578</v>
      </c>
      <c r="AI25" s="14">
        <f>R25+S25+T25+V25+W25+X25+Y25</f>
        <v>540</v>
      </c>
      <c r="AJ25" s="14">
        <f>U25+Z25</f>
        <v>38</v>
      </c>
    </row>
    <row r="26" spans="1:36" ht="12.75" customHeight="1">
      <c r="A26" s="11" t="str">
        <f>tot!A26</f>
        <v>Perissinotto</v>
      </c>
      <c r="B26" s="11">
        <f>tot!B26</f>
        <v>2003</v>
      </c>
      <c r="C26" s="11" t="str">
        <f>tot!C26</f>
        <v>CEN</v>
      </c>
      <c r="D26" s="13">
        <f>tot!D26</f>
        <v>0</v>
      </c>
      <c r="E26" s="13">
        <f>tot!H26</f>
        <v>0</v>
      </c>
      <c r="F26" s="13">
        <f>tot!L26</f>
        <v>0</v>
      </c>
      <c r="G26" s="13">
        <f>tot!P26</f>
        <v>0</v>
      </c>
      <c r="H26" s="13">
        <f>tot!T26</f>
        <v>0</v>
      </c>
      <c r="I26" s="13">
        <f>tot!X26</f>
        <v>0</v>
      </c>
      <c r="J26" s="13">
        <f>tot!AB26</f>
        <v>0</v>
      </c>
      <c r="K26" s="13">
        <f>tot!AF26</f>
        <v>0</v>
      </c>
      <c r="L26" s="13">
        <f>tot!AJ26</f>
        <v>0</v>
      </c>
      <c r="M26" s="13">
        <f>tot!AN26</f>
        <v>0</v>
      </c>
      <c r="N26" s="13">
        <f>tot!AR26</f>
        <v>0</v>
      </c>
      <c r="O26" s="13">
        <f>tot!AV26</f>
        <v>0</v>
      </c>
      <c r="P26" s="13">
        <f>tot!AZ26</f>
        <v>0</v>
      </c>
      <c r="Q26" s="13">
        <f>tot!BD26</f>
        <v>0</v>
      </c>
      <c r="R26" s="13">
        <f>tot!BH26</f>
        <v>0</v>
      </c>
      <c r="S26" s="13">
        <f>tot!BL26</f>
        <v>0</v>
      </c>
      <c r="T26" s="13">
        <f>tot!BP26</f>
        <v>0</v>
      </c>
      <c r="U26" s="13">
        <f>tot!BT26</f>
        <v>0</v>
      </c>
      <c r="V26" s="13">
        <f>tot!BX26</f>
        <v>0</v>
      </c>
      <c r="W26" s="13">
        <f>tot!CB26</f>
        <v>26</v>
      </c>
      <c r="X26" s="13">
        <f>tot!CF26</f>
        <v>0</v>
      </c>
      <c r="Y26" s="13">
        <f>tot!CJ26</f>
        <v>0</v>
      </c>
      <c r="Z26" s="13">
        <f>tot!CN26</f>
        <v>80</v>
      </c>
      <c r="AA26" s="13">
        <f>tot!CR26</f>
        <v>97</v>
      </c>
      <c r="AB26" s="13">
        <f>tot!CV26</f>
        <v>0</v>
      </c>
      <c r="AC26" s="13">
        <f>tot!CZ26</f>
        <v>0</v>
      </c>
      <c r="AD26" s="13">
        <f>tot!DD26</f>
        <v>0</v>
      </c>
      <c r="AE26" s="13">
        <f>tot!DH26</f>
        <v>0</v>
      </c>
      <c r="AF26" s="13">
        <f>tot!DL26</f>
        <v>0</v>
      </c>
      <c r="AG26" s="13">
        <f>tot!DP26</f>
        <v>0</v>
      </c>
      <c r="AH26" s="13">
        <f t="shared" si="0"/>
        <v>203</v>
      </c>
      <c r="AI26" s="13">
        <f>Z26+AA26</f>
        <v>177</v>
      </c>
      <c r="AJ26" s="13">
        <v>26</v>
      </c>
    </row>
    <row r="27" spans="1:36" ht="12.75" customHeight="1">
      <c r="A27" s="11" t="str">
        <f>tot!A27</f>
        <v>Camber</v>
      </c>
      <c r="B27" s="11">
        <f>tot!B27</f>
        <v>2005</v>
      </c>
      <c r="C27" s="11" t="str">
        <f>tot!C27</f>
        <v>ATT</v>
      </c>
      <c r="D27" s="13">
        <f>tot!D27</f>
        <v>0</v>
      </c>
      <c r="E27" s="13">
        <f>tot!H27</f>
        <v>0</v>
      </c>
      <c r="F27" s="13">
        <f>tot!L27</f>
        <v>0</v>
      </c>
      <c r="G27" s="13">
        <f>tot!P27</f>
        <v>0</v>
      </c>
      <c r="H27" s="13">
        <f>tot!T27</f>
        <v>0</v>
      </c>
      <c r="I27" s="13">
        <f>tot!X27</f>
        <v>0</v>
      </c>
      <c r="J27" s="13">
        <f>tot!AB27</f>
        <v>0</v>
      </c>
      <c r="K27" s="13">
        <f>tot!AF27</f>
        <v>0</v>
      </c>
      <c r="L27" s="13">
        <f>tot!AJ27</f>
        <v>0</v>
      </c>
      <c r="M27" s="13">
        <f>tot!AN27</f>
        <v>0</v>
      </c>
      <c r="N27" s="13">
        <f>tot!AR27</f>
        <v>0</v>
      </c>
      <c r="O27" s="13">
        <f>tot!AV27</f>
        <v>0</v>
      </c>
      <c r="P27" s="13">
        <f>tot!AZ27</f>
        <v>0</v>
      </c>
      <c r="Q27" s="13">
        <f>tot!BD27</f>
        <v>0</v>
      </c>
      <c r="R27" s="13">
        <f>tot!BH27</f>
        <v>0</v>
      </c>
      <c r="S27" s="13">
        <f>tot!BL27</f>
        <v>0</v>
      </c>
      <c r="T27" s="13">
        <f>tot!BP27</f>
        <v>0</v>
      </c>
      <c r="U27" s="13">
        <f>tot!BT27</f>
        <v>0</v>
      </c>
      <c r="V27" s="13">
        <f>tot!BX27</f>
        <v>0</v>
      </c>
      <c r="W27" s="13">
        <f>tot!CB27</f>
        <v>0</v>
      </c>
      <c r="X27" s="13">
        <f>tot!CF27</f>
        <v>0</v>
      </c>
      <c r="Y27" s="13">
        <f>tot!CJ27</f>
        <v>0</v>
      </c>
      <c r="Z27" s="13">
        <f>tot!CN27</f>
        <v>0</v>
      </c>
      <c r="AA27" s="13">
        <f>tot!CR27</f>
        <v>0</v>
      </c>
      <c r="AB27" s="13">
        <f>tot!CV27</f>
        <v>0</v>
      </c>
      <c r="AC27" s="13">
        <f>tot!CZ27</f>
        <v>0</v>
      </c>
      <c r="AD27" s="13">
        <f>tot!DD27</f>
        <v>0</v>
      </c>
      <c r="AE27" s="13">
        <f>tot!DH27</f>
        <v>0</v>
      </c>
      <c r="AF27" s="13">
        <f>tot!DL27</f>
        <v>0</v>
      </c>
      <c r="AG27" s="13">
        <f>tot!DP27</f>
        <v>0</v>
      </c>
      <c r="AH27" s="13">
        <f t="shared" si="0"/>
        <v>0</v>
      </c>
      <c r="AI27" s="13">
        <f t="shared" ref="AI27:AJ27" si="4">SUM(E27:AH27)</f>
        <v>0</v>
      </c>
      <c r="AJ27" s="13">
        <f t="shared" si="4"/>
        <v>0</v>
      </c>
    </row>
    <row r="28" spans="1:36" ht="12.75" customHeight="1">
      <c r="A28" s="11" t="str">
        <f>tot!A28</f>
        <v>Ladisa</v>
      </c>
      <c r="B28" s="11">
        <f>tot!B28</f>
        <v>2005</v>
      </c>
      <c r="C28" s="11" t="str">
        <f>tot!C28</f>
        <v>ATT</v>
      </c>
      <c r="D28" s="13">
        <f>tot!D28</f>
        <v>0</v>
      </c>
      <c r="E28" s="13">
        <f>tot!H28</f>
        <v>0</v>
      </c>
      <c r="F28" s="13">
        <f>tot!L28</f>
        <v>0</v>
      </c>
      <c r="G28" s="13">
        <f>tot!P28</f>
        <v>0</v>
      </c>
      <c r="H28" s="13">
        <f>tot!T28</f>
        <v>0</v>
      </c>
      <c r="I28" s="13">
        <f>tot!X28</f>
        <v>0</v>
      </c>
      <c r="J28" s="13">
        <f>tot!AB28</f>
        <v>0</v>
      </c>
      <c r="K28" s="13">
        <f>tot!AF28</f>
        <v>0</v>
      </c>
      <c r="L28" s="13">
        <f>tot!AJ28</f>
        <v>0</v>
      </c>
      <c r="M28" s="13">
        <f>tot!AN28</f>
        <v>0</v>
      </c>
      <c r="N28" s="13">
        <f>tot!AR28</f>
        <v>0</v>
      </c>
      <c r="O28" s="13">
        <f>tot!AV28</f>
        <v>0</v>
      </c>
      <c r="P28" s="13">
        <f>tot!AZ28</f>
        <v>0</v>
      </c>
      <c r="Q28" s="13">
        <f>tot!BD28</f>
        <v>0</v>
      </c>
      <c r="R28" s="13">
        <f>tot!BH28</f>
        <v>0</v>
      </c>
      <c r="S28" s="13">
        <f>tot!BL28</f>
        <v>0</v>
      </c>
      <c r="T28" s="13">
        <f>tot!BP28</f>
        <v>0</v>
      </c>
      <c r="U28" s="13">
        <f>tot!BT28</f>
        <v>0</v>
      </c>
      <c r="V28" s="13">
        <f>tot!BX28</f>
        <v>0</v>
      </c>
      <c r="W28" s="13">
        <f>tot!CB28</f>
        <v>0</v>
      </c>
      <c r="X28" s="13">
        <f>tot!CF28</f>
        <v>0</v>
      </c>
      <c r="Y28" s="13">
        <f>tot!CJ28</f>
        <v>0</v>
      </c>
      <c r="Z28" s="13">
        <f>tot!CN28</f>
        <v>0</v>
      </c>
      <c r="AA28" s="13">
        <f>tot!CR28</f>
        <v>0</v>
      </c>
      <c r="AB28" s="13">
        <f>tot!CV28</f>
        <v>0</v>
      </c>
      <c r="AC28" s="13">
        <f>tot!CZ28</f>
        <v>0</v>
      </c>
      <c r="AD28" s="13">
        <f>tot!DD28</f>
        <v>0</v>
      </c>
      <c r="AE28" s="13">
        <f>tot!DH28</f>
        <v>0</v>
      </c>
      <c r="AF28" s="13">
        <f>tot!DL28</f>
        <v>0</v>
      </c>
      <c r="AG28" s="13">
        <f>tot!DP28</f>
        <v>0</v>
      </c>
      <c r="AH28" s="13">
        <f t="shared" si="0"/>
        <v>0</v>
      </c>
      <c r="AI28" s="12">
        <v>0</v>
      </c>
      <c r="AJ28" s="14">
        <f>G28</f>
        <v>0</v>
      </c>
    </row>
    <row r="29" spans="1:36" ht="12.75" customHeight="1">
      <c r="A29" s="11" t="str">
        <f>tot!A29</f>
        <v>Marrone</v>
      </c>
      <c r="B29" s="11">
        <f>tot!B29</f>
        <v>2005</v>
      </c>
      <c r="C29" s="11" t="str">
        <f>tot!C29</f>
        <v>ATT</v>
      </c>
      <c r="D29" s="13">
        <f>tot!D29</f>
        <v>0</v>
      </c>
      <c r="E29" s="13">
        <f>tot!H29</f>
        <v>0</v>
      </c>
      <c r="F29" s="13">
        <f>tot!L29</f>
        <v>0</v>
      </c>
      <c r="G29" s="13">
        <f>tot!P29</f>
        <v>29</v>
      </c>
      <c r="H29" s="13">
        <f>tot!T29</f>
        <v>0</v>
      </c>
      <c r="I29" s="13">
        <f>tot!X29</f>
        <v>0</v>
      </c>
      <c r="J29" s="13">
        <f>tot!AB29</f>
        <v>0</v>
      </c>
      <c r="K29" s="13">
        <f>tot!AF29</f>
        <v>0</v>
      </c>
      <c r="L29" s="13">
        <f>tot!AJ29</f>
        <v>0</v>
      </c>
      <c r="M29" s="13">
        <f>tot!AN29</f>
        <v>0</v>
      </c>
      <c r="N29" s="13">
        <f>tot!AR29</f>
        <v>0</v>
      </c>
      <c r="O29" s="13">
        <f>tot!AV29</f>
        <v>0</v>
      </c>
      <c r="P29" s="13">
        <f>tot!AZ29</f>
        <v>0</v>
      </c>
      <c r="Q29" s="13">
        <f>tot!BD29</f>
        <v>0</v>
      </c>
      <c r="R29" s="13">
        <f>tot!BH29</f>
        <v>0</v>
      </c>
      <c r="S29" s="13">
        <f>tot!BL29</f>
        <v>0</v>
      </c>
      <c r="T29" s="13">
        <f>tot!BP29</f>
        <v>0</v>
      </c>
      <c r="U29" s="13">
        <f>tot!BT29</f>
        <v>0</v>
      </c>
      <c r="V29" s="13">
        <f>tot!BX29</f>
        <v>0</v>
      </c>
      <c r="W29" s="13">
        <f>tot!CB29</f>
        <v>0</v>
      </c>
      <c r="X29" s="13">
        <f>tot!CF29</f>
        <v>0</v>
      </c>
      <c r="Y29" s="13">
        <f>tot!CJ29</f>
        <v>0</v>
      </c>
      <c r="Z29" s="13">
        <f>tot!CN29</f>
        <v>0</v>
      </c>
      <c r="AA29" s="13">
        <f>tot!CR29</f>
        <v>0</v>
      </c>
      <c r="AB29" s="13">
        <f>tot!CV29</f>
        <v>0</v>
      </c>
      <c r="AC29" s="13">
        <f>tot!CZ29</f>
        <v>0</v>
      </c>
      <c r="AD29" s="13">
        <f>tot!DD29</f>
        <v>0</v>
      </c>
      <c r="AE29" s="13">
        <f>tot!DH29</f>
        <v>0</v>
      </c>
      <c r="AF29" s="13">
        <f>tot!DL29</f>
        <v>0</v>
      </c>
      <c r="AG29" s="13">
        <f>tot!DP29</f>
        <v>0</v>
      </c>
      <c r="AH29" s="13">
        <f t="shared" si="0"/>
        <v>29</v>
      </c>
      <c r="AI29" s="12">
        <v>0</v>
      </c>
      <c r="AJ29" s="12">
        <v>29</v>
      </c>
    </row>
    <row r="30" spans="1:36" ht="12.75" customHeight="1">
      <c r="A30" s="11" t="str">
        <f>tot!A30</f>
        <v>Okoro</v>
      </c>
      <c r="B30" s="11">
        <f>tot!B30</f>
        <v>2005</v>
      </c>
      <c r="C30" s="11" t="str">
        <f>tot!C30</f>
        <v>ATT</v>
      </c>
      <c r="D30" s="13">
        <f>tot!D30</f>
        <v>36</v>
      </c>
      <c r="E30" s="13">
        <f>tot!H30</f>
        <v>27</v>
      </c>
      <c r="F30" s="13">
        <f>tot!L30</f>
        <v>64</v>
      </c>
      <c r="G30" s="13">
        <f>tot!P30</f>
        <v>65</v>
      </c>
      <c r="H30" s="13">
        <f>tot!T30</f>
        <v>59</v>
      </c>
      <c r="I30" s="13">
        <f>tot!X30</f>
        <v>0</v>
      </c>
      <c r="J30" s="13">
        <f>tot!AB30</f>
        <v>58</v>
      </c>
      <c r="K30" s="13">
        <f>tot!AF30</f>
        <v>63</v>
      </c>
      <c r="L30" s="13">
        <f>tot!AJ30</f>
        <v>33</v>
      </c>
      <c r="M30" s="13">
        <f>tot!AN30</f>
        <v>20</v>
      </c>
      <c r="N30" s="13">
        <f>tot!AR30</f>
        <v>25</v>
      </c>
      <c r="O30" s="13">
        <f>tot!AV30</f>
        <v>0</v>
      </c>
      <c r="P30" s="13">
        <f>tot!AZ30</f>
        <v>64</v>
      </c>
      <c r="Q30" s="13">
        <f>tot!BD30</f>
        <v>73</v>
      </c>
      <c r="R30" s="13">
        <f>tot!BH30</f>
        <v>85</v>
      </c>
      <c r="S30" s="13">
        <f>tot!BL30</f>
        <v>73</v>
      </c>
      <c r="T30" s="13">
        <f>tot!BP30</f>
        <v>97</v>
      </c>
      <c r="U30" s="13">
        <f>tot!BT30</f>
        <v>58</v>
      </c>
      <c r="V30" s="13">
        <f>tot!BX30</f>
        <v>76</v>
      </c>
      <c r="W30" s="13">
        <f>tot!CB30</f>
        <v>86</v>
      </c>
      <c r="X30" s="13">
        <f>tot!CF30</f>
        <v>97</v>
      </c>
      <c r="Y30" s="13">
        <f>tot!CJ30</f>
        <v>27</v>
      </c>
      <c r="Z30" s="13">
        <f>tot!CN30</f>
        <v>35</v>
      </c>
      <c r="AA30" s="13">
        <f>tot!CR30</f>
        <v>18</v>
      </c>
      <c r="AB30" s="13">
        <f>tot!CV30</f>
        <v>0</v>
      </c>
      <c r="AC30" s="13">
        <f>tot!CZ30</f>
        <v>0</v>
      </c>
      <c r="AD30" s="13">
        <f>tot!DD30</f>
        <v>0</v>
      </c>
      <c r="AE30" s="13">
        <f>tot!DH30</f>
        <v>0</v>
      </c>
      <c r="AF30" s="13">
        <f>tot!DL30</f>
        <v>0</v>
      </c>
      <c r="AG30" s="13">
        <f>tot!DP30</f>
        <v>0</v>
      </c>
      <c r="AH30" s="13">
        <f t="shared" si="0"/>
        <v>1239</v>
      </c>
      <c r="AI30" s="14">
        <f>F30+G30+H30+J30+K30+P30+Q30+R30+S30+T30+V30+W30+U30+X30</f>
        <v>1018</v>
      </c>
      <c r="AJ30" s="14">
        <f>D30+E30+L30+M30+N30+Y30+Z30+AA30</f>
        <v>221</v>
      </c>
    </row>
    <row r="31" spans="1:36" ht="12.75" customHeight="1">
      <c r="A31" s="11" t="str">
        <f>tot!A31</f>
        <v>Rodrigues</v>
      </c>
      <c r="B31" s="11">
        <f>tot!B31</f>
        <v>2004</v>
      </c>
      <c r="C31" s="11" t="str">
        <f>tot!C31</f>
        <v>ATT</v>
      </c>
      <c r="D31" s="13">
        <f>tot!D31</f>
        <v>59</v>
      </c>
      <c r="E31" s="13">
        <f>tot!H31</f>
        <v>67</v>
      </c>
      <c r="F31" s="13">
        <f>tot!L31</f>
        <v>34</v>
      </c>
      <c r="G31" s="13">
        <f>tot!P31</f>
        <v>94</v>
      </c>
      <c r="H31" s="13">
        <f>tot!T31</f>
        <v>35</v>
      </c>
      <c r="I31" s="13">
        <f>tot!X31</f>
        <v>36</v>
      </c>
      <c r="J31" s="13">
        <f>tot!AB31</f>
        <v>37</v>
      </c>
      <c r="K31" s="13">
        <f>tot!AF31</f>
        <v>33</v>
      </c>
      <c r="L31" s="13">
        <f>tot!AJ31</f>
        <v>62</v>
      </c>
      <c r="M31" s="13">
        <f>tot!AN31</f>
        <v>34</v>
      </c>
      <c r="N31" s="13">
        <f>tot!AR31</f>
        <v>70</v>
      </c>
      <c r="O31" s="13">
        <f>tot!AV31</f>
        <v>29</v>
      </c>
      <c r="P31" s="13">
        <f>tot!AZ31</f>
        <v>31</v>
      </c>
      <c r="Q31" s="13">
        <f>tot!BD31</f>
        <v>22</v>
      </c>
      <c r="R31" s="13">
        <f>tot!BH31</f>
        <v>9</v>
      </c>
      <c r="S31" s="13">
        <f>tot!BL31</f>
        <v>33</v>
      </c>
      <c r="T31" s="13">
        <f>tot!BP31</f>
        <v>32</v>
      </c>
      <c r="U31" s="13">
        <f>tot!BT31</f>
        <v>35</v>
      </c>
      <c r="V31" s="13">
        <f>tot!BX31</f>
        <v>19</v>
      </c>
      <c r="W31" s="13">
        <f>tot!CB31</f>
        <v>0</v>
      </c>
      <c r="X31" s="13">
        <f>tot!CF31</f>
        <v>0</v>
      </c>
      <c r="Y31" s="13">
        <f>tot!CJ31</f>
        <v>68</v>
      </c>
      <c r="Z31" s="13">
        <f>tot!CN31</f>
        <v>60</v>
      </c>
      <c r="AA31" s="13">
        <f>tot!CR31</f>
        <v>63</v>
      </c>
      <c r="AB31" s="13">
        <f>tot!CV31</f>
        <v>0</v>
      </c>
      <c r="AC31" s="13">
        <f>tot!CZ31</f>
        <v>0</v>
      </c>
      <c r="AD31" s="13">
        <f>tot!DD31</f>
        <v>0</v>
      </c>
      <c r="AE31" s="13">
        <f>tot!DH31</f>
        <v>0</v>
      </c>
      <c r="AF31" s="13">
        <f>tot!DL31</f>
        <v>0</v>
      </c>
      <c r="AG31" s="13">
        <f>tot!DP31</f>
        <v>0</v>
      </c>
      <c r="AH31" s="13">
        <f t="shared" si="0"/>
        <v>962</v>
      </c>
      <c r="AI31" s="14">
        <f>D31+E31+G31+L31+N31+Y31+Z31+AA31</f>
        <v>543</v>
      </c>
      <c r="AJ31" s="14">
        <f>F31+H31+I31+J31+K31+M31+O31+P31+Q31+R31+S31+T31+V31+U31</f>
        <v>419</v>
      </c>
    </row>
    <row r="32" spans="1:36" ht="12.75" customHeight="1">
      <c r="A32" s="11" t="str">
        <f>tot!A32</f>
        <v>Issa</v>
      </c>
      <c r="B32" s="11">
        <f>tot!B32</f>
        <v>2002</v>
      </c>
      <c r="C32" s="11" t="str">
        <f>tot!C32</f>
        <v>ATT</v>
      </c>
      <c r="D32" s="13">
        <f>tot!D32</f>
        <v>0</v>
      </c>
      <c r="E32" s="13">
        <f>tot!H32</f>
        <v>0</v>
      </c>
      <c r="F32" s="13">
        <f>tot!L32</f>
        <v>0</v>
      </c>
      <c r="G32" s="13">
        <f>tot!P32</f>
        <v>0</v>
      </c>
      <c r="H32" s="13">
        <f>tot!T32</f>
        <v>0</v>
      </c>
      <c r="I32" s="13">
        <f>tot!X32</f>
        <v>0</v>
      </c>
      <c r="J32" s="13">
        <f>tot!AB32</f>
        <v>0</v>
      </c>
      <c r="K32" s="13">
        <f>tot!AF32</f>
        <v>0</v>
      </c>
      <c r="L32" s="13">
        <f>tot!AJ32</f>
        <v>0</v>
      </c>
      <c r="M32" s="13">
        <f>tot!AN32</f>
        <v>61</v>
      </c>
      <c r="N32" s="13">
        <f>tot!AR32</f>
        <v>0</v>
      </c>
      <c r="O32" s="13">
        <f>tot!AV32</f>
        <v>0</v>
      </c>
      <c r="P32" s="13">
        <f>tot!AZ32</f>
        <v>0</v>
      </c>
      <c r="Q32" s="13">
        <f>tot!BD32</f>
        <v>0</v>
      </c>
      <c r="R32" s="13">
        <f>tot!BH32</f>
        <v>0</v>
      </c>
      <c r="S32" s="13">
        <f>tot!BL32</f>
        <v>0</v>
      </c>
      <c r="T32" s="13">
        <f>tot!BP32</f>
        <v>97</v>
      </c>
      <c r="U32" s="13">
        <f>tot!BT32</f>
        <v>93</v>
      </c>
      <c r="V32" s="13">
        <f>tot!BX32</f>
        <v>88</v>
      </c>
      <c r="W32" s="13">
        <f>tot!CB32</f>
        <v>0</v>
      </c>
      <c r="X32" s="13">
        <f>tot!CF32</f>
        <v>0</v>
      </c>
      <c r="Y32" s="13">
        <f>tot!CJ32</f>
        <v>0</v>
      </c>
      <c r="Z32" s="13">
        <f>tot!CN32</f>
        <v>0</v>
      </c>
      <c r="AA32" s="13">
        <f>tot!CR32</f>
        <v>79</v>
      </c>
      <c r="AB32" s="13">
        <f>tot!CV32</f>
        <v>0</v>
      </c>
      <c r="AC32" s="13">
        <f>tot!CZ32</f>
        <v>0</v>
      </c>
      <c r="AD32" s="13">
        <f>tot!DD32</f>
        <v>0</v>
      </c>
      <c r="AE32" s="13">
        <f>tot!DH32</f>
        <v>0</v>
      </c>
      <c r="AF32" s="13">
        <f>tot!DL32</f>
        <v>0</v>
      </c>
      <c r="AG32" s="13">
        <f>tot!DP32</f>
        <v>0</v>
      </c>
      <c r="AH32" s="13">
        <f t="shared" si="0"/>
        <v>418</v>
      </c>
      <c r="AI32" s="13">
        <f>M32+T32+U32+V32+AA32</f>
        <v>418</v>
      </c>
      <c r="AJ32" s="13">
        <v>0</v>
      </c>
    </row>
    <row r="33" spans="1:36" ht="12.75" customHeight="1">
      <c r="A33" s="11" t="str">
        <f>tot!A33</f>
        <v>Fiorani</v>
      </c>
      <c r="B33" s="11">
        <f>tot!B33</f>
        <v>2005</v>
      </c>
      <c r="C33" s="11" t="str">
        <f>tot!C33</f>
        <v>ATT</v>
      </c>
      <c r="D33" s="13">
        <f>tot!D33</f>
        <v>0</v>
      </c>
      <c r="E33" s="13">
        <f>tot!H33</f>
        <v>0</v>
      </c>
      <c r="F33" s="13">
        <f>tot!L33</f>
        <v>0</v>
      </c>
      <c r="G33" s="13">
        <f>tot!P33</f>
        <v>0</v>
      </c>
      <c r="H33" s="13">
        <f>tot!T33</f>
        <v>0</v>
      </c>
      <c r="I33" s="13">
        <f>tot!X33</f>
        <v>0</v>
      </c>
      <c r="J33" s="13">
        <f>tot!AB33</f>
        <v>0</v>
      </c>
      <c r="K33" s="13">
        <f>tot!AF33</f>
        <v>0</v>
      </c>
      <c r="L33" s="13">
        <f>tot!AJ33</f>
        <v>0</v>
      </c>
      <c r="M33" s="13">
        <f>tot!AN33</f>
        <v>0</v>
      </c>
      <c r="N33" s="13">
        <f>tot!AR33</f>
        <v>0</v>
      </c>
      <c r="O33" s="13">
        <f>tot!AV33</f>
        <v>0</v>
      </c>
      <c r="P33" s="13">
        <f>tot!AZ33</f>
        <v>0</v>
      </c>
      <c r="Q33" s="13">
        <f>tot!BD33</f>
        <v>0</v>
      </c>
      <c r="R33" s="13">
        <f>tot!BH33</f>
        <v>0</v>
      </c>
      <c r="S33" s="13">
        <f>tot!BL33</f>
        <v>0</v>
      </c>
      <c r="T33" s="13">
        <f>tot!BP33</f>
        <v>0</v>
      </c>
      <c r="U33" s="13">
        <f>tot!BT33</f>
        <v>0</v>
      </c>
      <c r="V33" s="13">
        <f>tot!BX33</f>
        <v>0</v>
      </c>
      <c r="W33" s="13">
        <f>tot!CB33</f>
        <v>0</v>
      </c>
      <c r="X33" s="13">
        <f>tot!CF33</f>
        <v>0</v>
      </c>
      <c r="Y33" s="13">
        <f>tot!CJ33</f>
        <v>0</v>
      </c>
      <c r="Z33" s="13">
        <f>tot!CN33</f>
        <v>0</v>
      </c>
      <c r="AA33" s="13">
        <f>tot!CR33</f>
        <v>0</v>
      </c>
      <c r="AB33" s="13">
        <f>tot!CV33</f>
        <v>0</v>
      </c>
      <c r="AC33" s="13">
        <f>tot!CZ33</f>
        <v>0</v>
      </c>
      <c r="AD33" s="13">
        <f>tot!DD33</f>
        <v>0</v>
      </c>
      <c r="AE33" s="13">
        <f>tot!DH33</f>
        <v>0</v>
      </c>
      <c r="AF33" s="13">
        <f>tot!DL33</f>
        <v>0</v>
      </c>
      <c r="AG33" s="13">
        <f>tot!DP33</f>
        <v>0</v>
      </c>
      <c r="AH33" s="13">
        <f t="shared" si="0"/>
        <v>0</v>
      </c>
      <c r="AI33" s="12">
        <v>0</v>
      </c>
      <c r="AJ33" s="12">
        <v>0</v>
      </c>
    </row>
    <row r="34" spans="1:36" ht="12.75" customHeight="1">
      <c r="A34" s="11" t="str">
        <f>tot!A34</f>
        <v>Redan</v>
      </c>
      <c r="B34" s="11">
        <f>tot!B34</f>
        <v>2005</v>
      </c>
      <c r="C34" s="11" t="str">
        <f>tot!C34</f>
        <v>ATT</v>
      </c>
      <c r="D34" s="13">
        <f>tot!D34</f>
        <v>0</v>
      </c>
      <c r="E34" s="13">
        <f>tot!H34</f>
        <v>0</v>
      </c>
      <c r="F34" s="13">
        <f>tot!L34</f>
        <v>0</v>
      </c>
      <c r="G34" s="13">
        <f>tot!P34</f>
        <v>0</v>
      </c>
      <c r="H34" s="13">
        <f>tot!T34</f>
        <v>0</v>
      </c>
      <c r="I34" s="13">
        <f>tot!X34</f>
        <v>0</v>
      </c>
      <c r="J34" s="13">
        <f>tot!AB34</f>
        <v>0</v>
      </c>
      <c r="K34" s="13">
        <f>tot!AF34</f>
        <v>0</v>
      </c>
      <c r="L34" s="13">
        <f>tot!AJ34</f>
        <v>0</v>
      </c>
      <c r="M34" s="13">
        <f>tot!AN34</f>
        <v>0</v>
      </c>
      <c r="N34" s="13">
        <f>tot!AR34</f>
        <v>0</v>
      </c>
      <c r="O34" s="13">
        <f>tot!AV34</f>
        <v>0</v>
      </c>
      <c r="P34" s="13">
        <f>tot!AZ34</f>
        <v>0</v>
      </c>
      <c r="Q34" s="13">
        <f>tot!BD34</f>
        <v>0</v>
      </c>
      <c r="R34" s="13">
        <f>tot!BH34</f>
        <v>0</v>
      </c>
      <c r="S34" s="13">
        <f>tot!BL34</f>
        <v>0</v>
      </c>
      <c r="T34" s="13">
        <f>tot!BP34</f>
        <v>0</v>
      </c>
      <c r="U34" s="13">
        <f>tot!BT34</f>
        <v>0</v>
      </c>
      <c r="V34" s="13">
        <f>tot!BX34</f>
        <v>0</v>
      </c>
      <c r="W34" s="13">
        <f>tot!CB34</f>
        <v>98</v>
      </c>
      <c r="X34" s="13">
        <f>tot!CF34</f>
        <v>97</v>
      </c>
      <c r="Y34" s="13">
        <f>tot!CJ34</f>
        <v>95</v>
      </c>
      <c r="Z34" s="13">
        <f>tot!CN34</f>
        <v>85</v>
      </c>
      <c r="AA34" s="13">
        <f>tot!CR34</f>
        <v>0</v>
      </c>
      <c r="AB34" s="13">
        <f>tot!CV34</f>
        <v>0</v>
      </c>
      <c r="AC34" s="13">
        <f>tot!CZ34</f>
        <v>0</v>
      </c>
      <c r="AD34" s="13">
        <f>tot!DD34</f>
        <v>0</v>
      </c>
      <c r="AE34" s="13">
        <f>tot!DH34</f>
        <v>0</v>
      </c>
      <c r="AF34" s="13">
        <f>tot!DL34</f>
        <v>0</v>
      </c>
      <c r="AG34" s="13">
        <f>tot!DP34</f>
        <v>0</v>
      </c>
      <c r="AH34" s="13">
        <f t="shared" si="0"/>
        <v>375</v>
      </c>
      <c r="AI34" s="14">
        <f>W34+X34+Y34+Z34</f>
        <v>375</v>
      </c>
      <c r="AJ34" s="12">
        <v>0</v>
      </c>
    </row>
    <row r="35" spans="1:36" ht="12.75" customHeight="1">
      <c r="A35" s="11"/>
      <c r="B35" s="11"/>
      <c r="C35" s="11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1:36" ht="12.75" customHeight="1">
      <c r="A36" s="11"/>
      <c r="B36" s="11"/>
      <c r="C36" s="11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1:36" ht="12.75" customHeight="1">
      <c r="A37" s="11"/>
      <c r="B37" s="11"/>
      <c r="C37" s="11"/>
    </row>
    <row r="38" spans="1:36" ht="12.75" customHeight="1">
      <c r="A38" s="11"/>
      <c r="B38" s="11"/>
      <c r="C38" s="11"/>
    </row>
    <row r="39" spans="1:36" ht="12.75" customHeight="1">
      <c r="A39" s="11"/>
      <c r="B39" s="11"/>
      <c r="C39" s="11"/>
    </row>
    <row r="40" spans="1:36" ht="12.75" customHeight="1">
      <c r="A40" s="11"/>
      <c r="B40" s="11"/>
      <c r="C40" s="11"/>
    </row>
    <row r="41" spans="1:36" ht="12.75" customHeight="1">
      <c r="A41" s="11"/>
      <c r="B41" s="11"/>
      <c r="C41" s="11"/>
    </row>
    <row r="42" spans="1:36" ht="12.75" customHeight="1">
      <c r="A42" s="11"/>
      <c r="B42" s="11"/>
      <c r="C42" s="11"/>
    </row>
    <row r="43" spans="1:36" ht="12.75" customHeight="1">
      <c r="A43" s="11"/>
      <c r="B43" s="11"/>
      <c r="C43" s="11"/>
    </row>
    <row r="44" spans="1:36" ht="12.75" customHeight="1">
      <c r="A44" s="11"/>
      <c r="B44" s="11"/>
      <c r="C44" s="11"/>
    </row>
    <row r="45" spans="1:36" ht="12.75" customHeight="1">
      <c r="A45" s="11"/>
      <c r="B45" s="11"/>
      <c r="C45" s="11"/>
    </row>
    <row r="46" spans="1:36" ht="12.75" customHeight="1">
      <c r="A46" s="11"/>
      <c r="B46" s="11"/>
      <c r="C46" s="11"/>
    </row>
    <row r="47" spans="1:36" ht="12.75" customHeight="1">
      <c r="A47" s="11"/>
      <c r="B47" s="11"/>
      <c r="C47" s="11"/>
    </row>
    <row r="48" spans="1:36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/>
    <row r="51" spans="1:3" ht="12.75" customHeight="1"/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991"/>
  <sheetViews>
    <sheetView topLeftCell="K1" workbookViewId="0">
      <selection activeCell="K13" sqref="A13:XFD13"/>
    </sheetView>
  </sheetViews>
  <sheetFormatPr defaultColWidth="14.42578125" defaultRowHeight="15" customHeight="1"/>
  <cols>
    <col min="1" max="1" width="16.5703125" customWidth="1"/>
    <col min="2" max="3" width="8.7109375" customWidth="1"/>
    <col min="4" max="4" width="8.28515625" customWidth="1"/>
    <col min="5" max="6" width="8.140625" customWidth="1"/>
    <col min="7" max="7" width="8.5703125" customWidth="1"/>
    <col min="8" max="8" width="7.5703125" customWidth="1"/>
    <col min="9" max="10" width="8.42578125" customWidth="1"/>
    <col min="11" max="11" width="5.5703125" customWidth="1"/>
    <col min="12" max="12" width="8.28515625" customWidth="1"/>
    <col min="13" max="13" width="8.140625" customWidth="1"/>
    <col min="14" max="14" width="8.28515625" customWidth="1"/>
    <col min="15" max="15" width="8.5703125" customWidth="1"/>
    <col min="16" max="16" width="8.140625" customWidth="1"/>
    <col min="17" max="17" width="5.5703125" customWidth="1"/>
    <col min="18" max="18" width="8.5703125" customWidth="1"/>
    <col min="19" max="19" width="8.28515625" customWidth="1"/>
    <col min="20" max="21" width="8.140625" customWidth="1"/>
    <col min="22" max="22" width="8.5703125" customWidth="1"/>
    <col min="23" max="23" width="7.5703125" customWidth="1"/>
    <col min="24" max="25" width="8.42578125" customWidth="1"/>
    <col min="26" max="26" width="5.5703125" customWidth="1"/>
    <col min="27" max="27" width="8.28515625" customWidth="1"/>
    <col min="28" max="28" width="8.140625" customWidth="1"/>
    <col min="29" max="29" width="8.28515625" customWidth="1"/>
    <col min="30" max="30" width="8.5703125" customWidth="1"/>
    <col min="31" max="31" width="8.140625" customWidth="1"/>
    <col min="32" max="32" width="5.5703125" customWidth="1"/>
    <col min="33" max="33" width="8.5703125" customWidth="1"/>
    <col min="34" max="34" width="11.140625" customWidth="1"/>
    <col min="35" max="35" width="8.7109375" customWidth="1"/>
    <col min="36" max="36" width="12.7109375" customWidth="1"/>
    <col min="37" max="42" width="8.7109375" customWidth="1"/>
  </cols>
  <sheetData>
    <row r="1" spans="1:42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tot!E1</f>
        <v>PAD T/S</v>
      </c>
      <c r="E1" s="11" t="str">
        <f>tot!I1</f>
        <v>ALE T/S</v>
      </c>
      <c r="F1" s="11" t="str">
        <f>tot!M1</f>
        <v>FER T/S</v>
      </c>
      <c r="G1" s="11" t="str">
        <f>tot!Q1</f>
        <v>POR T/S</v>
      </c>
      <c r="H1" s="11" t="str">
        <f>tot!U1</f>
        <v>CIT T/S</v>
      </c>
      <c r="I1" s="11" t="str">
        <f>tot!Y1</f>
        <v>CRE T/S</v>
      </c>
      <c r="J1" s="11" t="str">
        <f>tot!AC1</f>
        <v>BRE T/S</v>
      </c>
      <c r="K1" s="11" t="str">
        <f>tot!AG1</f>
        <v>MON T/S</v>
      </c>
      <c r="L1" s="11" t="str">
        <f>tot!AK1</f>
        <v>PAR T/S</v>
      </c>
      <c r="M1" s="11" t="str">
        <f>tot!AO1</f>
        <v>LRV T/S</v>
      </c>
      <c r="N1" s="11" t="str">
        <f>tot!AS1</f>
        <v>ALB T/S</v>
      </c>
      <c r="O1" s="11" t="str">
        <f>tot!AW1</f>
        <v>REG T/S</v>
      </c>
      <c r="P1" s="11" t="str">
        <f>tot!BA1</f>
        <v>SPA T/S</v>
      </c>
      <c r="Q1" s="11" t="str">
        <f>tot!BE1</f>
        <v>COM T/S</v>
      </c>
      <c r="R1" s="11" t="str">
        <f>tot!BI1</f>
        <v>GEN T/S</v>
      </c>
      <c r="S1" s="11" t="str">
        <f>tot!BM1</f>
        <v>PAD R T/S</v>
      </c>
      <c r="T1" s="11" t="str">
        <f>tot!BQ1</f>
        <v>ALE R T/S</v>
      </c>
      <c r="U1" s="11" t="str">
        <f>tot!BU1</f>
        <v>FER R T/S</v>
      </c>
      <c r="V1" s="11" t="str">
        <f>tot!BY1</f>
        <v>POR R T/S</v>
      </c>
      <c r="W1" s="11" t="str">
        <f>tot!CC1</f>
        <v>CIT R T/S</v>
      </c>
      <c r="X1" s="11" t="str">
        <f>tot!CG1</f>
        <v>CRE R T/S</v>
      </c>
      <c r="Y1" s="11" t="str">
        <f>tot!CK1</f>
        <v>BRE R T/S</v>
      </c>
      <c r="Z1" s="11" t="str">
        <f>tot!CO1</f>
        <v>MON R T/S</v>
      </c>
      <c r="AA1" s="11" t="str">
        <f>tot!CS1</f>
        <v>PAR R T/S</v>
      </c>
      <c r="AB1" s="11" t="str">
        <f>tot!CW1</f>
        <v>LRV R T/S</v>
      </c>
      <c r="AC1" s="11" t="str">
        <f>tot!DA1</f>
        <v>ALB T/S</v>
      </c>
      <c r="AD1" s="11" t="str">
        <f>tot!DE1</f>
        <v>REG T/S</v>
      </c>
      <c r="AE1" s="11" t="str">
        <f>tot!DI1</f>
        <v>SPA T/S</v>
      </c>
      <c r="AF1" s="11" t="str">
        <f>tot!DM1</f>
        <v>COM T/S</v>
      </c>
      <c r="AG1" s="11" t="str">
        <f>tot!DQ1</f>
        <v>GEN T/S</v>
      </c>
      <c r="AH1" s="12" t="s">
        <v>91</v>
      </c>
      <c r="AI1" s="12" t="s">
        <v>92</v>
      </c>
      <c r="AJ1" s="12" t="s">
        <v>93</v>
      </c>
      <c r="AK1" s="12" t="s">
        <v>94</v>
      </c>
      <c r="AL1" s="12" t="s">
        <v>95</v>
      </c>
      <c r="AM1" s="12" t="s">
        <v>96</v>
      </c>
      <c r="AN1" s="12" t="s">
        <v>78</v>
      </c>
      <c r="AO1" s="12" t="s">
        <v>86</v>
      </c>
      <c r="AP1" s="12" t="s">
        <v>97</v>
      </c>
    </row>
    <row r="2" spans="1:42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1" t="str">
        <f>tot!E2</f>
        <v>NE</v>
      </c>
      <c r="E2" s="11" t="str">
        <f>tot!I2</f>
        <v>NE</v>
      </c>
      <c r="F2" s="11" t="str">
        <f>tot!M2</f>
        <v>NE</v>
      </c>
      <c r="G2" s="11" t="str">
        <f>tot!Q2</f>
        <v>NC</v>
      </c>
      <c r="H2" s="11" t="str">
        <f>tot!U2</f>
        <v>NE</v>
      </c>
      <c r="I2" s="11" t="str">
        <f>tot!Y2</f>
        <v>NE</v>
      </c>
      <c r="J2" s="11" t="str">
        <f>tot!AC2</f>
        <v>NE</v>
      </c>
      <c r="K2" s="11" t="str">
        <f>tot!AG2</f>
        <v>NE</v>
      </c>
      <c r="L2" s="11" t="str">
        <f>tot!AK2</f>
        <v>1SQ</v>
      </c>
      <c r="M2" s="11" t="str">
        <f>tot!AO2</f>
        <v>NE</v>
      </c>
      <c r="N2" s="11" t="str">
        <f>tot!AS2</f>
        <v>NE</v>
      </c>
      <c r="O2" s="11" t="str">
        <f>tot!AW2</f>
        <v>NE</v>
      </c>
      <c r="P2" s="11" t="str">
        <f>tot!BA2</f>
        <v>NE</v>
      </c>
      <c r="Q2" s="11" t="str">
        <f>tot!BE2</f>
        <v>INF</v>
      </c>
      <c r="R2" s="11" t="str">
        <f>tot!BI2</f>
        <v>NE</v>
      </c>
      <c r="S2" s="11" t="str">
        <f>tot!BM2</f>
        <v>NE</v>
      </c>
      <c r="T2" s="11" t="str">
        <f>tot!BQ2</f>
        <v>NE</v>
      </c>
      <c r="U2" s="11" t="str">
        <f>tot!BU2</f>
        <v>NE</v>
      </c>
      <c r="V2" s="11" t="str">
        <f>tot!BY2</f>
        <v>NE</v>
      </c>
      <c r="W2" s="11" t="str">
        <f>tot!CC2</f>
        <v>NE</v>
      </c>
      <c r="X2" s="11" t="str">
        <f>tot!CG2</f>
        <v>NE</v>
      </c>
      <c r="Y2" s="11" t="str">
        <f>tot!CK2</f>
        <v>NE</v>
      </c>
      <c r="Z2" s="11" t="str">
        <f>tot!CO2</f>
        <v>NE</v>
      </c>
      <c r="AA2" s="11" t="str">
        <f>tot!CS2</f>
        <v>NE</v>
      </c>
      <c r="AB2" s="11">
        <f>tot!CW2</f>
        <v>0</v>
      </c>
      <c r="AC2" s="11">
        <f>tot!DA2</f>
        <v>0</v>
      </c>
      <c r="AD2" s="11">
        <f>tot!DE2</f>
        <v>0</v>
      </c>
      <c r="AE2" s="11">
        <f>tot!DI2</f>
        <v>0</v>
      </c>
      <c r="AF2" s="11">
        <f>tot!DM2</f>
        <v>0</v>
      </c>
      <c r="AG2" s="11">
        <f>tot!DQ2</f>
        <v>0</v>
      </c>
      <c r="AH2" s="12">
        <f t="shared" ref="AH2:AH33" si="0">COUNTIF(D2:AG2,"T")</f>
        <v>0</v>
      </c>
      <c r="AI2" s="12">
        <f t="shared" ref="AI2:AI33" si="1">COUNTIF(D2:AG2,"S")</f>
        <v>0</v>
      </c>
      <c r="AJ2" s="12">
        <f t="shared" ref="AJ2:AJ33" si="2">COUNTIF(D2:AG2,"NE")</f>
        <v>21</v>
      </c>
      <c r="AK2" s="12">
        <f t="shared" ref="AK2:AK33" si="3">COUNTIF(D2:AG2,"NC")</f>
        <v>1</v>
      </c>
      <c r="AL2" s="12">
        <f t="shared" ref="AL2:AL33" si="4">COUNTIF(D2:AG2,"SQL")</f>
        <v>0</v>
      </c>
      <c r="AM2" s="12">
        <f t="shared" ref="AM2:AM33" si="5">COUNTIF(D2:AG2,"INF")</f>
        <v>1</v>
      </c>
      <c r="AN2" s="12">
        <f t="shared" ref="AN2:AN33" si="6">COUNTIF(D2:AG2,"1SQ")</f>
        <v>1</v>
      </c>
      <c r="AO2" s="12">
        <f t="shared" ref="AO2:AO33" si="7">COUNTIF(D2:AG2,"NAZ")</f>
        <v>0</v>
      </c>
      <c r="AP2" s="12">
        <f t="shared" ref="AP2:AP33" si="8">SUM(AH2:AO2)</f>
        <v>24</v>
      </c>
    </row>
    <row r="3" spans="1:42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1" t="str">
        <f>tot!E3</f>
        <v>T</v>
      </c>
      <c r="E3" s="11" t="str">
        <f>tot!I3</f>
        <v>1SQ</v>
      </c>
      <c r="F3" s="11" t="str">
        <f>tot!M3</f>
        <v>T</v>
      </c>
      <c r="G3" s="11" t="str">
        <f>tot!Q3</f>
        <v>T</v>
      </c>
      <c r="H3" s="11" t="str">
        <f>tot!U3</f>
        <v>T</v>
      </c>
      <c r="I3" s="11" t="str">
        <f>tot!Y3</f>
        <v>T</v>
      </c>
      <c r="J3" s="11" t="str">
        <f>tot!AC3</f>
        <v>T</v>
      </c>
      <c r="K3" s="11" t="str">
        <f>tot!AG3</f>
        <v>T</v>
      </c>
      <c r="L3" s="11" t="str">
        <f>tot!AK3</f>
        <v>T</v>
      </c>
      <c r="M3" s="11" t="str">
        <f>tot!AO3</f>
        <v>1SQ</v>
      </c>
      <c r="N3" s="11" t="str">
        <f>tot!AS3</f>
        <v>1SQ</v>
      </c>
      <c r="O3" s="11" t="str">
        <f>tot!AW3</f>
        <v>T</v>
      </c>
      <c r="P3" s="11" t="str">
        <f>tot!BA3</f>
        <v>T</v>
      </c>
      <c r="Q3" s="11" t="str">
        <f>tot!BE3</f>
        <v>T</v>
      </c>
      <c r="R3" s="11" t="str">
        <f>tot!BI3</f>
        <v>T</v>
      </c>
      <c r="S3" s="11" t="str">
        <f>tot!BM3</f>
        <v>T</v>
      </c>
      <c r="T3" s="11" t="str">
        <f>tot!BQ3</f>
        <v>T</v>
      </c>
      <c r="U3" s="11" t="str">
        <f>tot!BU3</f>
        <v>T</v>
      </c>
      <c r="V3" s="11" t="str">
        <f>tot!BY3</f>
        <v>T</v>
      </c>
      <c r="W3" s="11" t="str">
        <f>tot!CC3</f>
        <v>T</v>
      </c>
      <c r="X3" s="11" t="str">
        <f>tot!CG3</f>
        <v>T</v>
      </c>
      <c r="Y3" s="11" t="str">
        <f>tot!CK3</f>
        <v>T</v>
      </c>
      <c r="Z3" s="11" t="str">
        <f>tot!CO3</f>
        <v>T</v>
      </c>
      <c r="AA3" s="11" t="str">
        <f>tot!CS3</f>
        <v>T</v>
      </c>
      <c r="AB3" s="11">
        <f>tot!CW3</f>
        <v>0</v>
      </c>
      <c r="AC3" s="11">
        <f>tot!DA3</f>
        <v>0</v>
      </c>
      <c r="AD3" s="11">
        <f>tot!DE3</f>
        <v>0</v>
      </c>
      <c r="AE3" s="11">
        <f>tot!DI3</f>
        <v>0</v>
      </c>
      <c r="AF3" s="11">
        <f>tot!DM3</f>
        <v>0</v>
      </c>
      <c r="AG3" s="11">
        <f>tot!DQ3</f>
        <v>0</v>
      </c>
      <c r="AH3" s="12">
        <f t="shared" si="0"/>
        <v>21</v>
      </c>
      <c r="AI3" s="12">
        <f t="shared" si="1"/>
        <v>0</v>
      </c>
      <c r="AJ3" s="12">
        <f t="shared" si="2"/>
        <v>0</v>
      </c>
      <c r="AK3" s="12">
        <f t="shared" si="3"/>
        <v>0</v>
      </c>
      <c r="AL3" s="12">
        <f t="shared" si="4"/>
        <v>0</v>
      </c>
      <c r="AM3" s="12">
        <f t="shared" si="5"/>
        <v>0</v>
      </c>
      <c r="AN3" s="12">
        <f t="shared" si="6"/>
        <v>3</v>
      </c>
      <c r="AO3" s="12">
        <f t="shared" si="7"/>
        <v>0</v>
      </c>
      <c r="AP3" s="12">
        <f t="shared" si="8"/>
        <v>24</v>
      </c>
    </row>
    <row r="4" spans="1:42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1" t="str">
        <f>tot!E4</f>
        <v>NE</v>
      </c>
      <c r="E4" s="11" t="str">
        <f>tot!I4</f>
        <v>T</v>
      </c>
      <c r="F4" s="11" t="str">
        <f>tot!M4</f>
        <v>NE</v>
      </c>
      <c r="G4" s="11" t="str">
        <f>tot!Q4</f>
        <v>1SQ</v>
      </c>
      <c r="H4" s="11" t="str">
        <f>tot!U4</f>
        <v>1SQ</v>
      </c>
      <c r="I4" s="11" t="str">
        <f>tot!Y4</f>
        <v>1SQ</v>
      </c>
      <c r="J4" s="11" t="str">
        <f>tot!AC4</f>
        <v>NE</v>
      </c>
      <c r="K4" s="11" t="str">
        <f>tot!AG4</f>
        <v>NE</v>
      </c>
      <c r="L4" s="11" t="str">
        <f>tot!AK4</f>
        <v>NE</v>
      </c>
      <c r="M4" s="11" t="str">
        <f>tot!AO4</f>
        <v>T</v>
      </c>
      <c r="N4" s="11" t="str">
        <f>tot!AS4</f>
        <v>T</v>
      </c>
      <c r="O4" s="11" t="str">
        <f>tot!AW4</f>
        <v>NE</v>
      </c>
      <c r="P4" s="11" t="str">
        <f>tot!BA4</f>
        <v>NE</v>
      </c>
      <c r="Q4" s="11" t="str">
        <f>tot!BE4</f>
        <v>NE</v>
      </c>
      <c r="R4" s="11" t="str">
        <f>tot!BI4</f>
        <v>NE</v>
      </c>
      <c r="S4" s="11" t="str">
        <f>tot!BM4</f>
        <v>NE</v>
      </c>
      <c r="T4" s="11" t="str">
        <f>tot!BQ4</f>
        <v>NE</v>
      </c>
      <c r="U4" s="11" t="str">
        <f>tot!BU4</f>
        <v>NE</v>
      </c>
      <c r="V4" s="11" t="str">
        <f>tot!BY4</f>
        <v>NE</v>
      </c>
      <c r="W4" s="11" t="str">
        <f>tot!CC4</f>
        <v>NE</v>
      </c>
      <c r="X4" s="11" t="str">
        <f>tot!CG4</f>
        <v>NE</v>
      </c>
      <c r="Y4" s="11" t="str">
        <f>tot!CK4</f>
        <v>NE</v>
      </c>
      <c r="Z4" s="11" t="str">
        <f>tot!CO4</f>
        <v>NE</v>
      </c>
      <c r="AA4" s="11" t="str">
        <f>tot!CS4</f>
        <v>NE</v>
      </c>
      <c r="AB4" s="11">
        <f>tot!CW4</f>
        <v>0</v>
      </c>
      <c r="AC4" s="11">
        <f>tot!DA4</f>
        <v>0</v>
      </c>
      <c r="AD4" s="11">
        <f>tot!DE4</f>
        <v>0</v>
      </c>
      <c r="AE4" s="11">
        <f>tot!DI4</f>
        <v>0</v>
      </c>
      <c r="AF4" s="11">
        <f>tot!DM4</f>
        <v>0</v>
      </c>
      <c r="AG4" s="11">
        <f>tot!DQ4</f>
        <v>0</v>
      </c>
      <c r="AH4" s="12">
        <f t="shared" si="0"/>
        <v>3</v>
      </c>
      <c r="AI4" s="12">
        <f t="shared" si="1"/>
        <v>0</v>
      </c>
      <c r="AJ4" s="12">
        <f t="shared" si="2"/>
        <v>18</v>
      </c>
      <c r="AK4" s="12">
        <f t="shared" si="3"/>
        <v>0</v>
      </c>
      <c r="AL4" s="12">
        <f t="shared" si="4"/>
        <v>0</v>
      </c>
      <c r="AM4" s="12">
        <f t="shared" si="5"/>
        <v>0</v>
      </c>
      <c r="AN4" s="12">
        <f t="shared" si="6"/>
        <v>3</v>
      </c>
      <c r="AO4" s="12">
        <f t="shared" si="7"/>
        <v>0</v>
      </c>
      <c r="AP4" s="12">
        <f t="shared" si="8"/>
        <v>24</v>
      </c>
    </row>
    <row r="5" spans="1:42" ht="12.75" customHeight="1">
      <c r="A5" s="11" t="str">
        <f>tot!A5</f>
        <v>Ativ</v>
      </c>
      <c r="B5" s="11">
        <f>tot!B5</f>
        <v>2005</v>
      </c>
      <c r="C5" s="11" t="str">
        <f>tot!C5</f>
        <v>PT</v>
      </c>
      <c r="D5" s="11" t="str">
        <f>tot!E5</f>
        <v>NC</v>
      </c>
      <c r="E5" s="11" t="str">
        <f>tot!I5</f>
        <v>NE</v>
      </c>
      <c r="F5" s="11" t="str">
        <f>tot!M5</f>
        <v>NC</v>
      </c>
      <c r="G5" s="11" t="str">
        <f>tot!Q5</f>
        <v>NE</v>
      </c>
      <c r="H5" s="11" t="str">
        <f>tot!U5</f>
        <v>NC</v>
      </c>
      <c r="I5" s="11" t="str">
        <f>tot!Y5</f>
        <v>NC</v>
      </c>
      <c r="J5" s="11" t="str">
        <f>tot!AC5</f>
        <v>NC</v>
      </c>
      <c r="K5" s="11" t="str">
        <f>tot!AG5</f>
        <v>NC</v>
      </c>
      <c r="L5" s="11" t="str">
        <f>tot!AK5</f>
        <v>NC</v>
      </c>
      <c r="M5" s="11" t="str">
        <f>tot!AO5</f>
        <v>NE</v>
      </c>
      <c r="N5" s="11" t="str">
        <f>tot!AS5</f>
        <v>NE</v>
      </c>
      <c r="O5" s="11" t="str">
        <f>tot!AW5</f>
        <v>NC</v>
      </c>
      <c r="P5" s="11" t="str">
        <f>tot!BA5</f>
        <v>NC</v>
      </c>
      <c r="Q5" s="11" t="str">
        <f>tot!BE5</f>
        <v>NC</v>
      </c>
      <c r="R5" s="11" t="str">
        <f>tot!BI5</f>
        <v>NC</v>
      </c>
      <c r="S5" s="11" t="str">
        <f>tot!BM5</f>
        <v>NC</v>
      </c>
      <c r="T5" s="11" t="str">
        <f>tot!BQ5</f>
        <v>NC</v>
      </c>
      <c r="U5" s="11" t="str">
        <f>tot!BU5</f>
        <v>NC</v>
      </c>
      <c r="V5" s="11" t="str">
        <f>tot!BY5</f>
        <v>NC</v>
      </c>
      <c r="W5" s="11" t="str">
        <f>tot!CC5</f>
        <v>NC</v>
      </c>
      <c r="X5" s="11" t="str">
        <f>tot!CG5</f>
        <v>NC</v>
      </c>
      <c r="Y5" s="11" t="str">
        <f>tot!CK5</f>
        <v>NC</v>
      </c>
      <c r="Z5" s="11" t="str">
        <f>tot!CO5</f>
        <v>NC</v>
      </c>
      <c r="AA5" s="11" t="str">
        <f>tot!CS5</f>
        <v>NC</v>
      </c>
      <c r="AB5" s="11">
        <f>tot!CW5</f>
        <v>0</v>
      </c>
      <c r="AC5" s="11">
        <f>tot!DA5</f>
        <v>0</v>
      </c>
      <c r="AD5" s="11">
        <f>tot!DE5</f>
        <v>0</v>
      </c>
      <c r="AE5" s="11">
        <f>tot!DI5</f>
        <v>0</v>
      </c>
      <c r="AF5" s="11">
        <f>tot!DM5</f>
        <v>0</v>
      </c>
      <c r="AG5" s="11">
        <f>tot!DQ5</f>
        <v>0</v>
      </c>
      <c r="AH5" s="12">
        <f t="shared" si="0"/>
        <v>0</v>
      </c>
      <c r="AI5" s="12">
        <f t="shared" si="1"/>
        <v>0</v>
      </c>
      <c r="AJ5" s="12">
        <f t="shared" si="2"/>
        <v>4</v>
      </c>
      <c r="AK5" s="12">
        <f t="shared" si="3"/>
        <v>20</v>
      </c>
      <c r="AL5" s="12">
        <f t="shared" si="4"/>
        <v>0</v>
      </c>
      <c r="AM5" s="12">
        <f t="shared" si="5"/>
        <v>0</v>
      </c>
      <c r="AN5" s="12">
        <f t="shared" si="6"/>
        <v>0</v>
      </c>
      <c r="AO5" s="12">
        <f t="shared" si="7"/>
        <v>0</v>
      </c>
      <c r="AP5" s="12">
        <f t="shared" si="8"/>
        <v>24</v>
      </c>
    </row>
    <row r="6" spans="1:42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1" t="str">
        <f>tot!E6</f>
        <v>NC</v>
      </c>
      <c r="E6" s="11" t="str">
        <f>tot!I6</f>
        <v>NC</v>
      </c>
      <c r="F6" s="11" t="str">
        <f>tot!M6</f>
        <v>NC</v>
      </c>
      <c r="G6" s="11" t="str">
        <f>tot!Q6</f>
        <v>NE</v>
      </c>
      <c r="H6" s="11" t="str">
        <f>tot!U6</f>
        <v>NC</v>
      </c>
      <c r="I6" s="11" t="str">
        <f>tot!Y6</f>
        <v>NC</v>
      </c>
      <c r="J6" s="11" t="str">
        <f>tot!AC6</f>
        <v>NC</v>
      </c>
      <c r="K6" s="11" t="str">
        <f>tot!AG6</f>
        <v>NC</v>
      </c>
      <c r="L6" s="11" t="str">
        <f>tot!AK6</f>
        <v>NC</v>
      </c>
      <c r="M6" s="11" t="str">
        <f>tot!AO6</f>
        <v>NC</v>
      </c>
      <c r="N6" s="11" t="str">
        <f>tot!AS6</f>
        <v>NC</v>
      </c>
      <c r="O6" s="11" t="str">
        <f>tot!AW6</f>
        <v>NC</v>
      </c>
      <c r="P6" s="11" t="str">
        <f>tot!BA6</f>
        <v>NC</v>
      </c>
      <c r="Q6" s="11" t="str">
        <f>tot!BE6</f>
        <v>NC</v>
      </c>
      <c r="R6" s="11" t="str">
        <f>tot!BI6</f>
        <v>NC</v>
      </c>
      <c r="S6" s="11" t="str">
        <f>tot!BM6</f>
        <v>NC</v>
      </c>
      <c r="T6" s="11" t="str">
        <f>tot!BQ6</f>
        <v>NC</v>
      </c>
      <c r="U6" s="11" t="str">
        <f>tot!BU6</f>
        <v>NC</v>
      </c>
      <c r="V6" s="11" t="str">
        <f>tot!BY6</f>
        <v>NC</v>
      </c>
      <c r="W6" s="11" t="str">
        <f>tot!CC6</f>
        <v>NC</v>
      </c>
      <c r="X6" s="11" t="str">
        <f>tot!CG6</f>
        <v>NC</v>
      </c>
      <c r="Y6" s="11" t="str">
        <f>tot!CK6</f>
        <v>NC</v>
      </c>
      <c r="Z6" s="11" t="str">
        <f>tot!CO6</f>
        <v>NC</v>
      </c>
      <c r="AA6" s="11" t="str">
        <f>tot!CS6</f>
        <v>NC</v>
      </c>
      <c r="AB6" s="11">
        <f>tot!CW6</f>
        <v>0</v>
      </c>
      <c r="AC6" s="11">
        <f>tot!DA6</f>
        <v>0</v>
      </c>
      <c r="AD6" s="11">
        <f>tot!DE6</f>
        <v>0</v>
      </c>
      <c r="AE6" s="11">
        <f>tot!DI6</f>
        <v>0</v>
      </c>
      <c r="AF6" s="11">
        <f>tot!DM6</f>
        <v>0</v>
      </c>
      <c r="AG6" s="11">
        <f>tot!DQ6</f>
        <v>0</v>
      </c>
      <c r="AH6" s="12">
        <f t="shared" si="0"/>
        <v>0</v>
      </c>
      <c r="AI6" s="12">
        <f t="shared" si="1"/>
        <v>0</v>
      </c>
      <c r="AJ6" s="12">
        <f t="shared" si="2"/>
        <v>1</v>
      </c>
      <c r="AK6" s="12">
        <f t="shared" si="3"/>
        <v>23</v>
      </c>
      <c r="AL6" s="12">
        <f t="shared" si="4"/>
        <v>0</v>
      </c>
      <c r="AM6" s="12">
        <f t="shared" si="5"/>
        <v>0</v>
      </c>
      <c r="AN6" s="12">
        <f t="shared" si="6"/>
        <v>0</v>
      </c>
      <c r="AO6" s="12">
        <f t="shared" si="7"/>
        <v>0</v>
      </c>
      <c r="AP6" s="12">
        <f t="shared" si="8"/>
        <v>24</v>
      </c>
    </row>
    <row r="7" spans="1:42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1" t="str">
        <f>tot!E7</f>
        <v>S</v>
      </c>
      <c r="E7" s="11" t="str">
        <f>tot!I7</f>
        <v>NC</v>
      </c>
      <c r="F7" s="11" t="str">
        <f>tot!M7</f>
        <v>NC</v>
      </c>
      <c r="G7" s="11" t="str">
        <f>tot!Q7</f>
        <v>NC</v>
      </c>
      <c r="H7" s="11" t="str">
        <f>tot!U7</f>
        <v>NC</v>
      </c>
      <c r="I7" s="11" t="str">
        <f>tot!Y7</f>
        <v>NC</v>
      </c>
      <c r="J7" s="11" t="str">
        <f>tot!AC7</f>
        <v>NC</v>
      </c>
      <c r="K7" s="11" t="str">
        <f>tot!AG7</f>
        <v>NC</v>
      </c>
      <c r="L7" s="11" t="str">
        <f>tot!AK7</f>
        <v>NC</v>
      </c>
      <c r="M7" s="11" t="str">
        <f>tot!AO7</f>
        <v>NC</v>
      </c>
      <c r="N7" s="11" t="str">
        <f>tot!AS7</f>
        <v>NC</v>
      </c>
      <c r="O7" s="11" t="str">
        <f>tot!AW7</f>
        <v>NC</v>
      </c>
      <c r="P7" s="11" t="str">
        <f>tot!BA7</f>
        <v>NC</v>
      </c>
      <c r="Q7" s="11" t="str">
        <f>tot!BE7</f>
        <v>T</v>
      </c>
      <c r="R7" s="11" t="str">
        <f>tot!BI7</f>
        <v>T</v>
      </c>
      <c r="S7" s="11" t="str">
        <f>tot!BM7</f>
        <v>T</v>
      </c>
      <c r="T7" s="11" t="str">
        <f>tot!BQ7</f>
        <v>T</v>
      </c>
      <c r="U7" s="11" t="str">
        <f>tot!BU7</f>
        <v>T</v>
      </c>
      <c r="V7" s="11" t="str">
        <f>tot!BY7</f>
        <v>T</v>
      </c>
      <c r="W7" s="11" t="str">
        <f>tot!CC7</f>
        <v>S</v>
      </c>
      <c r="X7" s="11" t="str">
        <f>tot!CG7</f>
        <v>T</v>
      </c>
      <c r="Y7" s="11" t="str">
        <f>tot!CK7</f>
        <v>NE</v>
      </c>
      <c r="Z7" s="11" t="str">
        <f>tot!CO7</f>
        <v>T</v>
      </c>
      <c r="AA7" s="11" t="str">
        <f>tot!CS7</f>
        <v>T</v>
      </c>
      <c r="AB7" s="11">
        <f>tot!CW7</f>
        <v>0</v>
      </c>
      <c r="AC7" s="11">
        <f>tot!DA7</f>
        <v>0</v>
      </c>
      <c r="AD7" s="11">
        <f>tot!DE7</f>
        <v>0</v>
      </c>
      <c r="AE7" s="11">
        <f>tot!DI7</f>
        <v>0</v>
      </c>
      <c r="AF7" s="11">
        <f>tot!DM7</f>
        <v>0</v>
      </c>
      <c r="AG7" s="11">
        <f>tot!DQ7</f>
        <v>0</v>
      </c>
      <c r="AH7" s="12">
        <f t="shared" si="0"/>
        <v>9</v>
      </c>
      <c r="AI7" s="12">
        <f t="shared" si="1"/>
        <v>2</v>
      </c>
      <c r="AJ7" s="12">
        <f t="shared" si="2"/>
        <v>1</v>
      </c>
      <c r="AK7" s="12">
        <f t="shared" si="3"/>
        <v>12</v>
      </c>
      <c r="AL7" s="12">
        <f t="shared" si="4"/>
        <v>0</v>
      </c>
      <c r="AM7" s="12">
        <f t="shared" si="5"/>
        <v>0</v>
      </c>
      <c r="AN7" s="12">
        <f t="shared" si="6"/>
        <v>0</v>
      </c>
      <c r="AO7" s="12">
        <f t="shared" si="7"/>
        <v>0</v>
      </c>
      <c r="AP7" s="12">
        <f t="shared" si="8"/>
        <v>24</v>
      </c>
    </row>
    <row r="8" spans="1:42" ht="12.75" customHeight="1">
      <c r="A8" s="11" t="str">
        <f>tot!A8</f>
        <v>Baudoin</v>
      </c>
      <c r="B8" s="11">
        <f>tot!B8</f>
        <v>2004</v>
      </c>
      <c r="C8" s="11" t="str">
        <f>tot!C8</f>
        <v>DIF</v>
      </c>
      <c r="D8" s="11" t="str">
        <f>tot!E8</f>
        <v>T</v>
      </c>
      <c r="E8" s="11" t="str">
        <f>tot!I8</f>
        <v>T</v>
      </c>
      <c r="F8" s="11" t="str">
        <f>tot!M8</f>
        <v>T</v>
      </c>
      <c r="G8" s="11" t="str">
        <f>tot!Q8</f>
        <v>T</v>
      </c>
      <c r="H8" s="11" t="str">
        <f>tot!U8</f>
        <v>T</v>
      </c>
      <c r="I8" s="11" t="str">
        <f>tot!Y8</f>
        <v>T</v>
      </c>
      <c r="J8" s="11" t="str">
        <f>tot!AC8</f>
        <v>T</v>
      </c>
      <c r="K8" s="11" t="str">
        <f>tot!AG8</f>
        <v>T</v>
      </c>
      <c r="L8" s="11" t="str">
        <f>tot!AK8</f>
        <v>T</v>
      </c>
      <c r="M8" s="11" t="str">
        <f>tot!AO8</f>
        <v>T</v>
      </c>
      <c r="N8" s="11" t="str">
        <f>tot!AS8</f>
        <v>T</v>
      </c>
      <c r="O8" s="11" t="str">
        <f>tot!AW8</f>
        <v>INF</v>
      </c>
      <c r="P8" s="11" t="str">
        <f>tot!BA8</f>
        <v>INF</v>
      </c>
      <c r="Q8" s="11" t="str">
        <f>tot!BE8</f>
        <v>T</v>
      </c>
      <c r="R8" s="11" t="str">
        <f>tot!BI8</f>
        <v>T</v>
      </c>
      <c r="S8" s="11" t="str">
        <f>tot!BM8</f>
        <v>T</v>
      </c>
      <c r="T8" s="11" t="str">
        <f>tot!BQ8</f>
        <v>T</v>
      </c>
      <c r="U8" s="11" t="str">
        <f>tot!BU8</f>
        <v>SQL</v>
      </c>
      <c r="V8" s="11" t="str">
        <f>tot!BY8</f>
        <v>T</v>
      </c>
      <c r="W8" s="11" t="str">
        <f>tot!CC8</f>
        <v>T</v>
      </c>
      <c r="X8" s="11" t="str">
        <f>tot!CG8</f>
        <v>T</v>
      </c>
      <c r="Y8" s="11" t="str">
        <f>tot!CK8</f>
        <v>T</v>
      </c>
      <c r="Z8" s="11" t="str">
        <f>tot!CO8</f>
        <v>T</v>
      </c>
      <c r="AA8" s="11" t="str">
        <f>tot!CS8</f>
        <v>T</v>
      </c>
      <c r="AB8" s="11">
        <f>tot!CW8</f>
        <v>0</v>
      </c>
      <c r="AC8" s="11">
        <f>tot!DA8</f>
        <v>0</v>
      </c>
      <c r="AD8" s="11">
        <f>tot!DE8</f>
        <v>0</v>
      </c>
      <c r="AE8" s="11">
        <f>tot!DI8</f>
        <v>0</v>
      </c>
      <c r="AF8" s="11">
        <f>tot!DM8</f>
        <v>0</v>
      </c>
      <c r="AG8" s="11">
        <f>tot!DQ8</f>
        <v>0</v>
      </c>
      <c r="AH8" s="12">
        <f t="shared" si="0"/>
        <v>21</v>
      </c>
      <c r="AI8" s="12">
        <f t="shared" si="1"/>
        <v>0</v>
      </c>
      <c r="AJ8" s="12">
        <f t="shared" si="2"/>
        <v>0</v>
      </c>
      <c r="AK8" s="12">
        <f t="shared" si="3"/>
        <v>0</v>
      </c>
      <c r="AL8" s="12">
        <f t="shared" si="4"/>
        <v>1</v>
      </c>
      <c r="AM8" s="12">
        <f t="shared" si="5"/>
        <v>2</v>
      </c>
      <c r="AN8" s="12">
        <f t="shared" si="6"/>
        <v>0</v>
      </c>
      <c r="AO8" s="12">
        <f t="shared" si="7"/>
        <v>0</v>
      </c>
      <c r="AP8" s="12">
        <f t="shared" si="8"/>
        <v>24</v>
      </c>
    </row>
    <row r="9" spans="1:42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1" t="str">
        <f>tot!E9</f>
        <v>INF</v>
      </c>
      <c r="E9" s="11" t="str">
        <f>tot!I9</f>
        <v>S</v>
      </c>
      <c r="F9" s="11" t="str">
        <f>tot!M9</f>
        <v>S</v>
      </c>
      <c r="G9" s="11" t="str">
        <f>tot!Q9</f>
        <v>S</v>
      </c>
      <c r="H9" s="11" t="str">
        <f>tot!U9</f>
        <v>NE</v>
      </c>
      <c r="I9" s="11" t="str">
        <f>tot!Y9</f>
        <v>NE</v>
      </c>
      <c r="J9" s="11" t="str">
        <f>tot!AC9</f>
        <v>S</v>
      </c>
      <c r="K9" s="11" t="str">
        <f>tot!AG9</f>
        <v>NE</v>
      </c>
      <c r="L9" s="11" t="str">
        <f>tot!AK9</f>
        <v>NE</v>
      </c>
      <c r="M9" s="11" t="str">
        <f>tot!AO9</f>
        <v>NE</v>
      </c>
      <c r="N9" s="11" t="str">
        <f>tot!AS9</f>
        <v>NE</v>
      </c>
      <c r="O9" s="11" t="str">
        <f>tot!AW9</f>
        <v>T</v>
      </c>
      <c r="P9" s="11" t="str">
        <f>tot!BA9</f>
        <v>T</v>
      </c>
      <c r="Q9" s="11" t="str">
        <f>tot!BE9</f>
        <v>1SQ</v>
      </c>
      <c r="R9" s="11" t="str">
        <f>tot!BI9</f>
        <v>1SQ</v>
      </c>
      <c r="S9" s="11" t="str">
        <f>tot!BM9</f>
        <v>1SQ</v>
      </c>
      <c r="T9" s="11" t="str">
        <f>tot!BQ9</f>
        <v>1SQ</v>
      </c>
      <c r="U9" s="11" t="str">
        <f>tot!BU9</f>
        <v>1SQ</v>
      </c>
      <c r="V9" s="11" t="str">
        <f>tot!BY9</f>
        <v>1SQ</v>
      </c>
      <c r="W9" s="11" t="str">
        <f>tot!CC9</f>
        <v>S</v>
      </c>
      <c r="X9" s="11" t="str">
        <f>tot!CG9</f>
        <v>1SQ</v>
      </c>
      <c r="Y9" s="11" t="str">
        <f>tot!CK9</f>
        <v>T</v>
      </c>
      <c r="Z9" s="11" t="str">
        <f>tot!CO9</f>
        <v>T</v>
      </c>
      <c r="AA9" s="11" t="str">
        <f>tot!CS9</f>
        <v>T</v>
      </c>
      <c r="AB9" s="11">
        <f>tot!CW9</f>
        <v>0</v>
      </c>
      <c r="AC9" s="11">
        <f>tot!DA9</f>
        <v>0</v>
      </c>
      <c r="AD9" s="11">
        <f>tot!DE9</f>
        <v>0</v>
      </c>
      <c r="AE9" s="11">
        <f>tot!DI9</f>
        <v>0</v>
      </c>
      <c r="AF9" s="11">
        <f>tot!DM9</f>
        <v>0</v>
      </c>
      <c r="AG9" s="11">
        <f>tot!DQ9</f>
        <v>0</v>
      </c>
      <c r="AH9" s="12">
        <f t="shared" si="0"/>
        <v>5</v>
      </c>
      <c r="AI9" s="12">
        <f t="shared" si="1"/>
        <v>5</v>
      </c>
      <c r="AJ9" s="12">
        <f t="shared" si="2"/>
        <v>6</v>
      </c>
      <c r="AK9" s="12">
        <f t="shared" si="3"/>
        <v>0</v>
      </c>
      <c r="AL9" s="12">
        <f t="shared" si="4"/>
        <v>0</v>
      </c>
      <c r="AM9" s="12">
        <f t="shared" si="5"/>
        <v>1</v>
      </c>
      <c r="AN9" s="12">
        <f t="shared" si="6"/>
        <v>7</v>
      </c>
      <c r="AO9" s="12">
        <f t="shared" si="7"/>
        <v>0</v>
      </c>
      <c r="AP9" s="12">
        <f t="shared" si="8"/>
        <v>24</v>
      </c>
    </row>
    <row r="10" spans="1:42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1" t="str">
        <f>tot!E10</f>
        <v>T</v>
      </c>
      <c r="E10" s="11" t="str">
        <f>tot!I10</f>
        <v>T</v>
      </c>
      <c r="F10" s="11" t="str">
        <f>tot!M10</f>
        <v>T</v>
      </c>
      <c r="G10" s="11" t="str">
        <f>tot!Q10</f>
        <v>INF</v>
      </c>
      <c r="H10" s="11" t="str">
        <f>tot!U10</f>
        <v>T</v>
      </c>
      <c r="I10" s="11" t="str">
        <f>tot!Y10</f>
        <v>INF</v>
      </c>
      <c r="J10" s="11" t="str">
        <f>tot!AC10</f>
        <v>S</v>
      </c>
      <c r="K10" s="11" t="str">
        <f>tot!AG10</f>
        <v>T</v>
      </c>
      <c r="L10" s="11" t="str">
        <f>tot!AK10</f>
        <v>T</v>
      </c>
      <c r="M10" s="11" t="str">
        <f>tot!AO10</f>
        <v>T</v>
      </c>
      <c r="N10" s="11" t="str">
        <f>tot!AS10</f>
        <v>T</v>
      </c>
      <c r="O10" s="11" t="str">
        <f>tot!AW10</f>
        <v>NE</v>
      </c>
      <c r="P10" s="11" t="str">
        <f>tot!BA10</f>
        <v>NE</v>
      </c>
      <c r="Q10" s="11" t="str">
        <f>tot!BE10</f>
        <v>S</v>
      </c>
      <c r="R10" s="11" t="str">
        <f>tot!BI10</f>
        <v>NE</v>
      </c>
      <c r="S10" s="11" t="str">
        <f>tot!BM10</f>
        <v>NE</v>
      </c>
      <c r="T10" s="11" t="str">
        <f>tot!BQ10</f>
        <v>T</v>
      </c>
      <c r="U10" s="11" t="str">
        <f>tot!BU10</f>
        <v>S</v>
      </c>
      <c r="V10" s="11" t="str">
        <f>tot!BY10</f>
        <v>NE</v>
      </c>
      <c r="W10" s="11" t="str">
        <f>tot!CC10</f>
        <v>S</v>
      </c>
      <c r="X10" s="11" t="str">
        <f>tot!CG10</f>
        <v>S</v>
      </c>
      <c r="Y10" s="11" t="str">
        <f>tot!CK10</f>
        <v>T</v>
      </c>
      <c r="Z10" s="11" t="str">
        <f>tot!CO10</f>
        <v>T</v>
      </c>
      <c r="AA10" s="11" t="str">
        <f>tot!CS10</f>
        <v>T</v>
      </c>
      <c r="AB10" s="11">
        <f>tot!CW10</f>
        <v>0</v>
      </c>
      <c r="AC10" s="11">
        <f>tot!DA10</f>
        <v>0</v>
      </c>
      <c r="AD10" s="11">
        <f>tot!DE10</f>
        <v>0</v>
      </c>
      <c r="AE10" s="11">
        <f>tot!DI10</f>
        <v>0</v>
      </c>
      <c r="AF10" s="11">
        <f>tot!DM10</f>
        <v>0</v>
      </c>
      <c r="AG10" s="11">
        <f>tot!DQ10</f>
        <v>0</v>
      </c>
      <c r="AH10" s="12">
        <f t="shared" si="0"/>
        <v>12</v>
      </c>
      <c r="AI10" s="12">
        <f t="shared" si="1"/>
        <v>5</v>
      </c>
      <c r="AJ10" s="12">
        <f t="shared" si="2"/>
        <v>5</v>
      </c>
      <c r="AK10" s="12">
        <f t="shared" si="3"/>
        <v>0</v>
      </c>
      <c r="AL10" s="12">
        <f t="shared" si="4"/>
        <v>0</v>
      </c>
      <c r="AM10" s="12">
        <f t="shared" si="5"/>
        <v>2</v>
      </c>
      <c r="AN10" s="12">
        <f t="shared" si="6"/>
        <v>0</v>
      </c>
      <c r="AO10" s="12">
        <f t="shared" si="7"/>
        <v>0</v>
      </c>
      <c r="AP10" s="12">
        <f t="shared" si="8"/>
        <v>24</v>
      </c>
    </row>
    <row r="11" spans="1:42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1" t="str">
        <f>tot!E11</f>
        <v>T</v>
      </c>
      <c r="E11" s="11" t="str">
        <f>tot!I11</f>
        <v>T</v>
      </c>
      <c r="F11" s="11" t="str">
        <f>tot!M11</f>
        <v>T</v>
      </c>
      <c r="G11" s="11" t="str">
        <f>tot!Q11</f>
        <v>T</v>
      </c>
      <c r="H11" s="11" t="str">
        <f>tot!U11</f>
        <v>NE</v>
      </c>
      <c r="I11" s="11" t="str">
        <f>tot!Y11</f>
        <v>T</v>
      </c>
      <c r="J11" s="11" t="str">
        <f>tot!AC11</f>
        <v>T</v>
      </c>
      <c r="K11" s="11" t="str">
        <f>tot!AG11</f>
        <v>T</v>
      </c>
      <c r="L11" s="11" t="str">
        <f>tot!AK11</f>
        <v>S</v>
      </c>
      <c r="M11" s="11" t="str">
        <f>tot!AO11</f>
        <v>T</v>
      </c>
      <c r="N11" s="11" t="str">
        <f>tot!AS11</f>
        <v>T</v>
      </c>
      <c r="O11" s="11" t="str">
        <f>tot!AW11</f>
        <v>T</v>
      </c>
      <c r="P11" s="11" t="str">
        <f>tot!BA11</f>
        <v>T</v>
      </c>
      <c r="Q11" s="11" t="str">
        <f>tot!BE11</f>
        <v>T</v>
      </c>
      <c r="R11" s="11" t="str">
        <f>tot!BI11</f>
        <v>T</v>
      </c>
      <c r="S11" s="11" t="str">
        <f>tot!BM11</f>
        <v>T</v>
      </c>
      <c r="T11" s="11" t="str">
        <f>tot!BQ11</f>
        <v>T</v>
      </c>
      <c r="U11" s="11" t="str">
        <f>tot!BU11</f>
        <v>T</v>
      </c>
      <c r="V11" s="11" t="str">
        <f>tot!BY11</f>
        <v>T</v>
      </c>
      <c r="W11" s="11" t="str">
        <f>tot!CC11</f>
        <v>T</v>
      </c>
      <c r="X11" s="11" t="str">
        <f>tot!CG11</f>
        <v>T</v>
      </c>
      <c r="Y11" s="11" t="str">
        <f>tot!CK11</f>
        <v>T</v>
      </c>
      <c r="Z11" s="11" t="str">
        <f>tot!CO11</f>
        <v>T</v>
      </c>
      <c r="AA11" s="11" t="str">
        <f>tot!CS11</f>
        <v>T</v>
      </c>
      <c r="AB11" s="11">
        <f>tot!CW11</f>
        <v>0</v>
      </c>
      <c r="AC11" s="11">
        <f>tot!DA11</f>
        <v>0</v>
      </c>
      <c r="AD11" s="11">
        <f>tot!DE11</f>
        <v>0</v>
      </c>
      <c r="AE11" s="11">
        <f>tot!DI11</f>
        <v>0</v>
      </c>
      <c r="AF11" s="11">
        <f>tot!DM11</f>
        <v>0</v>
      </c>
      <c r="AG11" s="11">
        <f>tot!DQ11</f>
        <v>0</v>
      </c>
      <c r="AH11" s="12">
        <f t="shared" si="0"/>
        <v>22</v>
      </c>
      <c r="AI11" s="12">
        <f t="shared" si="1"/>
        <v>1</v>
      </c>
      <c r="AJ11" s="12">
        <f t="shared" si="2"/>
        <v>1</v>
      </c>
      <c r="AK11" s="12">
        <f t="shared" si="3"/>
        <v>0</v>
      </c>
      <c r="AL11" s="12">
        <f t="shared" si="4"/>
        <v>0</v>
      </c>
      <c r="AM11" s="12">
        <f t="shared" si="5"/>
        <v>0</v>
      </c>
      <c r="AN11" s="12">
        <f t="shared" si="6"/>
        <v>0</v>
      </c>
      <c r="AO11" s="12">
        <f t="shared" si="7"/>
        <v>0</v>
      </c>
      <c r="AP11" s="12">
        <f t="shared" si="8"/>
        <v>24</v>
      </c>
    </row>
    <row r="12" spans="1:42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1" t="str">
        <f>tot!E12</f>
        <v>S</v>
      </c>
      <c r="E12" s="11" t="str">
        <f>tot!I12</f>
        <v>S</v>
      </c>
      <c r="F12" s="11" t="str">
        <f>tot!M12</f>
        <v>NE</v>
      </c>
      <c r="G12" s="11" t="str">
        <f>tot!Q12</f>
        <v>T</v>
      </c>
      <c r="H12" s="11" t="str">
        <f>tot!U12</f>
        <v>S</v>
      </c>
      <c r="I12" s="11" t="str">
        <f>tot!Y12</f>
        <v>T</v>
      </c>
      <c r="J12" s="11" t="str">
        <f>tot!AC12</f>
        <v>NE</v>
      </c>
      <c r="K12" s="11" t="str">
        <f>tot!AG12</f>
        <v>NE</v>
      </c>
      <c r="L12" s="11" t="str">
        <f>tot!AK12</f>
        <v>S</v>
      </c>
      <c r="M12" s="11" t="str">
        <f>tot!AO12</f>
        <v>S</v>
      </c>
      <c r="N12" s="11" t="str">
        <f>tot!AS12</f>
        <v>S</v>
      </c>
      <c r="O12" s="11" t="str">
        <f>tot!AW12</f>
        <v>T</v>
      </c>
      <c r="P12" s="11" t="str">
        <f>tot!BA12</f>
        <v>T</v>
      </c>
      <c r="Q12" s="11" t="str">
        <f>tot!BE12</f>
        <v>T</v>
      </c>
      <c r="R12" s="11" t="str">
        <f>tot!BI12</f>
        <v>T</v>
      </c>
      <c r="S12" s="11" t="str">
        <f>tot!BM12</f>
        <v>T</v>
      </c>
      <c r="T12" s="11" t="str">
        <f>tot!BQ12</f>
        <v>S</v>
      </c>
      <c r="U12" s="11" t="str">
        <f>tot!BU12</f>
        <v>T</v>
      </c>
      <c r="V12" s="11" t="str">
        <f>tot!BY12</f>
        <v>T</v>
      </c>
      <c r="W12" s="11" t="str">
        <f>tot!CC12</f>
        <v>T</v>
      </c>
      <c r="X12" s="11" t="str">
        <f>tot!CG12</f>
        <v>T</v>
      </c>
      <c r="Y12" s="11" t="str">
        <f>tot!CK12</f>
        <v>S</v>
      </c>
      <c r="Z12" s="11" t="str">
        <f>tot!CO12</f>
        <v>S</v>
      </c>
      <c r="AA12" s="11" t="str">
        <f>tot!CS12</f>
        <v>S</v>
      </c>
      <c r="AB12" s="11">
        <f>tot!CW12</f>
        <v>0</v>
      </c>
      <c r="AC12" s="11">
        <f>tot!DA12</f>
        <v>0</v>
      </c>
      <c r="AD12" s="11">
        <f>tot!DE12</f>
        <v>0</v>
      </c>
      <c r="AE12" s="11">
        <f>tot!DI12</f>
        <v>0</v>
      </c>
      <c r="AF12" s="11">
        <f>tot!DM12</f>
        <v>0</v>
      </c>
      <c r="AG12" s="11">
        <f>tot!DQ12</f>
        <v>0</v>
      </c>
      <c r="AH12" s="12">
        <f t="shared" si="0"/>
        <v>11</v>
      </c>
      <c r="AI12" s="12">
        <f t="shared" si="1"/>
        <v>10</v>
      </c>
      <c r="AJ12" s="12">
        <f t="shared" si="2"/>
        <v>3</v>
      </c>
      <c r="AK12" s="12">
        <f t="shared" si="3"/>
        <v>0</v>
      </c>
      <c r="AL12" s="12">
        <f t="shared" si="4"/>
        <v>0</v>
      </c>
      <c r="AM12" s="12">
        <f t="shared" si="5"/>
        <v>0</v>
      </c>
      <c r="AN12" s="12">
        <f t="shared" si="6"/>
        <v>0</v>
      </c>
      <c r="AO12" s="12">
        <f t="shared" si="7"/>
        <v>0</v>
      </c>
      <c r="AP12" s="12">
        <f t="shared" si="8"/>
        <v>24</v>
      </c>
    </row>
    <row r="13" spans="1:42" ht="12.75" customHeight="1">
      <c r="A13" s="11" t="str">
        <f>tot!A13</f>
        <v>Kyvik</v>
      </c>
      <c r="B13" s="11">
        <f>tot!B13</f>
        <v>2004</v>
      </c>
      <c r="C13" s="11" t="str">
        <f>tot!C13</f>
        <v>DIF</v>
      </c>
      <c r="D13" s="11" t="str">
        <f>tot!E13</f>
        <v>T</v>
      </c>
      <c r="E13" s="11" t="str">
        <f>tot!I13</f>
        <v>NE</v>
      </c>
      <c r="F13" s="11" t="str">
        <f>tot!M13</f>
        <v>T</v>
      </c>
      <c r="G13" s="11" t="str">
        <f>tot!Q13</f>
        <v>NE</v>
      </c>
      <c r="H13" s="11" t="str">
        <f>tot!U13</f>
        <v>NE</v>
      </c>
      <c r="I13" s="11" t="str">
        <f>tot!Y13</f>
        <v>S</v>
      </c>
      <c r="J13" s="11" t="str">
        <f>tot!AC13</f>
        <v>NE</v>
      </c>
      <c r="K13" s="11" t="str">
        <f>tot!AG13</f>
        <v>NE</v>
      </c>
      <c r="L13" s="11" t="str">
        <f>tot!AK13</f>
        <v>T</v>
      </c>
      <c r="M13" s="11" t="str">
        <f>tot!AO13</f>
        <v>T</v>
      </c>
      <c r="N13" s="11" t="str">
        <f>tot!AS13</f>
        <v>NE</v>
      </c>
      <c r="O13" s="11" t="str">
        <f>tot!AW13</f>
        <v>T</v>
      </c>
      <c r="P13" s="11" t="str">
        <f>tot!BA13</f>
        <v>T</v>
      </c>
      <c r="Q13" s="11" t="str">
        <f>tot!BE13</f>
        <v>INF</v>
      </c>
      <c r="R13" s="11" t="str">
        <f>tot!BI13</f>
        <v>INF</v>
      </c>
      <c r="S13" s="11" t="str">
        <f>tot!BM13</f>
        <v>NE</v>
      </c>
      <c r="T13" s="11" t="str">
        <f>tot!BQ13</f>
        <v>NE</v>
      </c>
      <c r="U13" s="11" t="str">
        <f>tot!BU13</f>
        <v>T</v>
      </c>
      <c r="V13" s="11" t="str">
        <f>tot!BY13</f>
        <v>NE</v>
      </c>
      <c r="W13" s="11" t="str">
        <f>tot!CC13</f>
        <v>NE</v>
      </c>
      <c r="X13" s="11" t="str">
        <f>tot!CG13</f>
        <v>INF</v>
      </c>
      <c r="Y13" s="11" t="str">
        <f>tot!CK13</f>
        <v>NE</v>
      </c>
      <c r="Z13" s="11" t="str">
        <f>tot!CO13</f>
        <v>NE</v>
      </c>
      <c r="AA13" s="11" t="str">
        <f>tot!CS13</f>
        <v>NE</v>
      </c>
      <c r="AB13" s="11">
        <f>tot!CW13</f>
        <v>0</v>
      </c>
      <c r="AC13" s="11">
        <f>tot!DA13</f>
        <v>0</v>
      </c>
      <c r="AD13" s="11">
        <f>tot!DE13</f>
        <v>0</v>
      </c>
      <c r="AE13" s="11">
        <f>tot!DI13</f>
        <v>0</v>
      </c>
      <c r="AF13" s="11">
        <f>tot!DM13</f>
        <v>0</v>
      </c>
      <c r="AG13" s="11">
        <f>tot!DQ13</f>
        <v>0</v>
      </c>
      <c r="AH13" s="12">
        <f t="shared" si="0"/>
        <v>7</v>
      </c>
      <c r="AI13" s="12">
        <f t="shared" si="1"/>
        <v>1</v>
      </c>
      <c r="AJ13" s="12">
        <f t="shared" si="2"/>
        <v>13</v>
      </c>
      <c r="AK13" s="12">
        <f t="shared" si="3"/>
        <v>0</v>
      </c>
      <c r="AL13" s="12">
        <f t="shared" si="4"/>
        <v>0</v>
      </c>
      <c r="AM13" s="12">
        <f t="shared" si="5"/>
        <v>3</v>
      </c>
      <c r="AN13" s="12">
        <f t="shared" si="6"/>
        <v>0</v>
      </c>
      <c r="AO13" s="12">
        <f t="shared" si="7"/>
        <v>0</v>
      </c>
      <c r="AP13" s="12">
        <f t="shared" si="8"/>
        <v>24</v>
      </c>
    </row>
    <row r="14" spans="1:42" ht="12.75" customHeight="1">
      <c r="A14" s="11" t="str">
        <f>tot!A14</f>
        <v>Peixoto</v>
      </c>
      <c r="B14" s="11">
        <f>tot!B14</f>
        <v>2003</v>
      </c>
      <c r="C14" s="11" t="str">
        <f>tot!C14</f>
        <v>DIF</v>
      </c>
      <c r="D14" s="11" t="str">
        <f>tot!E14</f>
        <v>INF</v>
      </c>
      <c r="E14" s="11" t="str">
        <f>tot!I14</f>
        <v>INF</v>
      </c>
      <c r="F14" s="11" t="str">
        <f>tot!M14</f>
        <v>INF</v>
      </c>
      <c r="G14" s="11" t="str">
        <f>tot!Q14</f>
        <v>INF</v>
      </c>
      <c r="H14" s="11" t="str">
        <f>tot!U14</f>
        <v>INF</v>
      </c>
      <c r="I14" s="11" t="str">
        <f>tot!Y14</f>
        <v>INF</v>
      </c>
      <c r="J14" s="11" t="str">
        <f>tot!AC14</f>
        <v>INF</v>
      </c>
      <c r="K14" s="11" t="str">
        <f>tot!AG14</f>
        <v>INF</v>
      </c>
      <c r="L14" s="11" t="str">
        <f>tot!AK14</f>
        <v>INF</v>
      </c>
      <c r="M14" s="11" t="str">
        <f>tot!AO14</f>
        <v>INF</v>
      </c>
      <c r="N14" s="11" t="str">
        <f>tot!AS14</f>
        <v>INF</v>
      </c>
      <c r="O14" s="11" t="str">
        <f>tot!AW14</f>
        <v>INF</v>
      </c>
      <c r="P14" s="11" t="str">
        <f>tot!BA14</f>
        <v>INF</v>
      </c>
      <c r="Q14" s="11" t="str">
        <f>tot!BE14</f>
        <v>INF</v>
      </c>
      <c r="R14" s="11" t="str">
        <f>tot!BI14</f>
        <v>NE</v>
      </c>
      <c r="S14" s="11" t="str">
        <f>tot!BM14</f>
        <v>NE</v>
      </c>
      <c r="T14" s="11" t="str">
        <f>tot!BQ14</f>
        <v>NE</v>
      </c>
      <c r="U14" s="11" t="str">
        <f>tot!BU14</f>
        <v>NE</v>
      </c>
      <c r="V14" s="11" t="str">
        <f>tot!BY14</f>
        <v>S</v>
      </c>
      <c r="W14" s="11" t="str">
        <f>tot!CC14</f>
        <v>NE</v>
      </c>
      <c r="X14" s="11" t="str">
        <f>tot!CG14</f>
        <v>1SQ</v>
      </c>
      <c r="Y14" s="11" t="str">
        <f>tot!CK14</f>
        <v>NE</v>
      </c>
      <c r="Z14" s="11" t="str">
        <f>tot!CO14</f>
        <v>1SQ</v>
      </c>
      <c r="AA14" s="11" t="str">
        <f>tot!CS14</f>
        <v>NE</v>
      </c>
      <c r="AB14" s="11">
        <f>tot!CW14</f>
        <v>0</v>
      </c>
      <c r="AC14" s="11">
        <f>tot!DA14</f>
        <v>0</v>
      </c>
      <c r="AD14" s="11">
        <f>tot!DE14</f>
        <v>0</v>
      </c>
      <c r="AE14" s="11">
        <f>tot!DI14</f>
        <v>0</v>
      </c>
      <c r="AF14" s="11">
        <f>tot!DM14</f>
        <v>0</v>
      </c>
      <c r="AG14" s="11">
        <f>tot!DQ14</f>
        <v>0</v>
      </c>
      <c r="AH14" s="12">
        <f t="shared" si="0"/>
        <v>0</v>
      </c>
      <c r="AI14" s="12">
        <f t="shared" si="1"/>
        <v>1</v>
      </c>
      <c r="AJ14" s="12">
        <f t="shared" si="2"/>
        <v>7</v>
      </c>
      <c r="AK14" s="12">
        <f t="shared" si="3"/>
        <v>0</v>
      </c>
      <c r="AL14" s="12">
        <f t="shared" si="4"/>
        <v>0</v>
      </c>
      <c r="AM14" s="12">
        <f t="shared" si="5"/>
        <v>14</v>
      </c>
      <c r="AN14" s="12">
        <f t="shared" si="6"/>
        <v>2</v>
      </c>
      <c r="AO14" s="12">
        <f t="shared" si="7"/>
        <v>0</v>
      </c>
      <c r="AP14" s="12">
        <f t="shared" si="8"/>
        <v>24</v>
      </c>
    </row>
    <row r="15" spans="1:42" ht="12.75" customHeight="1">
      <c r="A15" s="11" t="str">
        <f>tot!A15</f>
        <v>Rocchetto</v>
      </c>
      <c r="B15" s="11">
        <f>tot!B15</f>
        <v>2005</v>
      </c>
      <c r="C15" s="11" t="str">
        <f>tot!C15</f>
        <v>DIF</v>
      </c>
      <c r="D15" s="11" t="str">
        <f>tot!E15</f>
        <v>NC</v>
      </c>
      <c r="E15" s="11" t="str">
        <f>tot!I15</f>
        <v>NC</v>
      </c>
      <c r="F15" s="11" t="str">
        <f>tot!M15</f>
        <v>NC</v>
      </c>
      <c r="G15" s="11" t="str">
        <f>tot!Q15</f>
        <v>NC</v>
      </c>
      <c r="H15" s="11" t="str">
        <f>tot!U15</f>
        <v>NC</v>
      </c>
      <c r="I15" s="11" t="str">
        <f>tot!Y15</f>
        <v>NC</v>
      </c>
      <c r="J15" s="11" t="str">
        <f>tot!AC15</f>
        <v>NC</v>
      </c>
      <c r="K15" s="11" t="str">
        <f>tot!AG15</f>
        <v>NC</v>
      </c>
      <c r="L15" s="11" t="str">
        <f>tot!AK15</f>
        <v>NC</v>
      </c>
      <c r="M15" s="11" t="str">
        <f>tot!AO15</f>
        <v>NC</v>
      </c>
      <c r="N15" s="11" t="str">
        <f>tot!AS15</f>
        <v>NC</v>
      </c>
      <c r="O15" s="11" t="str">
        <f>tot!AW15</f>
        <v>NC</v>
      </c>
      <c r="P15" s="11" t="str">
        <f>tot!BA15</f>
        <v>NC</v>
      </c>
      <c r="Q15" s="11" t="str">
        <f>tot!BE15</f>
        <v>NC</v>
      </c>
      <c r="R15" s="11" t="str">
        <f>tot!BI15</f>
        <v>NC</v>
      </c>
      <c r="S15" s="11" t="str">
        <f>tot!BM15</f>
        <v>NC</v>
      </c>
      <c r="T15" s="11" t="str">
        <f>tot!BQ15</f>
        <v>NC</v>
      </c>
      <c r="U15" s="11" t="str">
        <f>tot!BU15</f>
        <v>NC</v>
      </c>
      <c r="V15" s="11" t="str">
        <f>tot!BY15</f>
        <v>NC</v>
      </c>
      <c r="W15" s="11" t="str">
        <f>tot!CC15</f>
        <v>NC</v>
      </c>
      <c r="X15" s="11" t="str">
        <f>tot!CG15</f>
        <v>NC</v>
      </c>
      <c r="Y15" s="11" t="str">
        <f>tot!CK15</f>
        <v>S</v>
      </c>
      <c r="Z15" s="11" t="str">
        <f>tot!CO15</f>
        <v>INF</v>
      </c>
      <c r="AA15" s="11" t="str">
        <f>tot!CS15</f>
        <v>INF</v>
      </c>
      <c r="AB15" s="11">
        <f>tot!CW15</f>
        <v>0</v>
      </c>
      <c r="AC15" s="11">
        <f>tot!DA15</f>
        <v>0</v>
      </c>
      <c r="AD15" s="11">
        <f>tot!DE15</f>
        <v>0</v>
      </c>
      <c r="AE15" s="11">
        <f>tot!DI15</f>
        <v>0</v>
      </c>
      <c r="AF15" s="11">
        <f>tot!DM15</f>
        <v>0</v>
      </c>
      <c r="AG15" s="11">
        <f>tot!DQ15</f>
        <v>0</v>
      </c>
      <c r="AH15" s="12">
        <f t="shared" si="0"/>
        <v>0</v>
      </c>
      <c r="AI15" s="12">
        <f t="shared" si="1"/>
        <v>1</v>
      </c>
      <c r="AJ15" s="12">
        <f t="shared" si="2"/>
        <v>0</v>
      </c>
      <c r="AK15" s="12">
        <f t="shared" si="3"/>
        <v>21</v>
      </c>
      <c r="AL15" s="12">
        <f t="shared" si="4"/>
        <v>0</v>
      </c>
      <c r="AM15" s="12">
        <f t="shared" si="5"/>
        <v>2</v>
      </c>
      <c r="AN15" s="12">
        <f t="shared" si="6"/>
        <v>0</v>
      </c>
      <c r="AO15" s="12">
        <f t="shared" si="7"/>
        <v>0</v>
      </c>
      <c r="AP15" s="12">
        <f t="shared" si="8"/>
        <v>24</v>
      </c>
    </row>
    <row r="16" spans="1:42" ht="12.75" customHeight="1">
      <c r="A16" s="11" t="str">
        <f>tot!A16</f>
        <v>Remy</v>
      </c>
      <c r="B16" s="11">
        <f>tot!B16</f>
        <v>2003</v>
      </c>
      <c r="C16" s="11" t="str">
        <f>tot!C16</f>
        <v>DIF</v>
      </c>
      <c r="D16" s="11" t="str">
        <f>tot!E16</f>
        <v>T</v>
      </c>
      <c r="E16" s="11" t="str">
        <f>tot!I16</f>
        <v>T</v>
      </c>
      <c r="F16" s="11" t="str">
        <f>tot!M16</f>
        <v>T</v>
      </c>
      <c r="G16" s="11" t="str">
        <f>tot!Q16</f>
        <v>T</v>
      </c>
      <c r="H16" s="11" t="str">
        <f>tot!U16</f>
        <v>T</v>
      </c>
      <c r="I16" s="11" t="str">
        <f>tot!Y16</f>
        <v>T</v>
      </c>
      <c r="J16" s="11" t="str">
        <f>tot!AC16</f>
        <v>T</v>
      </c>
      <c r="K16" s="11" t="str">
        <f>tot!AG16</f>
        <v>T</v>
      </c>
      <c r="L16" s="11" t="str">
        <f>tot!AK16</f>
        <v>T</v>
      </c>
      <c r="M16" s="11" t="str">
        <f>tot!AO16</f>
        <v>INF</v>
      </c>
      <c r="N16" s="11" t="str">
        <f>tot!AS16</f>
        <v>T</v>
      </c>
      <c r="O16" s="11" t="str">
        <f>tot!AW16</f>
        <v>NE</v>
      </c>
      <c r="P16" s="11" t="str">
        <f>tot!BA16</f>
        <v>NE</v>
      </c>
      <c r="Q16" s="11" t="str">
        <f>tot!BE16</f>
        <v>T</v>
      </c>
      <c r="R16" s="11" t="str">
        <f>tot!BI16</f>
        <v>SQL</v>
      </c>
      <c r="S16" s="11" t="str">
        <f>tot!BM16</f>
        <v>T</v>
      </c>
      <c r="T16" s="11" t="str">
        <f>tot!BQ16</f>
        <v>T</v>
      </c>
      <c r="U16" s="11" t="str">
        <f>tot!BU16</f>
        <v>T</v>
      </c>
      <c r="V16" s="11" t="str">
        <f>tot!BY16</f>
        <v>T</v>
      </c>
      <c r="W16" s="11" t="str">
        <f>tot!CC16</f>
        <v>T</v>
      </c>
      <c r="X16" s="11" t="str">
        <f>tot!CG16</f>
        <v>T</v>
      </c>
      <c r="Y16" s="11" t="str">
        <f>tot!CK16</f>
        <v>T</v>
      </c>
      <c r="Z16" s="11" t="str">
        <f>tot!CO16</f>
        <v>NE</v>
      </c>
      <c r="AA16" s="11" t="str">
        <f>tot!CS16</f>
        <v>NE</v>
      </c>
      <c r="AB16" s="11">
        <f>tot!CW16</f>
        <v>0</v>
      </c>
      <c r="AC16" s="11">
        <f>tot!DA16</f>
        <v>0</v>
      </c>
      <c r="AD16" s="11">
        <f>tot!DE16</f>
        <v>0</v>
      </c>
      <c r="AE16" s="11">
        <f>tot!DI16</f>
        <v>0</v>
      </c>
      <c r="AF16" s="11">
        <f>tot!DM16</f>
        <v>0</v>
      </c>
      <c r="AG16" s="11">
        <f>tot!DQ16</f>
        <v>0</v>
      </c>
      <c r="AH16" s="12">
        <f t="shared" si="0"/>
        <v>18</v>
      </c>
      <c r="AI16" s="12">
        <f t="shared" si="1"/>
        <v>0</v>
      </c>
      <c r="AJ16" s="12">
        <f t="shared" si="2"/>
        <v>4</v>
      </c>
      <c r="AK16" s="12">
        <f t="shared" si="3"/>
        <v>0</v>
      </c>
      <c r="AL16" s="12">
        <f t="shared" si="4"/>
        <v>1</v>
      </c>
      <c r="AM16" s="12">
        <f t="shared" si="5"/>
        <v>1</v>
      </c>
      <c r="AN16" s="12">
        <f t="shared" si="6"/>
        <v>0</v>
      </c>
      <c r="AO16" s="12">
        <f t="shared" si="7"/>
        <v>0</v>
      </c>
      <c r="AP16" s="12">
        <f t="shared" si="8"/>
        <v>24</v>
      </c>
    </row>
    <row r="17" spans="1:42" ht="12.75" customHeight="1">
      <c r="A17" s="11" t="str">
        <f>tot!A17</f>
        <v>Salviato</v>
      </c>
      <c r="B17" s="11">
        <f>tot!B17</f>
        <v>2005</v>
      </c>
      <c r="C17" s="11" t="str">
        <f>tot!C17</f>
        <v>DIF</v>
      </c>
      <c r="D17" s="11" t="str">
        <f>tot!E17</f>
        <v>NC</v>
      </c>
      <c r="E17" s="11" t="str">
        <f>tot!I17</f>
        <v>NC</v>
      </c>
      <c r="F17" s="11" t="str">
        <f>tot!M17</f>
        <v>NC</v>
      </c>
      <c r="G17" s="11" t="str">
        <f>tot!Q17</f>
        <v>NC</v>
      </c>
      <c r="H17" s="11" t="str">
        <f>tot!U17</f>
        <v>NC</v>
      </c>
      <c r="I17" s="11" t="str">
        <f>tot!Y17</f>
        <v>NC</v>
      </c>
      <c r="J17" s="11" t="str">
        <f>tot!AC17</f>
        <v>NC</v>
      </c>
      <c r="K17" s="11" t="str">
        <f>tot!AG17</f>
        <v>NC</v>
      </c>
      <c r="L17" s="11" t="str">
        <f>tot!AK17</f>
        <v>NC</v>
      </c>
      <c r="M17" s="11" t="str">
        <f>tot!AO17</f>
        <v>NC</v>
      </c>
      <c r="N17" s="11" t="str">
        <f>tot!AS17</f>
        <v>NC</v>
      </c>
      <c r="O17" s="11" t="str">
        <f>tot!AW17</f>
        <v>NC</v>
      </c>
      <c r="P17" s="11" t="str">
        <f>tot!BA17</f>
        <v>NE</v>
      </c>
      <c r="Q17" s="11" t="str">
        <f>tot!BE17</f>
        <v>NE</v>
      </c>
      <c r="R17" s="11" t="str">
        <f>tot!BI17</f>
        <v>NC</v>
      </c>
      <c r="S17" s="11" t="str">
        <f>tot!BM17</f>
        <v>NC</v>
      </c>
      <c r="T17" s="11" t="str">
        <f>tot!BQ17</f>
        <v>NC</v>
      </c>
      <c r="U17" s="11" t="str">
        <f>tot!BU17</f>
        <v>NC</v>
      </c>
      <c r="V17" s="11" t="str">
        <f>tot!BY17</f>
        <v>NC</v>
      </c>
      <c r="W17" s="11" t="str">
        <f>tot!CC17</f>
        <v>NC</v>
      </c>
      <c r="X17" s="11" t="str">
        <f>tot!CG17</f>
        <v>NE</v>
      </c>
      <c r="Y17" s="11" t="str">
        <f>tot!CK17</f>
        <v>NC</v>
      </c>
      <c r="Z17" s="11" t="str">
        <f>tot!CO17</f>
        <v>NC</v>
      </c>
      <c r="AA17" s="11" t="str">
        <f>tot!CS17</f>
        <v>NE</v>
      </c>
      <c r="AB17" s="11">
        <f>tot!CW17</f>
        <v>0</v>
      </c>
      <c r="AC17" s="11">
        <f>tot!DA17</f>
        <v>0</v>
      </c>
      <c r="AD17" s="11">
        <f>tot!DE17</f>
        <v>0</v>
      </c>
      <c r="AE17" s="11">
        <f>tot!DI17</f>
        <v>0</v>
      </c>
      <c r="AF17" s="11">
        <f>tot!DM17</f>
        <v>0</v>
      </c>
      <c r="AG17" s="11">
        <f>tot!DQ17</f>
        <v>0</v>
      </c>
      <c r="AH17" s="12">
        <f t="shared" si="0"/>
        <v>0</v>
      </c>
      <c r="AI17" s="12">
        <f t="shared" si="1"/>
        <v>0</v>
      </c>
      <c r="AJ17" s="12">
        <f t="shared" si="2"/>
        <v>4</v>
      </c>
      <c r="AK17" s="12">
        <f t="shared" si="3"/>
        <v>20</v>
      </c>
      <c r="AL17" s="12">
        <f t="shared" si="4"/>
        <v>0</v>
      </c>
      <c r="AM17" s="12">
        <f t="shared" si="5"/>
        <v>0</v>
      </c>
      <c r="AN17" s="12">
        <f t="shared" si="6"/>
        <v>0</v>
      </c>
      <c r="AO17" s="12">
        <f t="shared" si="7"/>
        <v>0</v>
      </c>
      <c r="AP17" s="12">
        <f t="shared" si="8"/>
        <v>24</v>
      </c>
    </row>
    <row r="18" spans="1:42" ht="12.75" customHeight="1">
      <c r="A18" s="11" t="str">
        <f>tot!A18</f>
        <v>Berengo</v>
      </c>
      <c r="B18" s="11">
        <f>tot!B18</f>
        <v>2005</v>
      </c>
      <c r="C18" s="11" t="str">
        <f>tot!C18</f>
        <v>CEN</v>
      </c>
      <c r="D18" s="11" t="str">
        <f>tot!E18</f>
        <v>NC</v>
      </c>
      <c r="E18" s="11" t="str">
        <f>tot!I18</f>
        <v>NC</v>
      </c>
      <c r="F18" s="11" t="str">
        <f>tot!M18</f>
        <v>S</v>
      </c>
      <c r="G18" s="11" t="str">
        <f>tot!Q18</f>
        <v>NE</v>
      </c>
      <c r="H18" s="11" t="str">
        <f>tot!U18</f>
        <v>NE</v>
      </c>
      <c r="I18" s="11" t="str">
        <f>tot!Y18</f>
        <v>NE</v>
      </c>
      <c r="J18" s="11" t="str">
        <f>tot!AC18</f>
        <v>NC</v>
      </c>
      <c r="K18" s="11" t="str">
        <f>tot!AG18</f>
        <v>NC</v>
      </c>
      <c r="L18" s="11" t="str">
        <f>tot!AK18</f>
        <v>NE</v>
      </c>
      <c r="M18" s="11" t="str">
        <f>tot!AO18</f>
        <v>NE</v>
      </c>
      <c r="N18" s="11" t="str">
        <f>tot!AS18</f>
        <v>NC</v>
      </c>
      <c r="O18" s="11" t="str">
        <f>tot!AW18</f>
        <v>NC</v>
      </c>
      <c r="P18" s="11" t="str">
        <f>tot!BA18</f>
        <v>NC</v>
      </c>
      <c r="Q18" s="11" t="str">
        <f>tot!BE18</f>
        <v>NC</v>
      </c>
      <c r="R18" s="11" t="str">
        <f>tot!BI18</f>
        <v>NE</v>
      </c>
      <c r="S18" s="11" t="str">
        <f>tot!BM18</f>
        <v>NE</v>
      </c>
      <c r="T18" s="11" t="str">
        <f>tot!BQ18</f>
        <v>NE</v>
      </c>
      <c r="U18" s="11" t="str">
        <f>tot!BU18</f>
        <v>S</v>
      </c>
      <c r="V18" s="11" t="str">
        <f>tot!BY18</f>
        <v>INF</v>
      </c>
      <c r="W18" s="11" t="str">
        <f>tot!CC18</f>
        <v>NC</v>
      </c>
      <c r="X18" s="11" t="str">
        <f>tot!CG18</f>
        <v>NC</v>
      </c>
      <c r="Y18" s="11" t="str">
        <f>tot!CK18</f>
        <v>NC</v>
      </c>
      <c r="Z18" s="11" t="str">
        <f>tot!CO18</f>
        <v>NC</v>
      </c>
      <c r="AA18" s="11" t="str">
        <f>tot!CS18</f>
        <v>NC</v>
      </c>
      <c r="AB18" s="11">
        <f>tot!CW18</f>
        <v>0</v>
      </c>
      <c r="AC18" s="11">
        <f>tot!DA18</f>
        <v>0</v>
      </c>
      <c r="AD18" s="11">
        <f>tot!DE18</f>
        <v>0</v>
      </c>
      <c r="AE18" s="11">
        <f>tot!DI18</f>
        <v>0</v>
      </c>
      <c r="AF18" s="11">
        <f>tot!DM18</f>
        <v>0</v>
      </c>
      <c r="AG18" s="11">
        <f>tot!DQ18</f>
        <v>0</v>
      </c>
      <c r="AH18" s="12">
        <f t="shared" si="0"/>
        <v>0</v>
      </c>
      <c r="AI18" s="12">
        <f t="shared" si="1"/>
        <v>2</v>
      </c>
      <c r="AJ18" s="12">
        <f t="shared" si="2"/>
        <v>8</v>
      </c>
      <c r="AK18" s="12">
        <f t="shared" si="3"/>
        <v>13</v>
      </c>
      <c r="AL18" s="12">
        <f t="shared" si="4"/>
        <v>0</v>
      </c>
      <c r="AM18" s="12">
        <f t="shared" si="5"/>
        <v>1</v>
      </c>
      <c r="AN18" s="12">
        <f t="shared" si="6"/>
        <v>0</v>
      </c>
      <c r="AO18" s="12">
        <f t="shared" si="7"/>
        <v>0</v>
      </c>
      <c r="AP18" s="12">
        <f t="shared" si="8"/>
        <v>24</v>
      </c>
    </row>
    <row r="19" spans="1:42" ht="12.75" customHeight="1">
      <c r="A19" s="11" t="str">
        <f>tot!A19</f>
        <v>Borecki</v>
      </c>
      <c r="B19" s="11">
        <f>tot!B19</f>
        <v>2004</v>
      </c>
      <c r="C19" s="11" t="str">
        <f>tot!C19</f>
        <v>CEN</v>
      </c>
      <c r="D19" s="11" t="str">
        <f>tot!E19</f>
        <v>S</v>
      </c>
      <c r="E19" s="11" t="str">
        <f>tot!I19</f>
        <v>S</v>
      </c>
      <c r="F19" s="11" t="str">
        <f>tot!M19</f>
        <v>S</v>
      </c>
      <c r="G19" s="11" t="str">
        <f>tot!Q19</f>
        <v>S</v>
      </c>
      <c r="H19" s="11" t="str">
        <f>tot!U19</f>
        <v>S</v>
      </c>
      <c r="I19" s="11" t="str">
        <f>tot!Y19</f>
        <v>S</v>
      </c>
      <c r="J19" s="11" t="str">
        <f>tot!AC19</f>
        <v>S</v>
      </c>
      <c r="K19" s="11" t="str">
        <f>tot!AG19</f>
        <v>S</v>
      </c>
      <c r="L19" s="11" t="str">
        <f>tot!AK19</f>
        <v>NAZ</v>
      </c>
      <c r="M19" s="11" t="str">
        <f>tot!AO19</f>
        <v>T</v>
      </c>
      <c r="N19" s="11" t="str">
        <f>tot!AS19</f>
        <v>T</v>
      </c>
      <c r="O19" s="11" t="str">
        <f>tot!AW19</f>
        <v>S</v>
      </c>
      <c r="P19" s="11" t="str">
        <f>tot!BA19</f>
        <v>NE</v>
      </c>
      <c r="Q19" s="11" t="str">
        <f>tot!BE19</f>
        <v>INF</v>
      </c>
      <c r="R19" s="11" t="str">
        <f>tot!BI19</f>
        <v>NE</v>
      </c>
      <c r="S19" s="11" t="str">
        <f>tot!BM19</f>
        <v>S</v>
      </c>
      <c r="T19" s="11" t="str">
        <f>tot!BQ19</f>
        <v>S</v>
      </c>
      <c r="U19" s="11" t="str">
        <f>tot!BU19</f>
        <v>NE</v>
      </c>
      <c r="V19" s="11" t="str">
        <f>tot!BY19</f>
        <v>S</v>
      </c>
      <c r="W19" s="11" t="str">
        <f>tot!CC19</f>
        <v>NE</v>
      </c>
      <c r="X19" s="11" t="str">
        <f>tot!CG19</f>
        <v>S</v>
      </c>
      <c r="Y19" s="11" t="str">
        <f>tot!CK19</f>
        <v>T</v>
      </c>
      <c r="Z19" s="11" t="str">
        <f>tot!CO19</f>
        <v>NE</v>
      </c>
      <c r="AA19" s="11" t="str">
        <f>tot!CS19</f>
        <v>NE</v>
      </c>
      <c r="AB19" s="11">
        <f>tot!CW19</f>
        <v>0</v>
      </c>
      <c r="AC19" s="11">
        <f>tot!DA19</f>
        <v>0</v>
      </c>
      <c r="AD19" s="11">
        <f>tot!DE19</f>
        <v>0</v>
      </c>
      <c r="AE19" s="11">
        <f>tot!DI19</f>
        <v>0</v>
      </c>
      <c r="AF19" s="11">
        <f>tot!DM19</f>
        <v>0</v>
      </c>
      <c r="AG19" s="11">
        <f>tot!DQ19</f>
        <v>0</v>
      </c>
      <c r="AH19" s="12">
        <f t="shared" si="0"/>
        <v>3</v>
      </c>
      <c r="AI19" s="12">
        <f t="shared" si="1"/>
        <v>13</v>
      </c>
      <c r="AJ19" s="12">
        <f t="shared" si="2"/>
        <v>6</v>
      </c>
      <c r="AK19" s="12">
        <f t="shared" si="3"/>
        <v>0</v>
      </c>
      <c r="AL19" s="12">
        <f t="shared" si="4"/>
        <v>0</v>
      </c>
      <c r="AM19" s="12">
        <f t="shared" si="5"/>
        <v>1</v>
      </c>
      <c r="AN19" s="12">
        <f t="shared" si="6"/>
        <v>0</v>
      </c>
      <c r="AO19" s="12">
        <f t="shared" si="7"/>
        <v>1</v>
      </c>
      <c r="AP19" s="12">
        <f t="shared" si="8"/>
        <v>24</v>
      </c>
    </row>
    <row r="20" spans="1:42" ht="12.75" customHeight="1">
      <c r="A20" s="11" t="str">
        <f>tot!A20</f>
        <v>Boudri</v>
      </c>
      <c r="B20" s="11">
        <f>tot!B20</f>
        <v>2004</v>
      </c>
      <c r="C20" s="11" t="str">
        <f>tot!C20</f>
        <v>CEN</v>
      </c>
      <c r="D20" s="11" t="str">
        <f>tot!E20</f>
        <v>S</v>
      </c>
      <c r="E20" s="11" t="str">
        <f>tot!I20</f>
        <v>T</v>
      </c>
      <c r="F20" s="11" t="str">
        <f>tot!M20</f>
        <v>1SQ</v>
      </c>
      <c r="G20" s="11" t="str">
        <f>tot!Q20</f>
        <v>T</v>
      </c>
      <c r="H20" s="11" t="str">
        <f>tot!U20</f>
        <v>T</v>
      </c>
      <c r="I20" s="11" t="str">
        <f>tot!Y20</f>
        <v>T</v>
      </c>
      <c r="J20" s="11" t="str">
        <f>tot!AC20</f>
        <v>T</v>
      </c>
      <c r="K20" s="11" t="str">
        <f>tot!AG20</f>
        <v>T</v>
      </c>
      <c r="L20" s="11" t="str">
        <f>tot!AK20</f>
        <v>T</v>
      </c>
      <c r="M20" s="11" t="str">
        <f>tot!AO20</f>
        <v>T</v>
      </c>
      <c r="N20" s="11" t="str">
        <f>tot!AS20</f>
        <v>S</v>
      </c>
      <c r="O20" s="11" t="str">
        <f>tot!AW20</f>
        <v>T</v>
      </c>
      <c r="P20" s="11" t="str">
        <f>tot!BA20</f>
        <v>S</v>
      </c>
      <c r="Q20" s="11" t="str">
        <f>tot!BE20</f>
        <v>T</v>
      </c>
      <c r="R20" s="11" t="str">
        <f>tot!BI20</f>
        <v>T</v>
      </c>
      <c r="S20" s="11" t="str">
        <f>tot!BM20</f>
        <v>SQL</v>
      </c>
      <c r="T20" s="11" t="str">
        <f>tot!BQ20</f>
        <v>T</v>
      </c>
      <c r="U20" s="11" t="str">
        <f>tot!BU20</f>
        <v>T</v>
      </c>
      <c r="V20" s="11" t="str">
        <f>tot!BY20</f>
        <v>T</v>
      </c>
      <c r="W20" s="11" t="str">
        <f>tot!CC20</f>
        <v>T</v>
      </c>
      <c r="X20" s="11" t="str">
        <f>tot!CG20</f>
        <v>T</v>
      </c>
      <c r="Y20" s="11" t="str">
        <f>tot!CK20</f>
        <v>SQL</v>
      </c>
      <c r="Z20" s="11" t="str">
        <f>tot!CO20</f>
        <v>S</v>
      </c>
      <c r="AA20" s="11" t="str">
        <f>tot!CS20</f>
        <v>S</v>
      </c>
      <c r="AB20" s="11">
        <f>tot!CW20</f>
        <v>0</v>
      </c>
      <c r="AC20" s="11">
        <f>tot!DA20</f>
        <v>0</v>
      </c>
      <c r="AD20" s="11">
        <f>tot!DE20</f>
        <v>0</v>
      </c>
      <c r="AE20" s="11">
        <f>tot!DI20</f>
        <v>0</v>
      </c>
      <c r="AF20" s="11">
        <f>tot!DM20</f>
        <v>0</v>
      </c>
      <c r="AG20" s="11">
        <f>tot!DQ20</f>
        <v>0</v>
      </c>
      <c r="AH20" s="12">
        <f t="shared" si="0"/>
        <v>16</v>
      </c>
      <c r="AI20" s="12">
        <f t="shared" si="1"/>
        <v>5</v>
      </c>
      <c r="AJ20" s="12">
        <f t="shared" si="2"/>
        <v>0</v>
      </c>
      <c r="AK20" s="12">
        <f t="shared" si="3"/>
        <v>0</v>
      </c>
      <c r="AL20" s="12">
        <f t="shared" si="4"/>
        <v>2</v>
      </c>
      <c r="AM20" s="12">
        <f t="shared" si="5"/>
        <v>0</v>
      </c>
      <c r="AN20" s="12">
        <f t="shared" si="6"/>
        <v>1</v>
      </c>
      <c r="AO20" s="12">
        <f t="shared" si="7"/>
        <v>0</v>
      </c>
      <c r="AP20" s="12">
        <f t="shared" si="8"/>
        <v>24</v>
      </c>
    </row>
    <row r="21" spans="1:42" ht="12.75" customHeight="1">
      <c r="A21" s="11" t="str">
        <f>tot!A21</f>
        <v>Jonsson</v>
      </c>
      <c r="B21" s="11">
        <f>tot!B21</f>
        <v>2003</v>
      </c>
      <c r="C21" s="11" t="str">
        <f>tot!C21</f>
        <v>CEN</v>
      </c>
      <c r="D21" s="11" t="str">
        <f>tot!E21</f>
        <v>T</v>
      </c>
      <c r="E21" s="11" t="str">
        <f>tot!I21</f>
        <v>T</v>
      </c>
      <c r="F21" s="11" t="str">
        <f>tot!M21</f>
        <v>T</v>
      </c>
      <c r="G21" s="11" t="str">
        <f>tot!Q21</f>
        <v>T</v>
      </c>
      <c r="H21" s="11" t="str">
        <f>tot!U21</f>
        <v>T</v>
      </c>
      <c r="I21" s="11" t="str">
        <f>tot!Y21</f>
        <v>T</v>
      </c>
      <c r="J21" s="11" t="str">
        <f>tot!AC21</f>
        <v>T</v>
      </c>
      <c r="K21" s="11" t="str">
        <f>tot!AG21</f>
        <v>T</v>
      </c>
      <c r="L21" s="11" t="str">
        <f>tot!AK21</f>
        <v>T</v>
      </c>
      <c r="M21" s="11" t="str">
        <f>tot!AO21</f>
        <v>T</v>
      </c>
      <c r="N21" s="11" t="str">
        <f>tot!AS21</f>
        <v>T</v>
      </c>
      <c r="O21" s="11" t="str">
        <f>tot!AW21</f>
        <v>T</v>
      </c>
      <c r="P21" s="11" t="str">
        <f>tot!BA21</f>
        <v>T</v>
      </c>
      <c r="Q21" s="11" t="str">
        <f>tot!BE21</f>
        <v>T</v>
      </c>
      <c r="R21" s="11" t="str">
        <f>tot!BI21</f>
        <v>T</v>
      </c>
      <c r="S21" s="11" t="str">
        <f>tot!BM21</f>
        <v>T</v>
      </c>
      <c r="T21" s="11" t="str">
        <f>tot!BQ21</f>
        <v>S</v>
      </c>
      <c r="U21" s="11" t="str">
        <f>tot!BU21</f>
        <v>T</v>
      </c>
      <c r="V21" s="11" t="str">
        <f>tot!BY21</f>
        <v>INF</v>
      </c>
      <c r="W21" s="11" t="str">
        <f>tot!CC21</f>
        <v>INF</v>
      </c>
      <c r="X21" s="11" t="str">
        <f>tot!CG21</f>
        <v>1SQ</v>
      </c>
      <c r="Y21" s="11" t="str">
        <f>tot!CK21</f>
        <v>1SQ</v>
      </c>
      <c r="Z21" s="11" t="str">
        <f>tot!CO21</f>
        <v>1SQ</v>
      </c>
      <c r="AA21" s="11" t="str">
        <f>tot!CS21</f>
        <v>1SQ</v>
      </c>
      <c r="AB21" s="11">
        <f>tot!CW21</f>
        <v>0</v>
      </c>
      <c r="AC21" s="11">
        <f>tot!DA21</f>
        <v>0</v>
      </c>
      <c r="AD21" s="11">
        <f>tot!DE21</f>
        <v>0</v>
      </c>
      <c r="AE21" s="11">
        <f>tot!DI21</f>
        <v>0</v>
      </c>
      <c r="AF21" s="11">
        <f>tot!DM21</f>
        <v>0</v>
      </c>
      <c r="AG21" s="11">
        <f>tot!DQ21</f>
        <v>0</v>
      </c>
      <c r="AH21" s="12">
        <f t="shared" si="0"/>
        <v>17</v>
      </c>
      <c r="AI21" s="12">
        <f t="shared" si="1"/>
        <v>1</v>
      </c>
      <c r="AJ21" s="12">
        <f t="shared" si="2"/>
        <v>0</v>
      </c>
      <c r="AK21" s="12">
        <f t="shared" si="3"/>
        <v>0</v>
      </c>
      <c r="AL21" s="12">
        <f t="shared" si="4"/>
        <v>0</v>
      </c>
      <c r="AM21" s="12">
        <f t="shared" si="5"/>
        <v>2</v>
      </c>
      <c r="AN21" s="12">
        <f t="shared" si="6"/>
        <v>4</v>
      </c>
      <c r="AO21" s="12">
        <f t="shared" si="7"/>
        <v>0</v>
      </c>
      <c r="AP21" s="12">
        <f t="shared" si="8"/>
        <v>24</v>
      </c>
    </row>
    <row r="22" spans="1:42" ht="12.75" customHeight="1">
      <c r="A22" s="11" t="str">
        <f>tot!A22</f>
        <v>Mozzo</v>
      </c>
      <c r="B22" s="11">
        <f>tot!B22</f>
        <v>2004</v>
      </c>
      <c r="C22" s="11" t="str">
        <f>tot!C22</f>
        <v>CEN</v>
      </c>
      <c r="D22" s="11" t="str">
        <f>tot!E22</f>
        <v>T</v>
      </c>
      <c r="E22" s="11" t="str">
        <f>tot!I22</f>
        <v>NE</v>
      </c>
      <c r="F22" s="11" t="str">
        <f>tot!M22</f>
        <v>T</v>
      </c>
      <c r="G22" s="11" t="str">
        <f>tot!Q22</f>
        <v>S</v>
      </c>
      <c r="H22" s="11" t="str">
        <f>tot!U22</f>
        <v>S</v>
      </c>
      <c r="I22" s="11" t="str">
        <f>tot!Y22</f>
        <v>T</v>
      </c>
      <c r="J22" s="11" t="str">
        <f>tot!AC22</f>
        <v>S</v>
      </c>
      <c r="K22" s="11" t="str">
        <f>tot!AG22</f>
        <v>S</v>
      </c>
      <c r="L22" s="11" t="str">
        <f>tot!AK22</f>
        <v>T</v>
      </c>
      <c r="M22" s="11" t="str">
        <f>tot!AO22</f>
        <v>SQL</v>
      </c>
      <c r="N22" s="11" t="str">
        <f>tot!AS22</f>
        <v>T</v>
      </c>
      <c r="O22" s="11" t="str">
        <f>tot!AW22</f>
        <v>NE</v>
      </c>
      <c r="P22" s="11" t="str">
        <f>tot!BA22</f>
        <v>T</v>
      </c>
      <c r="Q22" s="11" t="str">
        <f>tot!BE22</f>
        <v>T</v>
      </c>
      <c r="R22" s="11" t="str">
        <f>tot!BI22</f>
        <v>S</v>
      </c>
      <c r="S22" s="11" t="str">
        <f>tot!BM22</f>
        <v>T</v>
      </c>
      <c r="T22" s="11" t="str">
        <f>tot!BQ22</f>
        <v>T</v>
      </c>
      <c r="U22" s="11" t="str">
        <f>tot!BU22</f>
        <v>T</v>
      </c>
      <c r="V22" s="11" t="str">
        <f>tot!BY22</f>
        <v>T</v>
      </c>
      <c r="W22" s="11" t="str">
        <f>tot!CC22</f>
        <v>T</v>
      </c>
      <c r="X22" s="11" t="str">
        <f>tot!CG22</f>
        <v>T</v>
      </c>
      <c r="Y22" s="11" t="str">
        <f>tot!CK22</f>
        <v>T</v>
      </c>
      <c r="Z22" s="11" t="str">
        <f>tot!CO22</f>
        <v>T</v>
      </c>
      <c r="AA22" s="11" t="str">
        <f>tot!CS22</f>
        <v>T</v>
      </c>
      <c r="AB22" s="11">
        <f>tot!CW22</f>
        <v>0</v>
      </c>
      <c r="AC22" s="11">
        <f>tot!DA22</f>
        <v>0</v>
      </c>
      <c r="AD22" s="11">
        <f>tot!DE22</f>
        <v>0</v>
      </c>
      <c r="AE22" s="11">
        <f>tot!DI22</f>
        <v>0</v>
      </c>
      <c r="AF22" s="11">
        <f>tot!DM22</f>
        <v>0</v>
      </c>
      <c r="AG22" s="11">
        <f>tot!DQ22</f>
        <v>0</v>
      </c>
      <c r="AH22" s="12">
        <f t="shared" si="0"/>
        <v>16</v>
      </c>
      <c r="AI22" s="12">
        <f t="shared" si="1"/>
        <v>5</v>
      </c>
      <c r="AJ22" s="12">
        <f t="shared" si="2"/>
        <v>2</v>
      </c>
      <c r="AK22" s="12">
        <f t="shared" si="3"/>
        <v>0</v>
      </c>
      <c r="AL22" s="12">
        <f t="shared" si="4"/>
        <v>1</v>
      </c>
      <c r="AM22" s="12">
        <f t="shared" si="5"/>
        <v>0</v>
      </c>
      <c r="AN22" s="12">
        <f t="shared" si="6"/>
        <v>0</v>
      </c>
      <c r="AO22" s="12">
        <f t="shared" si="7"/>
        <v>0</v>
      </c>
      <c r="AP22" s="12">
        <f t="shared" si="8"/>
        <v>24</v>
      </c>
    </row>
    <row r="23" spans="1:42" ht="12.75" customHeight="1">
      <c r="A23" s="11" t="str">
        <f>tot!A23</f>
        <v>Leal</v>
      </c>
      <c r="B23" s="11">
        <f>tot!B23</f>
        <v>2003</v>
      </c>
      <c r="C23" s="11" t="str">
        <f>tot!C23</f>
        <v>CEN</v>
      </c>
      <c r="D23" s="11" t="str">
        <f>tot!E23</f>
        <v>1SQ</v>
      </c>
      <c r="E23" s="11" t="str">
        <f>tot!I23</f>
        <v>1SQ</v>
      </c>
      <c r="F23" s="11" t="str">
        <f>tot!M23</f>
        <v>T</v>
      </c>
      <c r="G23" s="11" t="str">
        <f>tot!Q23</f>
        <v>1SQ</v>
      </c>
      <c r="H23" s="11" t="str">
        <f>tot!U23</f>
        <v>1SQ</v>
      </c>
      <c r="I23" s="11" t="str">
        <f>tot!Y23</f>
        <v>INF</v>
      </c>
      <c r="J23" s="11" t="str">
        <f>tot!AC23</f>
        <v>INF</v>
      </c>
      <c r="K23" s="11" t="str">
        <f>tot!AG23</f>
        <v>INF</v>
      </c>
      <c r="L23" s="11" t="str">
        <f>tot!AK23</f>
        <v>S</v>
      </c>
      <c r="M23" s="11" t="str">
        <f>tot!AO23</f>
        <v>NC</v>
      </c>
      <c r="N23" s="11" t="str">
        <f>tot!AS23</f>
        <v>NE</v>
      </c>
      <c r="O23" s="11" t="str">
        <f>tot!AW23</f>
        <v>NC</v>
      </c>
      <c r="P23" s="11" t="str">
        <f>tot!BA23</f>
        <v>NE</v>
      </c>
      <c r="Q23" s="11" t="str">
        <f>tot!BE23</f>
        <v>NC</v>
      </c>
      <c r="R23" s="11" t="str">
        <f>tot!BI23</f>
        <v>NC</v>
      </c>
      <c r="S23" s="11" t="str">
        <f>tot!BM23</f>
        <v>NC</v>
      </c>
      <c r="T23" s="11" t="str">
        <f>tot!BQ23</f>
        <v>NC</v>
      </c>
      <c r="U23" s="11" t="str">
        <f>tot!BU23</f>
        <v>NC</v>
      </c>
      <c r="V23" s="11" t="str">
        <f>tot!BY23</f>
        <v>NC</v>
      </c>
      <c r="W23" s="11" t="str">
        <f>tot!CC23</f>
        <v>NC</v>
      </c>
      <c r="X23" s="11" t="str">
        <f>tot!CG23</f>
        <v>S</v>
      </c>
      <c r="Y23" s="11" t="str">
        <f>tot!CK23</f>
        <v>S</v>
      </c>
      <c r="Z23" s="11" t="str">
        <f>tot!CO23</f>
        <v>T</v>
      </c>
      <c r="AA23" s="11" t="str">
        <f>tot!CS23</f>
        <v>T</v>
      </c>
      <c r="AB23" s="11">
        <f>tot!CW23</f>
        <v>0</v>
      </c>
      <c r="AC23" s="11">
        <f>tot!DA23</f>
        <v>0</v>
      </c>
      <c r="AD23" s="11">
        <f>tot!DE23</f>
        <v>0</v>
      </c>
      <c r="AE23" s="11">
        <f>tot!DI23</f>
        <v>0</v>
      </c>
      <c r="AF23" s="11">
        <f>tot!DM23</f>
        <v>0</v>
      </c>
      <c r="AG23" s="11">
        <f>tot!DQ23</f>
        <v>0</v>
      </c>
      <c r="AH23" s="12">
        <f t="shared" si="0"/>
        <v>3</v>
      </c>
      <c r="AI23" s="12">
        <f t="shared" si="1"/>
        <v>3</v>
      </c>
      <c r="AJ23" s="12">
        <f t="shared" si="2"/>
        <v>2</v>
      </c>
      <c r="AK23" s="12">
        <f t="shared" si="3"/>
        <v>9</v>
      </c>
      <c r="AL23" s="12">
        <f t="shared" si="4"/>
        <v>0</v>
      </c>
      <c r="AM23" s="12">
        <f t="shared" si="5"/>
        <v>3</v>
      </c>
      <c r="AN23" s="12">
        <f t="shared" si="6"/>
        <v>4</v>
      </c>
      <c r="AO23" s="12">
        <f t="shared" si="7"/>
        <v>0</v>
      </c>
      <c r="AP23" s="12">
        <f t="shared" si="8"/>
        <v>24</v>
      </c>
    </row>
    <row r="24" spans="1:42" ht="12.75" customHeight="1">
      <c r="A24" s="11" t="str">
        <f>tot!A24</f>
        <v>Salvador</v>
      </c>
      <c r="B24" s="11">
        <f>tot!B24</f>
        <v>2004</v>
      </c>
      <c r="C24" s="11" t="str">
        <f>tot!C24</f>
        <v>CEN</v>
      </c>
      <c r="D24" s="11" t="str">
        <f>tot!E24</f>
        <v>NE</v>
      </c>
      <c r="E24" s="11" t="str">
        <f>tot!I24</f>
        <v>NE</v>
      </c>
      <c r="F24" s="11" t="str">
        <f>tot!M24</f>
        <v>INF</v>
      </c>
      <c r="G24" s="11" t="str">
        <f>tot!Q24</f>
        <v>INF</v>
      </c>
      <c r="H24" s="11" t="str">
        <f>tot!U24</f>
        <v>INF</v>
      </c>
      <c r="I24" s="11" t="str">
        <f>tot!Y24</f>
        <v>NE</v>
      </c>
      <c r="J24" s="11" t="str">
        <f>tot!AC24</f>
        <v>NE</v>
      </c>
      <c r="K24" s="11" t="str">
        <f>tot!AG24</f>
        <v>NE</v>
      </c>
      <c r="L24" s="11" t="str">
        <f>tot!AK24</f>
        <v>NE</v>
      </c>
      <c r="M24" s="11" t="str">
        <f>tot!AO24</f>
        <v>INF</v>
      </c>
      <c r="N24" s="11" t="str">
        <f>tot!AS24</f>
        <v>INF</v>
      </c>
      <c r="O24" s="11" t="str">
        <f>tot!AW24</f>
        <v>INF</v>
      </c>
      <c r="P24" s="11" t="str">
        <f>tot!BA24</f>
        <v>INF</v>
      </c>
      <c r="Q24" s="11" t="str">
        <f>tot!BE24</f>
        <v>INF</v>
      </c>
      <c r="R24" s="11" t="str">
        <f>tot!BI24</f>
        <v>INF</v>
      </c>
      <c r="S24" s="11" t="str">
        <f>tot!BM24</f>
        <v>INF</v>
      </c>
      <c r="T24" s="11" t="str">
        <f>tot!BQ24</f>
        <v>INF</v>
      </c>
      <c r="U24" s="11" t="str">
        <f>tot!BU24</f>
        <v>INF</v>
      </c>
      <c r="V24" s="11" t="str">
        <f>tot!BY24</f>
        <v>INF</v>
      </c>
      <c r="W24" s="11" t="str">
        <f>tot!CC24</f>
        <v>INF</v>
      </c>
      <c r="X24" s="11" t="str">
        <f>tot!CG24</f>
        <v>INF</v>
      </c>
      <c r="Y24" s="11" t="str">
        <f>tot!CK24</f>
        <v>INF</v>
      </c>
      <c r="Z24" s="11" t="str">
        <f>tot!CO24</f>
        <v>INF</v>
      </c>
      <c r="AA24" s="11" t="str">
        <f>tot!CS24</f>
        <v>INF</v>
      </c>
      <c r="AB24" s="11">
        <f>tot!CW24</f>
        <v>0</v>
      </c>
      <c r="AC24" s="11">
        <f>tot!DA24</f>
        <v>0</v>
      </c>
      <c r="AD24" s="11">
        <f>tot!DE24</f>
        <v>0</v>
      </c>
      <c r="AE24" s="11">
        <f>tot!DI24</f>
        <v>0</v>
      </c>
      <c r="AF24" s="11">
        <f>tot!DM24</f>
        <v>0</v>
      </c>
      <c r="AG24" s="11">
        <f>tot!DQ24</f>
        <v>0</v>
      </c>
      <c r="AH24" s="12">
        <f t="shared" si="0"/>
        <v>0</v>
      </c>
      <c r="AI24" s="12">
        <f t="shared" si="1"/>
        <v>0</v>
      </c>
      <c r="AJ24" s="12">
        <f t="shared" si="2"/>
        <v>6</v>
      </c>
      <c r="AK24" s="12">
        <f t="shared" si="3"/>
        <v>0</v>
      </c>
      <c r="AL24" s="12">
        <f t="shared" si="4"/>
        <v>0</v>
      </c>
      <c r="AM24" s="12">
        <f t="shared" si="5"/>
        <v>18</v>
      </c>
      <c r="AN24" s="12">
        <f t="shared" si="6"/>
        <v>0</v>
      </c>
      <c r="AO24" s="12">
        <f t="shared" si="7"/>
        <v>0</v>
      </c>
      <c r="AP24" s="12">
        <f t="shared" si="8"/>
        <v>24</v>
      </c>
    </row>
    <row r="25" spans="1:42" ht="12.75" customHeight="1">
      <c r="A25" s="11" t="str">
        <f>tot!A25</f>
        <v>Schiavon</v>
      </c>
      <c r="B25" s="11">
        <f>tot!B25</f>
        <v>2005</v>
      </c>
      <c r="C25" s="11" t="str">
        <f>tot!C25</f>
        <v>CEN</v>
      </c>
      <c r="D25" s="11" t="str">
        <f>tot!E25</f>
        <v>NC</v>
      </c>
      <c r="E25" s="11" t="str">
        <f>tot!I25</f>
        <v>NC</v>
      </c>
      <c r="F25" s="11" t="str">
        <f>tot!M25</f>
        <v>NC</v>
      </c>
      <c r="G25" s="11" t="str">
        <f>tot!Q25</f>
        <v>NC</v>
      </c>
      <c r="H25" s="11" t="str">
        <f>tot!U25</f>
        <v>NC</v>
      </c>
      <c r="I25" s="11" t="str">
        <f>tot!Y25</f>
        <v>NC</v>
      </c>
      <c r="J25" s="11" t="str">
        <f>tot!AC25</f>
        <v>NC</v>
      </c>
      <c r="K25" s="11" t="str">
        <f>tot!AG25</f>
        <v>NC</v>
      </c>
      <c r="L25" s="11" t="str">
        <f>tot!AK25</f>
        <v>NC</v>
      </c>
      <c r="M25" s="11" t="str">
        <f>tot!AO25</f>
        <v>NC</v>
      </c>
      <c r="N25" s="11" t="str">
        <f>tot!AS25</f>
        <v>NC</v>
      </c>
      <c r="O25" s="11" t="str">
        <f>tot!AW25</f>
        <v>NC</v>
      </c>
      <c r="P25" s="11" t="str">
        <f>tot!BA25</f>
        <v>NC</v>
      </c>
      <c r="Q25" s="11" t="str">
        <f>tot!BE25</f>
        <v>NE</v>
      </c>
      <c r="R25" s="11" t="str">
        <f>tot!BI25</f>
        <v>T</v>
      </c>
      <c r="S25" s="11" t="str">
        <f>tot!BM25</f>
        <v>T</v>
      </c>
      <c r="T25" s="11" t="str">
        <f>tot!BQ25</f>
        <v>T</v>
      </c>
      <c r="U25" s="11" t="str">
        <f>tot!BU25</f>
        <v>S</v>
      </c>
      <c r="V25" s="11" t="str">
        <f>tot!BY25</f>
        <v>T</v>
      </c>
      <c r="W25" s="11" t="str">
        <f>tot!CC25</f>
        <v>T</v>
      </c>
      <c r="X25" s="11" t="str">
        <f>tot!CG25</f>
        <v>T</v>
      </c>
      <c r="Y25" s="11" t="str">
        <f>tot!CK25</f>
        <v>T</v>
      </c>
      <c r="Z25" s="11" t="str">
        <f>tot!CO25</f>
        <v>S</v>
      </c>
      <c r="AA25" s="11" t="str">
        <f>tot!CS25</f>
        <v>NE</v>
      </c>
      <c r="AB25" s="11">
        <f>tot!CW25</f>
        <v>0</v>
      </c>
      <c r="AC25" s="11">
        <f>tot!DA25</f>
        <v>0</v>
      </c>
      <c r="AD25" s="11">
        <f>tot!DE25</f>
        <v>0</v>
      </c>
      <c r="AE25" s="11">
        <f>tot!DI25</f>
        <v>0</v>
      </c>
      <c r="AF25" s="11">
        <f>tot!DM25</f>
        <v>0</v>
      </c>
      <c r="AG25" s="11">
        <f>tot!DQ25</f>
        <v>0</v>
      </c>
      <c r="AH25" s="12">
        <f t="shared" si="0"/>
        <v>7</v>
      </c>
      <c r="AI25" s="12">
        <f t="shared" si="1"/>
        <v>2</v>
      </c>
      <c r="AJ25" s="12">
        <f t="shared" si="2"/>
        <v>2</v>
      </c>
      <c r="AK25" s="12">
        <f t="shared" si="3"/>
        <v>13</v>
      </c>
      <c r="AL25" s="12">
        <f t="shared" si="4"/>
        <v>0</v>
      </c>
      <c r="AM25" s="12">
        <f t="shared" si="5"/>
        <v>0</v>
      </c>
      <c r="AN25" s="12">
        <f t="shared" si="6"/>
        <v>0</v>
      </c>
      <c r="AO25" s="12">
        <f t="shared" si="7"/>
        <v>0</v>
      </c>
      <c r="AP25" s="12">
        <f t="shared" si="8"/>
        <v>24</v>
      </c>
    </row>
    <row r="26" spans="1:42" ht="12.75" customHeight="1">
      <c r="A26" s="11" t="str">
        <f>tot!A26</f>
        <v>Perissinotto</v>
      </c>
      <c r="B26" s="11">
        <f>tot!B26</f>
        <v>2003</v>
      </c>
      <c r="C26" s="11" t="str">
        <f>tot!C26</f>
        <v>CEN</v>
      </c>
      <c r="D26" s="11" t="str">
        <f>tot!E26</f>
        <v>-</v>
      </c>
      <c r="E26" s="11" t="str">
        <f>tot!I26</f>
        <v>-</v>
      </c>
      <c r="F26" s="11" t="str">
        <f>tot!M26</f>
        <v>-</v>
      </c>
      <c r="G26" s="11" t="str">
        <f>tot!Q26</f>
        <v>-</v>
      </c>
      <c r="H26" s="11" t="str">
        <f>tot!U26</f>
        <v>-</v>
      </c>
      <c r="I26" s="11" t="str">
        <f>tot!Y26</f>
        <v>-</v>
      </c>
      <c r="J26" s="11" t="str">
        <f>tot!AC26</f>
        <v>-</v>
      </c>
      <c r="K26" s="11" t="str">
        <f>tot!AG26</f>
        <v>-</v>
      </c>
      <c r="L26" s="11" t="str">
        <f>tot!AK26</f>
        <v>-</v>
      </c>
      <c r="M26" s="11" t="str">
        <f>tot!AO26</f>
        <v>-</v>
      </c>
      <c r="N26" s="11" t="str">
        <f>tot!AS26</f>
        <v>-</v>
      </c>
      <c r="O26" s="11" t="str">
        <f>tot!AW26</f>
        <v>-</v>
      </c>
      <c r="P26" s="11" t="str">
        <f>tot!BA26</f>
        <v>-</v>
      </c>
      <c r="Q26" s="11" t="str">
        <f>tot!BE26</f>
        <v>-</v>
      </c>
      <c r="R26" s="11" t="str">
        <f>tot!BI26</f>
        <v>-</v>
      </c>
      <c r="S26" s="11" t="str">
        <f>tot!BM26</f>
        <v>-</v>
      </c>
      <c r="T26" s="11" t="str">
        <f>tot!BQ26</f>
        <v>-</v>
      </c>
      <c r="U26" s="11" t="str">
        <f>tot!BU26</f>
        <v>NE</v>
      </c>
      <c r="V26" s="11" t="str">
        <f>tot!BY26</f>
        <v>NE</v>
      </c>
      <c r="W26" s="11" t="str">
        <f>tot!CC26</f>
        <v>S</v>
      </c>
      <c r="X26" s="11" t="str">
        <f>tot!CG26</f>
        <v>NE</v>
      </c>
      <c r="Y26" s="11" t="str">
        <f>tot!CK26</f>
        <v>NE</v>
      </c>
      <c r="Z26" s="11" t="str">
        <f>tot!CO26</f>
        <v>T</v>
      </c>
      <c r="AA26" s="11" t="str">
        <f>tot!CS26</f>
        <v>T</v>
      </c>
      <c r="AB26" s="11">
        <f>tot!CW26</f>
        <v>0</v>
      </c>
      <c r="AC26" s="11">
        <f>tot!DA26</f>
        <v>0</v>
      </c>
      <c r="AD26" s="11">
        <f>tot!DE26</f>
        <v>0</v>
      </c>
      <c r="AE26" s="11">
        <f>tot!DI26</f>
        <v>0</v>
      </c>
      <c r="AF26" s="11">
        <f>tot!DM26</f>
        <v>0</v>
      </c>
      <c r="AG26" s="11">
        <f>tot!DQ26</f>
        <v>0</v>
      </c>
      <c r="AH26" s="12">
        <f t="shared" si="0"/>
        <v>2</v>
      </c>
      <c r="AI26" s="12">
        <f t="shared" si="1"/>
        <v>1</v>
      </c>
      <c r="AJ26" s="12">
        <f t="shared" si="2"/>
        <v>4</v>
      </c>
      <c r="AK26" s="12">
        <f t="shared" si="3"/>
        <v>0</v>
      </c>
      <c r="AL26" s="12">
        <f t="shared" si="4"/>
        <v>0</v>
      </c>
      <c r="AM26" s="12">
        <f t="shared" si="5"/>
        <v>0</v>
      </c>
      <c r="AN26" s="12">
        <f t="shared" si="6"/>
        <v>0</v>
      </c>
      <c r="AO26" s="12">
        <f t="shared" si="7"/>
        <v>0</v>
      </c>
      <c r="AP26" s="12">
        <f t="shared" si="8"/>
        <v>7</v>
      </c>
    </row>
    <row r="27" spans="1:42" ht="12.75" customHeight="1">
      <c r="A27" s="11" t="str">
        <f>tot!A27</f>
        <v>Camber</v>
      </c>
      <c r="B27" s="11">
        <f>tot!B27</f>
        <v>2005</v>
      </c>
      <c r="C27" s="11" t="str">
        <f>tot!C27</f>
        <v>ATT</v>
      </c>
      <c r="D27" s="11" t="str">
        <f>tot!E27</f>
        <v>NE</v>
      </c>
      <c r="E27" s="11" t="str">
        <f>tot!I27</f>
        <v>NE</v>
      </c>
      <c r="F27" s="11" t="str">
        <f>tot!M27</f>
        <v>NE</v>
      </c>
      <c r="G27" s="11" t="str">
        <f>tot!Q27</f>
        <v>NE</v>
      </c>
      <c r="H27" s="11" t="str">
        <f>tot!U27</f>
        <v>NE</v>
      </c>
      <c r="I27" s="11" t="str">
        <f>tot!Y27</f>
        <v>NE</v>
      </c>
      <c r="J27" s="11" t="str">
        <f>tot!AC27</f>
        <v>NE</v>
      </c>
      <c r="K27" s="11" t="str">
        <f>tot!AG27</f>
        <v>NE</v>
      </c>
      <c r="L27" s="11" t="str">
        <f>tot!AK27</f>
        <v>NE</v>
      </c>
      <c r="M27" s="11" t="str">
        <f>tot!AO27</f>
        <v>INF</v>
      </c>
      <c r="N27" s="11" t="str">
        <f>tot!AS27</f>
        <v>INF</v>
      </c>
      <c r="O27" s="11" t="str">
        <f>tot!AW27</f>
        <v>INF</v>
      </c>
      <c r="P27" s="11" t="str">
        <f>tot!BA27</f>
        <v>INF</v>
      </c>
      <c r="Q27" s="11" t="str">
        <f>tot!BE27</f>
        <v>NC</v>
      </c>
      <c r="R27" s="11" t="str">
        <f>tot!BI27</f>
        <v>NC</v>
      </c>
      <c r="S27" s="11" t="str">
        <f>tot!BM27</f>
        <v>NC</v>
      </c>
      <c r="T27" s="11" t="str">
        <f>tot!BQ27</f>
        <v>NC</v>
      </c>
      <c r="U27" s="11" t="str">
        <f>tot!BU27</f>
        <v>NC</v>
      </c>
      <c r="V27" s="11" t="str">
        <f>tot!BY27</f>
        <v>NC</v>
      </c>
      <c r="W27" s="11" t="str">
        <f>tot!CC27</f>
        <v>NC</v>
      </c>
      <c r="X27" s="11" t="str">
        <f>tot!CG27</f>
        <v>NC</v>
      </c>
      <c r="Y27" s="11" t="str">
        <f>tot!CK27</f>
        <v>NC</v>
      </c>
      <c r="Z27" s="11" t="str">
        <f>tot!CO27</f>
        <v>NC</v>
      </c>
      <c r="AA27" s="11" t="str">
        <f>tot!CS27</f>
        <v>NC</v>
      </c>
      <c r="AB27" s="11">
        <f>tot!CW27</f>
        <v>0</v>
      </c>
      <c r="AC27" s="11">
        <f>tot!DA27</f>
        <v>0</v>
      </c>
      <c r="AD27" s="11">
        <f>tot!DE27</f>
        <v>0</v>
      </c>
      <c r="AE27" s="11">
        <f>tot!DI27</f>
        <v>0</v>
      </c>
      <c r="AF27" s="11">
        <f>tot!DM27</f>
        <v>0</v>
      </c>
      <c r="AG27" s="11">
        <f>tot!DQ27</f>
        <v>0</v>
      </c>
      <c r="AH27" s="12">
        <f t="shared" si="0"/>
        <v>0</v>
      </c>
      <c r="AI27" s="12">
        <f t="shared" si="1"/>
        <v>0</v>
      </c>
      <c r="AJ27" s="12">
        <f t="shared" si="2"/>
        <v>9</v>
      </c>
      <c r="AK27" s="12">
        <f t="shared" si="3"/>
        <v>11</v>
      </c>
      <c r="AL27" s="12">
        <f t="shared" si="4"/>
        <v>0</v>
      </c>
      <c r="AM27" s="12">
        <f t="shared" si="5"/>
        <v>4</v>
      </c>
      <c r="AN27" s="12">
        <f t="shared" si="6"/>
        <v>0</v>
      </c>
      <c r="AO27" s="12">
        <f t="shared" si="7"/>
        <v>0</v>
      </c>
      <c r="AP27" s="12">
        <f t="shared" si="8"/>
        <v>24</v>
      </c>
    </row>
    <row r="28" spans="1:42" ht="12.75" customHeight="1">
      <c r="A28" s="11" t="str">
        <f>tot!A28</f>
        <v>Ladisa</v>
      </c>
      <c r="B28" s="11">
        <f>tot!B28</f>
        <v>2005</v>
      </c>
      <c r="C28" s="11" t="str">
        <f>tot!C28</f>
        <v>ATT</v>
      </c>
      <c r="D28" s="11" t="str">
        <f>tot!E28</f>
        <v>NC</v>
      </c>
      <c r="E28" s="11" t="str">
        <f>tot!I28</f>
        <v>NC</v>
      </c>
      <c r="F28" s="11" t="str">
        <f>tot!M28</f>
        <v>NC</v>
      </c>
      <c r="G28" s="11" t="str">
        <f>tot!Q28</f>
        <v>NC</v>
      </c>
      <c r="H28" s="11" t="str">
        <f>tot!U28</f>
        <v>NC</v>
      </c>
      <c r="I28" s="11" t="str">
        <f>tot!Y28</f>
        <v>NC</v>
      </c>
      <c r="J28" s="11" t="str">
        <f>tot!AC28</f>
        <v>NC</v>
      </c>
      <c r="K28" s="11" t="str">
        <f>tot!AG28</f>
        <v>NC</v>
      </c>
      <c r="L28" s="11" t="str">
        <f>tot!AK28</f>
        <v>NC</v>
      </c>
      <c r="M28" s="11" t="str">
        <f>tot!AO28</f>
        <v>NC</v>
      </c>
      <c r="N28" s="11" t="str">
        <f>tot!AS28</f>
        <v>NC</v>
      </c>
      <c r="O28" s="11" t="str">
        <f>tot!AW28</f>
        <v>NC</v>
      </c>
      <c r="P28" s="11" t="str">
        <f>tot!BA28</f>
        <v>NC</v>
      </c>
      <c r="Q28" s="11" t="str">
        <f>tot!BE28</f>
        <v>NC</v>
      </c>
      <c r="R28" s="11" t="str">
        <f>tot!BI28</f>
        <v>NE</v>
      </c>
      <c r="S28" s="11" t="str">
        <f>tot!BM28</f>
        <v>NC</v>
      </c>
      <c r="T28" s="11" t="str">
        <f>tot!BQ28</f>
        <v>NC</v>
      </c>
      <c r="U28" s="11" t="str">
        <f>tot!BU28</f>
        <v>NC</v>
      </c>
      <c r="V28" s="11" t="str">
        <f>tot!BY28</f>
        <v>NC</v>
      </c>
      <c r="W28" s="11" t="str">
        <f>tot!CC28</f>
        <v>NC</v>
      </c>
      <c r="X28" s="11" t="str">
        <f>tot!CG28</f>
        <v>NC</v>
      </c>
      <c r="Y28" s="11" t="str">
        <f>tot!CK28</f>
        <v>NC</v>
      </c>
      <c r="Z28" s="11" t="str">
        <f>tot!CO28</f>
        <v>NC</v>
      </c>
      <c r="AA28" s="11" t="str">
        <f>tot!CS28</f>
        <v>NC</v>
      </c>
      <c r="AB28" s="11">
        <f>tot!CW28</f>
        <v>0</v>
      </c>
      <c r="AC28" s="11">
        <f>tot!DA28</f>
        <v>0</v>
      </c>
      <c r="AD28" s="11">
        <f>tot!DE28</f>
        <v>0</v>
      </c>
      <c r="AE28" s="11">
        <f>tot!DI28</f>
        <v>0</v>
      </c>
      <c r="AF28" s="11">
        <f>tot!DM28</f>
        <v>0</v>
      </c>
      <c r="AG28" s="11">
        <f>tot!DQ28</f>
        <v>0</v>
      </c>
      <c r="AH28" s="12">
        <f t="shared" si="0"/>
        <v>0</v>
      </c>
      <c r="AI28" s="12">
        <f t="shared" si="1"/>
        <v>0</v>
      </c>
      <c r="AJ28" s="12">
        <f t="shared" si="2"/>
        <v>1</v>
      </c>
      <c r="AK28" s="12">
        <f t="shared" si="3"/>
        <v>23</v>
      </c>
      <c r="AL28" s="12">
        <f t="shared" si="4"/>
        <v>0</v>
      </c>
      <c r="AM28" s="12">
        <f t="shared" si="5"/>
        <v>0</v>
      </c>
      <c r="AN28" s="12">
        <f t="shared" si="6"/>
        <v>0</v>
      </c>
      <c r="AO28" s="12">
        <f t="shared" si="7"/>
        <v>0</v>
      </c>
      <c r="AP28" s="12">
        <f t="shared" si="8"/>
        <v>24</v>
      </c>
    </row>
    <row r="29" spans="1:42" ht="12.75" customHeight="1">
      <c r="A29" s="11" t="str">
        <f>tot!A29</f>
        <v>Marrone</v>
      </c>
      <c r="B29" s="11">
        <f>tot!B29</f>
        <v>2005</v>
      </c>
      <c r="C29" s="11" t="str">
        <f>tot!C29</f>
        <v>ATT</v>
      </c>
      <c r="D29" s="11" t="str">
        <f>tot!E29</f>
        <v>NC</v>
      </c>
      <c r="E29" s="11" t="str">
        <f>tot!I29</f>
        <v>NC</v>
      </c>
      <c r="F29" s="11" t="str">
        <f>tot!M29</f>
        <v>NE</v>
      </c>
      <c r="G29" s="11" t="str">
        <f>tot!Q29</f>
        <v>S</v>
      </c>
      <c r="H29" s="11" t="str">
        <f>tot!U29</f>
        <v>NE</v>
      </c>
      <c r="I29" s="11" t="str">
        <f>tot!Y29</f>
        <v>NE</v>
      </c>
      <c r="J29" s="11" t="str">
        <f>tot!AC29</f>
        <v>NC</v>
      </c>
      <c r="K29" s="11" t="str">
        <f>tot!AG29</f>
        <v>NC</v>
      </c>
      <c r="L29" s="11" t="str">
        <f>tot!AK29</f>
        <v>NC</v>
      </c>
      <c r="M29" s="11" t="str">
        <f>tot!AO29</f>
        <v>NC</v>
      </c>
      <c r="N29" s="11" t="str">
        <f>tot!AS29</f>
        <v>NC</v>
      </c>
      <c r="O29" s="11" t="str">
        <f>tot!AW29</f>
        <v>NC</v>
      </c>
      <c r="P29" s="11" t="str">
        <f>tot!BA29</f>
        <v>NC</v>
      </c>
      <c r="Q29" s="11" t="str">
        <f>tot!BE29</f>
        <v>NE</v>
      </c>
      <c r="R29" s="11" t="str">
        <f>tot!BI29</f>
        <v>NE</v>
      </c>
      <c r="S29" s="11" t="str">
        <f>tot!BM29</f>
        <v>NE</v>
      </c>
      <c r="T29" s="11" t="str">
        <f>tot!BQ29</f>
        <v>NC</v>
      </c>
      <c r="U29" s="11" t="str">
        <f>tot!BU29</f>
        <v>NC</v>
      </c>
      <c r="V29" s="11" t="str">
        <f>tot!BY29</f>
        <v>NC</v>
      </c>
      <c r="W29" s="11" t="str">
        <f>tot!CC29</f>
        <v>NC</v>
      </c>
      <c r="X29" s="11" t="str">
        <f>tot!CG29</f>
        <v>NC</v>
      </c>
      <c r="Y29" s="11" t="str">
        <f>tot!CK29</f>
        <v>NC</v>
      </c>
      <c r="Z29" s="11" t="str">
        <f>tot!CO29</f>
        <v>NC</v>
      </c>
      <c r="AA29" s="11" t="str">
        <f>tot!CS29</f>
        <v>NC</v>
      </c>
      <c r="AB29" s="11">
        <f>tot!CW29</f>
        <v>0</v>
      </c>
      <c r="AC29" s="11">
        <f>tot!DA29</f>
        <v>0</v>
      </c>
      <c r="AD29" s="11">
        <f>tot!DE29</f>
        <v>0</v>
      </c>
      <c r="AE29" s="11">
        <f>tot!DI29</f>
        <v>0</v>
      </c>
      <c r="AF29" s="11">
        <f>tot!DM29</f>
        <v>0</v>
      </c>
      <c r="AG29" s="11">
        <f>tot!DQ29</f>
        <v>0</v>
      </c>
      <c r="AH29" s="12">
        <f t="shared" si="0"/>
        <v>0</v>
      </c>
      <c r="AI29" s="12">
        <f t="shared" si="1"/>
        <v>1</v>
      </c>
      <c r="AJ29" s="12">
        <f t="shared" si="2"/>
        <v>6</v>
      </c>
      <c r="AK29" s="12">
        <f t="shared" si="3"/>
        <v>17</v>
      </c>
      <c r="AL29" s="12">
        <f t="shared" si="4"/>
        <v>0</v>
      </c>
      <c r="AM29" s="12">
        <f t="shared" si="5"/>
        <v>0</v>
      </c>
      <c r="AN29" s="12">
        <f t="shared" si="6"/>
        <v>0</v>
      </c>
      <c r="AO29" s="12">
        <f t="shared" si="7"/>
        <v>0</v>
      </c>
      <c r="AP29" s="12">
        <f t="shared" si="8"/>
        <v>24</v>
      </c>
    </row>
    <row r="30" spans="1:42" ht="12.75" customHeight="1">
      <c r="A30" s="11" t="str">
        <f>tot!A30</f>
        <v>Okoro</v>
      </c>
      <c r="B30" s="11">
        <f>tot!B30</f>
        <v>2005</v>
      </c>
      <c r="C30" s="11" t="str">
        <f>tot!C30</f>
        <v>ATT</v>
      </c>
      <c r="D30" s="11" t="str">
        <f>tot!E30</f>
        <v>S</v>
      </c>
      <c r="E30" s="11" t="str">
        <f>tot!I30</f>
        <v>S</v>
      </c>
      <c r="F30" s="11" t="str">
        <f>tot!M30</f>
        <v>T</v>
      </c>
      <c r="G30" s="11" t="str">
        <f>tot!Q30</f>
        <v>T</v>
      </c>
      <c r="H30" s="11" t="str">
        <f>tot!U30</f>
        <v>T</v>
      </c>
      <c r="I30" s="11" t="str">
        <f>tot!Y30</f>
        <v>NE</v>
      </c>
      <c r="J30" s="11" t="str">
        <f>tot!AC30</f>
        <v>T</v>
      </c>
      <c r="K30" s="11" t="str">
        <f>tot!AG30</f>
        <v>T</v>
      </c>
      <c r="L30" s="11" t="str">
        <f>tot!AK30</f>
        <v>S</v>
      </c>
      <c r="M30" s="11" t="str">
        <f>tot!AO30</f>
        <v>S</v>
      </c>
      <c r="N30" s="11" t="str">
        <f>tot!AS30</f>
        <v>S</v>
      </c>
      <c r="O30" s="11" t="str">
        <f>tot!AW30</f>
        <v>NE</v>
      </c>
      <c r="P30" s="11" t="str">
        <f>tot!BA30</f>
        <v>T</v>
      </c>
      <c r="Q30" s="11" t="str">
        <f>tot!BE30</f>
        <v>T</v>
      </c>
      <c r="R30" s="11" t="str">
        <f>tot!BI30</f>
        <v>T</v>
      </c>
      <c r="S30" s="11" t="str">
        <f>tot!BM30</f>
        <v>T</v>
      </c>
      <c r="T30" s="11" t="str">
        <f>tot!BQ30</f>
        <v>T</v>
      </c>
      <c r="U30" s="11" t="str">
        <f>tot!BU30</f>
        <v>S</v>
      </c>
      <c r="V30" s="11" t="str">
        <f>tot!BY30</f>
        <v>T</v>
      </c>
      <c r="W30" s="11" t="str">
        <f>tot!CC30</f>
        <v>T</v>
      </c>
      <c r="X30" s="11" t="str">
        <f>tot!CG30</f>
        <v>T</v>
      </c>
      <c r="Y30" s="11" t="str">
        <f>tot!CK30</f>
        <v>S</v>
      </c>
      <c r="Z30" s="11" t="str">
        <f>tot!CO30</f>
        <v>S</v>
      </c>
      <c r="AA30" s="11" t="str">
        <f>tot!CS30</f>
        <v>S</v>
      </c>
      <c r="AB30" s="11">
        <f>tot!CW30</f>
        <v>0</v>
      </c>
      <c r="AC30" s="11">
        <f>tot!DA30</f>
        <v>0</v>
      </c>
      <c r="AD30" s="11">
        <f>tot!DE30</f>
        <v>0</v>
      </c>
      <c r="AE30" s="11">
        <f>tot!DI30</f>
        <v>0</v>
      </c>
      <c r="AF30" s="11">
        <f>tot!DM30</f>
        <v>0</v>
      </c>
      <c r="AG30" s="11">
        <f>tot!DQ30</f>
        <v>0</v>
      </c>
      <c r="AH30" s="12">
        <f t="shared" si="0"/>
        <v>13</v>
      </c>
      <c r="AI30" s="12">
        <f t="shared" si="1"/>
        <v>9</v>
      </c>
      <c r="AJ30" s="12">
        <f t="shared" si="2"/>
        <v>2</v>
      </c>
      <c r="AK30" s="12">
        <f t="shared" si="3"/>
        <v>0</v>
      </c>
      <c r="AL30" s="12">
        <f t="shared" si="4"/>
        <v>0</v>
      </c>
      <c r="AM30" s="12">
        <f t="shared" si="5"/>
        <v>0</v>
      </c>
      <c r="AN30" s="12">
        <f t="shared" si="6"/>
        <v>0</v>
      </c>
      <c r="AO30" s="12">
        <f t="shared" si="7"/>
        <v>0</v>
      </c>
      <c r="AP30" s="12">
        <f t="shared" si="8"/>
        <v>24</v>
      </c>
    </row>
    <row r="31" spans="1:42" ht="12.75" customHeight="1">
      <c r="A31" s="11" t="str">
        <f>tot!A31</f>
        <v>Rodrigues</v>
      </c>
      <c r="B31" s="11">
        <f>tot!B31</f>
        <v>2004</v>
      </c>
      <c r="C31" s="11" t="str">
        <f>tot!C31</f>
        <v>ATT</v>
      </c>
      <c r="D31" s="11" t="str">
        <f>tot!E31</f>
        <v>T</v>
      </c>
      <c r="E31" s="11" t="str">
        <f>tot!I31</f>
        <v>T</v>
      </c>
      <c r="F31" s="11" t="str">
        <f>tot!M31</f>
        <v>S</v>
      </c>
      <c r="G31" s="11" t="str">
        <f>tot!Q31</f>
        <v>T</v>
      </c>
      <c r="H31" s="11" t="str">
        <f>tot!U31</f>
        <v>S</v>
      </c>
      <c r="I31" s="11" t="str">
        <f>tot!Y31</f>
        <v>S</v>
      </c>
      <c r="J31" s="11" t="str">
        <f>tot!AC31</f>
        <v>S</v>
      </c>
      <c r="K31" s="11" t="str">
        <f>tot!AG31</f>
        <v>S</v>
      </c>
      <c r="L31" s="11" t="str">
        <f>tot!AK31</f>
        <v>T</v>
      </c>
      <c r="M31" s="11" t="str">
        <f>tot!AO31</f>
        <v>S</v>
      </c>
      <c r="N31" s="11" t="str">
        <f>tot!AS31</f>
        <v>T</v>
      </c>
      <c r="O31" s="11" t="str">
        <f>tot!AW31</f>
        <v>S</v>
      </c>
      <c r="P31" s="11" t="str">
        <f>tot!BA31</f>
        <v>S</v>
      </c>
      <c r="Q31" s="11" t="str">
        <f>tot!BE31</f>
        <v>S</v>
      </c>
      <c r="R31" s="11" t="str">
        <f>tot!BI31</f>
        <v>S</v>
      </c>
      <c r="S31" s="11" t="str">
        <f>tot!BM31</f>
        <v>S</v>
      </c>
      <c r="T31" s="11" t="str">
        <f>tot!BQ31</f>
        <v>S</v>
      </c>
      <c r="U31" s="11" t="str">
        <f>tot!BU31</f>
        <v>S</v>
      </c>
      <c r="V31" s="11" t="str">
        <f>tot!BY31</f>
        <v>S</v>
      </c>
      <c r="W31" s="11" t="str">
        <f>tot!CC31</f>
        <v>NE</v>
      </c>
      <c r="X31" s="11" t="str">
        <f>tot!CG31</f>
        <v>INF</v>
      </c>
      <c r="Y31" s="11" t="str">
        <f>tot!CK31</f>
        <v>T</v>
      </c>
      <c r="Z31" s="11" t="str">
        <f>tot!CO31</f>
        <v>T</v>
      </c>
      <c r="AA31" s="11" t="str">
        <f>tot!CS31</f>
        <v>T</v>
      </c>
      <c r="AB31" s="11">
        <f>tot!CW31</f>
        <v>0</v>
      </c>
      <c r="AC31" s="11">
        <f>tot!DA31</f>
        <v>0</v>
      </c>
      <c r="AD31" s="11">
        <f>tot!DE31</f>
        <v>0</v>
      </c>
      <c r="AE31" s="11">
        <f>tot!DI31</f>
        <v>0</v>
      </c>
      <c r="AF31" s="11">
        <f>tot!DM31</f>
        <v>0</v>
      </c>
      <c r="AG31" s="11">
        <f>tot!DQ31</f>
        <v>0</v>
      </c>
      <c r="AH31" s="12">
        <f t="shared" si="0"/>
        <v>8</v>
      </c>
      <c r="AI31" s="12">
        <f t="shared" si="1"/>
        <v>14</v>
      </c>
      <c r="AJ31" s="12">
        <f t="shared" si="2"/>
        <v>1</v>
      </c>
      <c r="AK31" s="12">
        <f t="shared" si="3"/>
        <v>0</v>
      </c>
      <c r="AL31" s="12">
        <f t="shared" si="4"/>
        <v>0</v>
      </c>
      <c r="AM31" s="12">
        <f t="shared" si="5"/>
        <v>1</v>
      </c>
      <c r="AN31" s="12">
        <f t="shared" si="6"/>
        <v>0</v>
      </c>
      <c r="AO31" s="12">
        <f t="shared" si="7"/>
        <v>0</v>
      </c>
      <c r="AP31" s="12">
        <f t="shared" si="8"/>
        <v>24</v>
      </c>
    </row>
    <row r="32" spans="1:42" ht="12.75" customHeight="1">
      <c r="A32" s="11" t="str">
        <f>tot!A32</f>
        <v>Issa</v>
      </c>
      <c r="B32" s="11">
        <f>tot!B32</f>
        <v>2002</v>
      </c>
      <c r="C32" s="11" t="str">
        <f>tot!C32</f>
        <v>ATT</v>
      </c>
      <c r="D32" s="11" t="str">
        <f>tot!E32</f>
        <v>NC</v>
      </c>
      <c r="E32" s="11" t="str">
        <f>tot!I32</f>
        <v>NC</v>
      </c>
      <c r="F32" s="11" t="str">
        <f>tot!M32</f>
        <v>NC</v>
      </c>
      <c r="G32" s="11" t="str">
        <f>tot!Q32</f>
        <v>NC</v>
      </c>
      <c r="H32" s="11" t="str">
        <f>tot!U32</f>
        <v>NC</v>
      </c>
      <c r="I32" s="11" t="str">
        <f>tot!Y32</f>
        <v>NC</v>
      </c>
      <c r="J32" s="11" t="str">
        <f>tot!AC32</f>
        <v>NC</v>
      </c>
      <c r="K32" s="11" t="str">
        <f>tot!AG32</f>
        <v>NC</v>
      </c>
      <c r="L32" s="11" t="str">
        <f>tot!AK32</f>
        <v>NC</v>
      </c>
      <c r="M32" s="11" t="str">
        <f>tot!AO32</f>
        <v>T</v>
      </c>
      <c r="N32" s="11" t="str">
        <f>tot!AS32</f>
        <v>NC</v>
      </c>
      <c r="O32" s="11" t="str">
        <f>tot!AW32</f>
        <v>NC</v>
      </c>
      <c r="P32" s="11" t="str">
        <f>tot!BA32</f>
        <v>NC</v>
      </c>
      <c r="Q32" s="11" t="str">
        <f>tot!BE32</f>
        <v>NE</v>
      </c>
      <c r="R32" s="11" t="str">
        <f>tot!BI32</f>
        <v>NC</v>
      </c>
      <c r="S32" s="11" t="str">
        <f>tot!BM32</f>
        <v>NC</v>
      </c>
      <c r="T32" s="11" t="str">
        <f>tot!BQ32</f>
        <v>T</v>
      </c>
      <c r="U32" s="11" t="str">
        <f>tot!BU32</f>
        <v>T</v>
      </c>
      <c r="V32" s="11" t="str">
        <f>tot!BY32</f>
        <v>T</v>
      </c>
      <c r="W32" s="11" t="str">
        <f>tot!CC32</f>
        <v>NC</v>
      </c>
      <c r="X32" s="11" t="str">
        <f>tot!CG32</f>
        <v>NC</v>
      </c>
      <c r="Y32" s="11" t="str">
        <f>tot!CK32</f>
        <v>NC</v>
      </c>
      <c r="Z32" s="11" t="str">
        <f>tot!CO32</f>
        <v>NC</v>
      </c>
      <c r="AA32" s="11" t="str">
        <f>tot!CS32</f>
        <v>T</v>
      </c>
      <c r="AB32" s="11">
        <f>tot!CW32</f>
        <v>0</v>
      </c>
      <c r="AC32" s="11">
        <f>tot!DA32</f>
        <v>0</v>
      </c>
      <c r="AD32" s="11">
        <f>tot!DE32</f>
        <v>0</v>
      </c>
      <c r="AE32" s="11">
        <f>tot!DI32</f>
        <v>0</v>
      </c>
      <c r="AF32" s="11">
        <f>tot!DM32</f>
        <v>0</v>
      </c>
      <c r="AG32" s="11">
        <f>tot!DQ32</f>
        <v>0</v>
      </c>
      <c r="AH32" s="12">
        <f t="shared" si="0"/>
        <v>5</v>
      </c>
      <c r="AI32" s="12">
        <f t="shared" si="1"/>
        <v>0</v>
      </c>
      <c r="AJ32" s="12">
        <f t="shared" si="2"/>
        <v>1</v>
      </c>
      <c r="AK32" s="12">
        <f t="shared" si="3"/>
        <v>18</v>
      </c>
      <c r="AL32" s="12">
        <f t="shared" si="4"/>
        <v>0</v>
      </c>
      <c r="AM32" s="12">
        <f t="shared" si="5"/>
        <v>0</v>
      </c>
      <c r="AN32" s="12">
        <f t="shared" si="6"/>
        <v>0</v>
      </c>
      <c r="AO32" s="12">
        <f t="shared" si="7"/>
        <v>0</v>
      </c>
      <c r="AP32" s="12">
        <f t="shared" si="8"/>
        <v>24</v>
      </c>
    </row>
    <row r="33" spans="1:42" ht="12.75" customHeight="1">
      <c r="A33" s="11" t="str">
        <f>tot!A33</f>
        <v>Fiorani</v>
      </c>
      <c r="B33" s="11">
        <f>tot!B33</f>
        <v>2005</v>
      </c>
      <c r="C33" s="11" t="str">
        <f>tot!C33</f>
        <v>ATT</v>
      </c>
      <c r="D33" s="11" t="str">
        <f>tot!E33</f>
        <v>-</v>
      </c>
      <c r="E33" s="11" t="str">
        <f>tot!I33</f>
        <v>-</v>
      </c>
      <c r="F33" s="11" t="str">
        <f>tot!M33</f>
        <v>-</v>
      </c>
      <c r="G33" s="11" t="str">
        <f>tot!Q33</f>
        <v>-</v>
      </c>
      <c r="H33" s="11" t="str">
        <f>tot!U33</f>
        <v>-</v>
      </c>
      <c r="I33" s="11" t="str">
        <f>tot!Y33</f>
        <v>-</v>
      </c>
      <c r="J33" s="11" t="str">
        <f>tot!AC33</f>
        <v>-</v>
      </c>
      <c r="K33" s="11" t="str">
        <f>tot!AG33</f>
        <v>-</v>
      </c>
      <c r="L33" s="11" t="str">
        <f>tot!AK33</f>
        <v>-</v>
      </c>
      <c r="M33" s="11" t="str">
        <f>tot!AO33</f>
        <v>-</v>
      </c>
      <c r="N33" s="11" t="str">
        <f>tot!AS33</f>
        <v>-</v>
      </c>
      <c r="O33" s="11" t="str">
        <f>tot!AW33</f>
        <v>-</v>
      </c>
      <c r="P33" s="11" t="str">
        <f>tot!BA33</f>
        <v>-</v>
      </c>
      <c r="Q33" s="11" t="str">
        <f>tot!BE33</f>
        <v>-</v>
      </c>
      <c r="R33" s="11" t="str">
        <f>tot!BI33</f>
        <v>-</v>
      </c>
      <c r="S33" s="11" t="str">
        <f>tot!BM33</f>
        <v>-</v>
      </c>
      <c r="T33" s="11" t="str">
        <f>tot!BQ33</f>
        <v>NE</v>
      </c>
      <c r="U33" s="11" t="str">
        <f>tot!BU33</f>
        <v>NE</v>
      </c>
      <c r="V33" s="11" t="str">
        <f>tot!BY33</f>
        <v>INF</v>
      </c>
      <c r="W33" s="11" t="str">
        <f>tot!CC33</f>
        <v>INF</v>
      </c>
      <c r="X33" s="11" t="str">
        <f>tot!CG33</f>
        <v>INF</v>
      </c>
      <c r="Y33" s="11" t="str">
        <f>tot!CK33</f>
        <v>NE</v>
      </c>
      <c r="Z33" s="11" t="str">
        <f>tot!CO33</f>
        <v>NE</v>
      </c>
      <c r="AA33" s="11" t="str">
        <f>tot!CS33</f>
        <v>NE</v>
      </c>
      <c r="AB33" s="11">
        <f>tot!CW33</f>
        <v>0</v>
      </c>
      <c r="AC33" s="11">
        <f>tot!DA33</f>
        <v>0</v>
      </c>
      <c r="AD33" s="11">
        <f>tot!DE33</f>
        <v>0</v>
      </c>
      <c r="AE33" s="11">
        <f>tot!DI33</f>
        <v>0</v>
      </c>
      <c r="AF33" s="11">
        <f>tot!DM33</f>
        <v>0</v>
      </c>
      <c r="AG33" s="11">
        <f>tot!DQ33</f>
        <v>0</v>
      </c>
      <c r="AH33" s="12">
        <f t="shared" si="0"/>
        <v>0</v>
      </c>
      <c r="AI33" s="12">
        <f t="shared" si="1"/>
        <v>0</v>
      </c>
      <c r="AJ33" s="12">
        <f t="shared" si="2"/>
        <v>5</v>
      </c>
      <c r="AK33" s="12">
        <f t="shared" si="3"/>
        <v>0</v>
      </c>
      <c r="AL33" s="12">
        <f t="shared" si="4"/>
        <v>0</v>
      </c>
      <c r="AM33" s="12">
        <f t="shared" si="5"/>
        <v>3</v>
      </c>
      <c r="AN33" s="12">
        <f t="shared" si="6"/>
        <v>0</v>
      </c>
      <c r="AO33" s="12">
        <f t="shared" si="7"/>
        <v>0</v>
      </c>
      <c r="AP33" s="12">
        <f t="shared" si="8"/>
        <v>8</v>
      </c>
    </row>
    <row r="34" spans="1:42" ht="12.75" customHeight="1">
      <c r="A34" s="11" t="str">
        <f>tot!A34</f>
        <v>Redan</v>
      </c>
      <c r="B34" s="11">
        <f>tot!B34</f>
        <v>2005</v>
      </c>
      <c r="C34" s="11" t="str">
        <f>tot!C34</f>
        <v>ATT</v>
      </c>
      <c r="D34" s="11" t="str">
        <f>tot!E34</f>
        <v>-</v>
      </c>
      <c r="E34" s="11" t="str">
        <f>tot!I34</f>
        <v>-</v>
      </c>
      <c r="F34" s="11" t="str">
        <f>tot!M34</f>
        <v>-</v>
      </c>
      <c r="G34" s="11" t="str">
        <f>tot!Q34</f>
        <v>-</v>
      </c>
      <c r="H34" s="11" t="str">
        <f>tot!U34</f>
        <v>-</v>
      </c>
      <c r="I34" s="11" t="str">
        <f>tot!Y34</f>
        <v>-</v>
      </c>
      <c r="J34" s="11" t="str">
        <f>tot!AC34</f>
        <v>-</v>
      </c>
      <c r="K34" s="11" t="str">
        <f>tot!AG34</f>
        <v>-</v>
      </c>
      <c r="L34" s="11" t="str">
        <f>tot!AK34</f>
        <v>-</v>
      </c>
      <c r="M34" s="11" t="str">
        <f>tot!AO34</f>
        <v>-</v>
      </c>
      <c r="N34" s="11" t="str">
        <f>tot!AS34</f>
        <v>-</v>
      </c>
      <c r="O34" s="11" t="str">
        <f>tot!AW34</f>
        <v>-</v>
      </c>
      <c r="P34" s="11" t="str">
        <f>tot!BA34</f>
        <v>-</v>
      </c>
      <c r="Q34" s="11" t="str">
        <f>tot!BE34</f>
        <v>-</v>
      </c>
      <c r="R34" s="11" t="str">
        <f>tot!BI34</f>
        <v>-</v>
      </c>
      <c r="S34" s="11" t="str">
        <f>tot!BM34</f>
        <v>-</v>
      </c>
      <c r="T34" s="11" t="str">
        <f>tot!BQ34</f>
        <v>-</v>
      </c>
      <c r="U34" s="11" t="str">
        <f>tot!BU34</f>
        <v>-</v>
      </c>
      <c r="V34" s="11" t="str">
        <f>tot!BY34</f>
        <v>-</v>
      </c>
      <c r="W34" s="11" t="str">
        <f>tot!CC34</f>
        <v>T</v>
      </c>
      <c r="X34" s="11" t="str">
        <f>tot!CG34</f>
        <v>T</v>
      </c>
      <c r="Y34" s="11" t="str">
        <f>tot!CK34</f>
        <v>T</v>
      </c>
      <c r="Z34" s="11" t="str">
        <f>tot!CO34</f>
        <v>T</v>
      </c>
      <c r="AA34" s="11" t="str">
        <f>tot!CS34</f>
        <v>1SQ</v>
      </c>
      <c r="AB34" s="11">
        <f>tot!CW34</f>
        <v>0</v>
      </c>
      <c r="AC34" s="11">
        <f>tot!DA34</f>
        <v>0</v>
      </c>
      <c r="AD34" s="11">
        <f>tot!DE34</f>
        <v>0</v>
      </c>
      <c r="AE34" s="11">
        <f>tot!DI34</f>
        <v>0</v>
      </c>
      <c r="AF34" s="11">
        <f>tot!DM34</f>
        <v>0</v>
      </c>
      <c r="AG34" s="11">
        <f>tot!DQ34</f>
        <v>0</v>
      </c>
      <c r="AH34" s="12">
        <f t="shared" ref="AH34" si="9">COUNTIF(D34:AG34,"T")</f>
        <v>4</v>
      </c>
      <c r="AI34" s="12">
        <f t="shared" ref="AI34" si="10">COUNTIF(D34:AG34,"S")</f>
        <v>0</v>
      </c>
      <c r="AJ34" s="12">
        <f t="shared" ref="AJ34" si="11">COUNTIF(D34:AG34,"NE")</f>
        <v>0</v>
      </c>
      <c r="AK34" s="12">
        <f t="shared" ref="AK34" si="12">COUNTIF(D34:AG34,"NC")</f>
        <v>0</v>
      </c>
      <c r="AL34" s="12">
        <f t="shared" ref="AL34" si="13">COUNTIF(D34:AG34,"SQL")</f>
        <v>0</v>
      </c>
      <c r="AM34" s="12">
        <f t="shared" ref="AM34" si="14">COUNTIF(D34:AG34,"INF")</f>
        <v>0</v>
      </c>
      <c r="AN34" s="12">
        <f t="shared" ref="AN34" si="15">COUNTIF(D34:AG34,"1SQ")</f>
        <v>1</v>
      </c>
      <c r="AO34" s="12">
        <f t="shared" ref="AO34" si="16">COUNTIF(D34:AG34,"NAZ")</f>
        <v>0</v>
      </c>
      <c r="AP34" s="12">
        <f t="shared" ref="AP34" si="17">SUM(AH34:AO34)</f>
        <v>5</v>
      </c>
    </row>
    <row r="35" spans="1:42" ht="12.75" customHeight="1">
      <c r="A35" s="11"/>
      <c r="B35" s="11"/>
      <c r="C35" s="11"/>
    </row>
    <row r="36" spans="1:42" ht="12.75" customHeight="1">
      <c r="A36" s="11"/>
      <c r="B36" s="11"/>
      <c r="C36" s="11"/>
    </row>
    <row r="37" spans="1:42" ht="12.75" customHeight="1">
      <c r="A37" s="11"/>
      <c r="B37" s="11"/>
      <c r="C37" s="11"/>
    </row>
    <row r="38" spans="1:42" ht="12.75" customHeight="1">
      <c r="A38" s="11"/>
      <c r="B38" s="11"/>
      <c r="C38" s="11"/>
    </row>
    <row r="39" spans="1:42" ht="12.75" customHeight="1">
      <c r="A39" s="11"/>
      <c r="B39" s="11"/>
      <c r="C39" s="11"/>
    </row>
    <row r="40" spans="1:42" ht="12.75" customHeight="1">
      <c r="A40" s="11"/>
      <c r="B40" s="11"/>
      <c r="C40" s="11"/>
    </row>
    <row r="41" spans="1:42" ht="12.75" customHeight="1">
      <c r="A41" s="11"/>
      <c r="B41" s="11"/>
      <c r="C41" s="11"/>
    </row>
    <row r="42" spans="1:42" ht="12.75" customHeight="1">
      <c r="A42" s="11"/>
      <c r="B42" s="11"/>
      <c r="C42" s="11"/>
    </row>
    <row r="43" spans="1:42" ht="12.75" customHeight="1">
      <c r="A43" s="11"/>
      <c r="B43" s="11"/>
      <c r="C43" s="11"/>
    </row>
    <row r="44" spans="1:42" ht="12.75" customHeight="1">
      <c r="A44" s="11"/>
      <c r="B44" s="11"/>
      <c r="C44" s="11"/>
    </row>
    <row r="45" spans="1:42" ht="12.75" customHeight="1">
      <c r="A45" s="11"/>
      <c r="B45" s="11"/>
      <c r="C45" s="11"/>
    </row>
    <row r="46" spans="1:42" ht="12.75" customHeight="1">
      <c r="A46" s="11"/>
      <c r="B46" s="11"/>
      <c r="C46" s="11"/>
    </row>
    <row r="47" spans="1:42" ht="12.75" customHeight="1">
      <c r="A47" s="11"/>
      <c r="B47" s="11"/>
      <c r="C47" s="11"/>
    </row>
    <row r="48" spans="1:42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>
      <c r="A50" s="11"/>
      <c r="B50" s="11"/>
      <c r="C50" s="11"/>
    </row>
    <row r="51" spans="1:3" ht="12.75" customHeight="1"/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991"/>
  <sheetViews>
    <sheetView tabSelected="1" topLeftCell="K1" workbookViewId="0">
      <selection activeCell="A22" sqref="A22:XFD22"/>
    </sheetView>
  </sheetViews>
  <sheetFormatPr defaultColWidth="14.42578125" defaultRowHeight="15" customHeight="1"/>
  <cols>
    <col min="1" max="1" width="16.7109375" customWidth="1"/>
    <col min="2" max="3" width="9.140625" customWidth="1"/>
    <col min="4" max="4" width="6.85546875" customWidth="1"/>
    <col min="5" max="5" width="6.5703125" customWidth="1"/>
    <col min="6" max="6" width="6.7109375" customWidth="1"/>
    <col min="7" max="7" width="7.140625" customWidth="1"/>
    <col min="8" max="8" width="6.140625" customWidth="1"/>
    <col min="9" max="9" width="7" customWidth="1"/>
    <col min="10" max="10" width="6.85546875" customWidth="1"/>
    <col min="11" max="11" width="7.5703125" customWidth="1"/>
    <col min="12" max="14" width="6.7109375" customWidth="1"/>
    <col min="15" max="15" width="7" customWidth="1"/>
    <col min="16" max="16" width="9.140625" customWidth="1"/>
    <col min="17" max="17" width="7.5703125" customWidth="1"/>
    <col min="18" max="18" width="7.140625" customWidth="1"/>
    <col min="19" max="19" width="6.85546875" customWidth="1"/>
    <col min="20" max="20" width="6.5703125" customWidth="1"/>
    <col min="21" max="21" width="6.7109375" customWidth="1"/>
    <col min="22" max="22" width="7.140625" customWidth="1"/>
    <col min="23" max="23" width="6.140625" customWidth="1"/>
    <col min="24" max="24" width="7" customWidth="1"/>
    <col min="25" max="25" width="6.85546875" customWidth="1"/>
    <col min="26" max="26" width="7.5703125" customWidth="1"/>
    <col min="27" max="29" width="6.7109375" customWidth="1"/>
    <col min="30" max="30" width="7" customWidth="1"/>
    <col min="31" max="31" width="9.140625" customWidth="1"/>
    <col min="32" max="32" width="7.5703125" customWidth="1"/>
    <col min="33" max="33" width="7.140625" customWidth="1"/>
    <col min="34" max="34" width="10.28515625" bestFit="1" customWidth="1"/>
    <col min="35" max="35" width="9.140625" customWidth="1"/>
  </cols>
  <sheetData>
    <row r="1" spans="1:35" ht="12.75" customHeight="1">
      <c r="A1" s="15" t="str">
        <f>tot!A1</f>
        <v>Giocatore</v>
      </c>
      <c r="B1" s="15" t="str">
        <f>tot!B1</f>
        <v>Anno</v>
      </c>
      <c r="C1" s="15" t="str">
        <f>tot!C1</f>
        <v>Ruolo</v>
      </c>
      <c r="D1" s="15" t="str">
        <f>tot!F1</f>
        <v>PAD G</v>
      </c>
      <c r="E1" s="15" t="str">
        <f>tot!J1</f>
        <v>ALE G</v>
      </c>
      <c r="F1" s="15" t="str">
        <f>tot!N1</f>
        <v>FER G</v>
      </c>
      <c r="G1" s="15" t="str">
        <f>tot!R1</f>
        <v>POR G</v>
      </c>
      <c r="H1" s="15" t="str">
        <f>tot!V1</f>
        <v>CIT G</v>
      </c>
      <c r="I1" s="15" t="str">
        <f>tot!Z1</f>
        <v>CRE G</v>
      </c>
      <c r="J1" s="15" t="str">
        <f>tot!AD1</f>
        <v>BRE G</v>
      </c>
      <c r="K1" s="15" t="str">
        <f>tot!AH1</f>
        <v>MON G</v>
      </c>
      <c r="L1" s="15" t="str">
        <f>tot!AL1</f>
        <v>PAR G</v>
      </c>
      <c r="M1" s="15" t="str">
        <f>tot!AP1</f>
        <v>LRV G</v>
      </c>
      <c r="N1" s="15" t="str">
        <f>tot!AT1</f>
        <v>ALB G</v>
      </c>
      <c r="O1" s="15" t="str">
        <f>tot!AX1</f>
        <v>REG G</v>
      </c>
      <c r="P1" s="15" t="str">
        <f>tot!BB1</f>
        <v>SPA GOL</v>
      </c>
      <c r="Q1" s="15" t="str">
        <f>tot!BF1</f>
        <v>COM G</v>
      </c>
      <c r="R1" s="15" t="str">
        <f>tot!BJ1</f>
        <v>GEN G</v>
      </c>
      <c r="S1" s="15" t="str">
        <f>tot!BN1</f>
        <v>PAD G</v>
      </c>
      <c r="T1" s="15" t="str">
        <f>tot!BR1</f>
        <v>ALE G</v>
      </c>
      <c r="U1" s="15" t="str">
        <f>tot!BV1</f>
        <v>FER G</v>
      </c>
      <c r="V1" s="15" t="str">
        <f>tot!BZ1</f>
        <v>POR G</v>
      </c>
      <c r="W1" s="15" t="str">
        <f>tot!CD1</f>
        <v>CIT G</v>
      </c>
      <c r="X1" s="15" t="str">
        <f>tot!CH1</f>
        <v>CRE G</v>
      </c>
      <c r="Y1" s="15" t="str">
        <f>tot!CL1</f>
        <v>BRE G</v>
      </c>
      <c r="Z1" s="15" t="str">
        <f>tot!CP1</f>
        <v>MON G</v>
      </c>
      <c r="AA1" s="15" t="str">
        <f>tot!CT1</f>
        <v>PAR G</v>
      </c>
      <c r="AB1" s="15" t="str">
        <f>tot!CX1</f>
        <v>LRV G</v>
      </c>
      <c r="AC1" s="15" t="str">
        <f>tot!DB1</f>
        <v>ALB G</v>
      </c>
      <c r="AD1" s="15" t="str">
        <f>tot!DF1</f>
        <v>REG G</v>
      </c>
      <c r="AE1" s="15" t="str">
        <f>tot!DJ1</f>
        <v>SPA GOL</v>
      </c>
      <c r="AF1" s="15" t="str">
        <f>tot!DN1</f>
        <v>COM G</v>
      </c>
      <c r="AG1" s="15" t="str">
        <f>tot!DR1</f>
        <v>GEN G</v>
      </c>
      <c r="AH1" s="16" t="s">
        <v>98</v>
      </c>
      <c r="AI1" s="16" t="s">
        <v>99</v>
      </c>
    </row>
    <row r="2" spans="1:35" ht="12.75" customHeight="1">
      <c r="A2" s="15" t="str">
        <f>tot!A2</f>
        <v>Slowikowski</v>
      </c>
      <c r="B2" s="15">
        <f>tot!B2</f>
        <v>2005</v>
      </c>
      <c r="C2" s="15" t="str">
        <f>tot!C2</f>
        <v>PT</v>
      </c>
      <c r="D2" s="15">
        <f>tot!F2</f>
        <v>0</v>
      </c>
      <c r="E2" s="15">
        <f>tot!J2</f>
        <v>0</v>
      </c>
      <c r="F2" s="15">
        <f>tot!N2</f>
        <v>0</v>
      </c>
      <c r="G2" s="15">
        <f>tot!R2</f>
        <v>0</v>
      </c>
      <c r="H2" s="15">
        <f>tot!V2</f>
        <v>0</v>
      </c>
      <c r="I2" s="15">
        <f>tot!Z2</f>
        <v>0</v>
      </c>
      <c r="J2" s="15">
        <f>tot!AD2</f>
        <v>0</v>
      </c>
      <c r="K2" s="15">
        <f>tot!AH2</f>
        <v>0</v>
      </c>
      <c r="L2" s="15">
        <f>tot!AL2</f>
        <v>0</v>
      </c>
      <c r="M2" s="15">
        <f>tot!AP2</f>
        <v>0</v>
      </c>
      <c r="N2" s="15">
        <f>tot!AT2</f>
        <v>0</v>
      </c>
      <c r="O2" s="15">
        <f>tot!AX2</f>
        <v>0</v>
      </c>
      <c r="P2" s="15">
        <f>tot!BB2</f>
        <v>0</v>
      </c>
      <c r="Q2" s="15">
        <f>tot!BF2</f>
        <v>0</v>
      </c>
      <c r="R2" s="15">
        <f>tot!BJ2</f>
        <v>0</v>
      </c>
      <c r="S2" s="15">
        <f>tot!BN2</f>
        <v>0</v>
      </c>
      <c r="T2" s="15">
        <f>tot!BR2</f>
        <v>0</v>
      </c>
      <c r="U2" s="15">
        <f>tot!BV2</f>
        <v>0</v>
      </c>
      <c r="V2" s="15">
        <f>tot!BZ2</f>
        <v>0</v>
      </c>
      <c r="W2" s="15">
        <f>tot!CD2</f>
        <v>0</v>
      </c>
      <c r="X2" s="15">
        <f>tot!CH2</f>
        <v>0</v>
      </c>
      <c r="Y2" s="15">
        <f>tot!CL2</f>
        <v>0</v>
      </c>
      <c r="Z2" s="15">
        <f>tot!CP2</f>
        <v>0</v>
      </c>
      <c r="AA2" s="15">
        <f>tot!CT2</f>
        <v>0</v>
      </c>
      <c r="AB2" s="15">
        <f>tot!CX2</f>
        <v>0</v>
      </c>
      <c r="AC2" s="15">
        <f>tot!DB2</f>
        <v>0</v>
      </c>
      <c r="AD2" s="15">
        <f>tot!DF2</f>
        <v>0</v>
      </c>
      <c r="AE2" s="15">
        <f>tot!DJ2</f>
        <v>0</v>
      </c>
      <c r="AF2" s="15">
        <f>tot!DN2</f>
        <v>0</v>
      </c>
      <c r="AG2" s="15">
        <f>tot!DR2</f>
        <v>0</v>
      </c>
      <c r="AH2" s="15" t="s">
        <v>100</v>
      </c>
      <c r="AI2" s="15" t="s">
        <v>88</v>
      </c>
    </row>
    <row r="3" spans="1:35" ht="12.75" customHeight="1">
      <c r="A3" s="15" t="str">
        <f>tot!A3</f>
        <v>Sperandio</v>
      </c>
      <c r="B3" s="15">
        <f>tot!B3</f>
        <v>2005</v>
      </c>
      <c r="C3" s="15" t="str">
        <f>tot!C3</f>
        <v>PT</v>
      </c>
      <c r="D3" s="15">
        <f>tot!F3</f>
        <v>0</v>
      </c>
      <c r="E3" s="15">
        <f>tot!J3</f>
        <v>0</v>
      </c>
      <c r="F3" s="15">
        <f>tot!N3</f>
        <v>-1</v>
      </c>
      <c r="G3" s="15">
        <f>tot!R3</f>
        <v>0</v>
      </c>
      <c r="H3" s="15">
        <f>tot!V3</f>
        <v>0</v>
      </c>
      <c r="I3" s="15">
        <f>tot!Z3</f>
        <v>0</v>
      </c>
      <c r="J3" s="15">
        <f>tot!AD3</f>
        <v>-2</v>
      </c>
      <c r="K3" s="15">
        <f>tot!AH3</f>
        <v>-3</v>
      </c>
      <c r="L3" s="15">
        <f>tot!AL3</f>
        <v>-1</v>
      </c>
      <c r="M3" s="15">
        <f>tot!AP3</f>
        <v>0</v>
      </c>
      <c r="N3" s="15">
        <f>tot!AT3</f>
        <v>0</v>
      </c>
      <c r="O3" s="15">
        <f>tot!AX3</f>
        <v>0</v>
      </c>
      <c r="P3" s="15">
        <f>tot!BB3</f>
        <v>-1</v>
      </c>
      <c r="Q3" s="15">
        <f>tot!BF3</f>
        <v>-2</v>
      </c>
      <c r="R3" s="15">
        <f>tot!BJ3</f>
        <v>-1</v>
      </c>
      <c r="S3" s="15">
        <f>tot!BN3</f>
        <v>0</v>
      </c>
      <c r="T3" s="15">
        <f>tot!BR3</f>
        <v>0</v>
      </c>
      <c r="U3" s="15">
        <f>tot!BV3</f>
        <v>-1</v>
      </c>
      <c r="V3" s="15">
        <f>tot!BZ3</f>
        <v>0</v>
      </c>
      <c r="W3" s="15">
        <f>tot!CD3</f>
        <v>0</v>
      </c>
      <c r="X3" s="15">
        <f>tot!CH3</f>
        <v>-2</v>
      </c>
      <c r="Y3" s="15">
        <f>tot!CL3</f>
        <v>0</v>
      </c>
      <c r="Z3" s="15">
        <f>tot!CP3</f>
        <v>0</v>
      </c>
      <c r="AA3" s="15">
        <f>tot!CT3</f>
        <v>-1</v>
      </c>
      <c r="AB3" s="15">
        <f>tot!CX3</f>
        <v>0</v>
      </c>
      <c r="AC3" s="15">
        <f>tot!DB3</f>
        <v>0</v>
      </c>
      <c r="AD3" s="15">
        <f>tot!DF3</f>
        <v>0</v>
      </c>
      <c r="AE3" s="15">
        <f>tot!DJ3</f>
        <v>0</v>
      </c>
      <c r="AF3" s="15">
        <f>tot!DN3</f>
        <v>0</v>
      </c>
      <c r="AG3" s="15">
        <f>tot!DR3</f>
        <v>0</v>
      </c>
      <c r="AH3" s="15" t="s">
        <v>100</v>
      </c>
      <c r="AI3" s="15">
        <f t="shared" ref="AI3:AI4" si="0">SUM(D3:AG3)</f>
        <v>-15</v>
      </c>
    </row>
    <row r="4" spans="1:35" ht="12.75" customHeight="1">
      <c r="A4" s="15" t="str">
        <f>tot!A4</f>
        <v>Velcea</v>
      </c>
      <c r="B4" s="15">
        <f>tot!B4</f>
        <v>2004</v>
      </c>
      <c r="C4" s="15" t="str">
        <f>tot!C4</f>
        <v>PT</v>
      </c>
      <c r="D4" s="15">
        <f>tot!F4</f>
        <v>0</v>
      </c>
      <c r="E4" s="15">
        <f>tot!J4</f>
        <v>-1</v>
      </c>
      <c r="F4" s="15">
        <f>tot!N4</f>
        <v>0</v>
      </c>
      <c r="G4" s="15">
        <f>tot!R4</f>
        <v>0</v>
      </c>
      <c r="H4" s="15">
        <f>tot!V4</f>
        <v>0</v>
      </c>
      <c r="I4" s="15">
        <f>tot!Z4</f>
        <v>0</v>
      </c>
      <c r="J4" s="15">
        <f>tot!AD4</f>
        <v>0</v>
      </c>
      <c r="K4" s="15">
        <f>tot!AH4</f>
        <v>0</v>
      </c>
      <c r="L4" s="15">
        <f>tot!AL4</f>
        <v>0</v>
      </c>
      <c r="M4" s="15">
        <f>tot!AP4</f>
        <v>-2</v>
      </c>
      <c r="N4" s="15">
        <f>tot!AT4</f>
        <v>-3</v>
      </c>
      <c r="O4" s="15">
        <f>tot!AX4</f>
        <v>0</v>
      </c>
      <c r="P4" s="15">
        <f>tot!BB4</f>
        <v>0</v>
      </c>
      <c r="Q4" s="15">
        <f>tot!BF4</f>
        <v>0</v>
      </c>
      <c r="R4" s="15">
        <f>tot!BJ4</f>
        <v>0</v>
      </c>
      <c r="S4" s="15">
        <f>tot!BN4</f>
        <v>0</v>
      </c>
      <c r="T4" s="15">
        <f>tot!BR4</f>
        <v>0</v>
      </c>
      <c r="U4" s="15">
        <f>tot!BV4</f>
        <v>0</v>
      </c>
      <c r="V4" s="15">
        <f>tot!BZ4</f>
        <v>0</v>
      </c>
      <c r="W4" s="15">
        <f>tot!CD4</f>
        <v>0</v>
      </c>
      <c r="X4" s="15">
        <f>tot!CH4</f>
        <v>0</v>
      </c>
      <c r="Y4" s="15">
        <f>tot!CL4</f>
        <v>0</v>
      </c>
      <c r="Z4" s="15">
        <f>tot!CP4</f>
        <v>0</v>
      </c>
      <c r="AA4" s="15">
        <f>tot!CT4</f>
        <v>0</v>
      </c>
      <c r="AB4" s="15">
        <f>tot!CX4</f>
        <v>0</v>
      </c>
      <c r="AC4" s="15">
        <f>tot!DB4</f>
        <v>0</v>
      </c>
      <c r="AD4" s="15">
        <f>tot!DF4</f>
        <v>0</v>
      </c>
      <c r="AE4" s="15">
        <f>tot!DJ4</f>
        <v>0</v>
      </c>
      <c r="AF4" s="15">
        <f>tot!DN4</f>
        <v>0</v>
      </c>
      <c r="AG4" s="15">
        <f>tot!DR4</f>
        <v>0</v>
      </c>
      <c r="AH4" s="15" t="s">
        <v>100</v>
      </c>
      <c r="AI4" s="15">
        <f t="shared" si="0"/>
        <v>-6</v>
      </c>
    </row>
    <row r="5" spans="1:35" ht="12.75" customHeight="1">
      <c r="A5" s="15" t="str">
        <f>tot!A5</f>
        <v>Ativ</v>
      </c>
      <c r="B5" s="15">
        <f>tot!B5</f>
        <v>2005</v>
      </c>
      <c r="C5" s="15" t="str">
        <f>tot!C5</f>
        <v>PT</v>
      </c>
      <c r="D5" s="15">
        <f>tot!F5</f>
        <v>0</v>
      </c>
      <c r="E5" s="15">
        <f>tot!J5</f>
        <v>0</v>
      </c>
      <c r="F5" s="15">
        <f>tot!N5</f>
        <v>0</v>
      </c>
      <c r="G5" s="15">
        <f>tot!R5</f>
        <v>0</v>
      </c>
      <c r="H5" s="15">
        <f>tot!V5</f>
        <v>0</v>
      </c>
      <c r="I5" s="15">
        <f>tot!Z5</f>
        <v>0</v>
      </c>
      <c r="J5" s="15">
        <f>tot!AD5</f>
        <v>0</v>
      </c>
      <c r="K5" s="15">
        <f>tot!AH5</f>
        <v>0</v>
      </c>
      <c r="L5" s="15">
        <f>tot!AL5</f>
        <v>0</v>
      </c>
      <c r="M5" s="15">
        <f>tot!AP5</f>
        <v>0</v>
      </c>
      <c r="N5" s="15">
        <f>tot!AT5</f>
        <v>0</v>
      </c>
      <c r="O5" s="15">
        <f>tot!AX5</f>
        <v>0</v>
      </c>
      <c r="P5" s="15">
        <f>tot!BB5</f>
        <v>0</v>
      </c>
      <c r="Q5" s="15">
        <f>tot!BF5</f>
        <v>0</v>
      </c>
      <c r="R5" s="15">
        <f>tot!BJ5</f>
        <v>0</v>
      </c>
      <c r="S5" s="15">
        <f>tot!BN5</f>
        <v>0</v>
      </c>
      <c r="T5" s="15">
        <f>tot!BR5</f>
        <v>0</v>
      </c>
      <c r="U5" s="15">
        <f>tot!BV5</f>
        <v>0</v>
      </c>
      <c r="V5" s="15">
        <f>tot!BZ5</f>
        <v>0</v>
      </c>
      <c r="W5" s="15">
        <f>tot!CD5</f>
        <v>0</v>
      </c>
      <c r="X5" s="15">
        <f>tot!CH5</f>
        <v>0</v>
      </c>
      <c r="Y5" s="15">
        <f>tot!CL5</f>
        <v>0</v>
      </c>
      <c r="Z5" s="15">
        <f>tot!CP5</f>
        <v>0</v>
      </c>
      <c r="AA5" s="15">
        <f>tot!CT5</f>
        <v>0</v>
      </c>
      <c r="AB5" s="15">
        <f>tot!CX5</f>
        <v>0</v>
      </c>
      <c r="AC5" s="15">
        <f>tot!DB5</f>
        <v>0</v>
      </c>
      <c r="AD5" s="15">
        <f>tot!DF5</f>
        <v>0</v>
      </c>
      <c r="AE5" s="15">
        <f>tot!DJ5</f>
        <v>0</v>
      </c>
      <c r="AF5" s="15">
        <f>tot!DN5</f>
        <v>0</v>
      </c>
      <c r="AG5" s="15">
        <f>tot!DR5</f>
        <v>0</v>
      </c>
      <c r="AH5" s="15" t="s">
        <v>100</v>
      </c>
      <c r="AI5" s="15" t="s">
        <v>88</v>
      </c>
    </row>
    <row r="6" spans="1:35" ht="12.75" customHeight="1">
      <c r="A6" s="15" t="str">
        <f>tot!A6</f>
        <v>Cannelli</v>
      </c>
      <c r="B6" s="15">
        <f>tot!B6</f>
        <v>2006</v>
      </c>
      <c r="C6" s="15" t="str">
        <f>tot!C6</f>
        <v>PT</v>
      </c>
      <c r="D6" s="15">
        <f>tot!F6</f>
        <v>0</v>
      </c>
      <c r="E6" s="15">
        <f>tot!J6</f>
        <v>0</v>
      </c>
      <c r="F6" s="15">
        <f>tot!N6</f>
        <v>0</v>
      </c>
      <c r="G6" s="15">
        <f>tot!R6</f>
        <v>0</v>
      </c>
      <c r="H6" s="15">
        <f>tot!V6</f>
        <v>0</v>
      </c>
      <c r="I6" s="15">
        <f>tot!Z6</f>
        <v>0</v>
      </c>
      <c r="J6" s="15">
        <f>tot!AD6</f>
        <v>0</v>
      </c>
      <c r="K6" s="15">
        <f>tot!AH6</f>
        <v>0</v>
      </c>
      <c r="L6" s="15">
        <f>tot!AL6</f>
        <v>0</v>
      </c>
      <c r="M6" s="15">
        <f>tot!AP6</f>
        <v>0</v>
      </c>
      <c r="N6" s="15">
        <f>tot!AT6</f>
        <v>0</v>
      </c>
      <c r="O6" s="15">
        <f>tot!AX6</f>
        <v>0</v>
      </c>
      <c r="P6" s="15">
        <f>tot!BB6</f>
        <v>0</v>
      </c>
      <c r="Q6" s="15">
        <f>tot!BF6</f>
        <v>0</v>
      </c>
      <c r="R6" s="15">
        <f>tot!BJ6</f>
        <v>0</v>
      </c>
      <c r="S6" s="15">
        <f>tot!BN6</f>
        <v>0</v>
      </c>
      <c r="T6" s="15">
        <f>tot!BR6</f>
        <v>0</v>
      </c>
      <c r="U6" s="15">
        <f>tot!BV6</f>
        <v>0</v>
      </c>
      <c r="V6" s="15">
        <f>tot!BZ6</f>
        <v>0</v>
      </c>
      <c r="W6" s="15">
        <f>tot!CD6</f>
        <v>0</v>
      </c>
      <c r="X6" s="15">
        <f>tot!CH6</f>
        <v>0</v>
      </c>
      <c r="Y6" s="15">
        <f>tot!CL6</f>
        <v>0</v>
      </c>
      <c r="Z6" s="15">
        <f>tot!CP6</f>
        <v>0</v>
      </c>
      <c r="AA6" s="15">
        <f>tot!CT6</f>
        <v>0</v>
      </c>
      <c r="AB6" s="15">
        <f>tot!CX6</f>
        <v>0</v>
      </c>
      <c r="AC6" s="15">
        <f>tot!DB6</f>
        <v>0</v>
      </c>
      <c r="AD6" s="15">
        <f>tot!DF6</f>
        <v>0</v>
      </c>
      <c r="AE6" s="15">
        <f>tot!DJ6</f>
        <v>0</v>
      </c>
      <c r="AF6" s="15">
        <f>tot!DN6</f>
        <v>0</v>
      </c>
      <c r="AG6" s="15">
        <f>tot!DR6</f>
        <v>0</v>
      </c>
      <c r="AH6" s="15" t="s">
        <v>100</v>
      </c>
      <c r="AI6" s="15" t="s">
        <v>88</v>
      </c>
    </row>
    <row r="7" spans="1:35" ht="12.75" customHeight="1">
      <c r="A7" s="15" t="str">
        <f>tot!A7</f>
        <v>Bah</v>
      </c>
      <c r="B7" s="15">
        <f>tot!B7</f>
        <v>2005</v>
      </c>
      <c r="C7" s="15" t="str">
        <f>tot!C7</f>
        <v>DIF</v>
      </c>
      <c r="D7" s="15">
        <f>tot!F7</f>
        <v>0</v>
      </c>
      <c r="E7" s="15">
        <f>tot!J7</f>
        <v>0</v>
      </c>
      <c r="F7" s="15">
        <f>tot!N7</f>
        <v>0</v>
      </c>
      <c r="G7" s="15">
        <f>tot!R7</f>
        <v>0</v>
      </c>
      <c r="H7" s="15">
        <f>tot!V7</f>
        <v>0</v>
      </c>
      <c r="I7" s="15">
        <f>tot!Z7</f>
        <v>0</v>
      </c>
      <c r="J7" s="15">
        <f>tot!AD7</f>
        <v>0</v>
      </c>
      <c r="K7" s="15">
        <f>tot!AH7</f>
        <v>0</v>
      </c>
      <c r="L7" s="15">
        <f>tot!AL7</f>
        <v>0</v>
      </c>
      <c r="M7" s="15">
        <f>tot!AP7</f>
        <v>0</v>
      </c>
      <c r="N7" s="15">
        <f>tot!AT7</f>
        <v>0</v>
      </c>
      <c r="O7" s="15">
        <f>tot!AX7</f>
        <v>0</v>
      </c>
      <c r="P7" s="15">
        <f>tot!BB7</f>
        <v>0</v>
      </c>
      <c r="Q7" s="15">
        <f>tot!BF7</f>
        <v>0</v>
      </c>
      <c r="R7" s="15">
        <f>tot!BJ7</f>
        <v>0</v>
      </c>
      <c r="S7" s="15">
        <f>tot!BN7</f>
        <v>0</v>
      </c>
      <c r="T7" s="15">
        <f>tot!BR7</f>
        <v>0</v>
      </c>
      <c r="U7" s="15">
        <f>tot!BV7</f>
        <v>0</v>
      </c>
      <c r="V7" s="15">
        <f>tot!BZ7</f>
        <v>0</v>
      </c>
      <c r="W7" s="15">
        <f>tot!CD7</f>
        <v>0</v>
      </c>
      <c r="X7" s="15">
        <f>tot!CH7</f>
        <v>0</v>
      </c>
      <c r="Y7" s="15">
        <f>tot!CL7</f>
        <v>0</v>
      </c>
      <c r="Z7" s="15">
        <f>tot!CP7</f>
        <v>0</v>
      </c>
      <c r="AA7" s="15">
        <f>tot!CT7</f>
        <v>0</v>
      </c>
      <c r="AB7" s="15">
        <f>tot!CX7</f>
        <v>0</v>
      </c>
      <c r="AC7" s="15">
        <f>tot!DB7</f>
        <v>0</v>
      </c>
      <c r="AD7" s="15">
        <f>tot!DF7</f>
        <v>0</v>
      </c>
      <c r="AE7" s="15">
        <f>tot!DJ7</f>
        <v>0</v>
      </c>
      <c r="AF7" s="15">
        <f>tot!DN7</f>
        <v>0</v>
      </c>
      <c r="AG7" s="15">
        <f>tot!DR7</f>
        <v>0</v>
      </c>
      <c r="AH7" s="15">
        <f t="shared" ref="AH7:AH34" si="1">SUM(D7:AG7)</f>
        <v>0</v>
      </c>
      <c r="AI7" s="15" t="s">
        <v>88</v>
      </c>
    </row>
    <row r="8" spans="1:35" ht="12.75" customHeight="1">
      <c r="A8" s="15" t="str">
        <f>tot!A8</f>
        <v>Baudoin</v>
      </c>
      <c r="B8" s="15">
        <f>tot!B8</f>
        <v>2004</v>
      </c>
      <c r="C8" s="15" t="str">
        <f>tot!C8</f>
        <v>DIF</v>
      </c>
      <c r="D8" s="15">
        <f>tot!F8</f>
        <v>0</v>
      </c>
      <c r="E8" s="15">
        <f>tot!J8</f>
        <v>0</v>
      </c>
      <c r="F8" s="15">
        <f>tot!N8</f>
        <v>1</v>
      </c>
      <c r="G8" s="15">
        <f>tot!R8</f>
        <v>0</v>
      </c>
      <c r="H8" s="15">
        <f>tot!V8</f>
        <v>0</v>
      </c>
      <c r="I8" s="15">
        <f>tot!Z8</f>
        <v>0</v>
      </c>
      <c r="J8" s="15">
        <f>tot!AD8</f>
        <v>0</v>
      </c>
      <c r="K8" s="15">
        <f>tot!AH8</f>
        <v>1</v>
      </c>
      <c r="L8" s="15">
        <f>tot!AL8</f>
        <v>0</v>
      </c>
      <c r="M8" s="15">
        <f>tot!AP8</f>
        <v>0</v>
      </c>
      <c r="N8" s="15">
        <f>tot!AT8</f>
        <v>0</v>
      </c>
      <c r="O8" s="15">
        <f>tot!AX8</f>
        <v>0</v>
      </c>
      <c r="P8" s="15">
        <f>tot!BB8</f>
        <v>0</v>
      </c>
      <c r="Q8" s="15">
        <f>tot!BF8</f>
        <v>0</v>
      </c>
      <c r="R8" s="15">
        <f>tot!BJ8</f>
        <v>0</v>
      </c>
      <c r="S8" s="15">
        <f>tot!BN8</f>
        <v>0</v>
      </c>
      <c r="T8" s="15">
        <f>tot!BR8</f>
        <v>0</v>
      </c>
      <c r="U8" s="15">
        <f>tot!BV8</f>
        <v>0</v>
      </c>
      <c r="V8" s="15">
        <f>tot!BZ8</f>
        <v>0</v>
      </c>
      <c r="W8" s="15">
        <f>tot!CD8</f>
        <v>0</v>
      </c>
      <c r="X8" s="15">
        <f>tot!CH8</f>
        <v>0</v>
      </c>
      <c r="Y8" s="15">
        <f>tot!CL8</f>
        <v>0</v>
      </c>
      <c r="Z8" s="15">
        <f>tot!CP8</f>
        <v>0</v>
      </c>
      <c r="AA8" s="15">
        <f>tot!CT8</f>
        <v>0</v>
      </c>
      <c r="AB8" s="15">
        <f>tot!CX8</f>
        <v>0</v>
      </c>
      <c r="AC8" s="15">
        <f>tot!DB8</f>
        <v>0</v>
      </c>
      <c r="AD8" s="15">
        <f>tot!DF8</f>
        <v>0</v>
      </c>
      <c r="AE8" s="15">
        <f>tot!DJ8</f>
        <v>0</v>
      </c>
      <c r="AF8" s="15">
        <f>tot!DN8</f>
        <v>0</v>
      </c>
      <c r="AG8" s="15">
        <f>tot!DR8</f>
        <v>0</v>
      </c>
      <c r="AH8" s="15">
        <f t="shared" si="1"/>
        <v>2</v>
      </c>
      <c r="AI8" s="15" t="s">
        <v>88</v>
      </c>
    </row>
    <row r="9" spans="1:35" ht="12.75" customHeight="1">
      <c r="A9" s="15" t="str">
        <f>tot!A9</f>
        <v>Busato</v>
      </c>
      <c r="B9" s="15">
        <f>tot!B9</f>
        <v>2004</v>
      </c>
      <c r="C9" s="15" t="str">
        <f>tot!C9</f>
        <v>DIF</v>
      </c>
      <c r="D9" s="15">
        <f>tot!F9</f>
        <v>0</v>
      </c>
      <c r="E9" s="15">
        <f>tot!J9</f>
        <v>0</v>
      </c>
      <c r="F9" s="15">
        <f>tot!N9</f>
        <v>0</v>
      </c>
      <c r="G9" s="15">
        <f>tot!R9</f>
        <v>0</v>
      </c>
      <c r="H9" s="15">
        <f>tot!V9</f>
        <v>0</v>
      </c>
      <c r="I9" s="15">
        <f>tot!Z9</f>
        <v>0</v>
      </c>
      <c r="J9" s="15">
        <f>tot!AD9</f>
        <v>0</v>
      </c>
      <c r="K9" s="15">
        <f>tot!AH9</f>
        <v>0</v>
      </c>
      <c r="L9" s="15">
        <f>tot!AL9</f>
        <v>0</v>
      </c>
      <c r="M9" s="15">
        <f>tot!AP9</f>
        <v>0</v>
      </c>
      <c r="N9" s="15">
        <f>tot!AT9</f>
        <v>0</v>
      </c>
      <c r="O9" s="15">
        <f>tot!AX9</f>
        <v>0</v>
      </c>
      <c r="P9" s="15">
        <f>tot!BB9</f>
        <v>0</v>
      </c>
      <c r="Q9" s="15">
        <f>tot!BF9</f>
        <v>0</v>
      </c>
      <c r="R9" s="15">
        <f>tot!BJ9</f>
        <v>0</v>
      </c>
      <c r="S9" s="15">
        <f>tot!BN9</f>
        <v>0</v>
      </c>
      <c r="T9" s="15">
        <f>tot!BR9</f>
        <v>0</v>
      </c>
      <c r="U9" s="15">
        <f>tot!BV9</f>
        <v>0</v>
      </c>
      <c r="V9" s="15">
        <f>tot!BZ9</f>
        <v>0</v>
      </c>
      <c r="W9" s="15">
        <f>tot!CD9</f>
        <v>0</v>
      </c>
      <c r="X9" s="15">
        <f>tot!CH9</f>
        <v>0</v>
      </c>
      <c r="Y9" s="15">
        <f>tot!CL9</f>
        <v>1</v>
      </c>
      <c r="Z9" s="15">
        <f>tot!CP9</f>
        <v>0</v>
      </c>
      <c r="AA9" s="15">
        <f>tot!CT9</f>
        <v>0</v>
      </c>
      <c r="AB9" s="15">
        <f>tot!CX9</f>
        <v>0</v>
      </c>
      <c r="AC9" s="15">
        <f>tot!DB9</f>
        <v>0</v>
      </c>
      <c r="AD9" s="15">
        <f>tot!DF9</f>
        <v>0</v>
      </c>
      <c r="AE9" s="15">
        <f>tot!DJ9</f>
        <v>0</v>
      </c>
      <c r="AF9" s="15">
        <f>tot!DN9</f>
        <v>0</v>
      </c>
      <c r="AG9" s="15">
        <f>tot!DR9</f>
        <v>0</v>
      </c>
      <c r="AH9" s="15">
        <f t="shared" si="1"/>
        <v>1</v>
      </c>
      <c r="AI9" s="15" t="s">
        <v>88</v>
      </c>
    </row>
    <row r="10" spans="1:35" ht="12.75" customHeight="1">
      <c r="A10" s="15" t="str">
        <f>tot!A10</f>
        <v>Camolese</v>
      </c>
      <c r="B10" s="15">
        <f>tot!B10</f>
        <v>2005</v>
      </c>
      <c r="C10" s="15" t="str">
        <f>tot!C10</f>
        <v>DIF</v>
      </c>
      <c r="D10" s="15">
        <f>tot!F10</f>
        <v>0</v>
      </c>
      <c r="E10" s="15">
        <f>tot!J10</f>
        <v>0</v>
      </c>
      <c r="F10" s="15">
        <f>tot!N10</f>
        <v>0</v>
      </c>
      <c r="G10" s="15">
        <f>tot!R10</f>
        <v>0</v>
      </c>
      <c r="H10" s="15">
        <f>tot!V10</f>
        <v>0</v>
      </c>
      <c r="I10" s="15">
        <f>tot!Z10</f>
        <v>0</v>
      </c>
      <c r="J10" s="15">
        <f>tot!AD10</f>
        <v>0</v>
      </c>
      <c r="K10" s="15">
        <f>tot!AH10</f>
        <v>0</v>
      </c>
      <c r="L10" s="15">
        <f>tot!AL10</f>
        <v>0</v>
      </c>
      <c r="M10" s="15">
        <f>tot!AP10</f>
        <v>0</v>
      </c>
      <c r="N10" s="15">
        <f>tot!AT10</f>
        <v>0</v>
      </c>
      <c r="O10" s="15">
        <f>tot!AX10</f>
        <v>0</v>
      </c>
      <c r="P10" s="15">
        <f>tot!BB10</f>
        <v>0</v>
      </c>
      <c r="Q10" s="15">
        <f>tot!BF10</f>
        <v>0</v>
      </c>
      <c r="R10" s="15">
        <f>tot!BJ10</f>
        <v>0</v>
      </c>
      <c r="S10" s="15">
        <f>tot!BN10</f>
        <v>0</v>
      </c>
      <c r="T10" s="15">
        <f>tot!BR10</f>
        <v>0</v>
      </c>
      <c r="U10" s="15">
        <f>tot!BV10</f>
        <v>0</v>
      </c>
      <c r="V10" s="15">
        <f>tot!BZ10</f>
        <v>0</v>
      </c>
      <c r="W10" s="15">
        <f>tot!CD10</f>
        <v>0</v>
      </c>
      <c r="X10" s="15">
        <f>tot!CH10</f>
        <v>0</v>
      </c>
      <c r="Y10" s="15">
        <f>tot!CL10</f>
        <v>0</v>
      </c>
      <c r="Z10" s="15">
        <f>tot!CP10</f>
        <v>1</v>
      </c>
      <c r="AA10" s="15">
        <f>tot!CT10</f>
        <v>0</v>
      </c>
      <c r="AB10" s="15">
        <f>tot!CX10</f>
        <v>0</v>
      </c>
      <c r="AC10" s="15">
        <f>tot!DB10</f>
        <v>0</v>
      </c>
      <c r="AD10" s="15">
        <f>tot!DF10</f>
        <v>0</v>
      </c>
      <c r="AE10" s="15">
        <f>tot!DJ10</f>
        <v>0</v>
      </c>
      <c r="AF10" s="15">
        <f>tot!DN10</f>
        <v>0</v>
      </c>
      <c r="AG10" s="15">
        <f>tot!DR10</f>
        <v>0</v>
      </c>
      <c r="AH10" s="15">
        <f t="shared" si="1"/>
        <v>1</v>
      </c>
      <c r="AI10" s="15" t="s">
        <v>88</v>
      </c>
    </row>
    <row r="11" spans="1:35" ht="12.75" customHeight="1">
      <c r="A11" s="15" t="str">
        <f>tot!A11</f>
        <v>Da Pozzo</v>
      </c>
      <c r="B11" s="15">
        <f>tot!B11</f>
        <v>2004</v>
      </c>
      <c r="C11" s="15" t="str">
        <f>tot!C11</f>
        <v>DIF</v>
      </c>
      <c r="D11" s="15">
        <f>tot!F11</f>
        <v>0</v>
      </c>
      <c r="E11" s="15">
        <f>tot!J11</f>
        <v>0</v>
      </c>
      <c r="F11" s="15">
        <f>tot!N11</f>
        <v>0</v>
      </c>
      <c r="G11" s="15">
        <f>tot!R11</f>
        <v>0</v>
      </c>
      <c r="H11" s="15">
        <f>tot!V11</f>
        <v>0</v>
      </c>
      <c r="I11" s="15">
        <f>tot!Z11</f>
        <v>0</v>
      </c>
      <c r="J11" s="15">
        <f>tot!AD11</f>
        <v>0</v>
      </c>
      <c r="K11" s="15">
        <f>tot!AH11</f>
        <v>0</v>
      </c>
      <c r="L11" s="15">
        <f>tot!AL11</f>
        <v>0</v>
      </c>
      <c r="M11" s="15">
        <f>tot!AP11</f>
        <v>0</v>
      </c>
      <c r="N11" s="15">
        <f>tot!AT11</f>
        <v>0</v>
      </c>
      <c r="O11" s="15">
        <f>tot!AX11</f>
        <v>0</v>
      </c>
      <c r="P11" s="15">
        <f>tot!BB11</f>
        <v>0</v>
      </c>
      <c r="Q11" s="15">
        <f>tot!BF11</f>
        <v>0</v>
      </c>
      <c r="R11" s="15">
        <f>tot!BJ11</f>
        <v>1</v>
      </c>
      <c r="S11" s="15">
        <f>tot!BN11</f>
        <v>0</v>
      </c>
      <c r="T11" s="15">
        <f>tot!BR11</f>
        <v>0</v>
      </c>
      <c r="U11" s="15">
        <f>tot!BV11</f>
        <v>0</v>
      </c>
      <c r="V11" s="15">
        <f>tot!BZ11</f>
        <v>0</v>
      </c>
      <c r="W11" s="15">
        <f>tot!CD11</f>
        <v>0</v>
      </c>
      <c r="X11" s="15">
        <f>tot!CH11</f>
        <v>0</v>
      </c>
      <c r="Y11" s="15">
        <f>tot!CL11</f>
        <v>0</v>
      </c>
      <c r="Z11" s="15">
        <f>tot!CP11</f>
        <v>0</v>
      </c>
      <c r="AA11" s="15">
        <f>tot!CT11</f>
        <v>0</v>
      </c>
      <c r="AB11" s="15">
        <f>tot!CX11</f>
        <v>0</v>
      </c>
      <c r="AC11" s="15">
        <f>tot!DB11</f>
        <v>0</v>
      </c>
      <c r="AD11" s="15">
        <f>tot!DF11</f>
        <v>0</v>
      </c>
      <c r="AE11" s="15">
        <f>tot!DJ11</f>
        <v>0</v>
      </c>
      <c r="AF11" s="15">
        <f>tot!DN11</f>
        <v>0</v>
      </c>
      <c r="AG11" s="15">
        <f>tot!DR11</f>
        <v>0</v>
      </c>
      <c r="AH11" s="15">
        <f t="shared" si="1"/>
        <v>1</v>
      </c>
      <c r="AI11" s="15" t="s">
        <v>88</v>
      </c>
    </row>
    <row r="12" spans="1:35" ht="12.75" customHeight="1">
      <c r="A12" s="15" t="str">
        <f>tot!A12</f>
        <v>Ivarsson</v>
      </c>
      <c r="B12" s="15">
        <f>tot!B12</f>
        <v>2004</v>
      </c>
      <c r="C12" s="15" t="str">
        <f>tot!C12</f>
        <v>DIF</v>
      </c>
      <c r="D12" s="15">
        <f>tot!F12</f>
        <v>0</v>
      </c>
      <c r="E12" s="15">
        <f>tot!J12</f>
        <v>0</v>
      </c>
      <c r="F12" s="15">
        <f>tot!N12</f>
        <v>0</v>
      </c>
      <c r="G12" s="15">
        <f>tot!R12</f>
        <v>0</v>
      </c>
      <c r="H12" s="15">
        <f>tot!V12</f>
        <v>0</v>
      </c>
      <c r="I12" s="15">
        <f>tot!Z12</f>
        <v>0</v>
      </c>
      <c r="J12" s="15">
        <f>tot!AD12</f>
        <v>0</v>
      </c>
      <c r="K12" s="15">
        <f>tot!AH12</f>
        <v>0</v>
      </c>
      <c r="L12" s="15">
        <f>tot!AL12</f>
        <v>0</v>
      </c>
      <c r="M12" s="15">
        <f>tot!AP12</f>
        <v>0</v>
      </c>
      <c r="N12" s="15">
        <f>tot!AT12</f>
        <v>0</v>
      </c>
      <c r="O12" s="15">
        <f>tot!AX12</f>
        <v>0</v>
      </c>
      <c r="P12" s="15">
        <f>tot!BB12</f>
        <v>0</v>
      </c>
      <c r="Q12" s="15">
        <f>tot!BF12</f>
        <v>0</v>
      </c>
      <c r="R12" s="15">
        <f>tot!BJ12</f>
        <v>0</v>
      </c>
      <c r="S12" s="15">
        <f>tot!BN12</f>
        <v>0</v>
      </c>
      <c r="T12" s="15">
        <f>tot!BR12</f>
        <v>0</v>
      </c>
      <c r="U12" s="15">
        <f>tot!BV12</f>
        <v>0</v>
      </c>
      <c r="V12" s="15">
        <f>tot!BZ12</f>
        <v>0</v>
      </c>
      <c r="W12" s="15">
        <f>tot!CD12</f>
        <v>0</v>
      </c>
      <c r="X12" s="15">
        <f>tot!CH12</f>
        <v>0</v>
      </c>
      <c r="Y12" s="15">
        <f>tot!CL12</f>
        <v>0</v>
      </c>
      <c r="Z12" s="15">
        <f>tot!CP12</f>
        <v>0</v>
      </c>
      <c r="AA12" s="15">
        <f>tot!CT12</f>
        <v>0</v>
      </c>
      <c r="AB12" s="15">
        <f>tot!CX12</f>
        <v>0</v>
      </c>
      <c r="AC12" s="15">
        <f>tot!DB12</f>
        <v>0</v>
      </c>
      <c r="AD12" s="15">
        <f>tot!DF12</f>
        <v>0</v>
      </c>
      <c r="AE12" s="15">
        <f>tot!DJ12</f>
        <v>0</v>
      </c>
      <c r="AF12" s="15">
        <f>tot!DN12</f>
        <v>0</v>
      </c>
      <c r="AG12" s="15">
        <f>tot!DR12</f>
        <v>0</v>
      </c>
      <c r="AH12" s="15">
        <f t="shared" si="1"/>
        <v>0</v>
      </c>
      <c r="AI12" s="15" t="s">
        <v>88</v>
      </c>
    </row>
    <row r="13" spans="1:35" ht="12.75" customHeight="1">
      <c r="A13" s="15" t="str">
        <f>tot!A13</f>
        <v>Kyvik</v>
      </c>
      <c r="B13" s="15">
        <f>tot!B13</f>
        <v>2004</v>
      </c>
      <c r="C13" s="15" t="str">
        <f>tot!C13</f>
        <v>DIF</v>
      </c>
      <c r="D13" s="15">
        <f>tot!F13</f>
        <v>0</v>
      </c>
      <c r="E13" s="15">
        <f>tot!J13</f>
        <v>0</v>
      </c>
      <c r="F13" s="15">
        <f>tot!N13</f>
        <v>0</v>
      </c>
      <c r="G13" s="15">
        <f>tot!R13</f>
        <v>0</v>
      </c>
      <c r="H13" s="15">
        <f>tot!V13</f>
        <v>0</v>
      </c>
      <c r="I13" s="15">
        <f>tot!Z13</f>
        <v>0</v>
      </c>
      <c r="J13" s="15">
        <f>tot!AD13</f>
        <v>0</v>
      </c>
      <c r="K13" s="15">
        <f>tot!AH13</f>
        <v>0</v>
      </c>
      <c r="L13" s="15">
        <f>tot!AL13</f>
        <v>0</v>
      </c>
      <c r="M13" s="15">
        <f>tot!AP13</f>
        <v>0</v>
      </c>
      <c r="N13" s="15">
        <f>tot!AT13</f>
        <v>0</v>
      </c>
      <c r="O13" s="15">
        <f>tot!AX13</f>
        <v>0</v>
      </c>
      <c r="P13" s="15">
        <f>tot!BB13</f>
        <v>0</v>
      </c>
      <c r="Q13" s="15">
        <f>tot!BF13</f>
        <v>0</v>
      </c>
      <c r="R13" s="15">
        <f>tot!BJ13</f>
        <v>0</v>
      </c>
      <c r="S13" s="15">
        <f>tot!BN13</f>
        <v>0</v>
      </c>
      <c r="T13" s="15">
        <f>tot!BR13</f>
        <v>0</v>
      </c>
      <c r="U13" s="15">
        <f>tot!BV13</f>
        <v>0</v>
      </c>
      <c r="V13" s="15">
        <f>tot!BZ13</f>
        <v>0</v>
      </c>
      <c r="W13" s="15">
        <f>tot!CD13</f>
        <v>0</v>
      </c>
      <c r="X13" s="15">
        <f>tot!CH13</f>
        <v>0</v>
      </c>
      <c r="Y13" s="15">
        <f>tot!CL13</f>
        <v>0</v>
      </c>
      <c r="Z13" s="15">
        <f>tot!CP13</f>
        <v>0</v>
      </c>
      <c r="AA13" s="15">
        <f>tot!CT13</f>
        <v>0</v>
      </c>
      <c r="AB13" s="15">
        <f>tot!CX13</f>
        <v>0</v>
      </c>
      <c r="AC13" s="15">
        <f>tot!DB13</f>
        <v>0</v>
      </c>
      <c r="AD13" s="15">
        <f>tot!DF13</f>
        <v>0</v>
      </c>
      <c r="AE13" s="15">
        <f>tot!DJ13</f>
        <v>0</v>
      </c>
      <c r="AF13" s="15">
        <f>tot!DN13</f>
        <v>0</v>
      </c>
      <c r="AG13" s="15">
        <f>tot!DR13</f>
        <v>0</v>
      </c>
      <c r="AH13" s="15">
        <f t="shared" si="1"/>
        <v>0</v>
      </c>
      <c r="AI13" s="15" t="s">
        <v>88</v>
      </c>
    </row>
    <row r="14" spans="1:35" ht="12.75" customHeight="1">
      <c r="A14" s="15" t="str">
        <f>tot!A14</f>
        <v>Peixoto</v>
      </c>
      <c r="B14" s="15">
        <f>tot!B14</f>
        <v>2003</v>
      </c>
      <c r="C14" s="15" t="str">
        <f>tot!C14</f>
        <v>DIF</v>
      </c>
      <c r="D14" s="15">
        <f>tot!F14</f>
        <v>0</v>
      </c>
      <c r="E14" s="15">
        <f>tot!J14</f>
        <v>0</v>
      </c>
      <c r="F14" s="15">
        <f>tot!N14</f>
        <v>0</v>
      </c>
      <c r="G14" s="15">
        <f>tot!R14</f>
        <v>0</v>
      </c>
      <c r="H14" s="15">
        <f>tot!V14</f>
        <v>0</v>
      </c>
      <c r="I14" s="15">
        <f>tot!Z14</f>
        <v>0</v>
      </c>
      <c r="J14" s="15">
        <f>tot!AD14</f>
        <v>0</v>
      </c>
      <c r="K14" s="15">
        <f>tot!AH14</f>
        <v>0</v>
      </c>
      <c r="L14" s="15">
        <f>tot!AL14</f>
        <v>0</v>
      </c>
      <c r="M14" s="15">
        <f>tot!AP14</f>
        <v>0</v>
      </c>
      <c r="N14" s="15">
        <f>tot!AT14</f>
        <v>0</v>
      </c>
      <c r="O14" s="15">
        <f>tot!AX14</f>
        <v>0</v>
      </c>
      <c r="P14" s="15">
        <f>tot!BB14</f>
        <v>0</v>
      </c>
      <c r="Q14" s="15">
        <f>tot!BF14</f>
        <v>0</v>
      </c>
      <c r="R14" s="15">
        <f>tot!BJ14</f>
        <v>0</v>
      </c>
      <c r="S14" s="15">
        <f>tot!BN14</f>
        <v>0</v>
      </c>
      <c r="T14" s="15">
        <f>tot!BR14</f>
        <v>0</v>
      </c>
      <c r="U14" s="15">
        <f>tot!BV14</f>
        <v>0</v>
      </c>
      <c r="V14" s="15">
        <f>tot!BZ14</f>
        <v>0</v>
      </c>
      <c r="W14" s="15">
        <f>tot!CD14</f>
        <v>0</v>
      </c>
      <c r="X14" s="15">
        <f>tot!CH14</f>
        <v>0</v>
      </c>
      <c r="Y14" s="15">
        <f>tot!CL14</f>
        <v>0</v>
      </c>
      <c r="Z14" s="15">
        <f>tot!CP14</f>
        <v>0</v>
      </c>
      <c r="AA14" s="15">
        <f>tot!CT14</f>
        <v>0</v>
      </c>
      <c r="AB14" s="15">
        <f>tot!CX14</f>
        <v>0</v>
      </c>
      <c r="AC14" s="15">
        <f>tot!DB14</f>
        <v>0</v>
      </c>
      <c r="AD14" s="15">
        <f>tot!DF14</f>
        <v>0</v>
      </c>
      <c r="AE14" s="15">
        <f>tot!DJ14</f>
        <v>0</v>
      </c>
      <c r="AF14" s="15">
        <f>tot!DN14</f>
        <v>0</v>
      </c>
      <c r="AG14" s="15">
        <f>tot!DR14</f>
        <v>0</v>
      </c>
      <c r="AH14" s="15">
        <f t="shared" si="1"/>
        <v>0</v>
      </c>
      <c r="AI14" s="15" t="s">
        <v>88</v>
      </c>
    </row>
    <row r="15" spans="1:35" ht="12.75" customHeight="1">
      <c r="A15" s="15" t="str">
        <f>tot!A15</f>
        <v>Rocchetto</v>
      </c>
      <c r="B15" s="15">
        <f>tot!B15</f>
        <v>2005</v>
      </c>
      <c r="C15" s="15" t="str">
        <f>tot!C15</f>
        <v>DIF</v>
      </c>
      <c r="D15" s="15">
        <f>tot!F15</f>
        <v>0</v>
      </c>
      <c r="E15" s="15">
        <f>tot!J15</f>
        <v>0</v>
      </c>
      <c r="F15" s="15">
        <f>tot!N15</f>
        <v>0</v>
      </c>
      <c r="G15" s="15">
        <f>tot!R15</f>
        <v>0</v>
      </c>
      <c r="H15" s="15">
        <f>tot!V15</f>
        <v>0</v>
      </c>
      <c r="I15" s="15">
        <f>tot!Z15</f>
        <v>0</v>
      </c>
      <c r="J15" s="15">
        <f>tot!AD15</f>
        <v>0</v>
      </c>
      <c r="K15" s="15">
        <f>tot!AH15</f>
        <v>0</v>
      </c>
      <c r="L15" s="15">
        <f>tot!AL15</f>
        <v>0</v>
      </c>
      <c r="M15" s="15">
        <f>tot!AP15</f>
        <v>0</v>
      </c>
      <c r="N15" s="15">
        <f>tot!AT15</f>
        <v>0</v>
      </c>
      <c r="O15" s="15">
        <f>tot!AX15</f>
        <v>0</v>
      </c>
      <c r="P15" s="15">
        <f>tot!BB15</f>
        <v>0</v>
      </c>
      <c r="Q15" s="15">
        <f>tot!BF15</f>
        <v>0</v>
      </c>
      <c r="R15" s="15">
        <f>tot!BJ15</f>
        <v>0</v>
      </c>
      <c r="S15" s="15">
        <f>tot!BN15</f>
        <v>0</v>
      </c>
      <c r="T15" s="15">
        <f>tot!BR15</f>
        <v>0</v>
      </c>
      <c r="U15" s="15">
        <f>tot!BV15</f>
        <v>0</v>
      </c>
      <c r="V15" s="15">
        <f>tot!BZ15</f>
        <v>0</v>
      </c>
      <c r="W15" s="15">
        <f>tot!CD15</f>
        <v>0</v>
      </c>
      <c r="X15" s="15">
        <f>tot!CH15</f>
        <v>0</v>
      </c>
      <c r="Y15" s="15">
        <f>tot!CL15</f>
        <v>0</v>
      </c>
      <c r="Z15" s="15">
        <f>tot!CP15</f>
        <v>0</v>
      </c>
      <c r="AA15" s="15">
        <f>tot!CT15</f>
        <v>0</v>
      </c>
      <c r="AB15" s="15">
        <f>tot!CX15</f>
        <v>0</v>
      </c>
      <c r="AC15" s="15">
        <f>tot!DB15</f>
        <v>0</v>
      </c>
      <c r="AD15" s="15">
        <f>tot!DF15</f>
        <v>0</v>
      </c>
      <c r="AE15" s="15">
        <f>tot!DJ15</f>
        <v>0</v>
      </c>
      <c r="AF15" s="15">
        <f>tot!DN15</f>
        <v>0</v>
      </c>
      <c r="AG15" s="15">
        <f>tot!DR15</f>
        <v>0</v>
      </c>
      <c r="AH15" s="15">
        <f t="shared" si="1"/>
        <v>0</v>
      </c>
      <c r="AI15" s="15" t="s">
        <v>88</v>
      </c>
    </row>
    <row r="16" spans="1:35" ht="12.75" customHeight="1">
      <c r="A16" s="15" t="str">
        <f>tot!A16</f>
        <v>Remy</v>
      </c>
      <c r="B16" s="15">
        <f>tot!B16</f>
        <v>2003</v>
      </c>
      <c r="C16" s="15" t="str">
        <f>tot!C16</f>
        <v>DIF</v>
      </c>
      <c r="D16" s="15">
        <f>tot!F16</f>
        <v>0</v>
      </c>
      <c r="E16" s="15">
        <f>tot!J16</f>
        <v>0</v>
      </c>
      <c r="F16" s="15">
        <f>tot!N16</f>
        <v>0</v>
      </c>
      <c r="G16" s="15">
        <f>tot!R16</f>
        <v>1</v>
      </c>
      <c r="H16" s="15">
        <f>tot!V16</f>
        <v>0</v>
      </c>
      <c r="I16" s="15">
        <f>tot!Z16</f>
        <v>0</v>
      </c>
      <c r="J16" s="15">
        <f>tot!AD16</f>
        <v>0</v>
      </c>
      <c r="K16" s="15">
        <f>tot!AH16</f>
        <v>0</v>
      </c>
      <c r="L16" s="15">
        <f>tot!AL16</f>
        <v>1</v>
      </c>
      <c r="M16" s="15">
        <f>tot!AP16</f>
        <v>0</v>
      </c>
      <c r="N16" s="15">
        <f>tot!AT16</f>
        <v>0</v>
      </c>
      <c r="O16" s="15">
        <f>tot!AX16</f>
        <v>0</v>
      </c>
      <c r="P16" s="15">
        <f>tot!BB16</f>
        <v>0</v>
      </c>
      <c r="Q16" s="15">
        <f>tot!BF16</f>
        <v>0</v>
      </c>
      <c r="R16" s="15">
        <f>tot!BJ16</f>
        <v>0</v>
      </c>
      <c r="S16" s="15">
        <f>tot!BN16</f>
        <v>0</v>
      </c>
      <c r="T16" s="15">
        <f>tot!BR16</f>
        <v>1</v>
      </c>
      <c r="U16" s="15">
        <f>tot!BV16</f>
        <v>1</v>
      </c>
      <c r="V16" s="15">
        <f>tot!BZ16</f>
        <v>1</v>
      </c>
      <c r="W16" s="15">
        <f>tot!CD16</f>
        <v>0</v>
      </c>
      <c r="X16" s="15">
        <f>tot!CH16</f>
        <v>0</v>
      </c>
      <c r="Y16" s="15">
        <f>tot!CL16</f>
        <v>0</v>
      </c>
      <c r="Z16" s="15">
        <f>tot!CP16</f>
        <v>0</v>
      </c>
      <c r="AA16" s="15">
        <f>tot!CT16</f>
        <v>0</v>
      </c>
      <c r="AB16" s="15">
        <f>tot!CX16</f>
        <v>0</v>
      </c>
      <c r="AC16" s="15">
        <f>tot!DB16</f>
        <v>0</v>
      </c>
      <c r="AD16" s="15">
        <f>tot!DF16</f>
        <v>0</v>
      </c>
      <c r="AE16" s="15">
        <f>tot!DJ16</f>
        <v>0</v>
      </c>
      <c r="AF16" s="15">
        <f>tot!DN16</f>
        <v>0</v>
      </c>
      <c r="AG16" s="15">
        <f>tot!DR16</f>
        <v>0</v>
      </c>
      <c r="AH16" s="15">
        <f t="shared" si="1"/>
        <v>5</v>
      </c>
      <c r="AI16" s="15" t="s">
        <v>88</v>
      </c>
    </row>
    <row r="17" spans="1:35" ht="12.75" customHeight="1">
      <c r="A17" s="15" t="str">
        <f>tot!A17</f>
        <v>Salviato</v>
      </c>
      <c r="B17" s="15">
        <f>tot!B17</f>
        <v>2005</v>
      </c>
      <c r="C17" s="15" t="str">
        <f>tot!C17</f>
        <v>DIF</v>
      </c>
      <c r="D17" s="15">
        <f>tot!F17</f>
        <v>0</v>
      </c>
      <c r="E17" s="15">
        <f>tot!J17</f>
        <v>0</v>
      </c>
      <c r="F17" s="15">
        <f>tot!N17</f>
        <v>0</v>
      </c>
      <c r="G17" s="15">
        <f>tot!R17</f>
        <v>0</v>
      </c>
      <c r="H17" s="15">
        <f>tot!V17</f>
        <v>0</v>
      </c>
      <c r="I17" s="15">
        <f>tot!Z17</f>
        <v>0</v>
      </c>
      <c r="J17" s="15">
        <f>tot!AD17</f>
        <v>0</v>
      </c>
      <c r="K17" s="15">
        <f>tot!AH17</f>
        <v>0</v>
      </c>
      <c r="L17" s="15">
        <f>tot!AL17</f>
        <v>0</v>
      </c>
      <c r="M17" s="15">
        <f>tot!AP17</f>
        <v>0</v>
      </c>
      <c r="N17" s="15">
        <f>tot!AT17</f>
        <v>0</v>
      </c>
      <c r="O17" s="15">
        <f>tot!AX17</f>
        <v>0</v>
      </c>
      <c r="P17" s="15">
        <f>tot!BB17</f>
        <v>0</v>
      </c>
      <c r="Q17" s="15">
        <f>tot!BF17</f>
        <v>0</v>
      </c>
      <c r="R17" s="15">
        <f>tot!BJ17</f>
        <v>0</v>
      </c>
      <c r="S17" s="15">
        <f>tot!BN17</f>
        <v>0</v>
      </c>
      <c r="T17" s="15">
        <f>tot!BR17</f>
        <v>0</v>
      </c>
      <c r="U17" s="15">
        <f>tot!BV17</f>
        <v>0</v>
      </c>
      <c r="V17" s="15">
        <f>tot!BZ17</f>
        <v>0</v>
      </c>
      <c r="W17" s="15">
        <f>tot!CD17</f>
        <v>0</v>
      </c>
      <c r="X17" s="15">
        <f>tot!CH17</f>
        <v>0</v>
      </c>
      <c r="Y17" s="15">
        <f>tot!CL17</f>
        <v>0</v>
      </c>
      <c r="Z17" s="15">
        <f>tot!CP17</f>
        <v>0</v>
      </c>
      <c r="AA17" s="15">
        <f>tot!CT17</f>
        <v>0</v>
      </c>
      <c r="AB17" s="15">
        <f>tot!CX17</f>
        <v>0</v>
      </c>
      <c r="AC17" s="15">
        <f>tot!DB17</f>
        <v>0</v>
      </c>
      <c r="AD17" s="15">
        <f>tot!DF17</f>
        <v>0</v>
      </c>
      <c r="AE17" s="15">
        <f>tot!DJ17</f>
        <v>0</v>
      </c>
      <c r="AF17" s="15">
        <f>tot!DN17</f>
        <v>0</v>
      </c>
      <c r="AG17" s="15">
        <f>tot!DR17</f>
        <v>0</v>
      </c>
      <c r="AH17" s="15">
        <f t="shared" si="1"/>
        <v>0</v>
      </c>
      <c r="AI17" s="15" t="s">
        <v>88</v>
      </c>
    </row>
    <row r="18" spans="1:35" ht="12.75" customHeight="1">
      <c r="A18" s="15" t="str">
        <f>tot!A18</f>
        <v>Berengo</v>
      </c>
      <c r="B18" s="15">
        <f>tot!B18</f>
        <v>2005</v>
      </c>
      <c r="C18" s="15" t="str">
        <f>tot!C18</f>
        <v>CEN</v>
      </c>
      <c r="D18" s="15">
        <f>tot!F18</f>
        <v>0</v>
      </c>
      <c r="E18" s="15">
        <f>tot!J18</f>
        <v>0</v>
      </c>
      <c r="F18" s="15">
        <f>tot!N18</f>
        <v>0</v>
      </c>
      <c r="G18" s="15">
        <f>tot!R18</f>
        <v>0</v>
      </c>
      <c r="H18" s="15">
        <f>tot!V18</f>
        <v>0</v>
      </c>
      <c r="I18" s="15">
        <f>tot!Z18</f>
        <v>0</v>
      </c>
      <c r="J18" s="15">
        <f>tot!AD18</f>
        <v>0</v>
      </c>
      <c r="K18" s="15">
        <f>tot!AH18</f>
        <v>0</v>
      </c>
      <c r="L18" s="15">
        <f>tot!AL18</f>
        <v>0</v>
      </c>
      <c r="M18" s="15">
        <f>tot!AP18</f>
        <v>0</v>
      </c>
      <c r="N18" s="15">
        <f>tot!AT18</f>
        <v>0</v>
      </c>
      <c r="O18" s="15">
        <f>tot!AX18</f>
        <v>0</v>
      </c>
      <c r="P18" s="15">
        <f>tot!BB18</f>
        <v>0</v>
      </c>
      <c r="Q18" s="15">
        <f>tot!BF18</f>
        <v>0</v>
      </c>
      <c r="R18" s="15">
        <f>tot!BJ18</f>
        <v>0</v>
      </c>
      <c r="S18" s="15">
        <f>tot!BN18</f>
        <v>0</v>
      </c>
      <c r="T18" s="15">
        <f>tot!BR18</f>
        <v>0</v>
      </c>
      <c r="U18" s="15">
        <f>tot!BV18</f>
        <v>0</v>
      </c>
      <c r="V18" s="15">
        <f>tot!BZ18</f>
        <v>0</v>
      </c>
      <c r="W18" s="15">
        <f>tot!CD18</f>
        <v>0</v>
      </c>
      <c r="X18" s="15">
        <f>tot!CH18</f>
        <v>0</v>
      </c>
      <c r="Y18" s="15">
        <f>tot!CL18</f>
        <v>0</v>
      </c>
      <c r="Z18" s="15">
        <f>tot!CP18</f>
        <v>0</v>
      </c>
      <c r="AA18" s="15">
        <f>tot!CT18</f>
        <v>0</v>
      </c>
      <c r="AB18" s="15">
        <f>tot!CX18</f>
        <v>0</v>
      </c>
      <c r="AC18" s="15">
        <f>tot!DB18</f>
        <v>0</v>
      </c>
      <c r="AD18" s="15">
        <f>tot!DF18</f>
        <v>0</v>
      </c>
      <c r="AE18" s="15">
        <f>tot!DJ18</f>
        <v>0</v>
      </c>
      <c r="AF18" s="15">
        <f>tot!DN18</f>
        <v>0</v>
      </c>
      <c r="AG18" s="15">
        <f>tot!DR18</f>
        <v>0</v>
      </c>
      <c r="AH18" s="15">
        <f t="shared" si="1"/>
        <v>0</v>
      </c>
      <c r="AI18" s="15" t="s">
        <v>88</v>
      </c>
    </row>
    <row r="19" spans="1:35" ht="12.75" customHeight="1">
      <c r="A19" s="15" t="str">
        <f>tot!A19</f>
        <v>Borecki</v>
      </c>
      <c r="B19" s="15">
        <f>tot!B19</f>
        <v>2004</v>
      </c>
      <c r="C19" s="15" t="str">
        <f>tot!C19</f>
        <v>CEN</v>
      </c>
      <c r="D19" s="15">
        <f>tot!F19</f>
        <v>0</v>
      </c>
      <c r="E19" s="15">
        <f>tot!J19</f>
        <v>0</v>
      </c>
      <c r="F19" s="15">
        <f>tot!N19</f>
        <v>0</v>
      </c>
      <c r="G19" s="15">
        <f>tot!R19</f>
        <v>0</v>
      </c>
      <c r="H19" s="15">
        <f>tot!V19</f>
        <v>0</v>
      </c>
      <c r="I19" s="15">
        <f>tot!Z19</f>
        <v>0</v>
      </c>
      <c r="J19" s="15">
        <f>tot!AD19</f>
        <v>0</v>
      </c>
      <c r="K19" s="15">
        <f>tot!AH19</f>
        <v>0</v>
      </c>
      <c r="L19" s="15">
        <f>tot!AL19</f>
        <v>0</v>
      </c>
      <c r="M19" s="15">
        <f>tot!AP19</f>
        <v>0</v>
      </c>
      <c r="N19" s="15">
        <f>tot!AT19</f>
        <v>0</v>
      </c>
      <c r="O19" s="15">
        <f>tot!AX19</f>
        <v>0</v>
      </c>
      <c r="P19" s="15">
        <f>tot!BB19</f>
        <v>0</v>
      </c>
      <c r="Q19" s="15">
        <f>tot!BF19</f>
        <v>0</v>
      </c>
      <c r="R19" s="15">
        <f>tot!BJ19</f>
        <v>0</v>
      </c>
      <c r="S19" s="15">
        <f>tot!BN19</f>
        <v>0</v>
      </c>
      <c r="T19" s="15">
        <f>tot!BR19</f>
        <v>0</v>
      </c>
      <c r="U19" s="15">
        <f>tot!BV19</f>
        <v>0</v>
      </c>
      <c r="V19" s="15">
        <f>tot!BZ19</f>
        <v>0</v>
      </c>
      <c r="W19" s="15">
        <f>tot!CD19</f>
        <v>0</v>
      </c>
      <c r="X19" s="15">
        <f>tot!CH19</f>
        <v>0</v>
      </c>
      <c r="Y19" s="15">
        <f>tot!CL19</f>
        <v>0</v>
      </c>
      <c r="Z19" s="15">
        <f>tot!CP19</f>
        <v>0</v>
      </c>
      <c r="AA19" s="15">
        <f>tot!CT19</f>
        <v>0</v>
      </c>
      <c r="AB19" s="15">
        <f>tot!CX19</f>
        <v>0</v>
      </c>
      <c r="AC19" s="15">
        <f>tot!DB19</f>
        <v>0</v>
      </c>
      <c r="AD19" s="15">
        <f>tot!DF19</f>
        <v>0</v>
      </c>
      <c r="AE19" s="15">
        <f>tot!DJ19</f>
        <v>0</v>
      </c>
      <c r="AF19" s="15">
        <f>tot!DN19</f>
        <v>0</v>
      </c>
      <c r="AG19" s="15">
        <f>tot!DR19</f>
        <v>0</v>
      </c>
      <c r="AH19" s="15">
        <f t="shared" si="1"/>
        <v>0</v>
      </c>
      <c r="AI19" s="15" t="s">
        <v>88</v>
      </c>
    </row>
    <row r="20" spans="1:35" ht="12.75" customHeight="1">
      <c r="A20" s="15" t="str">
        <f>tot!A20</f>
        <v>Boudri</v>
      </c>
      <c r="B20" s="15">
        <f>tot!B20</f>
        <v>2004</v>
      </c>
      <c r="C20" s="15" t="str">
        <f>tot!C20</f>
        <v>CEN</v>
      </c>
      <c r="D20" s="15">
        <f>tot!F20</f>
        <v>0</v>
      </c>
      <c r="E20" s="15">
        <f>tot!J20</f>
        <v>0</v>
      </c>
      <c r="F20" s="15">
        <f>tot!N20</f>
        <v>0</v>
      </c>
      <c r="G20" s="15">
        <f>tot!R20</f>
        <v>0</v>
      </c>
      <c r="H20" s="15">
        <f>tot!V20</f>
        <v>0</v>
      </c>
      <c r="I20" s="15">
        <f>tot!Z20</f>
        <v>0</v>
      </c>
      <c r="J20" s="15">
        <f>tot!AD20</f>
        <v>0</v>
      </c>
      <c r="K20" s="15">
        <f>tot!AH20</f>
        <v>0</v>
      </c>
      <c r="L20" s="15">
        <f>tot!AL20</f>
        <v>0</v>
      </c>
      <c r="M20" s="15">
        <f>tot!AP20</f>
        <v>0</v>
      </c>
      <c r="N20" s="15">
        <f>tot!AT20</f>
        <v>0</v>
      </c>
      <c r="O20" s="15">
        <f>tot!AX20</f>
        <v>0</v>
      </c>
      <c r="P20" s="15">
        <f>tot!BB20</f>
        <v>0</v>
      </c>
      <c r="Q20" s="15">
        <f>tot!BF20</f>
        <v>0</v>
      </c>
      <c r="R20" s="15">
        <f>tot!BJ20</f>
        <v>0</v>
      </c>
      <c r="S20" s="15">
        <f>tot!BN20</f>
        <v>0</v>
      </c>
      <c r="T20" s="15">
        <f>tot!BR20</f>
        <v>0</v>
      </c>
      <c r="U20" s="15">
        <f>tot!BV20</f>
        <v>0</v>
      </c>
      <c r="V20" s="15">
        <f>tot!BZ20</f>
        <v>0</v>
      </c>
      <c r="W20" s="15">
        <f>tot!CD20</f>
        <v>0</v>
      </c>
      <c r="X20" s="15">
        <f>tot!CH20</f>
        <v>0</v>
      </c>
      <c r="Y20" s="15">
        <f>tot!CL20</f>
        <v>0</v>
      </c>
      <c r="Z20" s="15">
        <f>tot!CP20</f>
        <v>0</v>
      </c>
      <c r="AA20" s="15">
        <f>tot!CT20</f>
        <v>0</v>
      </c>
      <c r="AB20" s="15">
        <f>tot!CX20</f>
        <v>0</v>
      </c>
      <c r="AC20" s="15">
        <f>tot!DB20</f>
        <v>0</v>
      </c>
      <c r="AD20" s="15">
        <f>tot!DF20</f>
        <v>0</v>
      </c>
      <c r="AE20" s="15">
        <f>tot!DJ20</f>
        <v>0</v>
      </c>
      <c r="AF20" s="15">
        <f>tot!DN20</f>
        <v>0</v>
      </c>
      <c r="AG20" s="15">
        <f>tot!DR20</f>
        <v>0</v>
      </c>
      <c r="AH20" s="15">
        <f t="shared" si="1"/>
        <v>0</v>
      </c>
      <c r="AI20" s="15" t="s">
        <v>88</v>
      </c>
    </row>
    <row r="21" spans="1:35" ht="12.75" customHeight="1">
      <c r="A21" s="15" t="str">
        <f>tot!A21</f>
        <v>Jonsson</v>
      </c>
      <c r="B21" s="15">
        <f>tot!B21</f>
        <v>2003</v>
      </c>
      <c r="C21" s="15" t="str">
        <f>tot!C21</f>
        <v>CEN</v>
      </c>
      <c r="D21" s="15">
        <f>tot!F21</f>
        <v>0</v>
      </c>
      <c r="E21" s="15">
        <f>tot!J21</f>
        <v>2</v>
      </c>
      <c r="F21" s="15">
        <f>tot!N21</f>
        <v>1</v>
      </c>
      <c r="G21" s="15">
        <f>tot!R21</f>
        <v>1</v>
      </c>
      <c r="H21" s="15">
        <f>tot!V21</f>
        <v>0</v>
      </c>
      <c r="I21" s="15">
        <f>tot!Z21</f>
        <v>0</v>
      </c>
      <c r="J21" s="15">
        <f>tot!AD21</f>
        <v>0</v>
      </c>
      <c r="K21" s="15">
        <f>tot!AH21</f>
        <v>1</v>
      </c>
      <c r="L21" s="15">
        <f>tot!AL21</f>
        <v>0</v>
      </c>
      <c r="M21" s="15">
        <f>tot!AP21</f>
        <v>0</v>
      </c>
      <c r="N21" s="15">
        <f>tot!AT21</f>
        <v>1</v>
      </c>
      <c r="O21" s="15">
        <f>tot!AX21</f>
        <v>0</v>
      </c>
      <c r="P21" s="15">
        <f>tot!BB21</f>
        <v>0</v>
      </c>
      <c r="Q21" s="15">
        <f>tot!BF21</f>
        <v>0</v>
      </c>
      <c r="R21" s="15">
        <f>tot!BJ21</f>
        <v>0</v>
      </c>
      <c r="S21" s="15">
        <f>tot!BN21</f>
        <v>0</v>
      </c>
      <c r="T21" s="15">
        <f>tot!BR21</f>
        <v>0</v>
      </c>
      <c r="U21" s="15">
        <f>tot!BV21</f>
        <v>1</v>
      </c>
      <c r="V21" s="15">
        <f>tot!BZ21</f>
        <v>0</v>
      </c>
      <c r="W21" s="15">
        <f>tot!CD21</f>
        <v>0</v>
      </c>
      <c r="X21" s="15">
        <f>tot!CH21</f>
        <v>0</v>
      </c>
      <c r="Y21" s="15">
        <f>tot!CL21</f>
        <v>0</v>
      </c>
      <c r="Z21" s="15">
        <f>tot!CP21</f>
        <v>0</v>
      </c>
      <c r="AA21" s="15">
        <f>tot!CT21</f>
        <v>0</v>
      </c>
      <c r="AB21" s="15">
        <f>tot!CX21</f>
        <v>0</v>
      </c>
      <c r="AC21" s="15">
        <f>tot!DB21</f>
        <v>0</v>
      </c>
      <c r="AD21" s="15">
        <f>tot!DF21</f>
        <v>0</v>
      </c>
      <c r="AE21" s="15">
        <f>tot!DJ21</f>
        <v>0</v>
      </c>
      <c r="AF21" s="15">
        <f>tot!DN21</f>
        <v>0</v>
      </c>
      <c r="AG21" s="15">
        <f>tot!DR21</f>
        <v>0</v>
      </c>
      <c r="AH21" s="15">
        <f t="shared" si="1"/>
        <v>7</v>
      </c>
      <c r="AI21" s="15" t="s">
        <v>88</v>
      </c>
    </row>
    <row r="22" spans="1:35" ht="12.75" customHeight="1">
      <c r="A22" s="15" t="str">
        <f>tot!A22</f>
        <v>Mozzo</v>
      </c>
      <c r="B22" s="15">
        <f>tot!B22</f>
        <v>2004</v>
      </c>
      <c r="C22" s="15" t="str">
        <f>tot!C22</f>
        <v>CEN</v>
      </c>
      <c r="D22" s="15">
        <f>tot!F22</f>
        <v>0</v>
      </c>
      <c r="E22" s="15">
        <f>tot!J22</f>
        <v>0</v>
      </c>
      <c r="F22" s="15">
        <f>tot!N22</f>
        <v>0</v>
      </c>
      <c r="G22" s="15">
        <f>tot!R22</f>
        <v>0</v>
      </c>
      <c r="H22" s="15">
        <f>tot!V22</f>
        <v>0</v>
      </c>
      <c r="I22" s="15">
        <f>tot!Z22</f>
        <v>0</v>
      </c>
      <c r="J22" s="15">
        <f>tot!AD22</f>
        <v>0</v>
      </c>
      <c r="K22" s="15">
        <f>tot!AH22</f>
        <v>0</v>
      </c>
      <c r="L22" s="15">
        <f>tot!AL22</f>
        <v>0</v>
      </c>
      <c r="M22" s="15">
        <f>tot!AP22</f>
        <v>0</v>
      </c>
      <c r="N22" s="15">
        <f>tot!AT22</f>
        <v>0</v>
      </c>
      <c r="O22" s="15">
        <f>tot!AX22</f>
        <v>0</v>
      </c>
      <c r="P22" s="15">
        <f>tot!BB22</f>
        <v>0</v>
      </c>
      <c r="Q22" s="15">
        <f>tot!BF22</f>
        <v>0</v>
      </c>
      <c r="R22" s="15">
        <f>tot!BJ22</f>
        <v>0</v>
      </c>
      <c r="S22" s="15">
        <f>tot!BN22</f>
        <v>0</v>
      </c>
      <c r="T22" s="15">
        <f>tot!BR22</f>
        <v>0</v>
      </c>
      <c r="U22" s="15">
        <f>tot!BV22</f>
        <v>0</v>
      </c>
      <c r="V22" s="15">
        <f>tot!BZ22</f>
        <v>0</v>
      </c>
      <c r="W22" s="15">
        <f>tot!CD22</f>
        <v>1</v>
      </c>
      <c r="X22" s="15">
        <f>tot!CH22</f>
        <v>0</v>
      </c>
      <c r="Y22" s="15">
        <f>tot!CL22</f>
        <v>0</v>
      </c>
      <c r="Z22" s="15">
        <f>tot!CP22</f>
        <v>0</v>
      </c>
      <c r="AA22" s="15">
        <f>tot!CT22</f>
        <v>1</v>
      </c>
      <c r="AB22" s="15">
        <f>tot!CX22</f>
        <v>0</v>
      </c>
      <c r="AC22" s="15">
        <f>tot!DB22</f>
        <v>0</v>
      </c>
      <c r="AD22" s="15">
        <f>tot!DF22</f>
        <v>0</v>
      </c>
      <c r="AE22" s="15">
        <f>tot!DJ22</f>
        <v>0</v>
      </c>
      <c r="AF22" s="15">
        <f>tot!DN22</f>
        <v>0</v>
      </c>
      <c r="AG22" s="15">
        <f>tot!DR22</f>
        <v>0</v>
      </c>
      <c r="AH22" s="15">
        <f t="shared" si="1"/>
        <v>2</v>
      </c>
      <c r="AI22" s="15" t="s">
        <v>88</v>
      </c>
    </row>
    <row r="23" spans="1:35" ht="12.75" customHeight="1">
      <c r="A23" s="15" t="str">
        <f>tot!A23</f>
        <v>Leal</v>
      </c>
      <c r="B23" s="15">
        <f>tot!B23</f>
        <v>2003</v>
      </c>
      <c r="C23" s="15" t="str">
        <f>tot!C23</f>
        <v>CEN</v>
      </c>
      <c r="D23" s="15">
        <f>tot!F23</f>
        <v>0</v>
      </c>
      <c r="E23" s="15">
        <f>tot!J23</f>
        <v>0</v>
      </c>
      <c r="F23" s="15">
        <f>tot!N23</f>
        <v>0</v>
      </c>
      <c r="G23" s="15">
        <f>tot!R23</f>
        <v>0</v>
      </c>
      <c r="H23" s="15">
        <f>tot!V23</f>
        <v>0</v>
      </c>
      <c r="I23" s="15">
        <f>tot!Z23</f>
        <v>0</v>
      </c>
      <c r="J23" s="15">
        <f>tot!AD23</f>
        <v>0</v>
      </c>
      <c r="K23" s="15">
        <f>tot!AH23</f>
        <v>0</v>
      </c>
      <c r="L23" s="15">
        <f>tot!AL23</f>
        <v>0</v>
      </c>
      <c r="M23" s="15">
        <f>tot!AP23</f>
        <v>0</v>
      </c>
      <c r="N23" s="15">
        <f>tot!AT23</f>
        <v>0</v>
      </c>
      <c r="O23" s="15">
        <f>tot!AX23</f>
        <v>0</v>
      </c>
      <c r="P23" s="15">
        <f>tot!BB23</f>
        <v>0</v>
      </c>
      <c r="Q23" s="15">
        <f>tot!BF23</f>
        <v>0</v>
      </c>
      <c r="R23" s="15">
        <f>tot!BJ23</f>
        <v>0</v>
      </c>
      <c r="S23" s="15">
        <f>tot!BN23</f>
        <v>0</v>
      </c>
      <c r="T23" s="15">
        <f>tot!BR23</f>
        <v>0</v>
      </c>
      <c r="U23" s="15">
        <f>tot!BV23</f>
        <v>0</v>
      </c>
      <c r="V23" s="15">
        <f>tot!BZ23</f>
        <v>0</v>
      </c>
      <c r="W23" s="15">
        <f>tot!CD23</f>
        <v>0</v>
      </c>
      <c r="X23" s="15">
        <f>tot!CH23</f>
        <v>0</v>
      </c>
      <c r="Y23" s="15">
        <f>tot!CL23</f>
        <v>1</v>
      </c>
      <c r="Z23" s="15">
        <f>tot!CP23</f>
        <v>0</v>
      </c>
      <c r="AA23" s="15">
        <f>tot!CT23</f>
        <v>0</v>
      </c>
      <c r="AB23" s="15">
        <f>tot!CX23</f>
        <v>0</v>
      </c>
      <c r="AC23" s="15">
        <f>tot!DB23</f>
        <v>0</v>
      </c>
      <c r="AD23" s="15">
        <f>tot!DF23</f>
        <v>0</v>
      </c>
      <c r="AE23" s="15">
        <f>tot!DJ23</f>
        <v>0</v>
      </c>
      <c r="AF23" s="15">
        <f>tot!DN23</f>
        <v>0</v>
      </c>
      <c r="AG23" s="15">
        <f>tot!DR23</f>
        <v>0</v>
      </c>
      <c r="AH23" s="15">
        <f t="shared" si="1"/>
        <v>1</v>
      </c>
      <c r="AI23" s="15" t="s">
        <v>88</v>
      </c>
    </row>
    <row r="24" spans="1:35" ht="12.75" customHeight="1">
      <c r="A24" s="15" t="str">
        <f>tot!A24</f>
        <v>Salvador</v>
      </c>
      <c r="B24" s="15">
        <f>tot!B24</f>
        <v>2004</v>
      </c>
      <c r="C24" s="15" t="str">
        <f>tot!C24</f>
        <v>CEN</v>
      </c>
      <c r="D24" s="15">
        <f>tot!F24</f>
        <v>0</v>
      </c>
      <c r="E24" s="15">
        <f>tot!J24</f>
        <v>0</v>
      </c>
      <c r="F24" s="15">
        <f>tot!N24</f>
        <v>0</v>
      </c>
      <c r="G24" s="15">
        <f>tot!R24</f>
        <v>0</v>
      </c>
      <c r="H24" s="15">
        <f>tot!V24</f>
        <v>0</v>
      </c>
      <c r="I24" s="15">
        <f>tot!Z24</f>
        <v>0</v>
      </c>
      <c r="J24" s="15">
        <f>tot!AD24</f>
        <v>0</v>
      </c>
      <c r="K24" s="15">
        <f>tot!AH24</f>
        <v>0</v>
      </c>
      <c r="L24" s="15">
        <f>tot!AL24</f>
        <v>0</v>
      </c>
      <c r="M24" s="15">
        <f>tot!AP24</f>
        <v>0</v>
      </c>
      <c r="N24" s="15">
        <f>tot!AT24</f>
        <v>0</v>
      </c>
      <c r="O24" s="15">
        <f>tot!AX24</f>
        <v>0</v>
      </c>
      <c r="P24" s="15">
        <f>tot!BB24</f>
        <v>0</v>
      </c>
      <c r="Q24" s="15">
        <f>tot!BF24</f>
        <v>0</v>
      </c>
      <c r="R24" s="15">
        <f>tot!BJ24</f>
        <v>0</v>
      </c>
      <c r="S24" s="15">
        <f>tot!BN24</f>
        <v>0</v>
      </c>
      <c r="T24" s="15">
        <f>tot!BR24</f>
        <v>0</v>
      </c>
      <c r="U24" s="15">
        <f>tot!BV24</f>
        <v>0</v>
      </c>
      <c r="V24" s="15">
        <f>tot!BZ24</f>
        <v>0</v>
      </c>
      <c r="W24" s="15">
        <f>tot!CD24</f>
        <v>0</v>
      </c>
      <c r="X24" s="15">
        <f>tot!CH24</f>
        <v>0</v>
      </c>
      <c r="Y24" s="15">
        <f>tot!CL24</f>
        <v>0</v>
      </c>
      <c r="Z24" s="15">
        <f>tot!CP24</f>
        <v>0</v>
      </c>
      <c r="AA24" s="15">
        <f>tot!CT24</f>
        <v>0</v>
      </c>
      <c r="AB24" s="15">
        <f>tot!CX24</f>
        <v>0</v>
      </c>
      <c r="AC24" s="15">
        <f>tot!DB24</f>
        <v>0</v>
      </c>
      <c r="AD24" s="15">
        <f>tot!DF24</f>
        <v>0</v>
      </c>
      <c r="AE24" s="15">
        <f>tot!DJ24</f>
        <v>0</v>
      </c>
      <c r="AF24" s="15">
        <f>tot!DN24</f>
        <v>0</v>
      </c>
      <c r="AG24" s="15">
        <f>tot!DR24</f>
        <v>0</v>
      </c>
      <c r="AH24" s="15">
        <f t="shared" si="1"/>
        <v>0</v>
      </c>
      <c r="AI24" s="15" t="s">
        <v>88</v>
      </c>
    </row>
    <row r="25" spans="1:35" ht="12.75" customHeight="1">
      <c r="A25" s="15" t="str">
        <f>tot!A25</f>
        <v>Schiavon</v>
      </c>
      <c r="B25" s="15">
        <f>tot!B25</f>
        <v>2005</v>
      </c>
      <c r="C25" s="15" t="str">
        <f>tot!C25</f>
        <v>CEN</v>
      </c>
      <c r="D25" s="15">
        <f>tot!F25</f>
        <v>0</v>
      </c>
      <c r="E25" s="15">
        <f>tot!J25</f>
        <v>0</v>
      </c>
      <c r="F25" s="15">
        <f>tot!N25</f>
        <v>0</v>
      </c>
      <c r="G25" s="15">
        <f>tot!R25</f>
        <v>0</v>
      </c>
      <c r="H25" s="15">
        <f>tot!V25</f>
        <v>0</v>
      </c>
      <c r="I25" s="15">
        <f>tot!Z25</f>
        <v>0</v>
      </c>
      <c r="J25" s="15">
        <f>tot!AD25</f>
        <v>0</v>
      </c>
      <c r="K25" s="15">
        <f>tot!AH25</f>
        <v>0</v>
      </c>
      <c r="L25" s="15">
        <f>tot!AL25</f>
        <v>0</v>
      </c>
      <c r="M25" s="15">
        <f>tot!AP25</f>
        <v>0</v>
      </c>
      <c r="N25" s="15">
        <f>tot!AT25</f>
        <v>0</v>
      </c>
      <c r="O25" s="15">
        <f>tot!AX25</f>
        <v>0</v>
      </c>
      <c r="P25" s="15">
        <f>tot!BB25</f>
        <v>0</v>
      </c>
      <c r="Q25" s="15">
        <f>tot!BF25</f>
        <v>0</v>
      </c>
      <c r="R25" s="15">
        <f>tot!BJ25</f>
        <v>0</v>
      </c>
      <c r="S25" s="15">
        <f>tot!BN25</f>
        <v>0</v>
      </c>
      <c r="T25" s="15">
        <f>tot!BR25</f>
        <v>0</v>
      </c>
      <c r="U25" s="15">
        <f>tot!BV25</f>
        <v>0</v>
      </c>
      <c r="V25" s="15">
        <f>tot!BZ25</f>
        <v>0</v>
      </c>
      <c r="W25" s="15">
        <f>tot!CD25</f>
        <v>0</v>
      </c>
      <c r="X25" s="15">
        <f>tot!CH25</f>
        <v>0</v>
      </c>
      <c r="Y25" s="15">
        <f>tot!CL25</f>
        <v>0</v>
      </c>
      <c r="Z25" s="15">
        <f>tot!CP25</f>
        <v>0</v>
      </c>
      <c r="AA25" s="15">
        <f>tot!CT25</f>
        <v>0</v>
      </c>
      <c r="AB25" s="15">
        <f>tot!CX25</f>
        <v>0</v>
      </c>
      <c r="AC25" s="15">
        <f>tot!DB25</f>
        <v>0</v>
      </c>
      <c r="AD25" s="15">
        <f>tot!DF25</f>
        <v>0</v>
      </c>
      <c r="AE25" s="15">
        <f>tot!DJ25</f>
        <v>0</v>
      </c>
      <c r="AF25" s="15">
        <f>tot!DN25</f>
        <v>0</v>
      </c>
      <c r="AG25" s="15">
        <f>tot!DR25</f>
        <v>0</v>
      </c>
      <c r="AH25" s="15">
        <f t="shared" si="1"/>
        <v>0</v>
      </c>
      <c r="AI25" s="15" t="s">
        <v>88</v>
      </c>
    </row>
    <row r="26" spans="1:35" ht="12.75" customHeight="1">
      <c r="A26" s="15" t="str">
        <f>tot!A26</f>
        <v>Perissinotto</v>
      </c>
      <c r="B26" s="15">
        <f>tot!B26</f>
        <v>2003</v>
      </c>
      <c r="C26" s="15" t="str">
        <f>tot!C26</f>
        <v>CEN</v>
      </c>
      <c r="D26" s="15">
        <f>tot!F26</f>
        <v>0</v>
      </c>
      <c r="E26" s="15">
        <f>tot!J26</f>
        <v>0</v>
      </c>
      <c r="F26" s="15">
        <f>tot!N26</f>
        <v>0</v>
      </c>
      <c r="G26" s="15">
        <f>tot!R26</f>
        <v>0</v>
      </c>
      <c r="H26" s="15">
        <f>tot!V26</f>
        <v>0</v>
      </c>
      <c r="I26" s="15">
        <f>tot!Z26</f>
        <v>0</v>
      </c>
      <c r="J26" s="15">
        <f>tot!AD26</f>
        <v>0</v>
      </c>
      <c r="K26" s="15">
        <f>tot!AH26</f>
        <v>0</v>
      </c>
      <c r="L26" s="15">
        <f>tot!AL26</f>
        <v>0</v>
      </c>
      <c r="M26" s="15">
        <f>tot!AP26</f>
        <v>0</v>
      </c>
      <c r="N26" s="15">
        <f>tot!AT26</f>
        <v>0</v>
      </c>
      <c r="O26" s="15">
        <f>tot!AX26</f>
        <v>0</v>
      </c>
      <c r="P26" s="15">
        <f>tot!BB26</f>
        <v>0</v>
      </c>
      <c r="Q26" s="15">
        <f>tot!BF26</f>
        <v>0</v>
      </c>
      <c r="R26" s="15">
        <f>tot!BJ26</f>
        <v>0</v>
      </c>
      <c r="S26" s="15">
        <f>tot!BN26</f>
        <v>0</v>
      </c>
      <c r="T26" s="15">
        <f>tot!BR26</f>
        <v>0</v>
      </c>
      <c r="U26" s="15">
        <f>tot!BV26</f>
        <v>0</v>
      </c>
      <c r="V26" s="15">
        <f>tot!BZ26</f>
        <v>0</v>
      </c>
      <c r="W26" s="15">
        <f>tot!CD26</f>
        <v>0</v>
      </c>
      <c r="X26" s="15">
        <f>tot!CH26</f>
        <v>0</v>
      </c>
      <c r="Y26" s="15">
        <f>tot!CL26</f>
        <v>0</v>
      </c>
      <c r="Z26" s="15">
        <f>tot!CP26</f>
        <v>0</v>
      </c>
      <c r="AA26" s="15">
        <f>tot!CT26</f>
        <v>0</v>
      </c>
      <c r="AB26" s="15">
        <f>tot!CX26</f>
        <v>0</v>
      </c>
      <c r="AC26" s="15">
        <f>tot!DB26</f>
        <v>0</v>
      </c>
      <c r="AD26" s="15">
        <f>tot!DF26</f>
        <v>0</v>
      </c>
      <c r="AE26" s="15">
        <f>tot!DJ26</f>
        <v>0</v>
      </c>
      <c r="AF26" s="15">
        <f>tot!DN26</f>
        <v>0</v>
      </c>
      <c r="AG26" s="15">
        <f>tot!DR26</f>
        <v>0</v>
      </c>
      <c r="AH26" s="15">
        <f t="shared" si="1"/>
        <v>0</v>
      </c>
      <c r="AI26" s="15" t="s">
        <v>88</v>
      </c>
    </row>
    <row r="27" spans="1:35" ht="12.75" customHeight="1">
      <c r="A27" s="15" t="str">
        <f>tot!A27</f>
        <v>Camber</v>
      </c>
      <c r="B27" s="15">
        <f>tot!B27</f>
        <v>2005</v>
      </c>
      <c r="C27" s="15" t="str">
        <f>tot!C27</f>
        <v>ATT</v>
      </c>
      <c r="D27" s="15">
        <f>tot!F27</f>
        <v>0</v>
      </c>
      <c r="E27" s="15">
        <f>tot!J27</f>
        <v>0</v>
      </c>
      <c r="F27" s="15">
        <f>tot!N27</f>
        <v>0</v>
      </c>
      <c r="G27" s="15">
        <f>tot!R27</f>
        <v>0</v>
      </c>
      <c r="H27" s="15">
        <f>tot!V27</f>
        <v>0</v>
      </c>
      <c r="I27" s="15">
        <f>tot!Z27</f>
        <v>0</v>
      </c>
      <c r="J27" s="15">
        <f>tot!AD27</f>
        <v>0</v>
      </c>
      <c r="K27" s="15">
        <f>tot!AH27</f>
        <v>0</v>
      </c>
      <c r="L27" s="15">
        <f>tot!AL27</f>
        <v>0</v>
      </c>
      <c r="M27" s="15">
        <f>tot!AP27</f>
        <v>0</v>
      </c>
      <c r="N27" s="15">
        <f>tot!AT27</f>
        <v>0</v>
      </c>
      <c r="O27" s="15">
        <f>tot!AX27</f>
        <v>0</v>
      </c>
      <c r="P27" s="15">
        <f>tot!BB27</f>
        <v>0</v>
      </c>
      <c r="Q27" s="15">
        <f>tot!BF27</f>
        <v>0</v>
      </c>
      <c r="R27" s="15">
        <f>tot!BJ27</f>
        <v>0</v>
      </c>
      <c r="S27" s="15">
        <f>tot!BN27</f>
        <v>0</v>
      </c>
      <c r="T27" s="15">
        <f>tot!BR27</f>
        <v>0</v>
      </c>
      <c r="U27" s="15">
        <f>tot!BV27</f>
        <v>0</v>
      </c>
      <c r="V27" s="15">
        <f>tot!BZ27</f>
        <v>0</v>
      </c>
      <c r="W27" s="15">
        <f>tot!CD27</f>
        <v>0</v>
      </c>
      <c r="X27" s="15">
        <f>tot!CH27</f>
        <v>0</v>
      </c>
      <c r="Y27" s="15">
        <f>tot!CL27</f>
        <v>0</v>
      </c>
      <c r="Z27" s="15">
        <f>tot!CP27</f>
        <v>0</v>
      </c>
      <c r="AA27" s="15">
        <f>tot!CT27</f>
        <v>0</v>
      </c>
      <c r="AB27" s="15">
        <f>tot!CX27</f>
        <v>0</v>
      </c>
      <c r="AC27" s="15">
        <f>tot!DB27</f>
        <v>0</v>
      </c>
      <c r="AD27" s="15">
        <f>tot!DF27</f>
        <v>0</v>
      </c>
      <c r="AE27" s="15">
        <f>tot!DJ27</f>
        <v>0</v>
      </c>
      <c r="AF27" s="15">
        <f>tot!DN27</f>
        <v>0</v>
      </c>
      <c r="AG27" s="15">
        <f>tot!DR27</f>
        <v>0</v>
      </c>
      <c r="AH27" s="15">
        <f t="shared" si="1"/>
        <v>0</v>
      </c>
      <c r="AI27" s="15" t="s">
        <v>88</v>
      </c>
    </row>
    <row r="28" spans="1:35" ht="12.75" customHeight="1">
      <c r="A28" s="15" t="str">
        <f>tot!A28</f>
        <v>Ladisa</v>
      </c>
      <c r="B28" s="15">
        <f>tot!B28</f>
        <v>2005</v>
      </c>
      <c r="C28" s="15" t="str">
        <f>tot!C28</f>
        <v>ATT</v>
      </c>
      <c r="D28" s="15">
        <f>tot!F28</f>
        <v>0</v>
      </c>
      <c r="E28" s="15">
        <f>tot!J28</f>
        <v>0</v>
      </c>
      <c r="F28" s="15">
        <f>tot!N28</f>
        <v>0</v>
      </c>
      <c r="G28" s="15">
        <f>tot!R28</f>
        <v>0</v>
      </c>
      <c r="H28" s="15">
        <f>tot!V28</f>
        <v>0</v>
      </c>
      <c r="I28" s="15">
        <f>tot!Z28</f>
        <v>0</v>
      </c>
      <c r="J28" s="15">
        <f>tot!AD28</f>
        <v>0</v>
      </c>
      <c r="K28" s="15">
        <f>tot!AH28</f>
        <v>0</v>
      </c>
      <c r="L28" s="15">
        <f>tot!AL28</f>
        <v>0</v>
      </c>
      <c r="M28" s="15">
        <f>tot!AP28</f>
        <v>0</v>
      </c>
      <c r="N28" s="15">
        <f>tot!AT28</f>
        <v>0</v>
      </c>
      <c r="O28" s="15">
        <f>tot!AX28</f>
        <v>0</v>
      </c>
      <c r="P28" s="15">
        <f>tot!BB28</f>
        <v>0</v>
      </c>
      <c r="Q28" s="15">
        <f>tot!BF28</f>
        <v>0</v>
      </c>
      <c r="R28" s="15">
        <f>tot!BJ28</f>
        <v>0</v>
      </c>
      <c r="S28" s="15">
        <f>tot!BN28</f>
        <v>0</v>
      </c>
      <c r="T28" s="15">
        <f>tot!BR28</f>
        <v>0</v>
      </c>
      <c r="U28" s="15">
        <f>tot!BV28</f>
        <v>0</v>
      </c>
      <c r="V28" s="15">
        <f>tot!BZ28</f>
        <v>0</v>
      </c>
      <c r="W28" s="15">
        <f>tot!CD28</f>
        <v>0</v>
      </c>
      <c r="X28" s="15">
        <f>tot!CH28</f>
        <v>0</v>
      </c>
      <c r="Y28" s="15">
        <f>tot!CL28</f>
        <v>0</v>
      </c>
      <c r="Z28" s="15">
        <f>tot!CP28</f>
        <v>0</v>
      </c>
      <c r="AA28" s="15">
        <f>tot!CT28</f>
        <v>0</v>
      </c>
      <c r="AB28" s="15">
        <f>tot!CX28</f>
        <v>0</v>
      </c>
      <c r="AC28" s="15">
        <f>tot!DB28</f>
        <v>0</v>
      </c>
      <c r="AD28" s="15">
        <f>tot!DF28</f>
        <v>0</v>
      </c>
      <c r="AE28" s="15">
        <f>tot!DJ28</f>
        <v>0</v>
      </c>
      <c r="AF28" s="15">
        <f>tot!DN28</f>
        <v>0</v>
      </c>
      <c r="AG28" s="15">
        <f>tot!DR28</f>
        <v>0</v>
      </c>
      <c r="AH28" s="15">
        <f t="shared" si="1"/>
        <v>0</v>
      </c>
      <c r="AI28" s="15" t="s">
        <v>88</v>
      </c>
    </row>
    <row r="29" spans="1:35" ht="12.75" customHeight="1">
      <c r="A29" s="15" t="str">
        <f>tot!A29</f>
        <v>Marrone</v>
      </c>
      <c r="B29" s="15">
        <f>tot!B29</f>
        <v>2005</v>
      </c>
      <c r="C29" s="15" t="str">
        <f>tot!C29</f>
        <v>ATT</v>
      </c>
      <c r="D29" s="15">
        <f>tot!F29</f>
        <v>0</v>
      </c>
      <c r="E29" s="15">
        <f>tot!J29</f>
        <v>0</v>
      </c>
      <c r="F29" s="15">
        <f>tot!N29</f>
        <v>0</v>
      </c>
      <c r="G29" s="15">
        <f>tot!R29</f>
        <v>0</v>
      </c>
      <c r="H29" s="15">
        <f>tot!V29</f>
        <v>0</v>
      </c>
      <c r="I29" s="15">
        <f>tot!Z29</f>
        <v>0</v>
      </c>
      <c r="J29" s="15">
        <f>tot!AD29</f>
        <v>0</v>
      </c>
      <c r="K29" s="15">
        <f>tot!AH29</f>
        <v>0</v>
      </c>
      <c r="L29" s="15">
        <f>tot!AL29</f>
        <v>0</v>
      </c>
      <c r="M29" s="15">
        <f>tot!AP29</f>
        <v>0</v>
      </c>
      <c r="N29" s="15">
        <f>tot!AT29</f>
        <v>0</v>
      </c>
      <c r="O29" s="15">
        <f>tot!AX29</f>
        <v>0</v>
      </c>
      <c r="P29" s="15">
        <f>tot!BB29</f>
        <v>0</v>
      </c>
      <c r="Q29" s="15">
        <f>tot!BF29</f>
        <v>0</v>
      </c>
      <c r="R29" s="15">
        <f>tot!BJ29</f>
        <v>0</v>
      </c>
      <c r="S29" s="15">
        <f>tot!BN29</f>
        <v>0</v>
      </c>
      <c r="T29" s="15">
        <f>tot!BR29</f>
        <v>0</v>
      </c>
      <c r="U29" s="15">
        <f>tot!BV29</f>
        <v>0</v>
      </c>
      <c r="V29" s="15">
        <f>tot!BZ29</f>
        <v>0</v>
      </c>
      <c r="W29" s="15">
        <f>tot!CD29</f>
        <v>0</v>
      </c>
      <c r="X29" s="15">
        <f>tot!CH29</f>
        <v>0</v>
      </c>
      <c r="Y29" s="15">
        <f>tot!CL29</f>
        <v>0</v>
      </c>
      <c r="Z29" s="15">
        <f>tot!CP29</f>
        <v>0</v>
      </c>
      <c r="AA29" s="15">
        <f>tot!CT29</f>
        <v>0</v>
      </c>
      <c r="AB29" s="15">
        <f>tot!CX29</f>
        <v>0</v>
      </c>
      <c r="AC29" s="15">
        <f>tot!DB29</f>
        <v>0</v>
      </c>
      <c r="AD29" s="15">
        <f>tot!DF29</f>
        <v>0</v>
      </c>
      <c r="AE29" s="15">
        <f>tot!DJ29</f>
        <v>0</v>
      </c>
      <c r="AF29" s="15">
        <f>tot!DN29</f>
        <v>0</v>
      </c>
      <c r="AG29" s="15">
        <f>tot!DR29</f>
        <v>0</v>
      </c>
      <c r="AH29" s="15">
        <f t="shared" si="1"/>
        <v>0</v>
      </c>
      <c r="AI29" s="15" t="s">
        <v>88</v>
      </c>
    </row>
    <row r="30" spans="1:35" ht="12.75" customHeight="1">
      <c r="A30" s="15" t="str">
        <f>tot!A30</f>
        <v>Okoro</v>
      </c>
      <c r="B30" s="15">
        <f>tot!B30</f>
        <v>2005</v>
      </c>
      <c r="C30" s="15" t="str">
        <f>tot!C30</f>
        <v>ATT</v>
      </c>
      <c r="D30" s="15">
        <f>tot!F30</f>
        <v>0</v>
      </c>
      <c r="E30" s="15">
        <f>tot!J30</f>
        <v>0</v>
      </c>
      <c r="F30" s="15">
        <f>tot!N30</f>
        <v>1</v>
      </c>
      <c r="G30" s="15">
        <f>tot!R30</f>
        <v>1</v>
      </c>
      <c r="H30" s="15">
        <f>tot!V30</f>
        <v>0</v>
      </c>
      <c r="I30" s="15">
        <f>tot!Z30</f>
        <v>0</v>
      </c>
      <c r="J30" s="15">
        <f>tot!AD30</f>
        <v>1</v>
      </c>
      <c r="K30" s="15">
        <f>tot!AH30</f>
        <v>0</v>
      </c>
      <c r="L30" s="15">
        <f>tot!AL30</f>
        <v>0</v>
      </c>
      <c r="M30" s="15">
        <f>tot!AP30</f>
        <v>0</v>
      </c>
      <c r="N30" s="15">
        <f>tot!AT30</f>
        <v>0</v>
      </c>
      <c r="O30" s="15">
        <f>tot!AX30</f>
        <v>0</v>
      </c>
      <c r="P30" s="15">
        <f>tot!BB30</f>
        <v>0</v>
      </c>
      <c r="Q30" s="15">
        <f>tot!BF30</f>
        <v>1</v>
      </c>
      <c r="R30" s="15">
        <f>tot!BJ30</f>
        <v>0</v>
      </c>
      <c r="S30" s="15">
        <f>tot!BN30</f>
        <v>1</v>
      </c>
      <c r="T30" s="15">
        <f>tot!BR30</f>
        <v>0</v>
      </c>
      <c r="U30" s="15">
        <f>tot!BV30</f>
        <v>0</v>
      </c>
      <c r="V30" s="15">
        <f>tot!BZ30</f>
        <v>0</v>
      </c>
      <c r="W30" s="15">
        <f>tot!CD30</f>
        <v>0</v>
      </c>
      <c r="X30" s="15">
        <f>tot!CH30</f>
        <v>0</v>
      </c>
      <c r="Y30" s="15">
        <f>tot!CL30</f>
        <v>0</v>
      </c>
      <c r="Z30" s="15">
        <f>tot!CP30</f>
        <v>0</v>
      </c>
      <c r="AA30" s="15">
        <f>tot!CT30</f>
        <v>0</v>
      </c>
      <c r="AB30" s="15">
        <f>tot!CX30</f>
        <v>0</v>
      </c>
      <c r="AC30" s="15">
        <f>tot!DB30</f>
        <v>0</v>
      </c>
      <c r="AD30" s="15">
        <f>tot!DF30</f>
        <v>0</v>
      </c>
      <c r="AE30" s="15">
        <f>tot!DJ30</f>
        <v>0</v>
      </c>
      <c r="AF30" s="15">
        <f>tot!DN30</f>
        <v>0</v>
      </c>
      <c r="AG30" s="15">
        <f>tot!DR30</f>
        <v>0</v>
      </c>
      <c r="AH30" s="15">
        <f t="shared" si="1"/>
        <v>5</v>
      </c>
      <c r="AI30" s="15" t="s">
        <v>88</v>
      </c>
    </row>
    <row r="31" spans="1:35" ht="12.75" customHeight="1">
      <c r="A31" s="15" t="str">
        <f>tot!A31</f>
        <v>Rodrigues</v>
      </c>
      <c r="B31" s="15">
        <f>tot!B31</f>
        <v>2004</v>
      </c>
      <c r="C31" s="15" t="str">
        <f>tot!C31</f>
        <v>ATT</v>
      </c>
      <c r="D31" s="15">
        <f>tot!F31</f>
        <v>1</v>
      </c>
      <c r="E31" s="15">
        <f>tot!J31</f>
        <v>0</v>
      </c>
      <c r="F31" s="15">
        <f>tot!N31</f>
        <v>1</v>
      </c>
      <c r="G31" s="15">
        <f>tot!R31</f>
        <v>0</v>
      </c>
      <c r="H31" s="15">
        <f>tot!V31</f>
        <v>0</v>
      </c>
      <c r="I31" s="15">
        <f>tot!Z31</f>
        <v>1</v>
      </c>
      <c r="J31" s="15">
        <f>tot!AD31</f>
        <v>0</v>
      </c>
      <c r="K31" s="15">
        <f>tot!AH31</f>
        <v>0</v>
      </c>
      <c r="L31" s="15">
        <f>tot!AL31</f>
        <v>0</v>
      </c>
      <c r="M31" s="15">
        <f>tot!AP31</f>
        <v>0</v>
      </c>
      <c r="N31" s="15">
        <f>tot!AT31</f>
        <v>0</v>
      </c>
      <c r="O31" s="15">
        <f>tot!AX31</f>
        <v>0</v>
      </c>
      <c r="P31" s="15">
        <f>tot!BB31</f>
        <v>0</v>
      </c>
      <c r="Q31" s="15">
        <f>tot!BF31</f>
        <v>0</v>
      </c>
      <c r="R31" s="15">
        <f>tot!BJ31</f>
        <v>0</v>
      </c>
      <c r="S31" s="15">
        <f>tot!BN31</f>
        <v>0</v>
      </c>
      <c r="T31" s="15">
        <f>tot!BR31</f>
        <v>0</v>
      </c>
      <c r="U31" s="15">
        <f>tot!BV31</f>
        <v>0</v>
      </c>
      <c r="V31" s="15">
        <f>tot!BZ31</f>
        <v>0</v>
      </c>
      <c r="W31" s="15">
        <f>tot!CD31</f>
        <v>0</v>
      </c>
      <c r="X31" s="15">
        <f>tot!CH31</f>
        <v>0</v>
      </c>
      <c r="Y31" s="15">
        <f>tot!CL31</f>
        <v>0</v>
      </c>
      <c r="Z31" s="15">
        <f>tot!CP31</f>
        <v>0</v>
      </c>
      <c r="AA31" s="15">
        <f>tot!CT31</f>
        <v>0</v>
      </c>
      <c r="AB31" s="15">
        <f>tot!CX31</f>
        <v>0</v>
      </c>
      <c r="AC31" s="15">
        <f>tot!DB31</f>
        <v>0</v>
      </c>
      <c r="AD31" s="15">
        <f>tot!DF31</f>
        <v>0</v>
      </c>
      <c r="AE31" s="15">
        <f>tot!DJ31</f>
        <v>0</v>
      </c>
      <c r="AF31" s="15">
        <f>tot!DN31</f>
        <v>0</v>
      </c>
      <c r="AG31" s="15">
        <f>tot!DR31</f>
        <v>0</v>
      </c>
      <c r="AH31" s="15">
        <f t="shared" si="1"/>
        <v>3</v>
      </c>
      <c r="AI31" s="15" t="s">
        <v>88</v>
      </c>
    </row>
    <row r="32" spans="1:35" ht="12.75" customHeight="1">
      <c r="A32" s="15" t="str">
        <f>tot!A32</f>
        <v>Issa</v>
      </c>
      <c r="B32" s="15">
        <f>tot!B32</f>
        <v>2002</v>
      </c>
      <c r="C32" s="15" t="str">
        <f>tot!C32</f>
        <v>ATT</v>
      </c>
      <c r="D32" s="15">
        <f>tot!F32</f>
        <v>0</v>
      </c>
      <c r="E32" s="15">
        <f>tot!J32</f>
        <v>0</v>
      </c>
      <c r="F32" s="15">
        <f>tot!N32</f>
        <v>0</v>
      </c>
      <c r="G32" s="15">
        <f>tot!R32</f>
        <v>0</v>
      </c>
      <c r="H32" s="15">
        <f>tot!V32</f>
        <v>0</v>
      </c>
      <c r="I32" s="15">
        <f>tot!Z32</f>
        <v>0</v>
      </c>
      <c r="J32" s="15">
        <f>tot!AD32</f>
        <v>0</v>
      </c>
      <c r="K32" s="15">
        <f>tot!AH32</f>
        <v>0</v>
      </c>
      <c r="L32" s="15">
        <f>tot!AL32</f>
        <v>0</v>
      </c>
      <c r="M32" s="15">
        <f>tot!AP32</f>
        <v>1</v>
      </c>
      <c r="N32" s="15">
        <f>tot!AT32</f>
        <v>0</v>
      </c>
      <c r="O32" s="15">
        <f>tot!AX32</f>
        <v>0</v>
      </c>
      <c r="P32" s="15">
        <f>tot!BB32</f>
        <v>0</v>
      </c>
      <c r="Q32" s="15">
        <f>tot!BF32</f>
        <v>0</v>
      </c>
      <c r="R32" s="15">
        <f>tot!BJ32</f>
        <v>0</v>
      </c>
      <c r="S32" s="15">
        <f>tot!BN32</f>
        <v>0</v>
      </c>
      <c r="T32" s="15">
        <f>tot!BR32</f>
        <v>0</v>
      </c>
      <c r="U32" s="15">
        <f>tot!BV32</f>
        <v>3</v>
      </c>
      <c r="V32" s="15">
        <f>tot!BZ32</f>
        <v>0</v>
      </c>
      <c r="W32" s="15">
        <f>tot!CD32</f>
        <v>0</v>
      </c>
      <c r="X32" s="15">
        <f>tot!CH32</f>
        <v>0</v>
      </c>
      <c r="Y32" s="15">
        <f>tot!CL32</f>
        <v>0</v>
      </c>
      <c r="Z32" s="15">
        <f>tot!CP32</f>
        <v>0</v>
      </c>
      <c r="AA32" s="15">
        <f>tot!CT32</f>
        <v>0</v>
      </c>
      <c r="AB32" s="15">
        <f>tot!CX32</f>
        <v>0</v>
      </c>
      <c r="AC32" s="15">
        <f>tot!DB32</f>
        <v>0</v>
      </c>
      <c r="AD32" s="15">
        <f>tot!DF32</f>
        <v>0</v>
      </c>
      <c r="AE32" s="15">
        <f>tot!DJ32</f>
        <v>0</v>
      </c>
      <c r="AF32" s="15">
        <f>tot!DN32</f>
        <v>0</v>
      </c>
      <c r="AG32" s="15">
        <f>tot!DR32</f>
        <v>0</v>
      </c>
      <c r="AH32" s="15">
        <f t="shared" si="1"/>
        <v>4</v>
      </c>
      <c r="AI32" s="15" t="s">
        <v>88</v>
      </c>
    </row>
    <row r="33" spans="1:35" ht="12.75" customHeight="1">
      <c r="A33" s="15" t="str">
        <f>tot!A33</f>
        <v>Fiorani</v>
      </c>
      <c r="B33" s="15">
        <f>tot!B33</f>
        <v>2005</v>
      </c>
      <c r="C33" s="15" t="str">
        <f>tot!C33</f>
        <v>ATT</v>
      </c>
      <c r="D33" s="15">
        <f>tot!F33</f>
        <v>0</v>
      </c>
      <c r="E33" s="15">
        <f>tot!J33</f>
        <v>0</v>
      </c>
      <c r="F33" s="15">
        <f>tot!N33</f>
        <v>0</v>
      </c>
      <c r="G33" s="15">
        <f>tot!R33</f>
        <v>0</v>
      </c>
      <c r="H33" s="15">
        <f>tot!V33</f>
        <v>0</v>
      </c>
      <c r="I33" s="15">
        <f>tot!Z33</f>
        <v>0</v>
      </c>
      <c r="J33" s="15">
        <f>tot!AD33</f>
        <v>0</v>
      </c>
      <c r="K33" s="15">
        <f>tot!AH33</f>
        <v>0</v>
      </c>
      <c r="L33" s="15">
        <f>tot!AL33</f>
        <v>0</v>
      </c>
      <c r="M33" s="15">
        <f>tot!AP33</f>
        <v>0</v>
      </c>
      <c r="N33" s="15">
        <f>tot!AT33</f>
        <v>0</v>
      </c>
      <c r="O33" s="15">
        <f>tot!AX33</f>
        <v>0</v>
      </c>
      <c r="P33" s="15">
        <f>tot!BB33</f>
        <v>0</v>
      </c>
      <c r="Q33" s="15">
        <f>tot!BF33</f>
        <v>0</v>
      </c>
      <c r="R33" s="15">
        <f>tot!BJ33</f>
        <v>0</v>
      </c>
      <c r="S33" s="15">
        <f>tot!BN33</f>
        <v>0</v>
      </c>
      <c r="T33" s="15">
        <f>tot!BR33</f>
        <v>0</v>
      </c>
      <c r="U33" s="15">
        <f>tot!BV33</f>
        <v>0</v>
      </c>
      <c r="V33" s="15">
        <f>tot!BZ33</f>
        <v>0</v>
      </c>
      <c r="W33" s="15">
        <f>tot!CD33</f>
        <v>0</v>
      </c>
      <c r="X33" s="15">
        <f>tot!CH33</f>
        <v>0</v>
      </c>
      <c r="Y33" s="15">
        <f>tot!CL33</f>
        <v>0</v>
      </c>
      <c r="Z33" s="15">
        <f>tot!CP33</f>
        <v>0</v>
      </c>
      <c r="AA33" s="15">
        <f>tot!CT33</f>
        <v>0</v>
      </c>
      <c r="AB33" s="15">
        <f>tot!CX33</f>
        <v>0</v>
      </c>
      <c r="AC33" s="15">
        <f>tot!DB33</f>
        <v>0</v>
      </c>
      <c r="AD33" s="15">
        <f>tot!DF33</f>
        <v>0</v>
      </c>
      <c r="AE33" s="15">
        <f>tot!DJ33</f>
        <v>0</v>
      </c>
      <c r="AF33" s="15">
        <f>tot!DN33</f>
        <v>0</v>
      </c>
      <c r="AG33" s="15">
        <f>tot!DR33</f>
        <v>0</v>
      </c>
      <c r="AH33" s="15">
        <f t="shared" si="1"/>
        <v>0</v>
      </c>
      <c r="AI33" s="16" t="s">
        <v>88</v>
      </c>
    </row>
    <row r="34" spans="1:35" ht="12.75" customHeight="1">
      <c r="A34" s="15" t="str">
        <f>tot!A34</f>
        <v>Redan</v>
      </c>
      <c r="B34" s="15">
        <f>tot!B34</f>
        <v>2005</v>
      </c>
      <c r="C34" s="15" t="str">
        <f>tot!C34</f>
        <v>ATT</v>
      </c>
      <c r="D34" s="15">
        <f>tot!F34</f>
        <v>0</v>
      </c>
      <c r="E34" s="15">
        <f>tot!J34</f>
        <v>0</v>
      </c>
      <c r="F34" s="15">
        <f>tot!N34</f>
        <v>0</v>
      </c>
      <c r="G34" s="15">
        <f>tot!R34</f>
        <v>0</v>
      </c>
      <c r="H34" s="15">
        <f>tot!V34</f>
        <v>0</v>
      </c>
      <c r="I34" s="15">
        <f>tot!Z34</f>
        <v>0</v>
      </c>
      <c r="J34" s="15">
        <f>tot!AD34</f>
        <v>0</v>
      </c>
      <c r="K34" s="15">
        <f>tot!AH34</f>
        <v>0</v>
      </c>
      <c r="L34" s="15">
        <f>tot!AL34</f>
        <v>0</v>
      </c>
      <c r="M34" s="15">
        <f>tot!AP34</f>
        <v>0</v>
      </c>
      <c r="N34" s="15">
        <f>tot!AT34</f>
        <v>0</v>
      </c>
      <c r="O34" s="15">
        <f>tot!AX34</f>
        <v>0</v>
      </c>
      <c r="P34" s="15">
        <f>tot!BB34</f>
        <v>0</v>
      </c>
      <c r="Q34" s="15">
        <f>tot!BF34</f>
        <v>0</v>
      </c>
      <c r="R34" s="15">
        <f>tot!BJ34</f>
        <v>0</v>
      </c>
      <c r="S34" s="15">
        <f>tot!BN34</f>
        <v>0</v>
      </c>
      <c r="T34" s="15">
        <f>tot!BR34</f>
        <v>0</v>
      </c>
      <c r="U34" s="15">
        <f>tot!BV34</f>
        <v>0</v>
      </c>
      <c r="V34" s="15">
        <f>tot!BZ34</f>
        <v>0</v>
      </c>
      <c r="W34" s="15">
        <f>tot!CD34</f>
        <v>0</v>
      </c>
      <c r="X34" s="15">
        <f>tot!CH34</f>
        <v>1</v>
      </c>
      <c r="Y34" s="15">
        <f>tot!CL34</f>
        <v>0</v>
      </c>
      <c r="Z34" s="15">
        <f>tot!CP34</f>
        <v>1</v>
      </c>
      <c r="AA34" s="15">
        <f>tot!CT34</f>
        <v>0</v>
      </c>
      <c r="AB34" s="15">
        <f>tot!CX34</f>
        <v>0</v>
      </c>
      <c r="AC34" s="15">
        <f>tot!DB34</f>
        <v>0</v>
      </c>
      <c r="AD34" s="15">
        <f>tot!DF34</f>
        <v>0</v>
      </c>
      <c r="AE34" s="15">
        <f>tot!DJ34</f>
        <v>0</v>
      </c>
      <c r="AF34" s="15">
        <f>tot!DN34</f>
        <v>0</v>
      </c>
      <c r="AG34" s="15">
        <f>tot!DR34</f>
        <v>0</v>
      </c>
      <c r="AH34" s="15">
        <f t="shared" si="1"/>
        <v>2</v>
      </c>
      <c r="AI34" s="16" t="s">
        <v>88</v>
      </c>
    </row>
    <row r="35" spans="1:35" ht="12.75" customHeight="1">
      <c r="A35" s="15"/>
      <c r="B35" s="15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1:35" ht="12.75" customHeight="1">
      <c r="A36" s="15"/>
      <c r="B36" s="15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1:35" ht="12.75" customHeight="1">
      <c r="A37" s="15"/>
      <c r="B37" s="15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1:35" ht="12.75" customHeight="1">
      <c r="A38" s="15"/>
      <c r="B38" s="15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1:35" ht="12.75" customHeight="1">
      <c r="A39" s="15"/>
      <c r="B39" s="15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1:35" ht="12.75" customHeight="1">
      <c r="A40" s="15"/>
      <c r="B40" s="15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  <row r="41" spans="1:35" ht="12.75" customHeight="1">
      <c r="A41" s="15"/>
      <c r="B41" s="15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</row>
    <row r="42" spans="1:35" ht="12.75" customHeight="1">
      <c r="A42" s="15"/>
      <c r="B42" s="15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</row>
    <row r="43" spans="1:35" ht="12.75" customHeight="1">
      <c r="A43" s="15"/>
      <c r="B43" s="15"/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</row>
    <row r="44" spans="1:35" ht="12.75" customHeight="1">
      <c r="A44" s="15"/>
      <c r="B44" s="15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</row>
    <row r="45" spans="1:35" ht="12.75" customHeight="1">
      <c r="A45" s="15"/>
      <c r="B45" s="15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</row>
    <row r="46" spans="1:35" ht="12.75" customHeight="1">
      <c r="A46" s="15"/>
      <c r="B46" s="15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</row>
    <row r="47" spans="1:35" ht="12.75" customHeight="1">
      <c r="A47" s="15"/>
      <c r="B47" s="15"/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 ht="12.75" customHeight="1">
      <c r="A48" s="15"/>
      <c r="B48" s="15"/>
      <c r="C48" s="1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</row>
    <row r="49" spans="1:35" ht="12.75" customHeight="1">
      <c r="A49" s="15"/>
      <c r="B49" s="15"/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</row>
    <row r="50" spans="1:35" ht="12.75" customHeight="1">
      <c r="A50" s="15"/>
      <c r="B50" s="15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</row>
    <row r="51" spans="1:35" ht="12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</row>
    <row r="52" spans="1:35" ht="12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</row>
    <row r="53" spans="1:35" ht="12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</row>
    <row r="54" spans="1:35" ht="12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</row>
    <row r="55" spans="1:35" ht="12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spans="1:35" ht="12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</row>
    <row r="57" spans="1:35" ht="12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</row>
    <row r="58" spans="1:35" ht="12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</row>
    <row r="59" spans="1:35" ht="12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</row>
    <row r="60" spans="1:35" ht="12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</row>
    <row r="61" spans="1:35" ht="12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</row>
    <row r="62" spans="1:35" ht="12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</row>
    <row r="63" spans="1:35" ht="12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</row>
    <row r="64" spans="1:35" ht="12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</row>
    <row r="65" spans="1:35" ht="12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</row>
    <row r="66" spans="1:35" ht="12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</row>
    <row r="67" spans="1:35" ht="12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</row>
    <row r="68" spans="1:35" ht="12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</row>
    <row r="69" spans="1:35" ht="12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</row>
    <row r="70" spans="1:35" ht="12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</row>
    <row r="71" spans="1:35" ht="12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1:35" ht="12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</row>
    <row r="73" spans="1:35" ht="12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</row>
    <row r="74" spans="1:35" ht="12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</row>
    <row r="75" spans="1:35" ht="12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</row>
    <row r="76" spans="1:35" ht="12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</row>
    <row r="77" spans="1:35" ht="12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</row>
    <row r="78" spans="1:35" ht="12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</row>
    <row r="79" spans="1:35" ht="12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</row>
    <row r="80" spans="1:35" ht="12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spans="1:35" ht="12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spans="1:35" ht="12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 spans="1:35" ht="12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</row>
    <row r="84" spans="1:35" ht="12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</row>
    <row r="85" spans="1:35" ht="12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spans="1:35" ht="12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</row>
    <row r="87" spans="1:35" ht="12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</row>
    <row r="88" spans="1:35" ht="12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</row>
    <row r="89" spans="1:35" ht="12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</row>
    <row r="90" spans="1:35" ht="12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</row>
    <row r="91" spans="1:35" ht="12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</row>
    <row r="92" spans="1:35" ht="12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</row>
    <row r="93" spans="1:35" ht="12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</row>
    <row r="94" spans="1:35" ht="12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</row>
    <row r="95" spans="1:35" ht="12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</row>
    <row r="96" spans="1:35" ht="12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</row>
    <row r="97" spans="1:35" ht="12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</row>
    <row r="98" spans="1:35" ht="12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</row>
    <row r="99" spans="1:35" ht="12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</row>
    <row r="100" spans="1:35" ht="12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</row>
    <row r="101" spans="1:35" ht="12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</row>
    <row r="102" spans="1:35" ht="12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</row>
    <row r="103" spans="1:35" ht="12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</row>
    <row r="104" spans="1:35" ht="12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</row>
    <row r="105" spans="1:35" ht="12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</row>
    <row r="106" spans="1:35" ht="12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</row>
    <row r="107" spans="1:35" ht="12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</row>
    <row r="108" spans="1:35" ht="12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</row>
    <row r="109" spans="1:35" ht="12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 ht="12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</row>
    <row r="111" spans="1:35" ht="12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</row>
    <row r="112" spans="1:35" ht="12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</row>
    <row r="113" spans="1:35" ht="12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</row>
    <row r="114" spans="1:35" ht="12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</row>
    <row r="115" spans="1:35" ht="12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</row>
    <row r="116" spans="1:35" ht="12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  <row r="117" spans="1:35" ht="12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</row>
    <row r="118" spans="1:35" ht="12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</row>
    <row r="119" spans="1:35" ht="12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</row>
    <row r="120" spans="1:35" ht="12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</row>
    <row r="121" spans="1:35" ht="12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</row>
    <row r="122" spans="1:35" ht="12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</row>
    <row r="123" spans="1:35" ht="12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</row>
    <row r="124" spans="1:35" ht="12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</row>
    <row r="125" spans="1:35" ht="12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</row>
    <row r="126" spans="1:35" ht="12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</row>
    <row r="127" spans="1:35" ht="12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</row>
    <row r="128" spans="1:35" ht="12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</row>
    <row r="129" spans="1:35" ht="12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</row>
    <row r="130" spans="1:35" ht="12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</row>
    <row r="131" spans="1:35" ht="12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</row>
    <row r="132" spans="1:35" ht="12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</row>
    <row r="133" spans="1:35" ht="12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</row>
    <row r="134" spans="1:35" ht="12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</row>
    <row r="135" spans="1:35" ht="12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</row>
    <row r="136" spans="1:35" ht="12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</row>
    <row r="137" spans="1:35" ht="12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</row>
    <row r="138" spans="1:35" ht="12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</row>
    <row r="139" spans="1:35" ht="12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</row>
    <row r="140" spans="1:35" ht="12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</row>
    <row r="141" spans="1:35" ht="12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</row>
    <row r="142" spans="1:35" ht="12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</row>
    <row r="143" spans="1:35" ht="12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</row>
    <row r="144" spans="1:35" ht="12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</row>
    <row r="145" spans="1:35" ht="12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</row>
    <row r="146" spans="1:35" ht="12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</row>
    <row r="147" spans="1:35" ht="12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</row>
    <row r="148" spans="1:35" ht="12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</row>
    <row r="149" spans="1:35" ht="12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</row>
    <row r="150" spans="1:35" ht="12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</row>
    <row r="151" spans="1:35" ht="12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</row>
    <row r="152" spans="1:35" ht="12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</row>
    <row r="153" spans="1:35" ht="12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</row>
    <row r="154" spans="1:35" ht="12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</row>
    <row r="155" spans="1:35" ht="12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</row>
    <row r="156" spans="1:35" ht="12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</row>
    <row r="157" spans="1:35" ht="12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</row>
    <row r="158" spans="1:35" ht="12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</row>
    <row r="159" spans="1:35" ht="12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</row>
    <row r="160" spans="1:35" ht="12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</row>
    <row r="161" spans="1:35" ht="12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</row>
    <row r="162" spans="1:35" ht="12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</row>
    <row r="163" spans="1:35" ht="12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</row>
    <row r="164" spans="1:35" ht="12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</row>
    <row r="165" spans="1:35" ht="12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</row>
    <row r="166" spans="1:35" ht="12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</row>
    <row r="167" spans="1:35" ht="12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</row>
    <row r="168" spans="1:35" ht="12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</row>
    <row r="169" spans="1:35" ht="12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</row>
    <row r="170" spans="1:35" ht="12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</row>
    <row r="171" spans="1:35" ht="12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</row>
    <row r="172" spans="1:35" ht="12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</row>
    <row r="173" spans="1:35" ht="12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</row>
    <row r="174" spans="1:35" ht="12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</row>
    <row r="175" spans="1:35" ht="12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</row>
    <row r="176" spans="1:35" ht="12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</row>
    <row r="177" spans="1:35" ht="12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</row>
    <row r="178" spans="1:35" ht="12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</row>
    <row r="179" spans="1:35" ht="12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</row>
    <row r="180" spans="1:35" ht="12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</row>
    <row r="181" spans="1:35" ht="12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</row>
    <row r="182" spans="1:35" ht="12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</row>
    <row r="183" spans="1:35" ht="12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</row>
    <row r="184" spans="1:35" ht="12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</row>
    <row r="185" spans="1:35" ht="12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</row>
    <row r="186" spans="1:35" ht="12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</row>
    <row r="187" spans="1:35" ht="12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</row>
    <row r="188" spans="1:35" ht="12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</row>
    <row r="189" spans="1:35" ht="12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</row>
    <row r="190" spans="1:35" ht="12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</row>
    <row r="191" spans="1:35" ht="12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</row>
    <row r="192" spans="1:35" ht="12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</row>
    <row r="193" spans="1:35" ht="12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</row>
    <row r="194" spans="1:35" ht="12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</row>
    <row r="195" spans="1:35" ht="12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</row>
    <row r="196" spans="1:35" ht="12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</row>
    <row r="197" spans="1:35" ht="12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</row>
    <row r="198" spans="1:35" ht="12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</row>
    <row r="199" spans="1:35" ht="12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</row>
    <row r="200" spans="1:35" ht="12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</row>
    <row r="201" spans="1:35" ht="12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</row>
    <row r="202" spans="1:35" ht="12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</row>
    <row r="203" spans="1:35" ht="12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</row>
    <row r="204" spans="1:35" ht="12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</row>
    <row r="205" spans="1:35" ht="12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</row>
    <row r="206" spans="1:35" ht="12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</row>
    <row r="207" spans="1:35" ht="12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</row>
    <row r="208" spans="1:35" ht="12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</row>
    <row r="209" spans="1:35" ht="12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</row>
    <row r="210" spans="1:35" ht="12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</row>
    <row r="211" spans="1:35" ht="12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</row>
    <row r="212" spans="1:35" ht="12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</row>
    <row r="213" spans="1:35" ht="12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</row>
    <row r="214" spans="1:35" ht="12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</row>
    <row r="215" spans="1:35" ht="12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</row>
    <row r="216" spans="1:35" ht="12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</row>
    <row r="217" spans="1:35" ht="12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</row>
    <row r="218" spans="1:35" ht="12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</row>
    <row r="219" spans="1:35" ht="12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</row>
    <row r="220" spans="1:35" ht="12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</row>
    <row r="221" spans="1:35" ht="12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</row>
    <row r="222" spans="1:35" ht="12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</row>
    <row r="223" spans="1:35" ht="12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</row>
    <row r="224" spans="1:35" ht="12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</row>
    <row r="225" spans="1:35" ht="12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</row>
    <row r="226" spans="1:35" ht="12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</row>
    <row r="227" spans="1:35" ht="12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</row>
    <row r="228" spans="1:35" ht="12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</row>
    <row r="229" spans="1:35" ht="12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</row>
    <row r="230" spans="1:35" ht="12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</row>
    <row r="231" spans="1:35" ht="12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</row>
    <row r="232" spans="1:35" ht="12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</row>
    <row r="233" spans="1:35" ht="12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</row>
    <row r="234" spans="1:35" ht="12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</row>
    <row r="235" spans="1:35" ht="12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</row>
    <row r="236" spans="1:35" ht="12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</row>
    <row r="237" spans="1:35" ht="12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</row>
    <row r="238" spans="1:35" ht="12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</row>
    <row r="239" spans="1:35" ht="12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</row>
    <row r="240" spans="1:35" ht="12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</row>
    <row r="241" spans="1:35" ht="12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</row>
    <row r="242" spans="1:35" ht="12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</row>
    <row r="243" spans="1:35" ht="12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</row>
    <row r="244" spans="1:35" ht="12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</row>
    <row r="245" spans="1:35" ht="12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</row>
    <row r="246" spans="1:35" ht="12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</row>
    <row r="247" spans="1:35" ht="12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</row>
    <row r="248" spans="1:35" ht="12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</row>
    <row r="249" spans="1:35" ht="12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</row>
    <row r="250" spans="1:35" ht="12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</row>
    <row r="251" spans="1:35" ht="12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</row>
    <row r="252" spans="1:35" ht="12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</row>
    <row r="253" spans="1:35" ht="12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</row>
    <row r="254" spans="1:35" ht="12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</row>
    <row r="255" spans="1:35" ht="12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</row>
    <row r="256" spans="1:35" ht="12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</row>
    <row r="257" spans="1:35" ht="12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</row>
    <row r="258" spans="1:35" ht="12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</row>
    <row r="259" spans="1:35" ht="12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</row>
    <row r="260" spans="1:35" ht="12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</row>
    <row r="261" spans="1:35" ht="12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</row>
    <row r="262" spans="1:35" ht="12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</row>
    <row r="263" spans="1:35" ht="12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</row>
    <row r="264" spans="1:35" ht="12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</row>
    <row r="265" spans="1:35" ht="12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</row>
    <row r="266" spans="1:35" ht="12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</row>
    <row r="267" spans="1:35" ht="12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</row>
    <row r="268" spans="1:35" ht="12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</row>
    <row r="269" spans="1:35" ht="12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</row>
    <row r="270" spans="1:35" ht="12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</row>
    <row r="271" spans="1:35" ht="12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</row>
    <row r="272" spans="1:35" ht="12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</row>
    <row r="273" spans="1:35" ht="12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</row>
    <row r="274" spans="1:35" ht="12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</row>
    <row r="275" spans="1:35" ht="12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</row>
    <row r="276" spans="1:35" ht="12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</row>
    <row r="277" spans="1:35" ht="12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</row>
    <row r="278" spans="1:35" ht="12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</row>
    <row r="279" spans="1:35" ht="12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</row>
    <row r="280" spans="1:35" ht="12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</row>
    <row r="281" spans="1:35" ht="12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</row>
    <row r="282" spans="1:35" ht="12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</row>
    <row r="283" spans="1:35" ht="12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</row>
    <row r="284" spans="1:35" ht="12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</row>
    <row r="285" spans="1:35" ht="12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</row>
    <row r="286" spans="1:35" ht="12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</row>
    <row r="287" spans="1:35" ht="12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</row>
    <row r="288" spans="1:35" ht="12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</row>
    <row r="289" spans="1:35" ht="12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</row>
    <row r="290" spans="1:35" ht="12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</row>
    <row r="291" spans="1:35" ht="12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</row>
    <row r="292" spans="1:35" ht="12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</row>
    <row r="293" spans="1:35" ht="12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</row>
    <row r="294" spans="1:35" ht="12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</row>
    <row r="295" spans="1:35" ht="12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</row>
    <row r="296" spans="1:35" ht="12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</row>
    <row r="297" spans="1:35" ht="12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</row>
    <row r="298" spans="1:35" ht="12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</row>
    <row r="299" spans="1:35" ht="12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</row>
    <row r="300" spans="1:35" ht="12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</row>
    <row r="301" spans="1:35" ht="12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</row>
    <row r="302" spans="1:35" ht="12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</row>
    <row r="303" spans="1:35" ht="12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</row>
    <row r="304" spans="1:35" ht="12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</row>
    <row r="305" spans="1:35" ht="12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</row>
    <row r="306" spans="1:35" ht="12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</row>
    <row r="307" spans="1:35" ht="12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</row>
    <row r="308" spans="1:35" ht="12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</row>
    <row r="309" spans="1:35" ht="12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</row>
    <row r="310" spans="1:35" ht="12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</row>
    <row r="311" spans="1:35" ht="12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</row>
    <row r="312" spans="1:35" ht="12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</row>
    <row r="313" spans="1:35" ht="12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</row>
    <row r="314" spans="1:35" ht="12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</row>
    <row r="315" spans="1:35" ht="12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</row>
    <row r="316" spans="1:35" ht="12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</row>
    <row r="317" spans="1:35" ht="12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</row>
    <row r="318" spans="1:35" ht="12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</row>
    <row r="319" spans="1:35" ht="12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</row>
    <row r="320" spans="1:35" ht="12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</row>
    <row r="321" spans="1:35" ht="12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</row>
    <row r="322" spans="1:35" ht="12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</row>
    <row r="323" spans="1:35" ht="12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</row>
    <row r="324" spans="1:35" ht="12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</row>
    <row r="325" spans="1:35" ht="12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</row>
    <row r="326" spans="1:35" ht="12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</row>
    <row r="327" spans="1:35" ht="12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</row>
    <row r="328" spans="1:35" ht="12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</row>
    <row r="329" spans="1:35" ht="12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</row>
    <row r="330" spans="1:35" ht="12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</row>
    <row r="331" spans="1:35" ht="12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</row>
    <row r="332" spans="1:35" ht="12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</row>
    <row r="333" spans="1:35" ht="12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</row>
    <row r="334" spans="1:35" ht="12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</row>
    <row r="335" spans="1:35" ht="12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</row>
    <row r="336" spans="1:35" ht="12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</row>
    <row r="337" spans="1:35" ht="12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</row>
    <row r="338" spans="1:35" ht="12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</row>
    <row r="339" spans="1:35" ht="12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</row>
    <row r="340" spans="1:35" ht="12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</row>
    <row r="341" spans="1:35" ht="12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</row>
    <row r="342" spans="1:35" ht="12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</row>
    <row r="343" spans="1:35" ht="12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</row>
    <row r="344" spans="1:35" ht="12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</row>
    <row r="345" spans="1:35" ht="12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</row>
    <row r="346" spans="1:35" ht="12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</row>
    <row r="347" spans="1:35" ht="12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</row>
    <row r="348" spans="1:35" ht="12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</row>
    <row r="349" spans="1:35" ht="12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</row>
    <row r="350" spans="1:35" ht="12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</row>
    <row r="351" spans="1:35" ht="12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</row>
    <row r="352" spans="1:35" ht="12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</row>
    <row r="353" spans="1:35" ht="12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</row>
    <row r="354" spans="1:35" ht="12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</row>
    <row r="355" spans="1:35" ht="12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</row>
    <row r="356" spans="1:35" ht="12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</row>
    <row r="357" spans="1:35" ht="12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</row>
    <row r="358" spans="1:35" ht="12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</row>
    <row r="359" spans="1:35" ht="12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</row>
    <row r="360" spans="1:35" ht="12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</row>
    <row r="361" spans="1:35" ht="12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</row>
    <row r="362" spans="1:35" ht="12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</row>
    <row r="363" spans="1:35" ht="12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</row>
    <row r="364" spans="1:35" ht="12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</row>
    <row r="365" spans="1:35" ht="12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</row>
    <row r="366" spans="1:35" ht="12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</row>
    <row r="367" spans="1:35" ht="12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</row>
    <row r="368" spans="1:35" ht="12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</row>
    <row r="369" spans="1:35" ht="12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</row>
    <row r="370" spans="1:35" ht="12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</row>
    <row r="371" spans="1:35" ht="12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</row>
    <row r="372" spans="1:35" ht="12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</row>
    <row r="373" spans="1:35" ht="12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</row>
    <row r="374" spans="1:35" ht="12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</row>
    <row r="375" spans="1:35" ht="12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</row>
    <row r="376" spans="1:35" ht="12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</row>
    <row r="377" spans="1:35" ht="12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</row>
    <row r="378" spans="1:35" ht="12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</row>
    <row r="379" spans="1:35" ht="12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</row>
    <row r="380" spans="1:35" ht="12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</row>
    <row r="381" spans="1:35" ht="12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</row>
    <row r="382" spans="1:35" ht="12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</row>
    <row r="383" spans="1:35" ht="12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</row>
    <row r="384" spans="1:35" ht="12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</row>
    <row r="385" spans="1:35" ht="12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</row>
    <row r="386" spans="1:35" ht="12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</row>
    <row r="387" spans="1:35" ht="12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</row>
    <row r="388" spans="1:35" ht="12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</row>
    <row r="389" spans="1:35" ht="12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</row>
    <row r="390" spans="1:35" ht="12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</row>
    <row r="391" spans="1:35" ht="12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</row>
    <row r="392" spans="1:35" ht="12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</row>
    <row r="393" spans="1:35" ht="12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</row>
    <row r="394" spans="1:35" ht="12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</row>
    <row r="395" spans="1:35" ht="12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</row>
    <row r="396" spans="1:35" ht="12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</row>
    <row r="397" spans="1:35" ht="12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</row>
    <row r="398" spans="1:35" ht="12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</row>
    <row r="399" spans="1:35" ht="12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</row>
    <row r="400" spans="1:35" ht="12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</row>
    <row r="401" spans="1:35" ht="12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</row>
    <row r="402" spans="1:35" ht="12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</row>
    <row r="403" spans="1:35" ht="12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</row>
    <row r="404" spans="1:35" ht="12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</row>
    <row r="405" spans="1:35" ht="12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</row>
    <row r="406" spans="1:35" ht="12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</row>
    <row r="407" spans="1:35" ht="12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</row>
    <row r="408" spans="1:35" ht="12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</row>
    <row r="409" spans="1:35" ht="12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</row>
    <row r="410" spans="1:35" ht="12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</row>
    <row r="411" spans="1:35" ht="12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</row>
    <row r="412" spans="1:35" ht="12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</row>
    <row r="413" spans="1:35" ht="12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</row>
    <row r="414" spans="1:35" ht="12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</row>
    <row r="415" spans="1:35" ht="12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</row>
    <row r="416" spans="1:35" ht="12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</row>
    <row r="417" spans="1:35" ht="12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</row>
    <row r="418" spans="1:35" ht="12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</row>
    <row r="419" spans="1:35" ht="12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</row>
    <row r="420" spans="1:35" ht="12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</row>
    <row r="421" spans="1:35" ht="12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</row>
    <row r="422" spans="1:35" ht="12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</row>
    <row r="423" spans="1:35" ht="12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</row>
    <row r="424" spans="1:35" ht="12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</row>
    <row r="425" spans="1:35" ht="12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</row>
    <row r="426" spans="1:35" ht="12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</row>
    <row r="427" spans="1:35" ht="12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</row>
    <row r="428" spans="1:35" ht="12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</row>
    <row r="429" spans="1:35" ht="12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</row>
    <row r="430" spans="1:35" ht="12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</row>
    <row r="431" spans="1:35" ht="12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</row>
    <row r="432" spans="1:35" ht="12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</row>
    <row r="433" spans="1:35" ht="12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</row>
    <row r="434" spans="1:35" ht="12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</row>
    <row r="435" spans="1:35" ht="12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</row>
    <row r="436" spans="1:35" ht="12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</row>
    <row r="437" spans="1:35" ht="12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</row>
    <row r="438" spans="1:35" ht="12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</row>
    <row r="439" spans="1:35" ht="12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</row>
    <row r="440" spans="1:35" ht="12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</row>
    <row r="441" spans="1:35" ht="12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</row>
    <row r="442" spans="1:35" ht="12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</row>
    <row r="443" spans="1:35" ht="12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</row>
    <row r="444" spans="1:35" ht="12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</row>
    <row r="445" spans="1:35" ht="12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</row>
    <row r="446" spans="1:35" ht="12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</row>
    <row r="447" spans="1:35" ht="12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</row>
    <row r="448" spans="1:35" ht="12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</row>
    <row r="449" spans="1:35" ht="12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</row>
    <row r="450" spans="1:35" ht="12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</row>
    <row r="451" spans="1:35" ht="12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</row>
    <row r="452" spans="1:35" ht="12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</row>
    <row r="453" spans="1:35" ht="12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</row>
    <row r="454" spans="1:35" ht="12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</row>
    <row r="455" spans="1:35" ht="12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</row>
    <row r="456" spans="1:35" ht="12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</row>
    <row r="457" spans="1:35" ht="12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</row>
    <row r="458" spans="1:35" ht="12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</row>
    <row r="459" spans="1:35" ht="12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</row>
    <row r="460" spans="1:35" ht="12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</row>
    <row r="461" spans="1:35" ht="12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</row>
    <row r="462" spans="1:35" ht="12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</row>
    <row r="463" spans="1:35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</row>
    <row r="464" spans="1:35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</row>
    <row r="465" spans="1:3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</row>
    <row r="466" spans="1:35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</row>
    <row r="467" spans="1:35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</row>
    <row r="468" spans="1:35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</row>
    <row r="469" spans="1:35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</row>
    <row r="470" spans="1:35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</row>
    <row r="471" spans="1:35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</row>
    <row r="472" spans="1:35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</row>
    <row r="473" spans="1:35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</row>
    <row r="474" spans="1:35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</row>
    <row r="475" spans="1:3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</row>
    <row r="476" spans="1:35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</row>
    <row r="477" spans="1:35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</row>
    <row r="478" spans="1:35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</row>
    <row r="479" spans="1:35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</row>
    <row r="480" spans="1:35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</row>
    <row r="481" spans="1:35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</row>
    <row r="482" spans="1:35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</row>
    <row r="483" spans="1:35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</row>
    <row r="484" spans="1:35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</row>
    <row r="485" spans="1:3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</row>
    <row r="486" spans="1:35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</row>
    <row r="487" spans="1:35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</row>
    <row r="488" spans="1:35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</row>
    <row r="489" spans="1:35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</row>
    <row r="490" spans="1:35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</row>
    <row r="491" spans="1:35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</row>
    <row r="492" spans="1:35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</row>
    <row r="493" spans="1:35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</row>
    <row r="494" spans="1:35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</row>
    <row r="495" spans="1:3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</row>
    <row r="496" spans="1:35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</row>
    <row r="497" spans="1:35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</row>
    <row r="498" spans="1:35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</row>
    <row r="499" spans="1:35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</row>
    <row r="500" spans="1:35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</row>
    <row r="501" spans="1:35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</row>
    <row r="502" spans="1:35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</row>
    <row r="503" spans="1:35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</row>
    <row r="504" spans="1:35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</row>
    <row r="505" spans="1:3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</row>
    <row r="506" spans="1:35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</row>
    <row r="507" spans="1:35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</row>
    <row r="508" spans="1:35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</row>
    <row r="509" spans="1:35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</row>
    <row r="510" spans="1:35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</row>
    <row r="511" spans="1:35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</row>
    <row r="512" spans="1:35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</row>
    <row r="513" spans="1:35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</row>
    <row r="514" spans="1:35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</row>
    <row r="515" spans="1:3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</row>
    <row r="516" spans="1:35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</row>
    <row r="517" spans="1:35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</row>
    <row r="518" spans="1:35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</row>
    <row r="519" spans="1:35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</row>
    <row r="520" spans="1:35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</row>
    <row r="521" spans="1:35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</row>
    <row r="522" spans="1:35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</row>
    <row r="523" spans="1:35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</row>
    <row r="524" spans="1:35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</row>
    <row r="525" spans="1:3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</row>
    <row r="526" spans="1:35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</row>
    <row r="527" spans="1:35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</row>
    <row r="528" spans="1:35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</row>
    <row r="529" spans="1:35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</row>
    <row r="530" spans="1:35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</row>
    <row r="531" spans="1:35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</row>
    <row r="532" spans="1:35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</row>
    <row r="533" spans="1:35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</row>
    <row r="534" spans="1:35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</row>
    <row r="535" spans="1: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</row>
    <row r="536" spans="1:35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</row>
    <row r="537" spans="1:35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</row>
    <row r="538" spans="1:35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</row>
    <row r="539" spans="1:35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</row>
    <row r="540" spans="1:35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</row>
    <row r="541" spans="1:35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</row>
    <row r="542" spans="1:35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</row>
    <row r="543" spans="1:35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</row>
    <row r="544" spans="1:35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</row>
    <row r="545" spans="1:3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</row>
    <row r="546" spans="1:35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</row>
    <row r="547" spans="1:35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</row>
    <row r="548" spans="1:35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</row>
    <row r="549" spans="1:35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</row>
    <row r="550" spans="1:35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</row>
    <row r="551" spans="1:35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</row>
    <row r="552" spans="1:35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</row>
    <row r="553" spans="1:35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</row>
    <row r="554" spans="1:35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</row>
    <row r="555" spans="1:3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</row>
    <row r="556" spans="1:35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</row>
    <row r="557" spans="1:35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</row>
    <row r="558" spans="1:35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</row>
    <row r="559" spans="1:35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</row>
    <row r="560" spans="1:35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</row>
    <row r="561" spans="1:35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</row>
    <row r="562" spans="1:35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</row>
    <row r="563" spans="1:35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</row>
    <row r="564" spans="1:35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</row>
    <row r="565" spans="1:3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</row>
    <row r="566" spans="1:35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</row>
    <row r="567" spans="1:35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</row>
    <row r="568" spans="1:35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</row>
    <row r="569" spans="1:35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</row>
    <row r="570" spans="1:35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</row>
    <row r="571" spans="1:35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</row>
    <row r="572" spans="1:35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</row>
    <row r="573" spans="1:35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</row>
    <row r="574" spans="1:35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</row>
    <row r="575" spans="1:3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</row>
    <row r="576" spans="1:35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</row>
    <row r="577" spans="1:35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</row>
    <row r="578" spans="1:35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</row>
    <row r="579" spans="1:35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</row>
    <row r="580" spans="1:35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</row>
    <row r="581" spans="1:35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</row>
    <row r="582" spans="1:35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</row>
    <row r="583" spans="1:35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</row>
    <row r="584" spans="1:35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</row>
    <row r="585" spans="1:3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</row>
    <row r="586" spans="1:35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</row>
    <row r="587" spans="1:35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</row>
    <row r="588" spans="1:35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</row>
    <row r="589" spans="1:35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</row>
    <row r="590" spans="1:35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</row>
    <row r="591" spans="1:35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</row>
    <row r="592" spans="1:35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</row>
    <row r="593" spans="1:35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</row>
    <row r="594" spans="1:35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</row>
    <row r="595" spans="1:3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</row>
    <row r="596" spans="1:35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</row>
    <row r="597" spans="1:35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</row>
    <row r="598" spans="1:35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</row>
    <row r="599" spans="1:35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</row>
    <row r="600" spans="1:35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</row>
    <row r="601" spans="1:35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</row>
    <row r="602" spans="1:35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</row>
    <row r="603" spans="1:35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</row>
    <row r="604" spans="1:35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</row>
    <row r="605" spans="1:3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</row>
    <row r="606" spans="1:35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</row>
    <row r="607" spans="1:35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</row>
    <row r="608" spans="1:35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</row>
    <row r="609" spans="1:35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</row>
    <row r="610" spans="1:35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</row>
    <row r="611" spans="1:35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</row>
    <row r="612" spans="1:35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</row>
    <row r="613" spans="1:35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</row>
    <row r="614" spans="1:35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</row>
    <row r="615" spans="1:3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</row>
    <row r="616" spans="1:35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</row>
    <row r="617" spans="1:35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</row>
    <row r="618" spans="1:35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</row>
    <row r="619" spans="1:35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</row>
    <row r="620" spans="1:35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</row>
    <row r="621" spans="1:35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</row>
    <row r="622" spans="1:35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</row>
    <row r="623" spans="1:35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</row>
    <row r="624" spans="1:35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</row>
    <row r="625" spans="1:3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</row>
    <row r="626" spans="1:35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</row>
    <row r="627" spans="1:35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</row>
    <row r="628" spans="1:35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</row>
    <row r="629" spans="1:35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</row>
    <row r="630" spans="1:35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</row>
    <row r="631" spans="1:35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</row>
    <row r="632" spans="1:35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</row>
    <row r="633" spans="1:35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</row>
    <row r="634" spans="1:35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</row>
    <row r="635" spans="1: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</row>
    <row r="636" spans="1:35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</row>
    <row r="637" spans="1:35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</row>
    <row r="638" spans="1:35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</row>
    <row r="639" spans="1:35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</row>
    <row r="640" spans="1:35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</row>
    <row r="641" spans="1:35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</row>
    <row r="642" spans="1:35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</row>
    <row r="643" spans="1:35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</row>
    <row r="644" spans="1:35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</row>
    <row r="645" spans="1:3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</row>
    <row r="646" spans="1:35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</row>
    <row r="647" spans="1:35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</row>
    <row r="648" spans="1:35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</row>
    <row r="649" spans="1:35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</row>
    <row r="650" spans="1:35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</row>
    <row r="651" spans="1:35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</row>
    <row r="652" spans="1:35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</row>
    <row r="653" spans="1:35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</row>
    <row r="654" spans="1:35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</row>
    <row r="655" spans="1:3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</row>
    <row r="656" spans="1:35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</row>
    <row r="657" spans="1:35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</row>
    <row r="658" spans="1:35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</row>
    <row r="659" spans="1:35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</row>
    <row r="660" spans="1:35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</row>
    <row r="661" spans="1:35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</row>
    <row r="662" spans="1:35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</row>
    <row r="663" spans="1:35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</row>
    <row r="664" spans="1:35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</row>
    <row r="665" spans="1:3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</row>
    <row r="666" spans="1:35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</row>
    <row r="667" spans="1:35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</row>
    <row r="668" spans="1:35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</row>
    <row r="669" spans="1:35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</row>
    <row r="670" spans="1:35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</row>
    <row r="671" spans="1:35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</row>
    <row r="672" spans="1:35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</row>
    <row r="673" spans="1:35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</row>
    <row r="674" spans="1:35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</row>
    <row r="675" spans="1:3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</row>
    <row r="676" spans="1:35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</row>
    <row r="677" spans="1:35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</row>
    <row r="678" spans="1:35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</row>
    <row r="679" spans="1:35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</row>
    <row r="680" spans="1:35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</row>
    <row r="681" spans="1:35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</row>
    <row r="682" spans="1:35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</row>
    <row r="683" spans="1:35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</row>
    <row r="684" spans="1:35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</row>
    <row r="685" spans="1:3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</row>
    <row r="686" spans="1:35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</row>
    <row r="687" spans="1:35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</row>
    <row r="688" spans="1:35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</row>
    <row r="689" spans="1:35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</row>
    <row r="690" spans="1:35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</row>
    <row r="691" spans="1:35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</row>
    <row r="692" spans="1:35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</row>
    <row r="693" spans="1:35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</row>
    <row r="694" spans="1:35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</row>
    <row r="695" spans="1:3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</row>
    <row r="696" spans="1:35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</row>
    <row r="697" spans="1:35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</row>
    <row r="698" spans="1:35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</row>
    <row r="699" spans="1:35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</row>
    <row r="700" spans="1:35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</row>
    <row r="701" spans="1:35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</row>
    <row r="702" spans="1:35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</row>
    <row r="703" spans="1:35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</row>
    <row r="704" spans="1:35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</row>
    <row r="705" spans="1:3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</row>
    <row r="706" spans="1:35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</row>
    <row r="707" spans="1:35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</row>
    <row r="708" spans="1:35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</row>
    <row r="709" spans="1:35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</row>
    <row r="710" spans="1:35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</row>
    <row r="711" spans="1:35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</row>
    <row r="712" spans="1:35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</row>
    <row r="713" spans="1:35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</row>
    <row r="714" spans="1:35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</row>
    <row r="715" spans="1:3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</row>
    <row r="716" spans="1:35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</row>
    <row r="717" spans="1:35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</row>
    <row r="718" spans="1:35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</row>
    <row r="719" spans="1:35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</row>
    <row r="720" spans="1:35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</row>
    <row r="721" spans="1:35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</row>
    <row r="722" spans="1:35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</row>
    <row r="723" spans="1:35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</row>
    <row r="724" spans="1:35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</row>
    <row r="725" spans="1:3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</row>
    <row r="726" spans="1:35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</row>
    <row r="727" spans="1:35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</row>
    <row r="728" spans="1:35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</row>
    <row r="729" spans="1:35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</row>
    <row r="730" spans="1:35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</row>
    <row r="731" spans="1:35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</row>
    <row r="732" spans="1:35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</row>
    <row r="733" spans="1:35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</row>
    <row r="734" spans="1:35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</row>
    <row r="735" spans="1: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</row>
    <row r="736" spans="1:35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</row>
    <row r="737" spans="1:35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</row>
    <row r="738" spans="1:35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</row>
    <row r="739" spans="1:35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</row>
    <row r="740" spans="1:35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</row>
    <row r="741" spans="1:35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</row>
    <row r="742" spans="1:35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</row>
    <row r="743" spans="1:35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</row>
    <row r="744" spans="1:35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</row>
    <row r="745" spans="1:3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</row>
    <row r="746" spans="1:35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</row>
    <row r="747" spans="1:35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</row>
    <row r="748" spans="1:35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</row>
    <row r="749" spans="1:35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</row>
    <row r="750" spans="1:35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</row>
    <row r="751" spans="1:35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</row>
    <row r="752" spans="1:35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</row>
    <row r="753" spans="1:35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</row>
    <row r="754" spans="1:35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</row>
    <row r="755" spans="1:3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</row>
    <row r="756" spans="1:35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</row>
    <row r="757" spans="1:35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</row>
    <row r="758" spans="1:35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</row>
    <row r="759" spans="1:35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</row>
    <row r="760" spans="1:35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</row>
    <row r="761" spans="1:35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</row>
    <row r="762" spans="1:35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</row>
    <row r="763" spans="1:35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</row>
    <row r="764" spans="1:35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</row>
    <row r="765" spans="1:3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</row>
    <row r="766" spans="1:35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</row>
    <row r="767" spans="1:35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</row>
    <row r="768" spans="1:35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</row>
    <row r="769" spans="1:35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</row>
    <row r="770" spans="1:35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</row>
    <row r="771" spans="1:35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</row>
    <row r="772" spans="1:35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</row>
    <row r="773" spans="1:35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</row>
    <row r="774" spans="1:35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</row>
    <row r="775" spans="1:3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</row>
    <row r="776" spans="1:35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</row>
    <row r="777" spans="1:35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</row>
    <row r="778" spans="1:35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</row>
    <row r="779" spans="1:35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</row>
    <row r="780" spans="1:35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</row>
    <row r="781" spans="1:35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</row>
    <row r="782" spans="1:35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</row>
    <row r="783" spans="1:35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</row>
    <row r="784" spans="1:35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</row>
    <row r="785" spans="1:3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</row>
    <row r="786" spans="1:35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</row>
    <row r="787" spans="1:35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</row>
    <row r="788" spans="1:35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</row>
    <row r="789" spans="1:35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</row>
    <row r="790" spans="1:35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</row>
    <row r="791" spans="1:35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</row>
    <row r="792" spans="1:35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</row>
    <row r="793" spans="1:35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</row>
    <row r="794" spans="1:35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</row>
    <row r="795" spans="1:3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</row>
    <row r="796" spans="1:35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</row>
    <row r="797" spans="1:35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</row>
    <row r="798" spans="1:35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</row>
    <row r="799" spans="1:35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</row>
    <row r="800" spans="1:35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</row>
    <row r="801" spans="1:35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</row>
    <row r="802" spans="1:35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</row>
    <row r="803" spans="1:35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</row>
    <row r="804" spans="1:35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</row>
    <row r="805" spans="1:3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</row>
    <row r="806" spans="1:35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</row>
    <row r="807" spans="1:35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</row>
    <row r="808" spans="1:35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</row>
    <row r="809" spans="1:35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</row>
    <row r="810" spans="1:35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</row>
    <row r="811" spans="1:35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</row>
    <row r="812" spans="1:35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</row>
    <row r="813" spans="1:35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</row>
    <row r="814" spans="1:35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</row>
    <row r="815" spans="1:3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</row>
    <row r="816" spans="1:35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</row>
    <row r="817" spans="1:35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</row>
    <row r="818" spans="1:35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</row>
    <row r="819" spans="1:35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</row>
    <row r="820" spans="1:35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</row>
    <row r="821" spans="1:35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</row>
    <row r="822" spans="1:35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</row>
    <row r="823" spans="1:35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</row>
    <row r="824" spans="1:35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</row>
    <row r="825" spans="1:3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</row>
    <row r="826" spans="1:35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</row>
    <row r="827" spans="1:35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</row>
    <row r="828" spans="1:35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</row>
    <row r="829" spans="1:35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</row>
    <row r="830" spans="1:35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</row>
    <row r="831" spans="1:35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</row>
    <row r="832" spans="1:35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</row>
    <row r="833" spans="1:35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</row>
    <row r="834" spans="1:35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</row>
    <row r="835" spans="1: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</row>
    <row r="836" spans="1:35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</row>
    <row r="837" spans="1:35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</row>
    <row r="838" spans="1:35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</row>
    <row r="839" spans="1:35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</row>
    <row r="840" spans="1:35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</row>
    <row r="841" spans="1:35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</row>
    <row r="842" spans="1:35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</row>
    <row r="843" spans="1:35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</row>
    <row r="844" spans="1:35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</row>
    <row r="845" spans="1:3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</row>
    <row r="846" spans="1:35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</row>
    <row r="847" spans="1:35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</row>
    <row r="848" spans="1:35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</row>
    <row r="849" spans="1:35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</row>
    <row r="850" spans="1:35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</row>
    <row r="851" spans="1:35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</row>
    <row r="852" spans="1:35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</row>
    <row r="853" spans="1:35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</row>
    <row r="854" spans="1:35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</row>
    <row r="855" spans="1:3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</row>
    <row r="856" spans="1:35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</row>
    <row r="857" spans="1:35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</row>
    <row r="858" spans="1:35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</row>
    <row r="859" spans="1:35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</row>
    <row r="860" spans="1:35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</row>
    <row r="861" spans="1:35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</row>
    <row r="862" spans="1:35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</row>
    <row r="863" spans="1:35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</row>
    <row r="864" spans="1:35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</row>
    <row r="865" spans="1:3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</row>
    <row r="866" spans="1:35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</row>
    <row r="867" spans="1:35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</row>
    <row r="868" spans="1:35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</row>
    <row r="869" spans="1:35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</row>
    <row r="870" spans="1:35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</row>
    <row r="871" spans="1:35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</row>
    <row r="872" spans="1:35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</row>
    <row r="873" spans="1:35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</row>
    <row r="874" spans="1:35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</row>
    <row r="875" spans="1:3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</row>
    <row r="876" spans="1:35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</row>
    <row r="877" spans="1:35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</row>
    <row r="878" spans="1:35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</row>
    <row r="879" spans="1:35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</row>
    <row r="880" spans="1:35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</row>
    <row r="881" spans="1:35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</row>
    <row r="882" spans="1:35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</row>
    <row r="883" spans="1:35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</row>
    <row r="884" spans="1:35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</row>
    <row r="885" spans="1:3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</row>
    <row r="886" spans="1:35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</row>
    <row r="887" spans="1:35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</row>
    <row r="888" spans="1:35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</row>
    <row r="889" spans="1:35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</row>
    <row r="890" spans="1:35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</row>
    <row r="891" spans="1:35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</row>
    <row r="892" spans="1:35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</row>
    <row r="893" spans="1:35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</row>
    <row r="894" spans="1:35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</row>
    <row r="895" spans="1:3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</row>
    <row r="896" spans="1:35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</row>
    <row r="897" spans="1:35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</row>
    <row r="898" spans="1:35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</row>
    <row r="899" spans="1:35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</row>
    <row r="900" spans="1:35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</row>
    <row r="901" spans="1:35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</row>
    <row r="902" spans="1:35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</row>
    <row r="903" spans="1:35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</row>
    <row r="904" spans="1:35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</row>
    <row r="905" spans="1:3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</row>
    <row r="906" spans="1:35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</row>
    <row r="907" spans="1:35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</row>
    <row r="908" spans="1:35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</row>
    <row r="909" spans="1:35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</row>
    <row r="910" spans="1:35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</row>
    <row r="911" spans="1:35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</row>
    <row r="912" spans="1:35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</row>
    <row r="913" spans="1:35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</row>
    <row r="914" spans="1:35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</row>
    <row r="915" spans="1:3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</row>
    <row r="916" spans="1:35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</row>
    <row r="917" spans="1:35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</row>
    <row r="918" spans="1:35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</row>
    <row r="919" spans="1:35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</row>
    <row r="920" spans="1:35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</row>
    <row r="921" spans="1:35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</row>
    <row r="922" spans="1:35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</row>
    <row r="923" spans="1:35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</row>
    <row r="924" spans="1:35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</row>
    <row r="925" spans="1:3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</row>
    <row r="926" spans="1:35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</row>
    <row r="927" spans="1:35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</row>
    <row r="928" spans="1:35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</row>
    <row r="929" spans="1:35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</row>
    <row r="930" spans="1:35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</row>
    <row r="931" spans="1:35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</row>
    <row r="932" spans="1:35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</row>
    <row r="933" spans="1:35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</row>
    <row r="934" spans="1:35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</row>
    <row r="935" spans="1: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</row>
    <row r="936" spans="1:35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</row>
    <row r="937" spans="1:35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</row>
    <row r="938" spans="1:35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</row>
    <row r="939" spans="1:35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</row>
    <row r="940" spans="1:35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</row>
    <row r="941" spans="1:35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</row>
    <row r="942" spans="1:35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</row>
    <row r="943" spans="1:35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</row>
    <row r="944" spans="1:35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</row>
    <row r="945" spans="1:3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</row>
    <row r="946" spans="1:35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</row>
    <row r="947" spans="1:35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</row>
    <row r="948" spans="1:35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</row>
    <row r="949" spans="1:35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</row>
    <row r="950" spans="1:35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</row>
    <row r="951" spans="1:35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</row>
    <row r="952" spans="1:35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</row>
    <row r="953" spans="1:35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</row>
    <row r="954" spans="1:35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</row>
    <row r="955" spans="1:3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</row>
    <row r="956" spans="1:35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</row>
    <row r="957" spans="1:35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</row>
    <row r="958" spans="1:35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</row>
    <row r="959" spans="1:35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</row>
    <row r="960" spans="1:35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</row>
    <row r="961" spans="1:35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</row>
    <row r="962" spans="1:35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</row>
    <row r="963" spans="1:35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</row>
    <row r="964" spans="1:35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</row>
    <row r="965" spans="1:3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</row>
    <row r="966" spans="1:35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</row>
    <row r="967" spans="1:35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</row>
    <row r="968" spans="1:35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</row>
    <row r="969" spans="1:35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</row>
    <row r="970" spans="1:35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</row>
    <row r="971" spans="1:35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</row>
    <row r="972" spans="1:35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</row>
    <row r="973" spans="1:35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</row>
    <row r="974" spans="1:35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</row>
    <row r="975" spans="1:3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</row>
    <row r="976" spans="1:35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</row>
    <row r="977" spans="1:35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</row>
    <row r="978" spans="1:35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</row>
    <row r="979" spans="1:35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</row>
    <row r="980" spans="1:35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</row>
    <row r="981" spans="1:35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</row>
    <row r="982" spans="1:35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</row>
    <row r="983" spans="1:35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</row>
    <row r="984" spans="1:35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</row>
    <row r="985" spans="1:3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</row>
    <row r="986" spans="1:35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</row>
    <row r="987" spans="1:35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</row>
    <row r="988" spans="1:35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</row>
    <row r="989" spans="1:35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</row>
    <row r="990" spans="1:35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</row>
    <row r="991" spans="1:35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992"/>
  <sheetViews>
    <sheetView workbookViewId="0">
      <selection activeCell="A15" sqref="A15:XFD15"/>
    </sheetView>
  </sheetViews>
  <sheetFormatPr defaultColWidth="14.42578125" defaultRowHeight="15" customHeight="1"/>
  <cols>
    <col min="1" max="1" width="17.28515625" customWidth="1"/>
    <col min="2" max="35" width="8.7109375" customWidth="1"/>
  </cols>
  <sheetData>
    <row r="1" spans="1:35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tot!G1</f>
        <v>PAD A/E</v>
      </c>
      <c r="E1" s="11" t="str">
        <f>tot!K1</f>
        <v>ALE A/E</v>
      </c>
      <c r="F1" s="11" t="str">
        <f>tot!O1</f>
        <v>FER A/E</v>
      </c>
      <c r="G1" s="11" t="str">
        <f>tot!S1</f>
        <v>POR A/E</v>
      </c>
      <c r="H1" s="11" t="str">
        <f>tot!W1</f>
        <v>CIT A/E</v>
      </c>
      <c r="I1" s="11" t="str">
        <f>tot!AA1</f>
        <v>CRE A/E</v>
      </c>
      <c r="J1" s="11" t="str">
        <f>tot!AE1</f>
        <v>BRE A/E</v>
      </c>
      <c r="K1" s="11" t="str">
        <f>tot!AI1</f>
        <v>MON A/E</v>
      </c>
      <c r="L1" s="11" t="str">
        <f>tot!AM1</f>
        <v>PAR A/E</v>
      </c>
      <c r="M1" s="11" t="str">
        <f>tot!AQ1</f>
        <v>LRV A/E</v>
      </c>
      <c r="N1" s="11" t="str">
        <f>tot!AU1</f>
        <v>ALB A/E</v>
      </c>
      <c r="O1" s="11" t="str">
        <f>tot!AY1</f>
        <v>REG A/E</v>
      </c>
      <c r="P1" s="11" t="str">
        <f>tot!BC1</f>
        <v>SPA A/E</v>
      </c>
      <c r="Q1" s="11" t="str">
        <f>tot!BG1</f>
        <v>COM A/E</v>
      </c>
      <c r="R1" s="11" t="str">
        <f>tot!BK1</f>
        <v>GEN A/E</v>
      </c>
      <c r="S1" s="11" t="str">
        <f>tot!BO1</f>
        <v>PAD A/E</v>
      </c>
      <c r="T1" s="11" t="str">
        <f>tot!BS1</f>
        <v>ALE A/E</v>
      </c>
      <c r="U1" s="11" t="str">
        <f>tot!BW1</f>
        <v>FER A/E</v>
      </c>
      <c r="V1" s="11" t="str">
        <f>tot!CA1</f>
        <v>POR A/E</v>
      </c>
      <c r="W1" s="11" t="str">
        <f>tot!CE1</f>
        <v>CIT A/E</v>
      </c>
      <c r="X1" s="11" t="str">
        <f>tot!CI1</f>
        <v>CRE A/E</v>
      </c>
      <c r="Y1" s="11" t="str">
        <f>tot!CM1</f>
        <v>BRE A/E</v>
      </c>
      <c r="Z1" s="11" t="str">
        <f>tot!CQ1</f>
        <v>MON A/E</v>
      </c>
      <c r="AA1" s="11" t="str">
        <f>tot!CU1</f>
        <v>PAR A/E</v>
      </c>
      <c r="AB1" s="11" t="str">
        <f>tot!CY1</f>
        <v>LRV A/E</v>
      </c>
      <c r="AC1" s="11" t="str">
        <f>tot!DC1</f>
        <v>ALB A/E</v>
      </c>
      <c r="AD1" s="11" t="str">
        <f>tot!DG1</f>
        <v>REG A/E</v>
      </c>
      <c r="AE1" s="11" t="str">
        <f>tot!DK1</f>
        <v>SPA A/E</v>
      </c>
      <c r="AF1" s="11" t="str">
        <f>tot!DO1</f>
        <v>COM A/E</v>
      </c>
      <c r="AG1" s="11" t="str">
        <f>tot!DS1</f>
        <v>GEN A/E</v>
      </c>
      <c r="AH1" s="12" t="s">
        <v>101</v>
      </c>
      <c r="AI1" s="12" t="s">
        <v>102</v>
      </c>
    </row>
    <row r="2" spans="1:35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1">
        <f>tot!G2</f>
        <v>0</v>
      </c>
      <c r="E2" s="11">
        <f>tot!K2</f>
        <v>0</v>
      </c>
      <c r="F2" s="11">
        <f>tot!O2</f>
        <v>0</v>
      </c>
      <c r="G2" s="11">
        <f>tot!S2</f>
        <v>0</v>
      </c>
      <c r="H2" s="11">
        <f>tot!W2</f>
        <v>0</v>
      </c>
      <c r="I2" s="11">
        <f>tot!AA2</f>
        <v>0</v>
      </c>
      <c r="J2" s="11">
        <f>tot!AE2</f>
        <v>0</v>
      </c>
      <c r="K2" s="11">
        <f>tot!AI2</f>
        <v>0</v>
      </c>
      <c r="L2" s="11">
        <f>tot!AM2</f>
        <v>0</v>
      </c>
      <c r="M2" s="11">
        <f>tot!AQ2</f>
        <v>0</v>
      </c>
      <c r="N2" s="11">
        <f>tot!AU2</f>
        <v>0</v>
      </c>
      <c r="O2" s="11">
        <f>tot!AY2</f>
        <v>0</v>
      </c>
      <c r="P2" s="11">
        <f>tot!BC2</f>
        <v>0</v>
      </c>
      <c r="Q2" s="11">
        <f>tot!BG2</f>
        <v>0</v>
      </c>
      <c r="R2" s="11">
        <f>tot!BK2</f>
        <v>0</v>
      </c>
      <c r="S2" s="11">
        <f>tot!BO2</f>
        <v>0</v>
      </c>
      <c r="T2" s="11">
        <f>tot!BS2</f>
        <v>0</v>
      </c>
      <c r="U2" s="11">
        <f>tot!BW2</f>
        <v>0</v>
      </c>
      <c r="V2" s="11">
        <f>tot!CA2</f>
        <v>0</v>
      </c>
      <c r="W2" s="11">
        <f>tot!CE2</f>
        <v>0</v>
      </c>
      <c r="X2" s="11">
        <f>tot!CI2</f>
        <v>0</v>
      </c>
      <c r="Y2" s="11">
        <f>tot!CM2</f>
        <v>0</v>
      </c>
      <c r="Z2" s="11">
        <f>tot!CQ2</f>
        <v>0</v>
      </c>
      <c r="AA2" s="11">
        <f>tot!CU2</f>
        <v>0</v>
      </c>
      <c r="AB2" s="11">
        <f>tot!CY2</f>
        <v>0</v>
      </c>
      <c r="AC2" s="11">
        <f>tot!DC2</f>
        <v>0</v>
      </c>
      <c r="AD2" s="11">
        <f>tot!DG2</f>
        <v>0</v>
      </c>
      <c r="AE2" s="11">
        <f>tot!DK2</f>
        <v>0</v>
      </c>
      <c r="AF2" s="11">
        <f>tot!DO2</f>
        <v>0</v>
      </c>
      <c r="AG2" s="11">
        <f>tot!DS2</f>
        <v>0</v>
      </c>
      <c r="AH2" s="12">
        <f t="shared" ref="AH2:AH35" si="0">COUNTIFS(D2:AG2,"A")</f>
        <v>0</v>
      </c>
      <c r="AI2" s="12">
        <f t="shared" ref="AI2:AI35" si="1">COUNTIFS(D2:AG2,"E")</f>
        <v>0</v>
      </c>
    </row>
    <row r="3" spans="1:35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1">
        <f>tot!G3</f>
        <v>0</v>
      </c>
      <c r="E3" s="11">
        <f>tot!K3</f>
        <v>0</v>
      </c>
      <c r="F3" s="11">
        <f>tot!O3</f>
        <v>0</v>
      </c>
      <c r="G3" s="11">
        <f>tot!S3</f>
        <v>0</v>
      </c>
      <c r="H3" s="11">
        <f>tot!W3</f>
        <v>0</v>
      </c>
      <c r="I3" s="11">
        <f>tot!AA3</f>
        <v>0</v>
      </c>
      <c r="J3" s="11">
        <f>tot!AE3</f>
        <v>0</v>
      </c>
      <c r="K3" s="11">
        <f>tot!AI3</f>
        <v>0</v>
      </c>
      <c r="L3" s="11">
        <f>tot!AM3</f>
        <v>0</v>
      </c>
      <c r="M3" s="11">
        <f>tot!AQ3</f>
        <v>0</v>
      </c>
      <c r="N3" s="11">
        <f>tot!AU3</f>
        <v>0</v>
      </c>
      <c r="O3" s="11">
        <f>tot!AY3</f>
        <v>0</v>
      </c>
      <c r="P3" s="11">
        <f>tot!BC3</f>
        <v>0</v>
      </c>
      <c r="Q3" s="11">
        <f>tot!BG3</f>
        <v>0</v>
      </c>
      <c r="R3" s="11">
        <f>tot!BK3</f>
        <v>0</v>
      </c>
      <c r="S3" s="11">
        <f>tot!BO3</f>
        <v>0</v>
      </c>
      <c r="T3" s="11">
        <f>tot!BS3</f>
        <v>0</v>
      </c>
      <c r="U3" s="11">
        <f>tot!BW3</f>
        <v>0</v>
      </c>
      <c r="V3" s="11">
        <f>tot!CA3</f>
        <v>0</v>
      </c>
      <c r="W3" s="11">
        <f>tot!CE3</f>
        <v>0</v>
      </c>
      <c r="X3" s="11">
        <f>tot!CI3</f>
        <v>0</v>
      </c>
      <c r="Y3" s="11">
        <f>tot!CM3</f>
        <v>0</v>
      </c>
      <c r="Z3" s="11">
        <f>tot!CQ3</f>
        <v>0</v>
      </c>
      <c r="AA3" s="11">
        <f>tot!CU3</f>
        <v>0</v>
      </c>
      <c r="AB3" s="11">
        <f>tot!CY3</f>
        <v>0</v>
      </c>
      <c r="AC3" s="11">
        <f>tot!DC3</f>
        <v>0</v>
      </c>
      <c r="AD3" s="11">
        <f>tot!DG3</f>
        <v>0</v>
      </c>
      <c r="AE3" s="11">
        <f>tot!DK3</f>
        <v>0</v>
      </c>
      <c r="AF3" s="11">
        <f>tot!DO3</f>
        <v>0</v>
      </c>
      <c r="AG3" s="11">
        <f>tot!DS3</f>
        <v>0</v>
      </c>
      <c r="AH3" s="12">
        <f t="shared" si="0"/>
        <v>0</v>
      </c>
      <c r="AI3" s="12">
        <f t="shared" si="1"/>
        <v>0</v>
      </c>
    </row>
    <row r="4" spans="1:35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1">
        <f>tot!G4</f>
        <v>0</v>
      </c>
      <c r="E4" s="11">
        <f>tot!K4</f>
        <v>0</v>
      </c>
      <c r="F4" s="11">
        <f>tot!O4</f>
        <v>0</v>
      </c>
      <c r="G4" s="11">
        <f>tot!S4</f>
        <v>0</v>
      </c>
      <c r="H4" s="11">
        <f>tot!W4</f>
        <v>0</v>
      </c>
      <c r="I4" s="11">
        <f>tot!AA4</f>
        <v>0</v>
      </c>
      <c r="J4" s="11">
        <f>tot!AE4</f>
        <v>0</v>
      </c>
      <c r="K4" s="11">
        <f>tot!AI4</f>
        <v>0</v>
      </c>
      <c r="L4" s="11">
        <f>tot!AM4</f>
        <v>0</v>
      </c>
      <c r="M4" s="11">
        <f>tot!AQ4</f>
        <v>0</v>
      </c>
      <c r="N4" s="11">
        <f>tot!AU4</f>
        <v>0</v>
      </c>
      <c r="O4" s="11">
        <f>tot!AY4</f>
        <v>0</v>
      </c>
      <c r="P4" s="11">
        <f>tot!BC4</f>
        <v>0</v>
      </c>
      <c r="Q4" s="11">
        <f>tot!BG4</f>
        <v>0</v>
      </c>
      <c r="R4" s="11">
        <f>tot!BK4</f>
        <v>0</v>
      </c>
      <c r="S4" s="11">
        <f>tot!BO4</f>
        <v>0</v>
      </c>
      <c r="T4" s="11">
        <f>tot!BS4</f>
        <v>0</v>
      </c>
      <c r="U4" s="11">
        <f>tot!BW4</f>
        <v>0</v>
      </c>
      <c r="V4" s="11">
        <f>tot!CA4</f>
        <v>0</v>
      </c>
      <c r="W4" s="11">
        <f>tot!CE4</f>
        <v>0</v>
      </c>
      <c r="X4" s="11">
        <f>tot!CI4</f>
        <v>0</v>
      </c>
      <c r="Y4" s="11">
        <f>tot!CM4</f>
        <v>0</v>
      </c>
      <c r="Z4" s="11">
        <f>tot!CQ4</f>
        <v>0</v>
      </c>
      <c r="AA4" s="11">
        <f>tot!CU4</f>
        <v>0</v>
      </c>
      <c r="AB4" s="11">
        <f>tot!CY4</f>
        <v>0</v>
      </c>
      <c r="AC4" s="11">
        <f>tot!DC4</f>
        <v>0</v>
      </c>
      <c r="AD4" s="11">
        <f>tot!DG4</f>
        <v>0</v>
      </c>
      <c r="AE4" s="11">
        <f>tot!DK4</f>
        <v>0</v>
      </c>
      <c r="AF4" s="11">
        <f>tot!DO4</f>
        <v>0</v>
      </c>
      <c r="AG4" s="11">
        <f>tot!DS4</f>
        <v>0</v>
      </c>
      <c r="AH4" s="12">
        <f t="shared" si="0"/>
        <v>0</v>
      </c>
      <c r="AI4" s="12">
        <f t="shared" si="1"/>
        <v>0</v>
      </c>
    </row>
    <row r="5" spans="1:35" ht="12.75" customHeight="1">
      <c r="A5" s="11" t="str">
        <f>tot!A5</f>
        <v>Ativ</v>
      </c>
      <c r="B5" s="11">
        <f>tot!B5</f>
        <v>2005</v>
      </c>
      <c r="C5" s="11" t="str">
        <f>tot!C5</f>
        <v>PT</v>
      </c>
      <c r="D5" s="11">
        <f>tot!G5</f>
        <v>0</v>
      </c>
      <c r="E5" s="11">
        <f>tot!K5</f>
        <v>0</v>
      </c>
      <c r="F5" s="11">
        <f>tot!O5</f>
        <v>0</v>
      </c>
      <c r="G5" s="11">
        <f>tot!S5</f>
        <v>0</v>
      </c>
      <c r="H5" s="11">
        <f>tot!W5</f>
        <v>0</v>
      </c>
      <c r="I5" s="11">
        <f>tot!AA5</f>
        <v>0</v>
      </c>
      <c r="J5" s="11">
        <f>tot!AE5</f>
        <v>0</v>
      </c>
      <c r="K5" s="11">
        <f>tot!AI5</f>
        <v>0</v>
      </c>
      <c r="L5" s="11">
        <f>tot!AM5</f>
        <v>0</v>
      </c>
      <c r="M5" s="11">
        <f>tot!AQ5</f>
        <v>0</v>
      </c>
      <c r="N5" s="11">
        <f>tot!AU5</f>
        <v>0</v>
      </c>
      <c r="O5" s="11">
        <f>tot!AY5</f>
        <v>0</v>
      </c>
      <c r="P5" s="11">
        <f>tot!BC5</f>
        <v>0</v>
      </c>
      <c r="Q5" s="11">
        <f>tot!BG5</f>
        <v>0</v>
      </c>
      <c r="R5" s="11">
        <f>tot!BK5</f>
        <v>0</v>
      </c>
      <c r="S5" s="11">
        <f>tot!BO5</f>
        <v>0</v>
      </c>
      <c r="T5" s="11">
        <f>tot!BS5</f>
        <v>0</v>
      </c>
      <c r="U5" s="11">
        <f>tot!BW5</f>
        <v>0</v>
      </c>
      <c r="V5" s="11">
        <f>tot!CA5</f>
        <v>0</v>
      </c>
      <c r="W5" s="11">
        <f>tot!CE5</f>
        <v>0</v>
      </c>
      <c r="X5" s="11">
        <f>tot!CI5</f>
        <v>0</v>
      </c>
      <c r="Y5" s="11">
        <f>tot!CM5</f>
        <v>0</v>
      </c>
      <c r="Z5" s="11">
        <f>tot!CQ5</f>
        <v>0</v>
      </c>
      <c r="AA5" s="11">
        <f>tot!CU5</f>
        <v>0</v>
      </c>
      <c r="AB5" s="11">
        <f>tot!CY5</f>
        <v>0</v>
      </c>
      <c r="AC5" s="11">
        <f>tot!DC5</f>
        <v>0</v>
      </c>
      <c r="AD5" s="11">
        <f>tot!DG5</f>
        <v>0</v>
      </c>
      <c r="AE5" s="11">
        <f>tot!DK5</f>
        <v>0</v>
      </c>
      <c r="AF5" s="11">
        <f>tot!DO5</f>
        <v>0</v>
      </c>
      <c r="AG5" s="11">
        <f>tot!DS5</f>
        <v>0</v>
      </c>
      <c r="AH5" s="12">
        <f t="shared" si="0"/>
        <v>0</v>
      </c>
      <c r="AI5" s="12">
        <f t="shared" si="1"/>
        <v>0</v>
      </c>
    </row>
    <row r="6" spans="1:35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1">
        <f>tot!G6</f>
        <v>0</v>
      </c>
      <c r="E6" s="11">
        <f>tot!K6</f>
        <v>0</v>
      </c>
      <c r="F6" s="11">
        <f>tot!O6</f>
        <v>0</v>
      </c>
      <c r="G6" s="11">
        <f>tot!S6</f>
        <v>0</v>
      </c>
      <c r="H6" s="11">
        <f>tot!W6</f>
        <v>0</v>
      </c>
      <c r="I6" s="11">
        <f>tot!AA6</f>
        <v>0</v>
      </c>
      <c r="J6" s="11">
        <f>tot!AE6</f>
        <v>0</v>
      </c>
      <c r="K6" s="11">
        <f>tot!AI6</f>
        <v>0</v>
      </c>
      <c r="L6" s="11">
        <f>tot!AM6</f>
        <v>0</v>
      </c>
      <c r="M6" s="11">
        <f>tot!AQ6</f>
        <v>0</v>
      </c>
      <c r="N6" s="11">
        <f>tot!AU6</f>
        <v>0</v>
      </c>
      <c r="O6" s="11">
        <f>tot!AY6</f>
        <v>0</v>
      </c>
      <c r="P6" s="11">
        <f>tot!BC6</f>
        <v>0</v>
      </c>
      <c r="Q6" s="11">
        <f>tot!BG6</f>
        <v>0</v>
      </c>
      <c r="R6" s="11">
        <f>tot!BK6</f>
        <v>0</v>
      </c>
      <c r="S6" s="11">
        <f>tot!BO6</f>
        <v>0</v>
      </c>
      <c r="T6" s="11">
        <f>tot!BS6</f>
        <v>0</v>
      </c>
      <c r="U6" s="11">
        <f>tot!BW6</f>
        <v>0</v>
      </c>
      <c r="V6" s="11">
        <f>tot!CA6</f>
        <v>0</v>
      </c>
      <c r="W6" s="11">
        <f>tot!CE6</f>
        <v>0</v>
      </c>
      <c r="X6" s="11">
        <f>tot!CI6</f>
        <v>0</v>
      </c>
      <c r="Y6" s="11">
        <f>tot!CM6</f>
        <v>0</v>
      </c>
      <c r="Z6" s="11">
        <f>tot!CQ6</f>
        <v>0</v>
      </c>
      <c r="AA6" s="11">
        <f>tot!CU6</f>
        <v>0</v>
      </c>
      <c r="AB6" s="11">
        <f>tot!CY6</f>
        <v>0</v>
      </c>
      <c r="AC6" s="11">
        <f>tot!DC6</f>
        <v>0</v>
      </c>
      <c r="AD6" s="11">
        <f>tot!DG6</f>
        <v>0</v>
      </c>
      <c r="AE6" s="11">
        <f>tot!DK6</f>
        <v>0</v>
      </c>
      <c r="AF6" s="11">
        <f>tot!DO6</f>
        <v>0</v>
      </c>
      <c r="AG6" s="11">
        <f>tot!DS6</f>
        <v>0</v>
      </c>
      <c r="AH6" s="12">
        <f t="shared" si="0"/>
        <v>0</v>
      </c>
      <c r="AI6" s="12">
        <f t="shared" si="1"/>
        <v>0</v>
      </c>
    </row>
    <row r="7" spans="1:35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1">
        <f>tot!G7</f>
        <v>0</v>
      </c>
      <c r="E7" s="11">
        <f>tot!K7</f>
        <v>0</v>
      </c>
      <c r="F7" s="11">
        <f>tot!O7</f>
        <v>0</v>
      </c>
      <c r="G7" s="11">
        <f>tot!S7</f>
        <v>0</v>
      </c>
      <c r="H7" s="11">
        <f>tot!W7</f>
        <v>0</v>
      </c>
      <c r="I7" s="11">
        <f>tot!AA7</f>
        <v>0</v>
      </c>
      <c r="J7" s="11">
        <f>tot!AE7</f>
        <v>0</v>
      </c>
      <c r="K7" s="11">
        <f>tot!AI7</f>
        <v>0</v>
      </c>
      <c r="L7" s="11">
        <f>tot!AM7</f>
        <v>0</v>
      </c>
      <c r="M7" s="11">
        <f>tot!AQ7</f>
        <v>0</v>
      </c>
      <c r="N7" s="11">
        <f>tot!AU7</f>
        <v>0</v>
      </c>
      <c r="O7" s="11">
        <f>tot!AY7</f>
        <v>0</v>
      </c>
      <c r="P7" s="11">
        <f>tot!BC7</f>
        <v>0</v>
      </c>
      <c r="Q7" s="11">
        <f>tot!BG7</f>
        <v>0</v>
      </c>
      <c r="R7" s="11">
        <f>tot!BK7</f>
        <v>0</v>
      </c>
      <c r="S7" s="11">
        <f>tot!BO7</f>
        <v>0</v>
      </c>
      <c r="T7" s="11">
        <f>tot!BS7</f>
        <v>0</v>
      </c>
      <c r="U7" s="11">
        <f>tot!BW7</f>
        <v>0</v>
      </c>
      <c r="V7" s="11">
        <f>tot!CA7</f>
        <v>0</v>
      </c>
      <c r="W7" s="11">
        <f>tot!CE7</f>
        <v>0</v>
      </c>
      <c r="X7" s="11">
        <f>tot!CI7</f>
        <v>0</v>
      </c>
      <c r="Y7" s="11">
        <f>tot!CM7</f>
        <v>0</v>
      </c>
      <c r="Z7" s="11">
        <f>tot!CQ7</f>
        <v>0</v>
      </c>
      <c r="AA7" s="11">
        <f>tot!CU7</f>
        <v>0</v>
      </c>
      <c r="AB7" s="11">
        <f>tot!CY7</f>
        <v>0</v>
      </c>
      <c r="AC7" s="11">
        <f>tot!DC7</f>
        <v>0</v>
      </c>
      <c r="AD7" s="11">
        <f>tot!DG7</f>
        <v>0</v>
      </c>
      <c r="AE7" s="11">
        <f>tot!DK7</f>
        <v>0</v>
      </c>
      <c r="AF7" s="11">
        <f>tot!DO7</f>
        <v>0</v>
      </c>
      <c r="AG7" s="11">
        <f>tot!DS7</f>
        <v>0</v>
      </c>
      <c r="AH7" s="12">
        <f t="shared" si="0"/>
        <v>0</v>
      </c>
      <c r="AI7" s="12">
        <f t="shared" si="1"/>
        <v>0</v>
      </c>
    </row>
    <row r="8" spans="1:35" ht="12.75" customHeight="1">
      <c r="A8" s="11" t="str">
        <f>tot!A8</f>
        <v>Baudoin</v>
      </c>
      <c r="B8" s="11">
        <f>tot!B8</f>
        <v>2004</v>
      </c>
      <c r="C8" s="11" t="str">
        <f>tot!C8</f>
        <v>DIF</v>
      </c>
      <c r="D8" s="11">
        <f>tot!G8</f>
        <v>0</v>
      </c>
      <c r="E8" s="11">
        <f>tot!K8</f>
        <v>0</v>
      </c>
      <c r="F8" s="11" t="str">
        <f>tot!O8</f>
        <v>A</v>
      </c>
      <c r="G8" s="11">
        <f>tot!S8</f>
        <v>0</v>
      </c>
      <c r="H8" s="11" t="str">
        <f>tot!W8</f>
        <v>A</v>
      </c>
      <c r="I8" s="11">
        <f>tot!AA8</f>
        <v>0</v>
      </c>
      <c r="J8" s="11">
        <f>tot!AE8</f>
        <v>0</v>
      </c>
      <c r="K8" s="11" t="str">
        <f>tot!AI8</f>
        <v>A</v>
      </c>
      <c r="L8" s="11">
        <f>tot!AM8</f>
        <v>0</v>
      </c>
      <c r="M8" s="11">
        <f>tot!AQ8</f>
        <v>0</v>
      </c>
      <c r="N8" s="11">
        <f>tot!AU8</f>
        <v>0</v>
      </c>
      <c r="O8" s="11">
        <f>tot!AY8</f>
        <v>0</v>
      </c>
      <c r="P8" s="11">
        <f>tot!BC8</f>
        <v>0</v>
      </c>
      <c r="Q8" s="11">
        <f>tot!BG8</f>
        <v>0</v>
      </c>
      <c r="R8" s="11">
        <f>tot!BK8</f>
        <v>0</v>
      </c>
      <c r="S8" s="11">
        <f>tot!BO8</f>
        <v>0</v>
      </c>
      <c r="T8" s="11">
        <f>tot!BS8</f>
        <v>0</v>
      </c>
      <c r="U8" s="11">
        <f>tot!BW8</f>
        <v>0</v>
      </c>
      <c r="V8" s="11">
        <f>tot!CA8</f>
        <v>0</v>
      </c>
      <c r="W8" s="11">
        <f>tot!CE8</f>
        <v>0</v>
      </c>
      <c r="X8" s="11" t="str">
        <f>tot!CI8</f>
        <v>A</v>
      </c>
      <c r="Y8" s="11">
        <f>tot!CM8</f>
        <v>0</v>
      </c>
      <c r="Z8" s="11">
        <f>tot!CQ8</f>
        <v>0</v>
      </c>
      <c r="AA8" s="11">
        <f>tot!CU8</f>
        <v>0</v>
      </c>
      <c r="AB8" s="11">
        <f>tot!CY8</f>
        <v>0</v>
      </c>
      <c r="AC8" s="11">
        <f>tot!DC8</f>
        <v>0</v>
      </c>
      <c r="AD8" s="11">
        <f>tot!DG8</f>
        <v>0</v>
      </c>
      <c r="AE8" s="11">
        <f>tot!DK8</f>
        <v>0</v>
      </c>
      <c r="AF8" s="11">
        <f>tot!DO8</f>
        <v>0</v>
      </c>
      <c r="AG8" s="11">
        <f>tot!DS8</f>
        <v>0</v>
      </c>
      <c r="AH8" s="12">
        <f t="shared" si="0"/>
        <v>4</v>
      </c>
      <c r="AI8" s="12">
        <f t="shared" si="1"/>
        <v>0</v>
      </c>
    </row>
    <row r="9" spans="1:35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1">
        <f>tot!G9</f>
        <v>0</v>
      </c>
      <c r="E9" s="11">
        <f>tot!K9</f>
        <v>0</v>
      </c>
      <c r="F9" s="11">
        <f>tot!O9</f>
        <v>0</v>
      </c>
      <c r="G9" s="11">
        <f>tot!S9</f>
        <v>0</v>
      </c>
      <c r="H9" s="11">
        <f>tot!W9</f>
        <v>0</v>
      </c>
      <c r="I9" s="11">
        <f>tot!AA9</f>
        <v>0</v>
      </c>
      <c r="J9" s="11">
        <f>tot!AE9</f>
        <v>0</v>
      </c>
      <c r="K9" s="11">
        <f>tot!AI9</f>
        <v>0</v>
      </c>
      <c r="L9" s="11">
        <f>tot!AM9</f>
        <v>0</v>
      </c>
      <c r="M9" s="11">
        <f>tot!AQ9</f>
        <v>0</v>
      </c>
      <c r="N9" s="11">
        <f>tot!AU9</f>
        <v>0</v>
      </c>
      <c r="O9" s="11">
        <f>tot!AY9</f>
        <v>0</v>
      </c>
      <c r="P9" s="11">
        <f>tot!BC9</f>
        <v>0</v>
      </c>
      <c r="Q9" s="11">
        <f>tot!BG9</f>
        <v>0</v>
      </c>
      <c r="R9" s="11">
        <f>tot!BK9</f>
        <v>0</v>
      </c>
      <c r="S9" s="11">
        <f>tot!BO9</f>
        <v>0</v>
      </c>
      <c r="T9" s="11">
        <f>tot!BS9</f>
        <v>0</v>
      </c>
      <c r="U9" s="11">
        <f>tot!BW9</f>
        <v>0</v>
      </c>
      <c r="V9" s="11">
        <f>tot!CA9</f>
        <v>0</v>
      </c>
      <c r="W9" s="11">
        <f>tot!CE9</f>
        <v>0</v>
      </c>
      <c r="X9" s="11">
        <f>tot!CI9</f>
        <v>0</v>
      </c>
      <c r="Y9" s="11">
        <f>tot!CM9</f>
        <v>0</v>
      </c>
      <c r="Z9" s="11">
        <f>tot!CQ9</f>
        <v>0</v>
      </c>
      <c r="AA9" s="11">
        <f>tot!CU9</f>
        <v>0</v>
      </c>
      <c r="AB9" s="11">
        <f>tot!CY9</f>
        <v>0</v>
      </c>
      <c r="AC9" s="11">
        <f>tot!DC9</f>
        <v>0</v>
      </c>
      <c r="AD9" s="11">
        <f>tot!DG9</f>
        <v>0</v>
      </c>
      <c r="AE9" s="11">
        <f>tot!DK9</f>
        <v>0</v>
      </c>
      <c r="AF9" s="11">
        <f>tot!DO9</f>
        <v>0</v>
      </c>
      <c r="AG9" s="11">
        <f>tot!DS9</f>
        <v>0</v>
      </c>
      <c r="AH9" s="12">
        <f t="shared" si="0"/>
        <v>0</v>
      </c>
      <c r="AI9" s="12">
        <f t="shared" si="1"/>
        <v>0</v>
      </c>
    </row>
    <row r="10" spans="1:35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1">
        <f>tot!G10</f>
        <v>0</v>
      </c>
      <c r="E10" s="11">
        <f>tot!K10</f>
        <v>0</v>
      </c>
      <c r="F10" s="11">
        <f>tot!O10</f>
        <v>0</v>
      </c>
      <c r="G10" s="11">
        <f>tot!S10</f>
        <v>0</v>
      </c>
      <c r="H10" s="11">
        <f>tot!W10</f>
        <v>0</v>
      </c>
      <c r="I10" s="11">
        <f>tot!AA10</f>
        <v>0</v>
      </c>
      <c r="J10" s="11">
        <f>tot!AE10</f>
        <v>0</v>
      </c>
      <c r="K10" s="11">
        <f>tot!AI10</f>
        <v>0</v>
      </c>
      <c r="L10" s="11">
        <f>tot!AM10</f>
        <v>0</v>
      </c>
      <c r="M10" s="11">
        <f>tot!AQ10</f>
        <v>0</v>
      </c>
      <c r="N10" s="11">
        <f>tot!AU10</f>
        <v>0</v>
      </c>
      <c r="O10" s="11">
        <f>tot!AY10</f>
        <v>0</v>
      </c>
      <c r="P10" s="11">
        <f>tot!BC10</f>
        <v>0</v>
      </c>
      <c r="Q10" s="11">
        <f>tot!BG10</f>
        <v>0</v>
      </c>
      <c r="R10" s="11">
        <f>tot!BK10</f>
        <v>0</v>
      </c>
      <c r="S10" s="11">
        <f>tot!BO10</f>
        <v>0</v>
      </c>
      <c r="T10" s="11">
        <f>tot!BS10</f>
        <v>0</v>
      </c>
      <c r="U10" s="11">
        <f>tot!BW10</f>
        <v>0</v>
      </c>
      <c r="V10" s="11">
        <f>tot!CA10</f>
        <v>0</v>
      </c>
      <c r="W10" s="11">
        <f>tot!CE10</f>
        <v>0</v>
      </c>
      <c r="X10" s="11">
        <f>tot!CI10</f>
        <v>0</v>
      </c>
      <c r="Y10" s="11">
        <f>tot!CM10</f>
        <v>0</v>
      </c>
      <c r="Z10" s="11">
        <f>tot!CQ10</f>
        <v>0</v>
      </c>
      <c r="AA10" s="11">
        <f>tot!CU10</f>
        <v>0</v>
      </c>
      <c r="AB10" s="11">
        <f>tot!CY10</f>
        <v>0</v>
      </c>
      <c r="AC10" s="11">
        <f>tot!DC10</f>
        <v>0</v>
      </c>
      <c r="AD10" s="11">
        <f>tot!DG10</f>
        <v>0</v>
      </c>
      <c r="AE10" s="11">
        <f>tot!DK10</f>
        <v>0</v>
      </c>
      <c r="AF10" s="11">
        <f>tot!DO10</f>
        <v>0</v>
      </c>
      <c r="AG10" s="11">
        <f>tot!DS10</f>
        <v>0</v>
      </c>
      <c r="AH10" s="12">
        <f t="shared" si="0"/>
        <v>0</v>
      </c>
      <c r="AI10" s="12">
        <f t="shared" si="1"/>
        <v>0</v>
      </c>
    </row>
    <row r="11" spans="1:35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1" t="str">
        <f>tot!G11</f>
        <v>A</v>
      </c>
      <c r="E11" s="11">
        <f>tot!K11</f>
        <v>0</v>
      </c>
      <c r="F11" s="11">
        <f>tot!O11</f>
        <v>0</v>
      </c>
      <c r="G11" s="11">
        <f>tot!S11</f>
        <v>0</v>
      </c>
      <c r="H11" s="11">
        <f>tot!W11</f>
        <v>0</v>
      </c>
      <c r="I11" s="11">
        <f>tot!AA11</f>
        <v>0</v>
      </c>
      <c r="J11" s="11" t="str">
        <f>tot!AE11</f>
        <v>A</v>
      </c>
      <c r="K11" s="11">
        <f>tot!AI11</f>
        <v>0</v>
      </c>
      <c r="L11" s="11">
        <f>tot!AM11</f>
        <v>0</v>
      </c>
      <c r="M11" s="11">
        <f>tot!AQ11</f>
        <v>0</v>
      </c>
      <c r="N11" s="11">
        <f>tot!AU11</f>
        <v>0</v>
      </c>
      <c r="O11" s="11">
        <f>tot!AY11</f>
        <v>0</v>
      </c>
      <c r="P11" s="11">
        <f>tot!BC11</f>
        <v>0</v>
      </c>
      <c r="Q11" s="11">
        <f>tot!BG11</f>
        <v>0</v>
      </c>
      <c r="R11" s="11">
        <f>tot!BK11</f>
        <v>0</v>
      </c>
      <c r="S11" s="11">
        <f>tot!BO11</f>
        <v>0</v>
      </c>
      <c r="T11" s="11">
        <f>tot!BS11</f>
        <v>0</v>
      </c>
      <c r="U11" s="11">
        <f>tot!BW11</f>
        <v>0</v>
      </c>
      <c r="V11" s="11">
        <f>tot!CA11</f>
        <v>0</v>
      </c>
      <c r="W11" s="11">
        <f>tot!CE11</f>
        <v>0</v>
      </c>
      <c r="X11" s="11">
        <f>tot!CI11</f>
        <v>0</v>
      </c>
      <c r="Y11" s="11" t="str">
        <f>tot!CM11</f>
        <v>A</v>
      </c>
      <c r="Z11" s="11">
        <f>tot!CQ11</f>
        <v>0</v>
      </c>
      <c r="AA11" s="11">
        <f>tot!CU11</f>
        <v>0</v>
      </c>
      <c r="AB11" s="11">
        <f>tot!CY11</f>
        <v>0</v>
      </c>
      <c r="AC11" s="11">
        <f>tot!DC11</f>
        <v>0</v>
      </c>
      <c r="AD11" s="11">
        <f>tot!DG11</f>
        <v>0</v>
      </c>
      <c r="AE11" s="11">
        <f>tot!DK11</f>
        <v>0</v>
      </c>
      <c r="AF11" s="11">
        <f>tot!DO11</f>
        <v>0</v>
      </c>
      <c r="AG11" s="11">
        <f>tot!DS11</f>
        <v>0</v>
      </c>
      <c r="AH11" s="12">
        <f t="shared" si="0"/>
        <v>3</v>
      </c>
      <c r="AI11" s="12">
        <f t="shared" si="1"/>
        <v>0</v>
      </c>
    </row>
    <row r="12" spans="1:35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1">
        <f>tot!G12</f>
        <v>0</v>
      </c>
      <c r="E12" s="11">
        <f>tot!K12</f>
        <v>0</v>
      </c>
      <c r="F12" s="11">
        <f>tot!O12</f>
        <v>0</v>
      </c>
      <c r="G12" s="11">
        <f>tot!S12</f>
        <v>0</v>
      </c>
      <c r="H12" s="11">
        <f>tot!W12</f>
        <v>0</v>
      </c>
      <c r="I12" s="11">
        <f>tot!AA12</f>
        <v>0</v>
      </c>
      <c r="J12" s="11">
        <f>tot!AE12</f>
        <v>0</v>
      </c>
      <c r="K12" s="11">
        <f>tot!AI12</f>
        <v>0</v>
      </c>
      <c r="L12" s="11">
        <f>tot!AM12</f>
        <v>0</v>
      </c>
      <c r="M12" s="11">
        <f>tot!AQ12</f>
        <v>0</v>
      </c>
      <c r="N12" s="11">
        <f>tot!AU12</f>
        <v>0</v>
      </c>
      <c r="O12" s="11">
        <f>tot!AY12</f>
        <v>0</v>
      </c>
      <c r="P12" s="11">
        <f>tot!BC12</f>
        <v>0</v>
      </c>
      <c r="Q12" s="11">
        <f>tot!BG12</f>
        <v>0</v>
      </c>
      <c r="R12" s="11">
        <f>tot!BK12</f>
        <v>0</v>
      </c>
      <c r="S12" s="11">
        <f>tot!BO12</f>
        <v>0</v>
      </c>
      <c r="T12" s="11">
        <f>tot!BS12</f>
        <v>0</v>
      </c>
      <c r="U12" s="11">
        <f>tot!BW12</f>
        <v>0</v>
      </c>
      <c r="V12" s="11">
        <f>tot!CA12</f>
        <v>0</v>
      </c>
      <c r="W12" s="11">
        <f>tot!CE12</f>
        <v>0</v>
      </c>
      <c r="X12" s="11">
        <f>tot!CI12</f>
        <v>0</v>
      </c>
      <c r="Y12" s="11">
        <f>tot!CM12</f>
        <v>0</v>
      </c>
      <c r="Z12" s="11">
        <f>tot!CQ12</f>
        <v>0</v>
      </c>
      <c r="AA12" s="11">
        <f>tot!CU12</f>
        <v>0</v>
      </c>
      <c r="AB12" s="11">
        <f>tot!CY12</f>
        <v>0</v>
      </c>
      <c r="AC12" s="11">
        <f>tot!DC12</f>
        <v>0</v>
      </c>
      <c r="AD12" s="11">
        <f>tot!DG12</f>
        <v>0</v>
      </c>
      <c r="AE12" s="11">
        <f>tot!DK12</f>
        <v>0</v>
      </c>
      <c r="AF12" s="11">
        <f>tot!DO12</f>
        <v>0</v>
      </c>
      <c r="AG12" s="11">
        <f>tot!DS12</f>
        <v>0</v>
      </c>
      <c r="AH12" s="12">
        <f t="shared" si="0"/>
        <v>0</v>
      </c>
      <c r="AI12" s="12">
        <f t="shared" si="1"/>
        <v>0</v>
      </c>
    </row>
    <row r="13" spans="1:35" ht="12.75" customHeight="1">
      <c r="A13" s="11" t="e">
        <f>tot!#REF!</f>
        <v>#REF!</v>
      </c>
      <c r="B13" s="11" t="e">
        <f>tot!#REF!</f>
        <v>#REF!</v>
      </c>
      <c r="C13" s="11" t="e">
        <f>tot!#REF!</f>
        <v>#REF!</v>
      </c>
      <c r="D13" s="11" t="e">
        <f>tot!#REF!</f>
        <v>#REF!</v>
      </c>
      <c r="E13" s="11" t="e">
        <f>tot!#REF!</f>
        <v>#REF!</v>
      </c>
      <c r="F13" s="11" t="e">
        <f>tot!#REF!</f>
        <v>#REF!</v>
      </c>
      <c r="G13" s="11" t="e">
        <f>tot!#REF!</f>
        <v>#REF!</v>
      </c>
      <c r="H13" s="11" t="e">
        <f>tot!#REF!</f>
        <v>#REF!</v>
      </c>
      <c r="I13" s="11" t="e">
        <f>tot!#REF!</f>
        <v>#REF!</v>
      </c>
      <c r="J13" s="11" t="e">
        <f>tot!#REF!</f>
        <v>#REF!</v>
      </c>
      <c r="K13" s="11" t="e">
        <f>tot!#REF!</f>
        <v>#REF!</v>
      </c>
      <c r="L13" s="11" t="e">
        <f>tot!#REF!</f>
        <v>#REF!</v>
      </c>
      <c r="M13" s="11" t="e">
        <f>tot!#REF!</f>
        <v>#REF!</v>
      </c>
      <c r="N13" s="11" t="e">
        <f>tot!#REF!</f>
        <v>#REF!</v>
      </c>
      <c r="O13" s="11" t="e">
        <f>tot!#REF!</f>
        <v>#REF!</v>
      </c>
      <c r="P13" s="11" t="e">
        <f>tot!#REF!</f>
        <v>#REF!</v>
      </c>
      <c r="Q13" s="11" t="e">
        <f>tot!#REF!</f>
        <v>#REF!</v>
      </c>
      <c r="R13" s="11" t="e">
        <f>tot!#REF!</f>
        <v>#REF!</v>
      </c>
      <c r="S13" s="11" t="e">
        <f>tot!#REF!</f>
        <v>#REF!</v>
      </c>
      <c r="T13" s="11" t="e">
        <f>tot!#REF!</f>
        <v>#REF!</v>
      </c>
      <c r="U13" s="11" t="e">
        <f>tot!#REF!</f>
        <v>#REF!</v>
      </c>
      <c r="V13" s="11" t="e">
        <f>tot!#REF!</f>
        <v>#REF!</v>
      </c>
      <c r="W13" s="11" t="e">
        <f>tot!#REF!</f>
        <v>#REF!</v>
      </c>
      <c r="X13" s="11" t="e">
        <f>tot!#REF!</f>
        <v>#REF!</v>
      </c>
      <c r="Y13" s="11" t="e">
        <f>tot!#REF!</f>
        <v>#REF!</v>
      </c>
      <c r="Z13" s="11" t="e">
        <f>tot!#REF!</f>
        <v>#REF!</v>
      </c>
      <c r="AA13" s="11" t="e">
        <f>tot!#REF!</f>
        <v>#REF!</v>
      </c>
      <c r="AB13" s="11" t="e">
        <f>tot!#REF!</f>
        <v>#REF!</v>
      </c>
      <c r="AC13" s="11" t="e">
        <f>tot!#REF!</f>
        <v>#REF!</v>
      </c>
      <c r="AD13" s="11" t="e">
        <f>tot!#REF!</f>
        <v>#REF!</v>
      </c>
      <c r="AE13" s="11" t="e">
        <f>tot!#REF!</f>
        <v>#REF!</v>
      </c>
      <c r="AF13" s="11" t="e">
        <f>tot!#REF!</f>
        <v>#REF!</v>
      </c>
      <c r="AG13" s="11" t="e">
        <f>tot!#REF!</f>
        <v>#REF!</v>
      </c>
      <c r="AH13" s="12">
        <f t="shared" si="0"/>
        <v>0</v>
      </c>
      <c r="AI13" s="12">
        <f t="shared" si="1"/>
        <v>0</v>
      </c>
    </row>
    <row r="14" spans="1:35" ht="12.75" customHeight="1">
      <c r="A14" s="11" t="str">
        <f>tot!A13</f>
        <v>Kyvik</v>
      </c>
      <c r="B14" s="11">
        <f>tot!B13</f>
        <v>2004</v>
      </c>
      <c r="C14" s="11" t="str">
        <f>tot!C13</f>
        <v>DIF</v>
      </c>
      <c r="D14" s="11">
        <f>tot!G13</f>
        <v>0</v>
      </c>
      <c r="E14" s="11">
        <f>tot!K13</f>
        <v>0</v>
      </c>
      <c r="F14" s="11" t="str">
        <f>tot!O13</f>
        <v>A</v>
      </c>
      <c r="G14" s="11">
        <f>tot!S13</f>
        <v>0</v>
      </c>
      <c r="H14" s="11">
        <f>tot!W13</f>
        <v>0</v>
      </c>
      <c r="I14" s="11">
        <f>tot!AA13</f>
        <v>0</v>
      </c>
      <c r="J14" s="11">
        <f>tot!AE13</f>
        <v>0</v>
      </c>
      <c r="K14" s="11">
        <f>tot!AI13</f>
        <v>0</v>
      </c>
      <c r="L14" s="11">
        <f>tot!AM13</f>
        <v>0</v>
      </c>
      <c r="M14" s="11">
        <f>tot!AQ13</f>
        <v>0</v>
      </c>
      <c r="N14" s="11">
        <f>tot!AU13</f>
        <v>0</v>
      </c>
      <c r="O14" s="11">
        <f>tot!AY13</f>
        <v>0</v>
      </c>
      <c r="P14" s="11" t="str">
        <f>tot!BC13</f>
        <v>A</v>
      </c>
      <c r="Q14" s="11">
        <f>tot!BG13</f>
        <v>0</v>
      </c>
      <c r="R14" s="11">
        <f>tot!BK13</f>
        <v>0</v>
      </c>
      <c r="S14" s="11">
        <f>tot!BO13</f>
        <v>0</v>
      </c>
      <c r="T14" s="11">
        <f>tot!BS13</f>
        <v>0</v>
      </c>
      <c r="U14" s="11">
        <f>tot!BW13</f>
        <v>0</v>
      </c>
      <c r="V14" s="11">
        <f>tot!CA13</f>
        <v>0</v>
      </c>
      <c r="W14" s="11">
        <f>tot!CE13</f>
        <v>0</v>
      </c>
      <c r="X14" s="11">
        <f>tot!CI13</f>
        <v>0</v>
      </c>
      <c r="Y14" s="11">
        <f>tot!CM13</f>
        <v>0</v>
      </c>
      <c r="Z14" s="11">
        <f>tot!CQ13</f>
        <v>0</v>
      </c>
      <c r="AA14" s="11">
        <f>tot!CU13</f>
        <v>0</v>
      </c>
      <c r="AB14" s="11">
        <f>tot!CY13</f>
        <v>0</v>
      </c>
      <c r="AC14" s="11">
        <f>tot!DC13</f>
        <v>0</v>
      </c>
      <c r="AD14" s="11">
        <f>tot!DG13</f>
        <v>0</v>
      </c>
      <c r="AE14" s="11">
        <f>tot!DK13</f>
        <v>0</v>
      </c>
      <c r="AF14" s="11">
        <f>tot!DO13</f>
        <v>0</v>
      </c>
      <c r="AG14" s="11">
        <f>tot!DS13</f>
        <v>0</v>
      </c>
      <c r="AH14" s="12">
        <f t="shared" si="0"/>
        <v>2</v>
      </c>
      <c r="AI14" s="12">
        <f t="shared" si="1"/>
        <v>0</v>
      </c>
    </row>
    <row r="15" spans="1:35" ht="12.75" customHeight="1">
      <c r="A15" s="11" t="str">
        <f>tot!A14</f>
        <v>Peixoto</v>
      </c>
      <c r="B15" s="11">
        <f>tot!B14</f>
        <v>2003</v>
      </c>
      <c r="C15" s="11" t="str">
        <f>tot!C14</f>
        <v>DIF</v>
      </c>
      <c r="D15" s="11">
        <f>tot!G14</f>
        <v>0</v>
      </c>
      <c r="E15" s="11">
        <f>tot!K14</f>
        <v>0</v>
      </c>
      <c r="F15" s="11">
        <f>tot!O14</f>
        <v>0</v>
      </c>
      <c r="G15" s="11">
        <f>tot!S14</f>
        <v>0</v>
      </c>
      <c r="H15" s="11">
        <f>tot!W14</f>
        <v>0</v>
      </c>
      <c r="I15" s="11">
        <f>tot!AA14</f>
        <v>0</v>
      </c>
      <c r="J15" s="11">
        <f>tot!AE14</f>
        <v>0</v>
      </c>
      <c r="K15" s="11">
        <f>tot!AI14</f>
        <v>0</v>
      </c>
      <c r="L15" s="11">
        <f>tot!AM14</f>
        <v>0</v>
      </c>
      <c r="M15" s="11">
        <f>tot!AQ14</f>
        <v>0</v>
      </c>
      <c r="N15" s="11">
        <f>tot!AU14</f>
        <v>0</v>
      </c>
      <c r="O15" s="11">
        <f>tot!AY14</f>
        <v>0</v>
      </c>
      <c r="P15" s="11">
        <f>tot!BC14</f>
        <v>0</v>
      </c>
      <c r="Q15" s="11">
        <f>tot!BG14</f>
        <v>0</v>
      </c>
      <c r="R15" s="11">
        <f>tot!BK14</f>
        <v>0</v>
      </c>
      <c r="S15" s="11" t="str">
        <f>tot!BO14</f>
        <v>A</v>
      </c>
      <c r="T15" s="11">
        <f>tot!BS14</f>
        <v>0</v>
      </c>
      <c r="U15" s="11">
        <f>tot!BW14</f>
        <v>0</v>
      </c>
      <c r="V15" s="11">
        <f>tot!CA14</f>
        <v>0</v>
      </c>
      <c r="W15" s="11">
        <f>tot!CE14</f>
        <v>0</v>
      </c>
      <c r="X15" s="11">
        <f>tot!CI14</f>
        <v>0</v>
      </c>
      <c r="Y15" s="11">
        <f>tot!CM14</f>
        <v>0</v>
      </c>
      <c r="Z15" s="11">
        <f>tot!CQ14</f>
        <v>0</v>
      </c>
      <c r="AA15" s="11">
        <f>tot!CU14</f>
        <v>0</v>
      </c>
      <c r="AB15" s="11">
        <f>tot!CY14</f>
        <v>0</v>
      </c>
      <c r="AC15" s="11">
        <f>tot!DC14</f>
        <v>0</v>
      </c>
      <c r="AD15" s="11">
        <f>tot!DG14</f>
        <v>0</v>
      </c>
      <c r="AE15" s="11">
        <f>tot!DK14</f>
        <v>0</v>
      </c>
      <c r="AF15" s="11">
        <f>tot!DO14</f>
        <v>0</v>
      </c>
      <c r="AG15" s="11">
        <f>tot!DS14</f>
        <v>0</v>
      </c>
      <c r="AH15" s="12">
        <f t="shared" si="0"/>
        <v>1</v>
      </c>
      <c r="AI15" s="12">
        <f t="shared" si="1"/>
        <v>0</v>
      </c>
    </row>
    <row r="16" spans="1:35" ht="12.75" customHeight="1">
      <c r="A16" s="11" t="str">
        <f>tot!A15</f>
        <v>Rocchetto</v>
      </c>
      <c r="B16" s="11">
        <f>tot!B15</f>
        <v>2005</v>
      </c>
      <c r="C16" s="11" t="str">
        <f>tot!C15</f>
        <v>DIF</v>
      </c>
      <c r="D16" s="11">
        <f>tot!G15</f>
        <v>0</v>
      </c>
      <c r="E16" s="11">
        <f>tot!K15</f>
        <v>0</v>
      </c>
      <c r="F16" s="11">
        <f>tot!O15</f>
        <v>0</v>
      </c>
      <c r="G16" s="11">
        <f>tot!S15</f>
        <v>0</v>
      </c>
      <c r="H16" s="11">
        <f>tot!W15</f>
        <v>0</v>
      </c>
      <c r="I16" s="11">
        <f>tot!AA15</f>
        <v>0</v>
      </c>
      <c r="J16" s="11">
        <f>tot!AE15</f>
        <v>0</v>
      </c>
      <c r="K16" s="11">
        <f>tot!AI15</f>
        <v>0</v>
      </c>
      <c r="L16" s="11">
        <f>tot!AM15</f>
        <v>0</v>
      </c>
      <c r="M16" s="11">
        <f>tot!AQ15</f>
        <v>0</v>
      </c>
      <c r="N16" s="11">
        <f>tot!AU15</f>
        <v>0</v>
      </c>
      <c r="O16" s="11">
        <f>tot!AY15</f>
        <v>0</v>
      </c>
      <c r="P16" s="11">
        <f>tot!BC15</f>
        <v>0</v>
      </c>
      <c r="Q16" s="11">
        <f>tot!BG15</f>
        <v>0</v>
      </c>
      <c r="R16" s="11">
        <f>tot!BK15</f>
        <v>0</v>
      </c>
      <c r="S16" s="11">
        <f>tot!BO15</f>
        <v>0</v>
      </c>
      <c r="T16" s="11">
        <f>tot!BS15</f>
        <v>0</v>
      </c>
      <c r="U16" s="11">
        <f>tot!BW15</f>
        <v>0</v>
      </c>
      <c r="V16" s="11">
        <f>tot!CA15</f>
        <v>0</v>
      </c>
      <c r="W16" s="11">
        <f>tot!CE15</f>
        <v>0</v>
      </c>
      <c r="X16" s="11">
        <f>tot!CI15</f>
        <v>0</v>
      </c>
      <c r="Y16" s="11">
        <f>tot!CM15</f>
        <v>0</v>
      </c>
      <c r="Z16" s="11">
        <f>tot!CQ15</f>
        <v>0</v>
      </c>
      <c r="AA16" s="11">
        <f>tot!CU15</f>
        <v>0</v>
      </c>
      <c r="AB16" s="11">
        <f>tot!CY15</f>
        <v>0</v>
      </c>
      <c r="AC16" s="11">
        <f>tot!DC15</f>
        <v>0</v>
      </c>
      <c r="AD16" s="11">
        <f>tot!DG15</f>
        <v>0</v>
      </c>
      <c r="AE16" s="11">
        <f>tot!DK15</f>
        <v>0</v>
      </c>
      <c r="AF16" s="11">
        <f>tot!DO15</f>
        <v>0</v>
      </c>
      <c r="AG16" s="11">
        <f>tot!DS15</f>
        <v>0</v>
      </c>
      <c r="AH16" s="12">
        <f t="shared" si="0"/>
        <v>0</v>
      </c>
      <c r="AI16" s="12">
        <f t="shared" si="1"/>
        <v>0</v>
      </c>
    </row>
    <row r="17" spans="1:35" ht="12.75" customHeight="1">
      <c r="A17" s="11" t="str">
        <f>tot!A16</f>
        <v>Remy</v>
      </c>
      <c r="B17" s="11">
        <f>tot!B16</f>
        <v>2003</v>
      </c>
      <c r="C17" s="11" t="str">
        <f>tot!C16</f>
        <v>DIF</v>
      </c>
      <c r="D17" s="11" t="str">
        <f>tot!G16</f>
        <v>A</v>
      </c>
      <c r="E17" s="11">
        <f>tot!K16</f>
        <v>0</v>
      </c>
      <c r="F17" s="11">
        <f>tot!O16</f>
        <v>0</v>
      </c>
      <c r="G17" s="11">
        <f>tot!S16</f>
        <v>0</v>
      </c>
      <c r="H17" s="11">
        <f>tot!W16</f>
        <v>0</v>
      </c>
      <c r="I17" s="11">
        <f>tot!AA16</f>
        <v>0</v>
      </c>
      <c r="J17" s="11" t="str">
        <f>tot!AE16</f>
        <v>A</v>
      </c>
      <c r="K17" s="11">
        <f>tot!AI16</f>
        <v>0</v>
      </c>
      <c r="L17" s="11">
        <f>tot!AM16</f>
        <v>0</v>
      </c>
      <c r="M17" s="11">
        <f>tot!AQ16</f>
        <v>0</v>
      </c>
      <c r="N17" s="11" t="str">
        <f>tot!AU16</f>
        <v>A</v>
      </c>
      <c r="O17" s="11">
        <f>tot!AY16</f>
        <v>0</v>
      </c>
      <c r="P17" s="11">
        <f>tot!BC16</f>
        <v>0</v>
      </c>
      <c r="Q17" s="11" t="str">
        <f>tot!BG16</f>
        <v>A</v>
      </c>
      <c r="R17" s="11">
        <f>tot!BK16</f>
        <v>0</v>
      </c>
      <c r="S17" s="11">
        <f>tot!BO16</f>
        <v>0</v>
      </c>
      <c r="T17" s="11">
        <f>tot!BS16</f>
        <v>0</v>
      </c>
      <c r="U17" s="11">
        <f>tot!BW16</f>
        <v>0</v>
      </c>
      <c r="V17" s="11" t="str">
        <f>tot!CA16</f>
        <v>A</v>
      </c>
      <c r="W17" s="11" t="str">
        <f>tot!CE16</f>
        <v>A</v>
      </c>
      <c r="X17" s="11">
        <f>tot!CI16</f>
        <v>0</v>
      </c>
      <c r="Y17" s="11">
        <f>tot!CM16</f>
        <v>0</v>
      </c>
      <c r="Z17" s="11">
        <f>tot!CQ16</f>
        <v>0</v>
      </c>
      <c r="AA17" s="11">
        <f>tot!CU16</f>
        <v>0</v>
      </c>
      <c r="AB17" s="11">
        <f>tot!CY16</f>
        <v>0</v>
      </c>
      <c r="AC17" s="11">
        <f>tot!DC16</f>
        <v>0</v>
      </c>
      <c r="AD17" s="11">
        <f>tot!DG16</f>
        <v>0</v>
      </c>
      <c r="AE17" s="11">
        <f>tot!DK16</f>
        <v>0</v>
      </c>
      <c r="AF17" s="11">
        <f>tot!DO16</f>
        <v>0</v>
      </c>
      <c r="AG17" s="11">
        <f>tot!DS16</f>
        <v>0</v>
      </c>
      <c r="AH17" s="12">
        <f t="shared" si="0"/>
        <v>6</v>
      </c>
      <c r="AI17" s="12">
        <f t="shared" si="1"/>
        <v>0</v>
      </c>
    </row>
    <row r="18" spans="1:35" ht="12.75" customHeight="1">
      <c r="A18" s="11" t="str">
        <f>tot!A17</f>
        <v>Salviato</v>
      </c>
      <c r="B18" s="11">
        <f>tot!B17</f>
        <v>2005</v>
      </c>
      <c r="C18" s="11" t="str">
        <f>tot!C17</f>
        <v>DIF</v>
      </c>
      <c r="D18" s="11">
        <f>tot!G17</f>
        <v>0</v>
      </c>
      <c r="E18" s="11">
        <f>tot!K17</f>
        <v>0</v>
      </c>
      <c r="F18" s="11">
        <f>tot!O17</f>
        <v>0</v>
      </c>
      <c r="G18" s="11">
        <f>tot!S17</f>
        <v>0</v>
      </c>
      <c r="H18" s="11">
        <f>tot!W17</f>
        <v>0</v>
      </c>
      <c r="I18" s="11">
        <f>tot!AA17</f>
        <v>0</v>
      </c>
      <c r="J18" s="11">
        <f>tot!AE17</f>
        <v>0</v>
      </c>
      <c r="K18" s="11">
        <f>tot!AI17</f>
        <v>0</v>
      </c>
      <c r="L18" s="11">
        <f>tot!AM17</f>
        <v>0</v>
      </c>
      <c r="M18" s="11">
        <f>tot!AQ17</f>
        <v>0</v>
      </c>
      <c r="N18" s="11">
        <f>tot!AU17</f>
        <v>0</v>
      </c>
      <c r="O18" s="11">
        <f>tot!AY17</f>
        <v>0</v>
      </c>
      <c r="P18" s="11">
        <f>tot!BC17</f>
        <v>0</v>
      </c>
      <c r="Q18" s="11">
        <f>tot!BG17</f>
        <v>0</v>
      </c>
      <c r="R18" s="11">
        <f>tot!BK17</f>
        <v>0</v>
      </c>
      <c r="S18" s="11">
        <f>tot!BO17</f>
        <v>0</v>
      </c>
      <c r="T18" s="11">
        <f>tot!BS17</f>
        <v>0</v>
      </c>
      <c r="U18" s="11">
        <f>tot!BW17</f>
        <v>0</v>
      </c>
      <c r="V18" s="11">
        <f>tot!CA17</f>
        <v>0</v>
      </c>
      <c r="W18" s="11">
        <f>tot!CE17</f>
        <v>0</v>
      </c>
      <c r="X18" s="11">
        <f>tot!CI17</f>
        <v>0</v>
      </c>
      <c r="Y18" s="11">
        <f>tot!CM17</f>
        <v>0</v>
      </c>
      <c r="Z18" s="11">
        <f>tot!CQ17</f>
        <v>0</v>
      </c>
      <c r="AA18" s="11">
        <f>tot!CU17</f>
        <v>0</v>
      </c>
      <c r="AB18" s="11">
        <f>tot!CY17</f>
        <v>0</v>
      </c>
      <c r="AC18" s="11">
        <f>tot!DC17</f>
        <v>0</v>
      </c>
      <c r="AD18" s="11">
        <f>tot!DG17</f>
        <v>0</v>
      </c>
      <c r="AE18" s="11">
        <f>tot!DK17</f>
        <v>0</v>
      </c>
      <c r="AF18" s="11">
        <f>tot!DO17</f>
        <v>0</v>
      </c>
      <c r="AG18" s="11">
        <f>tot!DS17</f>
        <v>0</v>
      </c>
      <c r="AH18" s="12">
        <f t="shared" si="0"/>
        <v>0</v>
      </c>
      <c r="AI18" s="12">
        <f t="shared" si="1"/>
        <v>0</v>
      </c>
    </row>
    <row r="19" spans="1:35" ht="12.75" customHeight="1">
      <c r="A19" s="11" t="str">
        <f>tot!A18</f>
        <v>Berengo</v>
      </c>
      <c r="B19" s="11">
        <f>tot!B18</f>
        <v>2005</v>
      </c>
      <c r="C19" s="11" t="str">
        <f>tot!C18</f>
        <v>CEN</v>
      </c>
      <c r="D19" s="11">
        <f>tot!G18</f>
        <v>0</v>
      </c>
      <c r="E19" s="11">
        <f>tot!K18</f>
        <v>0</v>
      </c>
      <c r="F19" s="11">
        <f>tot!O18</f>
        <v>0</v>
      </c>
      <c r="G19" s="11">
        <f>tot!S18</f>
        <v>0</v>
      </c>
      <c r="H19" s="11">
        <f>tot!W18</f>
        <v>0</v>
      </c>
      <c r="I19" s="11">
        <f>tot!AA18</f>
        <v>0</v>
      </c>
      <c r="J19" s="11">
        <f>tot!AE18</f>
        <v>0</v>
      </c>
      <c r="K19" s="11">
        <f>tot!AI18</f>
        <v>0</v>
      </c>
      <c r="L19" s="11">
        <f>tot!AM18</f>
        <v>0</v>
      </c>
      <c r="M19" s="11">
        <f>tot!AQ18</f>
        <v>0</v>
      </c>
      <c r="N19" s="11">
        <f>tot!AU18</f>
        <v>0</v>
      </c>
      <c r="O19" s="11">
        <f>tot!AY18</f>
        <v>0</v>
      </c>
      <c r="P19" s="11">
        <f>tot!BC18</f>
        <v>0</v>
      </c>
      <c r="Q19" s="11">
        <f>tot!BG18</f>
        <v>0</v>
      </c>
      <c r="R19" s="11">
        <f>tot!BK18</f>
        <v>0</v>
      </c>
      <c r="S19" s="11">
        <f>tot!BO18</f>
        <v>0</v>
      </c>
      <c r="T19" s="11">
        <f>tot!BS18</f>
        <v>0</v>
      </c>
      <c r="U19" s="11">
        <f>tot!BW18</f>
        <v>0</v>
      </c>
      <c r="V19" s="11">
        <f>tot!CA18</f>
        <v>0</v>
      </c>
      <c r="W19" s="11">
        <f>tot!CE18</f>
        <v>0</v>
      </c>
      <c r="X19" s="11">
        <f>tot!CI18</f>
        <v>0</v>
      </c>
      <c r="Y19" s="11">
        <f>tot!CM18</f>
        <v>0</v>
      </c>
      <c r="Z19" s="11">
        <f>tot!CQ18</f>
        <v>0</v>
      </c>
      <c r="AA19" s="11">
        <f>tot!CU18</f>
        <v>0</v>
      </c>
      <c r="AB19" s="11">
        <f>tot!CY18</f>
        <v>0</v>
      </c>
      <c r="AC19" s="11">
        <f>tot!DC18</f>
        <v>0</v>
      </c>
      <c r="AD19" s="11">
        <f>tot!DG18</f>
        <v>0</v>
      </c>
      <c r="AE19" s="11">
        <f>tot!DK18</f>
        <v>0</v>
      </c>
      <c r="AF19" s="11">
        <f>tot!DO18</f>
        <v>0</v>
      </c>
      <c r="AG19" s="11">
        <f>tot!DS18</f>
        <v>0</v>
      </c>
      <c r="AH19" s="12">
        <f t="shared" si="0"/>
        <v>0</v>
      </c>
      <c r="AI19" s="12">
        <f t="shared" si="1"/>
        <v>0</v>
      </c>
    </row>
    <row r="20" spans="1:35" ht="12.75" customHeight="1">
      <c r="A20" s="11" t="str">
        <f>tot!A19</f>
        <v>Borecki</v>
      </c>
      <c r="B20" s="11">
        <f>tot!B19</f>
        <v>2004</v>
      </c>
      <c r="C20" s="11" t="str">
        <f>tot!C19</f>
        <v>CEN</v>
      </c>
      <c r="D20" s="11">
        <f>tot!G19</f>
        <v>0</v>
      </c>
      <c r="E20" s="11">
        <f>tot!K19</f>
        <v>0</v>
      </c>
      <c r="F20" s="11">
        <f>tot!O19</f>
        <v>0</v>
      </c>
      <c r="G20" s="11">
        <f>tot!S19</f>
        <v>0</v>
      </c>
      <c r="H20" s="11">
        <f>tot!W19</f>
        <v>0</v>
      </c>
      <c r="I20" s="11">
        <f>tot!AA19</f>
        <v>0</v>
      </c>
      <c r="J20" s="11">
        <f>tot!AE19</f>
        <v>0</v>
      </c>
      <c r="K20" s="11">
        <f>tot!AI19</f>
        <v>0</v>
      </c>
      <c r="L20" s="11">
        <f>tot!AM19</f>
        <v>0</v>
      </c>
      <c r="M20" s="11">
        <f>tot!AQ19</f>
        <v>0</v>
      </c>
      <c r="N20" s="11">
        <f>tot!AU19</f>
        <v>0</v>
      </c>
      <c r="O20" s="11">
        <f>tot!AY19</f>
        <v>0</v>
      </c>
      <c r="P20" s="11">
        <f>tot!BC19</f>
        <v>0</v>
      </c>
      <c r="Q20" s="11">
        <f>tot!BG19</f>
        <v>0</v>
      </c>
      <c r="R20" s="11">
        <f>tot!BK19</f>
        <v>0</v>
      </c>
      <c r="S20" s="11">
        <f>tot!BO19</f>
        <v>0</v>
      </c>
      <c r="T20" s="11">
        <f>tot!BS19</f>
        <v>0</v>
      </c>
      <c r="U20" s="11">
        <f>tot!BW19</f>
        <v>0</v>
      </c>
      <c r="V20" s="11">
        <f>tot!CA19</f>
        <v>0</v>
      </c>
      <c r="W20" s="11">
        <f>tot!CE19</f>
        <v>0</v>
      </c>
      <c r="X20" s="11">
        <f>tot!CI19</f>
        <v>0</v>
      </c>
      <c r="Y20" s="11">
        <f>tot!CM19</f>
        <v>0</v>
      </c>
      <c r="Z20" s="11">
        <f>tot!CQ19</f>
        <v>0</v>
      </c>
      <c r="AA20" s="11">
        <f>tot!CU19</f>
        <v>0</v>
      </c>
      <c r="AB20" s="11">
        <f>tot!CY19</f>
        <v>0</v>
      </c>
      <c r="AC20" s="11">
        <f>tot!DC19</f>
        <v>0</v>
      </c>
      <c r="AD20" s="11">
        <f>tot!DG19</f>
        <v>0</v>
      </c>
      <c r="AE20" s="11">
        <f>tot!DK19</f>
        <v>0</v>
      </c>
      <c r="AF20" s="11">
        <f>tot!DO19</f>
        <v>0</v>
      </c>
      <c r="AG20" s="11">
        <f>tot!DS19</f>
        <v>0</v>
      </c>
      <c r="AH20" s="12">
        <f t="shared" si="0"/>
        <v>0</v>
      </c>
      <c r="AI20" s="12">
        <f t="shared" si="1"/>
        <v>0</v>
      </c>
    </row>
    <row r="21" spans="1:35" ht="12.75" customHeight="1">
      <c r="A21" s="11" t="str">
        <f>tot!A20</f>
        <v>Boudri</v>
      </c>
      <c r="B21" s="11">
        <f>tot!B20</f>
        <v>2004</v>
      </c>
      <c r="C21" s="11" t="str">
        <f>tot!C20</f>
        <v>CEN</v>
      </c>
      <c r="D21" s="11">
        <f>tot!G20</f>
        <v>0</v>
      </c>
      <c r="E21" s="11">
        <f>tot!K20</f>
        <v>0</v>
      </c>
      <c r="F21" s="11">
        <f>tot!O20</f>
        <v>0</v>
      </c>
      <c r="G21" s="11">
        <f>tot!S20</f>
        <v>0</v>
      </c>
      <c r="H21" s="11">
        <f>tot!W20</f>
        <v>0</v>
      </c>
      <c r="I21" s="11" t="str">
        <f>tot!AA20</f>
        <v>A</v>
      </c>
      <c r="J21" s="11">
        <f>tot!AE20</f>
        <v>0</v>
      </c>
      <c r="K21" s="11" t="str">
        <f>tot!AI20</f>
        <v>A</v>
      </c>
      <c r="L21" s="11">
        <f>tot!AM20</f>
        <v>0</v>
      </c>
      <c r="M21" s="11">
        <f>tot!AQ20</f>
        <v>0</v>
      </c>
      <c r="N21" s="11">
        <f>tot!AU20</f>
        <v>0</v>
      </c>
      <c r="O21" s="11">
        <f>tot!AY20</f>
        <v>0</v>
      </c>
      <c r="P21" s="11">
        <f>tot!BC20</f>
        <v>0</v>
      </c>
      <c r="Q21" s="11" t="str">
        <f>tot!BG20</f>
        <v>A</v>
      </c>
      <c r="R21" s="11" t="str">
        <f>tot!BK20</f>
        <v>E</v>
      </c>
      <c r="S21" s="11">
        <f>tot!BO20</f>
        <v>0</v>
      </c>
      <c r="T21" s="11">
        <f>tot!BS20</f>
        <v>0</v>
      </c>
      <c r="U21" s="11">
        <f>tot!BW20</f>
        <v>0</v>
      </c>
      <c r="V21" s="11" t="str">
        <f>tot!CA20</f>
        <v>A</v>
      </c>
      <c r="W21" s="11">
        <f>tot!CE20</f>
        <v>0</v>
      </c>
      <c r="X21" s="11" t="str">
        <f>tot!CI20</f>
        <v>A</v>
      </c>
      <c r="Y21" s="11">
        <f>tot!CM20</f>
        <v>0</v>
      </c>
      <c r="Z21" s="11">
        <f>tot!CQ20</f>
        <v>0</v>
      </c>
      <c r="AA21" s="11">
        <f>tot!CU20</f>
        <v>0</v>
      </c>
      <c r="AB21" s="11">
        <f>tot!CY20</f>
        <v>0</v>
      </c>
      <c r="AC21" s="11">
        <f>tot!DC20</f>
        <v>0</v>
      </c>
      <c r="AD21" s="11">
        <f>tot!DG20</f>
        <v>0</v>
      </c>
      <c r="AE21" s="11">
        <f>tot!DK20</f>
        <v>0</v>
      </c>
      <c r="AF21" s="11">
        <f>tot!DO20</f>
        <v>0</v>
      </c>
      <c r="AG21" s="11">
        <f>tot!DS20</f>
        <v>0</v>
      </c>
      <c r="AH21" s="12">
        <f t="shared" si="0"/>
        <v>5</v>
      </c>
      <c r="AI21" s="12">
        <f t="shared" si="1"/>
        <v>1</v>
      </c>
    </row>
    <row r="22" spans="1:35" ht="12.75" customHeight="1">
      <c r="A22" s="11" t="str">
        <f>tot!A21</f>
        <v>Jonsson</v>
      </c>
      <c r="B22" s="11">
        <f>tot!B21</f>
        <v>2003</v>
      </c>
      <c r="C22" s="11" t="str">
        <f>tot!C21</f>
        <v>CEN</v>
      </c>
      <c r="D22" s="11">
        <f>tot!G21</f>
        <v>0</v>
      </c>
      <c r="E22" s="11">
        <f>tot!K21</f>
        <v>0</v>
      </c>
      <c r="F22" s="11">
        <f>tot!O21</f>
        <v>0</v>
      </c>
      <c r="G22" s="11">
        <f>tot!S21</f>
        <v>0</v>
      </c>
      <c r="H22" s="11">
        <f>tot!W21</f>
        <v>0</v>
      </c>
      <c r="I22" s="11">
        <f>tot!AA21</f>
        <v>0</v>
      </c>
      <c r="J22" s="11">
        <f>tot!AE21</f>
        <v>0</v>
      </c>
      <c r="K22" s="11">
        <f>tot!AI21</f>
        <v>0</v>
      </c>
      <c r="L22" s="11">
        <f>tot!AM21</f>
        <v>0</v>
      </c>
      <c r="M22" s="11">
        <f>tot!AQ21</f>
        <v>0</v>
      </c>
      <c r="N22" s="11">
        <f>tot!AU21</f>
        <v>0</v>
      </c>
      <c r="O22" s="11" t="str">
        <f>tot!AY21</f>
        <v>A</v>
      </c>
      <c r="P22" s="11">
        <f>tot!BC21</f>
        <v>0</v>
      </c>
      <c r="Q22" s="11">
        <f>tot!BG21</f>
        <v>0</v>
      </c>
      <c r="R22" s="11">
        <f>tot!BK21</f>
        <v>0</v>
      </c>
      <c r="S22" s="11">
        <f>tot!BO21</f>
        <v>0</v>
      </c>
      <c r="T22" s="11">
        <f>tot!BS21</f>
        <v>0</v>
      </c>
      <c r="U22" s="11">
        <f>tot!BW21</f>
        <v>0</v>
      </c>
      <c r="V22" s="11">
        <f>tot!CA21</f>
        <v>0</v>
      </c>
      <c r="W22" s="11">
        <f>tot!CE21</f>
        <v>0</v>
      </c>
      <c r="X22" s="11">
        <f>tot!CI21</f>
        <v>0</v>
      </c>
      <c r="Y22" s="11">
        <f>tot!CM21</f>
        <v>0</v>
      </c>
      <c r="Z22" s="11">
        <f>tot!CQ21</f>
        <v>0</v>
      </c>
      <c r="AA22" s="11">
        <f>tot!CU21</f>
        <v>0</v>
      </c>
      <c r="AB22" s="11">
        <f>tot!CY21</f>
        <v>0</v>
      </c>
      <c r="AC22" s="11">
        <f>tot!DC21</f>
        <v>0</v>
      </c>
      <c r="AD22" s="11">
        <f>tot!DG21</f>
        <v>0</v>
      </c>
      <c r="AE22" s="11">
        <f>tot!DK21</f>
        <v>0</v>
      </c>
      <c r="AF22" s="11">
        <f>tot!DO21</f>
        <v>0</v>
      </c>
      <c r="AG22" s="11">
        <f>tot!DS21</f>
        <v>0</v>
      </c>
      <c r="AH22" s="12">
        <f t="shared" si="0"/>
        <v>1</v>
      </c>
      <c r="AI22" s="12">
        <f t="shared" si="1"/>
        <v>0</v>
      </c>
    </row>
    <row r="23" spans="1:35" ht="12.75" customHeight="1">
      <c r="A23" s="11" t="str">
        <f>tot!A22</f>
        <v>Mozzo</v>
      </c>
      <c r="B23" s="11">
        <f>tot!B22</f>
        <v>2004</v>
      </c>
      <c r="C23" s="11" t="str">
        <f>tot!C22</f>
        <v>CEN</v>
      </c>
      <c r="D23" s="11">
        <f>tot!G22</f>
        <v>0</v>
      </c>
      <c r="E23" s="11">
        <f>tot!K22</f>
        <v>0</v>
      </c>
      <c r="F23" s="11">
        <f>tot!O22</f>
        <v>0</v>
      </c>
      <c r="G23" s="11">
        <f>tot!S22</f>
        <v>0</v>
      </c>
      <c r="H23" s="11">
        <f>tot!W22</f>
        <v>0</v>
      </c>
      <c r="I23" s="11">
        <f>tot!AA22</f>
        <v>0</v>
      </c>
      <c r="J23" s="11">
        <f>tot!AE22</f>
        <v>0</v>
      </c>
      <c r="K23" s="11">
        <f>tot!AI22</f>
        <v>0</v>
      </c>
      <c r="L23" s="11" t="str">
        <f>tot!AM22</f>
        <v>E</v>
      </c>
      <c r="M23" s="11">
        <f>tot!AQ22</f>
        <v>0</v>
      </c>
      <c r="N23" s="11">
        <f>tot!AU22</f>
        <v>0</v>
      </c>
      <c r="O23" s="11">
        <f>tot!AY22</f>
        <v>0</v>
      </c>
      <c r="P23" s="11">
        <f>tot!BC22</f>
        <v>0</v>
      </c>
      <c r="Q23" s="11" t="str">
        <f>tot!BG22</f>
        <v>A</v>
      </c>
      <c r="R23" s="11">
        <f>tot!BK22</f>
        <v>0</v>
      </c>
      <c r="S23" s="11">
        <f>tot!BO22</f>
        <v>0</v>
      </c>
      <c r="T23" s="11">
        <f>tot!BS22</f>
        <v>0</v>
      </c>
      <c r="U23" s="11">
        <f>tot!BW22</f>
        <v>0</v>
      </c>
      <c r="V23" s="11">
        <f>tot!CA22</f>
        <v>0</v>
      </c>
      <c r="W23" s="11">
        <f>tot!CE22</f>
        <v>0</v>
      </c>
      <c r="X23" s="11">
        <f>tot!CI22</f>
        <v>0</v>
      </c>
      <c r="Y23" s="11">
        <f>tot!CM22</f>
        <v>0</v>
      </c>
      <c r="Z23" s="11">
        <f>tot!CQ22</f>
        <v>0</v>
      </c>
      <c r="AA23" s="11">
        <f>tot!CU22</f>
        <v>0</v>
      </c>
      <c r="AB23" s="11">
        <f>tot!CY22</f>
        <v>0</v>
      </c>
      <c r="AC23" s="11">
        <f>tot!DC22</f>
        <v>0</v>
      </c>
      <c r="AD23" s="11">
        <f>tot!DG22</f>
        <v>0</v>
      </c>
      <c r="AE23" s="11">
        <f>tot!DK22</f>
        <v>0</v>
      </c>
      <c r="AF23" s="11">
        <f>tot!DO22</f>
        <v>0</v>
      </c>
      <c r="AG23" s="11">
        <f>tot!DS22</f>
        <v>0</v>
      </c>
      <c r="AH23" s="12">
        <f t="shared" si="0"/>
        <v>1</v>
      </c>
      <c r="AI23" s="12">
        <f t="shared" si="1"/>
        <v>1</v>
      </c>
    </row>
    <row r="24" spans="1:35" ht="12.75" customHeight="1">
      <c r="A24" s="11" t="str">
        <f>tot!A23</f>
        <v>Leal</v>
      </c>
      <c r="B24" s="11">
        <f>tot!B23</f>
        <v>2003</v>
      </c>
      <c r="C24" s="11" t="str">
        <f>tot!C23</f>
        <v>CEN</v>
      </c>
      <c r="D24" s="11">
        <f>tot!G23</f>
        <v>0</v>
      </c>
      <c r="E24" s="11">
        <f>tot!K23</f>
        <v>0</v>
      </c>
      <c r="F24" s="11">
        <f>tot!O23</f>
        <v>0</v>
      </c>
      <c r="G24" s="11">
        <f>tot!S23</f>
        <v>0</v>
      </c>
      <c r="H24" s="11">
        <f>tot!W23</f>
        <v>0</v>
      </c>
      <c r="I24" s="11">
        <f>tot!AA23</f>
        <v>0</v>
      </c>
      <c r="J24" s="11">
        <f>tot!AE23</f>
        <v>0</v>
      </c>
      <c r="K24" s="11">
        <f>tot!AI23</f>
        <v>0</v>
      </c>
      <c r="L24" s="11">
        <f>tot!AM23</f>
        <v>0</v>
      </c>
      <c r="M24" s="11">
        <f>tot!AQ23</f>
        <v>0</v>
      </c>
      <c r="N24" s="11">
        <f>tot!AU23</f>
        <v>0</v>
      </c>
      <c r="O24" s="11">
        <f>tot!AY23</f>
        <v>0</v>
      </c>
      <c r="P24" s="11">
        <f>tot!BC23</f>
        <v>0</v>
      </c>
      <c r="Q24" s="11">
        <f>tot!BG23</f>
        <v>0</v>
      </c>
      <c r="R24" s="11">
        <f>tot!BK23</f>
        <v>0</v>
      </c>
      <c r="S24" s="11">
        <f>tot!BO23</f>
        <v>0</v>
      </c>
      <c r="T24" s="11">
        <f>tot!BS23</f>
        <v>0</v>
      </c>
      <c r="U24" s="11">
        <f>tot!BW23</f>
        <v>0</v>
      </c>
      <c r="V24" s="11">
        <f>tot!CA23</f>
        <v>0</v>
      </c>
      <c r="W24" s="11">
        <f>tot!CE23</f>
        <v>0</v>
      </c>
      <c r="X24" s="11">
        <f>tot!CI23</f>
        <v>0</v>
      </c>
      <c r="Y24" s="11">
        <f>tot!CM23</f>
        <v>0</v>
      </c>
      <c r="Z24" s="11">
        <f>tot!CQ23</f>
        <v>0</v>
      </c>
      <c r="AA24" s="11">
        <f>tot!CU23</f>
        <v>0</v>
      </c>
      <c r="AB24" s="11">
        <f>tot!CY23</f>
        <v>0</v>
      </c>
      <c r="AC24" s="11">
        <f>tot!DC23</f>
        <v>0</v>
      </c>
      <c r="AD24" s="11">
        <f>tot!DG23</f>
        <v>0</v>
      </c>
      <c r="AE24" s="11">
        <f>tot!DK23</f>
        <v>0</v>
      </c>
      <c r="AF24" s="11">
        <f>tot!DO23</f>
        <v>0</v>
      </c>
      <c r="AG24" s="11">
        <f>tot!DS23</f>
        <v>0</v>
      </c>
      <c r="AH24" s="12">
        <f t="shared" si="0"/>
        <v>0</v>
      </c>
      <c r="AI24" s="12">
        <f t="shared" si="1"/>
        <v>0</v>
      </c>
    </row>
    <row r="25" spans="1:35" ht="12.75" customHeight="1">
      <c r="A25" s="11" t="str">
        <f>tot!A24</f>
        <v>Salvador</v>
      </c>
      <c r="B25" s="11">
        <f>tot!B24</f>
        <v>2004</v>
      </c>
      <c r="C25" s="11" t="str">
        <f>tot!C24</f>
        <v>CEN</v>
      </c>
      <c r="D25" s="11">
        <f>tot!G24</f>
        <v>0</v>
      </c>
      <c r="E25" s="11">
        <f>tot!K24</f>
        <v>0</v>
      </c>
      <c r="F25" s="11">
        <f>tot!O24</f>
        <v>0</v>
      </c>
      <c r="G25" s="11">
        <f>tot!S24</f>
        <v>0</v>
      </c>
      <c r="H25" s="11">
        <f>tot!W24</f>
        <v>0</v>
      </c>
      <c r="I25" s="11">
        <f>tot!AA24</f>
        <v>0</v>
      </c>
      <c r="J25" s="11">
        <f>tot!AE24</f>
        <v>0</v>
      </c>
      <c r="K25" s="11">
        <f>tot!AI24</f>
        <v>0</v>
      </c>
      <c r="L25" s="11">
        <f>tot!AM24</f>
        <v>0</v>
      </c>
      <c r="M25" s="11">
        <f>tot!AQ24</f>
        <v>0</v>
      </c>
      <c r="N25" s="11">
        <f>tot!AU24</f>
        <v>0</v>
      </c>
      <c r="O25" s="11">
        <f>tot!AY24</f>
        <v>0</v>
      </c>
      <c r="P25" s="11">
        <f>tot!BC24</f>
        <v>0</v>
      </c>
      <c r="Q25" s="11">
        <f>tot!BG24</f>
        <v>0</v>
      </c>
      <c r="R25" s="11">
        <f>tot!BK24</f>
        <v>0</v>
      </c>
      <c r="S25" s="11">
        <f>tot!BO24</f>
        <v>0</v>
      </c>
      <c r="T25" s="11">
        <f>tot!BS24</f>
        <v>0</v>
      </c>
      <c r="U25" s="11">
        <f>tot!BW24</f>
        <v>0</v>
      </c>
      <c r="V25" s="11">
        <f>tot!CA24</f>
        <v>0</v>
      </c>
      <c r="W25" s="11">
        <f>tot!CE24</f>
        <v>0</v>
      </c>
      <c r="X25" s="11">
        <f>tot!CI24</f>
        <v>0</v>
      </c>
      <c r="Y25" s="11">
        <f>tot!CM24</f>
        <v>0</v>
      </c>
      <c r="Z25" s="11">
        <f>tot!CQ24</f>
        <v>0</v>
      </c>
      <c r="AA25" s="11">
        <f>tot!CU24</f>
        <v>0</v>
      </c>
      <c r="AB25" s="11">
        <f>tot!CY24</f>
        <v>0</v>
      </c>
      <c r="AC25" s="11">
        <f>tot!DC24</f>
        <v>0</v>
      </c>
      <c r="AD25" s="11">
        <f>tot!DG24</f>
        <v>0</v>
      </c>
      <c r="AE25" s="11">
        <f>tot!DK24</f>
        <v>0</v>
      </c>
      <c r="AF25" s="11">
        <f>tot!DO24</f>
        <v>0</v>
      </c>
      <c r="AG25" s="11">
        <f>tot!DS24</f>
        <v>0</v>
      </c>
      <c r="AH25" s="12">
        <f t="shared" si="0"/>
        <v>0</v>
      </c>
      <c r="AI25" s="12">
        <f t="shared" si="1"/>
        <v>0</v>
      </c>
    </row>
    <row r="26" spans="1:35" ht="12.75" customHeight="1">
      <c r="A26" s="11" t="str">
        <f>tot!A25</f>
        <v>Schiavon</v>
      </c>
      <c r="B26" s="11">
        <f>tot!B25</f>
        <v>2005</v>
      </c>
      <c r="C26" s="11" t="str">
        <f>tot!C25</f>
        <v>CEN</v>
      </c>
      <c r="D26" s="11">
        <f>tot!G25</f>
        <v>0</v>
      </c>
      <c r="E26" s="11">
        <f>tot!K25</f>
        <v>0</v>
      </c>
      <c r="F26" s="11">
        <f>tot!O25</f>
        <v>0</v>
      </c>
      <c r="G26" s="11">
        <f>tot!S25</f>
        <v>0</v>
      </c>
      <c r="H26" s="11">
        <f>tot!W25</f>
        <v>0</v>
      </c>
      <c r="I26" s="11">
        <f>tot!AA25</f>
        <v>0</v>
      </c>
      <c r="J26" s="11">
        <f>tot!AE25</f>
        <v>0</v>
      </c>
      <c r="K26" s="11">
        <f>tot!AI25</f>
        <v>0</v>
      </c>
      <c r="L26" s="11">
        <f>tot!AM25</f>
        <v>0</v>
      </c>
      <c r="M26" s="11">
        <f>tot!AQ25</f>
        <v>0</v>
      </c>
      <c r="N26" s="11">
        <f>tot!AU25</f>
        <v>0</v>
      </c>
      <c r="O26" s="11">
        <f>tot!AY25</f>
        <v>0</v>
      </c>
      <c r="P26" s="11">
        <f>tot!BC25</f>
        <v>0</v>
      </c>
      <c r="Q26" s="11">
        <f>tot!BG25</f>
        <v>0</v>
      </c>
      <c r="R26" s="11">
        <f>tot!BK25</f>
        <v>0</v>
      </c>
      <c r="S26" s="11">
        <f>tot!BO25</f>
        <v>0</v>
      </c>
      <c r="T26" s="11">
        <f>tot!BS25</f>
        <v>0</v>
      </c>
      <c r="U26" s="11">
        <f>tot!BW25</f>
        <v>0</v>
      </c>
      <c r="V26" s="11">
        <f>tot!CA25</f>
        <v>0</v>
      </c>
      <c r="W26" s="11">
        <f>tot!CE25</f>
        <v>0</v>
      </c>
      <c r="X26" s="11">
        <f>tot!CI25</f>
        <v>0</v>
      </c>
      <c r="Y26" s="11">
        <f>tot!CM25</f>
        <v>0</v>
      </c>
      <c r="Z26" s="11">
        <f>tot!CQ25</f>
        <v>0</v>
      </c>
      <c r="AA26" s="11">
        <f>tot!CU25</f>
        <v>0</v>
      </c>
      <c r="AB26" s="11">
        <f>tot!CY25</f>
        <v>0</v>
      </c>
      <c r="AC26" s="11">
        <f>tot!DC25</f>
        <v>0</v>
      </c>
      <c r="AD26" s="11">
        <f>tot!DG25</f>
        <v>0</v>
      </c>
      <c r="AE26" s="11">
        <f>tot!DK25</f>
        <v>0</v>
      </c>
      <c r="AF26" s="11">
        <f>tot!DO25</f>
        <v>0</v>
      </c>
      <c r="AG26" s="11">
        <f>tot!DS25</f>
        <v>0</v>
      </c>
      <c r="AH26" s="12">
        <f t="shared" si="0"/>
        <v>0</v>
      </c>
      <c r="AI26" s="12">
        <f t="shared" si="1"/>
        <v>0</v>
      </c>
    </row>
    <row r="27" spans="1:35" ht="12.75" customHeight="1">
      <c r="A27" s="11" t="str">
        <f>tot!A26</f>
        <v>Perissinotto</v>
      </c>
      <c r="B27" s="11">
        <f>tot!B26</f>
        <v>2003</v>
      </c>
      <c r="C27" s="11" t="str">
        <f>tot!C26</f>
        <v>CEN</v>
      </c>
      <c r="D27" s="11">
        <f>tot!G26</f>
        <v>0</v>
      </c>
      <c r="E27" s="11">
        <f>tot!K26</f>
        <v>0</v>
      </c>
      <c r="F27" s="11">
        <f>tot!O26</f>
        <v>0</v>
      </c>
      <c r="G27" s="11">
        <f>tot!S26</f>
        <v>0</v>
      </c>
      <c r="H27" s="11">
        <f>tot!W26</f>
        <v>0</v>
      </c>
      <c r="I27" s="11">
        <f>tot!AA26</f>
        <v>0</v>
      </c>
      <c r="J27" s="11">
        <f>tot!AE26</f>
        <v>0</v>
      </c>
      <c r="K27" s="11">
        <f>tot!AI26</f>
        <v>0</v>
      </c>
      <c r="L27" s="11">
        <f>tot!AM26</f>
        <v>0</v>
      </c>
      <c r="M27" s="11">
        <f>tot!AQ26</f>
        <v>0</v>
      </c>
      <c r="N27" s="11">
        <f>tot!AU26</f>
        <v>0</v>
      </c>
      <c r="O27" s="11">
        <f>tot!AY26</f>
        <v>0</v>
      </c>
      <c r="P27" s="11">
        <f>tot!BC26</f>
        <v>0</v>
      </c>
      <c r="Q27" s="11">
        <f>tot!BG26</f>
        <v>0</v>
      </c>
      <c r="R27" s="11">
        <f>tot!BK26</f>
        <v>0</v>
      </c>
      <c r="S27" s="11">
        <f>tot!BO26</f>
        <v>0</v>
      </c>
      <c r="T27" s="11">
        <f>tot!BS26</f>
        <v>0</v>
      </c>
      <c r="U27" s="11">
        <f>tot!BW26</f>
        <v>0</v>
      </c>
      <c r="V27" s="11">
        <f>tot!CA26</f>
        <v>0</v>
      </c>
      <c r="W27" s="11">
        <f>tot!CE26</f>
        <v>0</v>
      </c>
      <c r="X27" s="11">
        <f>tot!CI26</f>
        <v>0</v>
      </c>
      <c r="Y27" s="11">
        <f>tot!CM26</f>
        <v>0</v>
      </c>
      <c r="Z27" s="11">
        <f>tot!CQ26</f>
        <v>0</v>
      </c>
      <c r="AA27" s="11">
        <f>tot!CU26</f>
        <v>0</v>
      </c>
      <c r="AB27" s="11">
        <f>tot!CY26</f>
        <v>0</v>
      </c>
      <c r="AC27" s="11">
        <f>tot!DC26</f>
        <v>0</v>
      </c>
      <c r="AD27" s="11">
        <f>tot!DG26</f>
        <v>0</v>
      </c>
      <c r="AE27" s="11">
        <f>tot!DK26</f>
        <v>0</v>
      </c>
      <c r="AF27" s="11">
        <f>tot!DO26</f>
        <v>0</v>
      </c>
      <c r="AG27" s="11">
        <f>tot!DS26</f>
        <v>0</v>
      </c>
      <c r="AH27" s="12">
        <f t="shared" si="0"/>
        <v>0</v>
      </c>
      <c r="AI27" s="12">
        <f t="shared" si="1"/>
        <v>0</v>
      </c>
    </row>
    <row r="28" spans="1:35" ht="12.75" customHeight="1">
      <c r="A28" s="11" t="str">
        <f>tot!A27</f>
        <v>Camber</v>
      </c>
      <c r="B28" s="11">
        <f>tot!B27</f>
        <v>2005</v>
      </c>
      <c r="C28" s="11" t="str">
        <f>tot!C27</f>
        <v>ATT</v>
      </c>
      <c r="D28" s="11">
        <f>tot!G27</f>
        <v>0</v>
      </c>
      <c r="E28" s="11">
        <f>tot!K27</f>
        <v>0</v>
      </c>
      <c r="F28" s="11">
        <f>tot!O27</f>
        <v>0</v>
      </c>
      <c r="G28" s="11">
        <f>tot!S27</f>
        <v>0</v>
      </c>
      <c r="H28" s="11">
        <f>tot!W27</f>
        <v>0</v>
      </c>
      <c r="I28" s="11">
        <f>tot!AA27</f>
        <v>0</v>
      </c>
      <c r="J28" s="11">
        <f>tot!AE27</f>
        <v>0</v>
      </c>
      <c r="K28" s="11">
        <f>tot!AI27</f>
        <v>0</v>
      </c>
      <c r="L28" s="11">
        <f>tot!AM27</f>
        <v>0</v>
      </c>
      <c r="M28" s="11">
        <f>tot!AQ27</f>
        <v>0</v>
      </c>
      <c r="N28" s="11">
        <f>tot!AU27</f>
        <v>0</v>
      </c>
      <c r="O28" s="11">
        <f>tot!AY27</f>
        <v>0</v>
      </c>
      <c r="P28" s="11">
        <f>tot!BC27</f>
        <v>0</v>
      </c>
      <c r="Q28" s="11">
        <f>tot!BG27</f>
        <v>0</v>
      </c>
      <c r="R28" s="11">
        <f>tot!BK27</f>
        <v>0</v>
      </c>
      <c r="S28" s="11">
        <f>tot!BO27</f>
        <v>0</v>
      </c>
      <c r="T28" s="11">
        <f>tot!BS27</f>
        <v>0</v>
      </c>
      <c r="U28" s="11">
        <f>tot!BW27</f>
        <v>0</v>
      </c>
      <c r="V28" s="11">
        <f>tot!CA27</f>
        <v>0</v>
      </c>
      <c r="W28" s="11">
        <f>tot!CE27</f>
        <v>0</v>
      </c>
      <c r="X28" s="11">
        <f>tot!CI27</f>
        <v>0</v>
      </c>
      <c r="Y28" s="11">
        <f>tot!CM27</f>
        <v>0</v>
      </c>
      <c r="Z28" s="11">
        <f>tot!CQ27</f>
        <v>0</v>
      </c>
      <c r="AA28" s="11">
        <f>tot!CU27</f>
        <v>0</v>
      </c>
      <c r="AB28" s="11">
        <f>tot!CY27</f>
        <v>0</v>
      </c>
      <c r="AC28" s="11">
        <f>tot!DC27</f>
        <v>0</v>
      </c>
      <c r="AD28" s="11">
        <f>tot!DG27</f>
        <v>0</v>
      </c>
      <c r="AE28" s="11">
        <f>tot!DK27</f>
        <v>0</v>
      </c>
      <c r="AF28" s="11">
        <f>tot!DO27</f>
        <v>0</v>
      </c>
      <c r="AG28" s="11">
        <f>tot!DS27</f>
        <v>0</v>
      </c>
      <c r="AH28" s="12">
        <f t="shared" si="0"/>
        <v>0</v>
      </c>
      <c r="AI28" s="12">
        <f t="shared" si="1"/>
        <v>0</v>
      </c>
    </row>
    <row r="29" spans="1:35" ht="12.75" customHeight="1">
      <c r="A29" s="11" t="str">
        <f>tot!A28</f>
        <v>Ladisa</v>
      </c>
      <c r="B29" s="11">
        <f>tot!B28</f>
        <v>2005</v>
      </c>
      <c r="C29" s="11" t="str">
        <f>tot!C28</f>
        <v>ATT</v>
      </c>
      <c r="D29" s="11">
        <f>tot!G28</f>
        <v>0</v>
      </c>
      <c r="E29" s="11">
        <f>tot!K28</f>
        <v>0</v>
      </c>
      <c r="F29" s="11">
        <f>tot!O28</f>
        <v>0</v>
      </c>
      <c r="G29" s="11">
        <f>tot!S28</f>
        <v>0</v>
      </c>
      <c r="H29" s="11">
        <f>tot!W28</f>
        <v>0</v>
      </c>
      <c r="I29" s="11">
        <f>tot!AA28</f>
        <v>0</v>
      </c>
      <c r="J29" s="11">
        <f>tot!AE28</f>
        <v>0</v>
      </c>
      <c r="K29" s="11">
        <f>tot!AI28</f>
        <v>0</v>
      </c>
      <c r="L29" s="11">
        <f>tot!AM28</f>
        <v>0</v>
      </c>
      <c r="M29" s="11">
        <f>tot!AQ28</f>
        <v>0</v>
      </c>
      <c r="N29" s="11">
        <f>tot!AU28</f>
        <v>0</v>
      </c>
      <c r="O29" s="11">
        <f>tot!AY28</f>
        <v>0</v>
      </c>
      <c r="P29" s="11">
        <f>tot!BC28</f>
        <v>0</v>
      </c>
      <c r="Q29" s="11">
        <f>tot!BG28</f>
        <v>0</v>
      </c>
      <c r="R29" s="11">
        <f>tot!BK28</f>
        <v>0</v>
      </c>
      <c r="S29" s="11">
        <f>tot!BO28</f>
        <v>0</v>
      </c>
      <c r="T29" s="11">
        <f>tot!BS28</f>
        <v>0</v>
      </c>
      <c r="U29" s="11">
        <f>tot!BW28</f>
        <v>0</v>
      </c>
      <c r="V29" s="11">
        <f>tot!CA28</f>
        <v>0</v>
      </c>
      <c r="W29" s="11">
        <f>tot!CE28</f>
        <v>0</v>
      </c>
      <c r="X29" s="11">
        <f>tot!CI28</f>
        <v>0</v>
      </c>
      <c r="Y29" s="11">
        <f>tot!CM28</f>
        <v>0</v>
      </c>
      <c r="Z29" s="11">
        <f>tot!CQ28</f>
        <v>0</v>
      </c>
      <c r="AA29" s="11">
        <f>tot!CU28</f>
        <v>0</v>
      </c>
      <c r="AB29" s="11">
        <f>tot!CY28</f>
        <v>0</v>
      </c>
      <c r="AC29" s="11">
        <f>tot!DC28</f>
        <v>0</v>
      </c>
      <c r="AD29" s="11">
        <f>tot!DG28</f>
        <v>0</v>
      </c>
      <c r="AE29" s="11">
        <f>tot!DK28</f>
        <v>0</v>
      </c>
      <c r="AF29" s="11">
        <f>tot!DO28</f>
        <v>0</v>
      </c>
      <c r="AG29" s="11">
        <f>tot!DS28</f>
        <v>0</v>
      </c>
      <c r="AH29" s="12">
        <f t="shared" si="0"/>
        <v>0</v>
      </c>
      <c r="AI29" s="12">
        <f t="shared" si="1"/>
        <v>0</v>
      </c>
    </row>
    <row r="30" spans="1:35" ht="12.75" customHeight="1">
      <c r="A30" s="11" t="str">
        <f>tot!A29</f>
        <v>Marrone</v>
      </c>
      <c r="B30" s="11">
        <f>tot!B29</f>
        <v>2005</v>
      </c>
      <c r="C30" s="11" t="str">
        <f>tot!C29</f>
        <v>ATT</v>
      </c>
      <c r="D30" s="11">
        <f>tot!G29</f>
        <v>0</v>
      </c>
      <c r="E30" s="11">
        <f>tot!K29</f>
        <v>0</v>
      </c>
      <c r="F30" s="11">
        <f>tot!O29</f>
        <v>0</v>
      </c>
      <c r="G30" s="11">
        <f>tot!S29</f>
        <v>0</v>
      </c>
      <c r="H30" s="11">
        <f>tot!W29</f>
        <v>0</v>
      </c>
      <c r="I30" s="11">
        <f>tot!AA29</f>
        <v>0</v>
      </c>
      <c r="J30" s="11">
        <f>tot!AE29</f>
        <v>0</v>
      </c>
      <c r="K30" s="11">
        <f>tot!AI29</f>
        <v>0</v>
      </c>
      <c r="L30" s="11">
        <f>tot!AM29</f>
        <v>0</v>
      </c>
      <c r="M30" s="11">
        <f>tot!AQ29</f>
        <v>0</v>
      </c>
      <c r="N30" s="11">
        <f>tot!AU29</f>
        <v>0</v>
      </c>
      <c r="O30" s="11">
        <f>tot!AY29</f>
        <v>0</v>
      </c>
      <c r="P30" s="11">
        <f>tot!BC29</f>
        <v>0</v>
      </c>
      <c r="Q30" s="11">
        <f>tot!BG29</f>
        <v>0</v>
      </c>
      <c r="R30" s="11">
        <f>tot!BK29</f>
        <v>0</v>
      </c>
      <c r="S30" s="11">
        <f>tot!BO29</f>
        <v>0</v>
      </c>
      <c r="T30" s="11">
        <f>tot!BS29</f>
        <v>0</v>
      </c>
      <c r="U30" s="11">
        <f>tot!BW29</f>
        <v>0</v>
      </c>
      <c r="V30" s="11">
        <f>tot!CA29</f>
        <v>0</v>
      </c>
      <c r="W30" s="11">
        <f>tot!CE29</f>
        <v>0</v>
      </c>
      <c r="X30" s="11">
        <f>tot!CI29</f>
        <v>0</v>
      </c>
      <c r="Y30" s="11">
        <f>tot!CM29</f>
        <v>0</v>
      </c>
      <c r="Z30" s="11">
        <f>tot!CQ29</f>
        <v>0</v>
      </c>
      <c r="AA30" s="11">
        <f>tot!CU29</f>
        <v>0</v>
      </c>
      <c r="AB30" s="11">
        <f>tot!CY29</f>
        <v>0</v>
      </c>
      <c r="AC30" s="11">
        <f>tot!DC29</f>
        <v>0</v>
      </c>
      <c r="AD30" s="11">
        <f>tot!DG29</f>
        <v>0</v>
      </c>
      <c r="AE30" s="11">
        <f>tot!DK29</f>
        <v>0</v>
      </c>
      <c r="AF30" s="11">
        <f>tot!DO29</f>
        <v>0</v>
      </c>
      <c r="AG30" s="11">
        <f>tot!DS29</f>
        <v>0</v>
      </c>
      <c r="AH30" s="12">
        <f t="shared" si="0"/>
        <v>0</v>
      </c>
      <c r="AI30" s="12">
        <f t="shared" si="1"/>
        <v>0</v>
      </c>
    </row>
    <row r="31" spans="1:35" ht="12.75" customHeight="1">
      <c r="A31" s="11" t="str">
        <f>tot!A30</f>
        <v>Okoro</v>
      </c>
      <c r="B31" s="11">
        <f>tot!B30</f>
        <v>2005</v>
      </c>
      <c r="C31" s="11" t="str">
        <f>tot!C30</f>
        <v>ATT</v>
      </c>
      <c r="D31" s="11">
        <f>tot!G30</f>
        <v>0</v>
      </c>
      <c r="E31" s="11">
        <f>tot!K30</f>
        <v>0</v>
      </c>
      <c r="F31" s="11">
        <f>tot!O30</f>
        <v>0</v>
      </c>
      <c r="G31" s="11">
        <f>tot!S30</f>
        <v>0</v>
      </c>
      <c r="H31" s="11">
        <f>tot!W30</f>
        <v>0</v>
      </c>
      <c r="I31" s="11">
        <f>tot!AA30</f>
        <v>0</v>
      </c>
      <c r="J31" s="11">
        <f>tot!AE30</f>
        <v>0</v>
      </c>
      <c r="K31" s="11">
        <f>tot!AI30</f>
        <v>0</v>
      </c>
      <c r="L31" s="11">
        <f>tot!AM30</f>
        <v>0</v>
      </c>
      <c r="M31" s="11">
        <f>tot!AQ30</f>
        <v>0</v>
      </c>
      <c r="N31" s="11">
        <f>tot!AU30</f>
        <v>0</v>
      </c>
      <c r="O31" s="11">
        <f>tot!AY30</f>
        <v>0</v>
      </c>
      <c r="P31" s="11">
        <f>tot!BC30</f>
        <v>0</v>
      </c>
      <c r="Q31" s="11">
        <f>tot!BG30</f>
        <v>0</v>
      </c>
      <c r="R31" s="11" t="str">
        <f>tot!BK30</f>
        <v>A</v>
      </c>
      <c r="S31" s="11">
        <f>tot!BO30</f>
        <v>0</v>
      </c>
      <c r="T31" s="11">
        <f>tot!BS30</f>
        <v>0</v>
      </c>
      <c r="U31" s="11">
        <f>tot!BW30</f>
        <v>0</v>
      </c>
      <c r="V31" s="11">
        <f>tot!CA30</f>
        <v>0</v>
      </c>
      <c r="W31" s="11">
        <f>tot!CE30</f>
        <v>0</v>
      </c>
      <c r="X31" s="11" t="str">
        <f>tot!CI30</f>
        <v>A</v>
      </c>
      <c r="Y31" s="11">
        <f>tot!CM30</f>
        <v>0</v>
      </c>
      <c r="Z31" s="11">
        <f>tot!CQ30</f>
        <v>0</v>
      </c>
      <c r="AA31" s="11">
        <f>tot!CU30</f>
        <v>0</v>
      </c>
      <c r="AB31" s="11">
        <f>tot!CY30</f>
        <v>0</v>
      </c>
      <c r="AC31" s="11">
        <f>tot!DC30</f>
        <v>0</v>
      </c>
      <c r="AD31" s="11">
        <f>tot!DG30</f>
        <v>0</v>
      </c>
      <c r="AE31" s="11">
        <f>tot!DK30</f>
        <v>0</v>
      </c>
      <c r="AF31" s="11">
        <f>tot!DO30</f>
        <v>0</v>
      </c>
      <c r="AG31" s="11">
        <f>tot!DS30</f>
        <v>0</v>
      </c>
      <c r="AH31" s="12">
        <f t="shared" si="0"/>
        <v>2</v>
      </c>
      <c r="AI31" s="12">
        <f t="shared" si="1"/>
        <v>0</v>
      </c>
    </row>
    <row r="32" spans="1:35" ht="12.75" customHeight="1">
      <c r="A32" s="11" t="str">
        <f>tot!A31</f>
        <v>Rodrigues</v>
      </c>
      <c r="B32" s="11">
        <f>tot!B31</f>
        <v>2004</v>
      </c>
      <c r="C32" s="11" t="str">
        <f>tot!C31</f>
        <v>ATT</v>
      </c>
      <c r="D32" s="11">
        <f>tot!G31</f>
        <v>0</v>
      </c>
      <c r="E32" s="11">
        <f>tot!K31</f>
        <v>0</v>
      </c>
      <c r="F32" s="11">
        <f>tot!O31</f>
        <v>0</v>
      </c>
      <c r="G32" s="11" t="str">
        <f>tot!S31</f>
        <v>A</v>
      </c>
      <c r="H32" s="11">
        <f>tot!W31</f>
        <v>0</v>
      </c>
      <c r="I32" s="11">
        <f>tot!AA31</f>
        <v>0</v>
      </c>
      <c r="J32" s="11">
        <f>tot!AE31</f>
        <v>0</v>
      </c>
      <c r="K32" s="11">
        <f>tot!AI31</f>
        <v>0</v>
      </c>
      <c r="L32" s="11">
        <f>tot!AM31</f>
        <v>0</v>
      </c>
      <c r="M32" s="11">
        <f>tot!AQ31</f>
        <v>0</v>
      </c>
      <c r="N32" s="11">
        <f>tot!AU31</f>
        <v>0</v>
      </c>
      <c r="O32" s="11">
        <f>tot!AY31</f>
        <v>0</v>
      </c>
      <c r="P32" s="11">
        <f>tot!BC31</f>
        <v>0</v>
      </c>
      <c r="Q32" s="11">
        <f>tot!BG31</f>
        <v>0</v>
      </c>
      <c r="R32" s="11">
        <f>tot!BK31</f>
        <v>0</v>
      </c>
      <c r="S32" s="11" t="str">
        <f>tot!BO31</f>
        <v>A</v>
      </c>
      <c r="T32" s="11">
        <f>tot!BS31</f>
        <v>0</v>
      </c>
      <c r="U32" s="11">
        <f>tot!BW31</f>
        <v>0</v>
      </c>
      <c r="V32" s="11">
        <f>tot!CA31</f>
        <v>0</v>
      </c>
      <c r="W32" s="11">
        <f>tot!CE31</f>
        <v>0</v>
      </c>
      <c r="X32" s="11">
        <f>tot!CI31</f>
        <v>0</v>
      </c>
      <c r="Y32" s="11">
        <f>tot!CM31</f>
        <v>0</v>
      </c>
      <c r="Z32" s="11">
        <f>tot!CQ31</f>
        <v>0</v>
      </c>
      <c r="AA32" s="11">
        <f>tot!CU31</f>
        <v>0</v>
      </c>
      <c r="AB32" s="11">
        <f>tot!CY31</f>
        <v>0</v>
      </c>
      <c r="AC32" s="11">
        <f>tot!DC31</f>
        <v>0</v>
      </c>
      <c r="AD32" s="11">
        <f>tot!DG31</f>
        <v>0</v>
      </c>
      <c r="AE32" s="11">
        <f>tot!DK31</f>
        <v>0</v>
      </c>
      <c r="AF32" s="11">
        <f>tot!DO31</f>
        <v>0</v>
      </c>
      <c r="AG32" s="11">
        <f>tot!DS31</f>
        <v>0</v>
      </c>
      <c r="AH32" s="12">
        <f t="shared" si="0"/>
        <v>2</v>
      </c>
      <c r="AI32" s="12">
        <f t="shared" si="1"/>
        <v>0</v>
      </c>
    </row>
    <row r="33" spans="1:35" ht="12.75" customHeight="1">
      <c r="A33" s="11" t="str">
        <f>tot!A32</f>
        <v>Issa</v>
      </c>
      <c r="B33" s="11">
        <f>tot!B32</f>
        <v>2002</v>
      </c>
      <c r="C33" s="11" t="str">
        <f>tot!C32</f>
        <v>ATT</v>
      </c>
      <c r="D33" s="11">
        <f>tot!G32</f>
        <v>0</v>
      </c>
      <c r="E33" s="11">
        <f>tot!K32</f>
        <v>0</v>
      </c>
      <c r="F33" s="11">
        <f>tot!O32</f>
        <v>0</v>
      </c>
      <c r="G33" s="11">
        <f>tot!S32</f>
        <v>0</v>
      </c>
      <c r="H33" s="11">
        <f>tot!W32</f>
        <v>0</v>
      </c>
      <c r="I33" s="11">
        <f>tot!AA32</f>
        <v>0</v>
      </c>
      <c r="J33" s="11">
        <f>tot!AE32</f>
        <v>0</v>
      </c>
      <c r="K33" s="11">
        <f>tot!AI32</f>
        <v>0</v>
      </c>
      <c r="L33" s="11">
        <f>tot!AM32</f>
        <v>0</v>
      </c>
      <c r="M33" s="11">
        <f>tot!AQ32</f>
        <v>0</v>
      </c>
      <c r="N33" s="11">
        <f>tot!AU32</f>
        <v>0</v>
      </c>
      <c r="O33" s="11">
        <f>tot!AY32</f>
        <v>0</v>
      </c>
      <c r="P33" s="11">
        <f>tot!BC32</f>
        <v>0</v>
      </c>
      <c r="Q33" s="11">
        <f>tot!BG32</f>
        <v>0</v>
      </c>
      <c r="R33" s="11">
        <f>tot!BK32</f>
        <v>0</v>
      </c>
      <c r="S33" s="11">
        <f>tot!BO32</f>
        <v>0</v>
      </c>
      <c r="T33" s="11">
        <f>tot!BS32</f>
        <v>0</v>
      </c>
      <c r="U33" s="11">
        <f>tot!BW32</f>
        <v>0</v>
      </c>
      <c r="V33" s="11">
        <f>tot!CA32</f>
        <v>0</v>
      </c>
      <c r="W33" s="11">
        <f>tot!CE32</f>
        <v>0</v>
      </c>
      <c r="X33" s="11">
        <f>tot!CI32</f>
        <v>0</v>
      </c>
      <c r="Y33" s="11">
        <f>tot!CM32</f>
        <v>0</v>
      </c>
      <c r="Z33" s="11">
        <f>tot!CQ32</f>
        <v>0</v>
      </c>
      <c r="AA33" s="11">
        <f>tot!CU32</f>
        <v>0</v>
      </c>
      <c r="AB33" s="11">
        <f>tot!CY32</f>
        <v>0</v>
      </c>
      <c r="AC33" s="11">
        <f>tot!DC32</f>
        <v>0</v>
      </c>
      <c r="AD33" s="11">
        <f>tot!DG32</f>
        <v>0</v>
      </c>
      <c r="AE33" s="11">
        <f>tot!DK32</f>
        <v>0</v>
      </c>
      <c r="AF33" s="11">
        <f>tot!DO32</f>
        <v>0</v>
      </c>
      <c r="AG33" s="11">
        <f>tot!DS32</f>
        <v>0</v>
      </c>
      <c r="AH33" s="12">
        <f t="shared" si="0"/>
        <v>0</v>
      </c>
      <c r="AI33" s="12">
        <f t="shared" si="1"/>
        <v>0</v>
      </c>
    </row>
    <row r="34" spans="1:35" ht="12.75" customHeight="1">
      <c r="A34" s="11" t="str">
        <f>tot!A33</f>
        <v>Fiorani</v>
      </c>
      <c r="B34" s="11">
        <f>tot!B33</f>
        <v>2005</v>
      </c>
      <c r="C34" s="11" t="str">
        <f>tot!C33</f>
        <v>ATT</v>
      </c>
      <c r="D34" s="11">
        <f>tot!G33</f>
        <v>0</v>
      </c>
      <c r="E34" s="11">
        <f>tot!K33</f>
        <v>0</v>
      </c>
      <c r="F34" s="11">
        <f>tot!O33</f>
        <v>0</v>
      </c>
      <c r="G34" s="11">
        <f>tot!S33</f>
        <v>0</v>
      </c>
      <c r="H34" s="11">
        <f>tot!W33</f>
        <v>0</v>
      </c>
      <c r="I34" s="11">
        <f>tot!AA33</f>
        <v>0</v>
      </c>
      <c r="J34" s="11">
        <f>tot!AE33</f>
        <v>0</v>
      </c>
      <c r="K34" s="11">
        <f>tot!AI33</f>
        <v>0</v>
      </c>
      <c r="L34" s="11">
        <f>tot!AM33</f>
        <v>0</v>
      </c>
      <c r="M34" s="11">
        <f>tot!AQ33</f>
        <v>0</v>
      </c>
      <c r="N34" s="11">
        <f>tot!AU33</f>
        <v>0</v>
      </c>
      <c r="O34" s="11">
        <f>tot!AY33</f>
        <v>0</v>
      </c>
      <c r="P34" s="11">
        <f>tot!BC33</f>
        <v>0</v>
      </c>
      <c r="Q34" s="11">
        <f>tot!BG33</f>
        <v>0</v>
      </c>
      <c r="R34" s="11">
        <f>tot!BK33</f>
        <v>0</v>
      </c>
      <c r="S34" s="11">
        <f>tot!BO33</f>
        <v>0</v>
      </c>
      <c r="T34" s="11">
        <f>tot!BS33</f>
        <v>0</v>
      </c>
      <c r="U34" s="11">
        <f>tot!BW33</f>
        <v>0</v>
      </c>
      <c r="V34" s="11">
        <f>tot!CA33</f>
        <v>0</v>
      </c>
      <c r="W34" s="11">
        <f>tot!CE33</f>
        <v>0</v>
      </c>
      <c r="X34" s="11">
        <f>tot!CI33</f>
        <v>0</v>
      </c>
      <c r="Y34" s="11">
        <f>tot!CM33</f>
        <v>0</v>
      </c>
      <c r="Z34" s="11">
        <f>tot!CQ33</f>
        <v>0</v>
      </c>
      <c r="AA34" s="11">
        <f>tot!CU33</f>
        <v>0</v>
      </c>
      <c r="AB34" s="11">
        <f>tot!CY33</f>
        <v>0</v>
      </c>
      <c r="AC34" s="11">
        <f>tot!DC33</f>
        <v>0</v>
      </c>
      <c r="AD34" s="11">
        <f>tot!DG33</f>
        <v>0</v>
      </c>
      <c r="AE34" s="11">
        <f>tot!DK33</f>
        <v>0</v>
      </c>
      <c r="AF34" s="11">
        <f>tot!DO33</f>
        <v>0</v>
      </c>
      <c r="AG34" s="11">
        <f>tot!DS33</f>
        <v>0</v>
      </c>
      <c r="AH34" s="12">
        <f t="shared" si="0"/>
        <v>0</v>
      </c>
      <c r="AI34" s="12">
        <f t="shared" si="1"/>
        <v>0</v>
      </c>
    </row>
    <row r="35" spans="1:35" ht="12.75" customHeight="1">
      <c r="A35" s="11" t="str">
        <f>tot!A34</f>
        <v>Redan</v>
      </c>
      <c r="B35" s="11">
        <f>tot!B34</f>
        <v>2005</v>
      </c>
      <c r="C35" s="11" t="str">
        <f>tot!C34</f>
        <v>ATT</v>
      </c>
      <c r="D35" s="11">
        <f>tot!G34</f>
        <v>0</v>
      </c>
      <c r="E35" s="11">
        <f>tot!K34</f>
        <v>0</v>
      </c>
      <c r="F35" s="11">
        <f>tot!O34</f>
        <v>0</v>
      </c>
      <c r="G35" s="11">
        <f>tot!S34</f>
        <v>0</v>
      </c>
      <c r="H35" s="11">
        <f>tot!W34</f>
        <v>0</v>
      </c>
      <c r="I35" s="11">
        <f>tot!AA34</f>
        <v>0</v>
      </c>
      <c r="J35" s="11">
        <f>tot!AE34</f>
        <v>0</v>
      </c>
      <c r="K35" s="11">
        <f>tot!AI34</f>
        <v>0</v>
      </c>
      <c r="L35" s="11">
        <f>tot!AM34</f>
        <v>0</v>
      </c>
      <c r="M35" s="11">
        <f>tot!AQ34</f>
        <v>0</v>
      </c>
      <c r="N35" s="11">
        <f>tot!AU34</f>
        <v>0</v>
      </c>
      <c r="O35" s="11">
        <f>tot!AY34</f>
        <v>0</v>
      </c>
      <c r="P35" s="11">
        <f>tot!BC34</f>
        <v>0</v>
      </c>
      <c r="Q35" s="11">
        <f>tot!BG34</f>
        <v>0</v>
      </c>
      <c r="R35" s="11">
        <f>tot!BK34</f>
        <v>0</v>
      </c>
      <c r="S35" s="11">
        <f>tot!BO34</f>
        <v>0</v>
      </c>
      <c r="T35" s="11">
        <f>tot!BS34</f>
        <v>0</v>
      </c>
      <c r="U35" s="11">
        <f>tot!BW34</f>
        <v>0</v>
      </c>
      <c r="V35" s="11">
        <f>tot!CA34</f>
        <v>0</v>
      </c>
      <c r="W35" s="11" t="str">
        <f>tot!CE34</f>
        <v>A</v>
      </c>
      <c r="X35" s="11">
        <f>tot!CI34</f>
        <v>0</v>
      </c>
      <c r="Y35" s="11">
        <f>tot!CM34</f>
        <v>0</v>
      </c>
      <c r="Z35" s="11">
        <f>tot!CQ34</f>
        <v>0</v>
      </c>
      <c r="AA35" s="11">
        <f>tot!CU34</f>
        <v>0</v>
      </c>
      <c r="AB35" s="11">
        <f>tot!CY34</f>
        <v>0</v>
      </c>
      <c r="AC35" s="11">
        <f>tot!DC34</f>
        <v>0</v>
      </c>
      <c r="AD35" s="11">
        <f>tot!DG34</f>
        <v>0</v>
      </c>
      <c r="AE35" s="11">
        <f>tot!DK34</f>
        <v>0</v>
      </c>
      <c r="AF35" s="11">
        <f>tot!DO34</f>
        <v>0</v>
      </c>
      <c r="AG35" s="11">
        <f>tot!DS34</f>
        <v>0</v>
      </c>
      <c r="AH35" s="12">
        <f t="shared" si="0"/>
        <v>1</v>
      </c>
      <c r="AI35" s="12">
        <f t="shared" si="1"/>
        <v>0</v>
      </c>
    </row>
    <row r="36" spans="1:35" ht="12.75" customHeight="1">
      <c r="A36" s="11"/>
      <c r="B36" s="11"/>
      <c r="C36" s="11"/>
    </row>
    <row r="37" spans="1:35" ht="12.75" customHeight="1">
      <c r="A37" s="11"/>
      <c r="B37" s="11"/>
      <c r="C37" s="11"/>
    </row>
    <row r="38" spans="1:35" ht="12.75" customHeight="1">
      <c r="A38" s="11"/>
      <c r="B38" s="11"/>
      <c r="C38" s="11"/>
    </row>
    <row r="39" spans="1:35" ht="12.75" customHeight="1">
      <c r="A39" s="11"/>
      <c r="B39" s="11"/>
      <c r="C39" s="11"/>
    </row>
    <row r="40" spans="1:35" ht="12.75" customHeight="1">
      <c r="A40" s="11"/>
      <c r="B40" s="11"/>
      <c r="C40" s="11"/>
    </row>
    <row r="41" spans="1:35" ht="12.75" customHeight="1">
      <c r="A41" s="11"/>
      <c r="B41" s="11"/>
      <c r="C41" s="11"/>
    </row>
    <row r="42" spans="1:35" ht="12.75" customHeight="1">
      <c r="A42" s="11"/>
      <c r="B42" s="11"/>
      <c r="C42" s="11"/>
    </row>
    <row r="43" spans="1:35" ht="12.75" customHeight="1">
      <c r="A43" s="11"/>
      <c r="B43" s="11"/>
      <c r="C43" s="11"/>
    </row>
    <row r="44" spans="1:35" ht="12.75" customHeight="1">
      <c r="A44" s="11"/>
      <c r="B44" s="11"/>
      <c r="C44" s="11"/>
    </row>
    <row r="45" spans="1:35" ht="12.75" customHeight="1">
      <c r="A45" s="11"/>
      <c r="B45" s="11"/>
      <c r="C45" s="11"/>
    </row>
    <row r="46" spans="1:35" ht="12.75" customHeight="1">
      <c r="A46" s="11"/>
      <c r="B46" s="11"/>
      <c r="C46" s="11"/>
    </row>
    <row r="47" spans="1:35" ht="12.75" customHeight="1">
      <c r="A47" s="11"/>
      <c r="B47" s="11"/>
      <c r="C47" s="11"/>
    </row>
    <row r="48" spans="1:35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>
      <c r="A50" s="11"/>
      <c r="B50" s="11"/>
      <c r="C50" s="11"/>
    </row>
    <row r="51" spans="1:3" ht="12.75" customHeight="1">
      <c r="A51" s="11"/>
      <c r="B51" s="11"/>
      <c r="C51" s="11"/>
    </row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tot</vt:lpstr>
      <vt:lpstr>minuti</vt:lpstr>
      <vt:lpstr>stati</vt:lpstr>
      <vt:lpstr>gol</vt:lpstr>
      <vt:lpstr>cart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2023-04-07T13:08:10Z</dcterms:modified>
</cp:coreProperties>
</file>