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ven\Desktop\"/>
    </mc:Choice>
  </mc:AlternateContent>
  <xr:revisionPtr revIDLastSave="0" documentId="13_ncr:1_{04B5677A-B2A1-4CD4-9EED-13C90417B38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INUTAGG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L36" i="1" l="1"/>
  <c r="AM35" i="1"/>
  <c r="AL35" i="1"/>
  <c r="AM34" i="1"/>
  <c r="AL34" i="1"/>
  <c r="AM33" i="1"/>
  <c r="AL33" i="1"/>
  <c r="AM32" i="1"/>
  <c r="AN32" i="1" s="1"/>
  <c r="AM30" i="1"/>
  <c r="AL30" i="1"/>
  <c r="AM28" i="1"/>
  <c r="AL28" i="1"/>
  <c r="AM26" i="1"/>
  <c r="AN26" i="1" s="1"/>
  <c r="AL26" i="1"/>
  <c r="AM25" i="1"/>
  <c r="AL25" i="1"/>
  <c r="AN25" i="1" s="1"/>
  <c r="AL24" i="1"/>
  <c r="AM23" i="1"/>
  <c r="AL23" i="1"/>
  <c r="AM22" i="1"/>
  <c r="AL22" i="1"/>
  <c r="AM21" i="1"/>
  <c r="AL19" i="1"/>
  <c r="AN19" i="1" s="1"/>
  <c r="AL16" i="1"/>
  <c r="AN16" i="1" s="1"/>
  <c r="AM15" i="1"/>
  <c r="AL15" i="1"/>
  <c r="AM14" i="1"/>
  <c r="AL14" i="1"/>
  <c r="AM13" i="1"/>
  <c r="AN13" i="1" s="1"/>
  <c r="AM12" i="1"/>
  <c r="AL12" i="1"/>
  <c r="AM11" i="1"/>
  <c r="AL11" i="1"/>
  <c r="AN3" i="1"/>
  <c r="AN4" i="1"/>
  <c r="AN5" i="1"/>
  <c r="AN6" i="1"/>
  <c r="AN15" i="1"/>
  <c r="AN17" i="1"/>
  <c r="AN18" i="1"/>
  <c r="AN20" i="1"/>
  <c r="AN21" i="1"/>
  <c r="AN24" i="1"/>
  <c r="AN27" i="1"/>
  <c r="AN29" i="1"/>
  <c r="AN31" i="1"/>
  <c r="AN34" i="1"/>
  <c r="AN35" i="1"/>
  <c r="AN36" i="1"/>
  <c r="AN2" i="1"/>
  <c r="AM10" i="1"/>
  <c r="AL10" i="1"/>
  <c r="AN10" i="1" s="1"/>
  <c r="AM9" i="1"/>
  <c r="AM7" i="1"/>
  <c r="AN7" i="1" s="1"/>
  <c r="AL9" i="1"/>
  <c r="AN9" i="1" s="1"/>
  <c r="AL8" i="1"/>
  <c r="AN8" i="1" s="1"/>
  <c r="AL4" i="1"/>
  <c r="AL3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2" i="1"/>
  <c r="AD3" i="1"/>
  <c r="AD4" i="1"/>
  <c r="AD5" i="1"/>
  <c r="AD6" i="1"/>
  <c r="AD7" i="1"/>
  <c r="AD8" i="1"/>
  <c r="AD9" i="1"/>
  <c r="AD10" i="1"/>
  <c r="AK10" i="1" s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K24" i="1" s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2" i="1"/>
  <c r="AC3" i="1"/>
  <c r="AC4" i="1"/>
  <c r="AC5" i="1"/>
  <c r="AC6" i="1"/>
  <c r="AK6" i="1" s="1"/>
  <c r="AC7" i="1"/>
  <c r="AC8" i="1"/>
  <c r="AK8" i="1" s="1"/>
  <c r="AC9" i="1"/>
  <c r="AC10" i="1"/>
  <c r="AC11" i="1"/>
  <c r="AC12" i="1"/>
  <c r="AK12" i="1" s="1"/>
  <c r="AC13" i="1"/>
  <c r="AK13" i="1" s="1"/>
  <c r="AC14" i="1"/>
  <c r="AC15" i="1"/>
  <c r="AC16" i="1"/>
  <c r="AC17" i="1"/>
  <c r="AC18" i="1"/>
  <c r="AK18" i="1" s="1"/>
  <c r="AC19" i="1"/>
  <c r="AC20" i="1"/>
  <c r="AK20" i="1" s="1"/>
  <c r="AC21" i="1"/>
  <c r="AC22" i="1"/>
  <c r="AK22" i="1" s="1"/>
  <c r="AC23" i="1"/>
  <c r="AC24" i="1"/>
  <c r="AC25" i="1"/>
  <c r="AK25" i="1" s="1"/>
  <c r="AC26" i="1"/>
  <c r="AC27" i="1"/>
  <c r="AC28" i="1"/>
  <c r="AC29" i="1"/>
  <c r="AC30" i="1"/>
  <c r="AK30" i="1" s="1"/>
  <c r="AC31" i="1"/>
  <c r="AC32" i="1"/>
  <c r="AK32" i="1" s="1"/>
  <c r="AC33" i="1"/>
  <c r="AC34" i="1"/>
  <c r="AK34" i="1" s="1"/>
  <c r="AC35" i="1"/>
  <c r="AC36" i="1"/>
  <c r="AK36" i="1" s="1"/>
  <c r="AC2" i="1"/>
  <c r="AK33" i="1" l="1"/>
  <c r="AK21" i="1"/>
  <c r="AK9" i="1"/>
  <c r="AK31" i="1"/>
  <c r="AK19" i="1"/>
  <c r="AK7" i="1"/>
  <c r="AK29" i="1"/>
  <c r="AK17" i="1"/>
  <c r="AK5" i="1"/>
  <c r="AK28" i="1"/>
  <c r="AK16" i="1"/>
  <c r="AK4" i="1"/>
  <c r="AK15" i="1"/>
  <c r="AK3" i="1"/>
  <c r="AK27" i="1"/>
  <c r="AK26" i="1"/>
  <c r="AK14" i="1"/>
  <c r="AK2" i="1"/>
  <c r="AK35" i="1"/>
  <c r="AK23" i="1"/>
  <c r="AN33" i="1"/>
  <c r="AN30" i="1"/>
  <c r="AN28" i="1"/>
  <c r="AN23" i="1"/>
  <c r="AN22" i="1"/>
  <c r="AN14" i="1"/>
  <c r="AN12" i="1"/>
  <c r="AN11" i="1"/>
  <c r="AK11" i="1"/>
</calcChain>
</file>

<file path=xl/sharedStrings.xml><?xml version="1.0" encoding="utf-8"?>
<sst xmlns="http://schemas.openxmlformats.org/spreadsheetml/2006/main" count="565" uniqueCount="79">
  <si>
    <t>GIOCATORE</t>
  </si>
  <si>
    <t>RUOLO</t>
  </si>
  <si>
    <t>PAD</t>
  </si>
  <si>
    <t>PADS</t>
  </si>
  <si>
    <t>ALE</t>
  </si>
  <si>
    <t>ALES</t>
  </si>
  <si>
    <t>FER</t>
  </si>
  <si>
    <t>FERS</t>
  </si>
  <si>
    <t>POR</t>
  </si>
  <si>
    <t>PORS</t>
  </si>
  <si>
    <t>CIT</t>
  </si>
  <si>
    <t>CITS</t>
  </si>
  <si>
    <t>CRE</t>
  </si>
  <si>
    <t>CRES</t>
  </si>
  <si>
    <t>BRE</t>
  </si>
  <si>
    <t>BRES</t>
  </si>
  <si>
    <t>MON</t>
  </si>
  <si>
    <t>MONS</t>
  </si>
  <si>
    <t>PAR</t>
  </si>
  <si>
    <t>PARS</t>
  </si>
  <si>
    <t>LRV</t>
  </si>
  <si>
    <t>LRVS</t>
  </si>
  <si>
    <t>ALB</t>
  </si>
  <si>
    <t>ALBS</t>
  </si>
  <si>
    <t>REG</t>
  </si>
  <si>
    <t>REGS</t>
  </si>
  <si>
    <t>SPA</t>
  </si>
  <si>
    <t>SPAS</t>
  </si>
  <si>
    <t>SLOWIKOWSKI ERIK</t>
  </si>
  <si>
    <t>PT</t>
  </si>
  <si>
    <t>NE</t>
  </si>
  <si>
    <t>NC</t>
  </si>
  <si>
    <t>1SQ</t>
  </si>
  <si>
    <t>SPERANDIO TOMMASO</t>
  </si>
  <si>
    <t>T</t>
  </si>
  <si>
    <t>VELCEA VALENTIN</t>
  </si>
  <si>
    <t>ATIC EDDI</t>
  </si>
  <si>
    <t>CANNELLI TOMMASO</t>
  </si>
  <si>
    <t>BAH MOHAMED</t>
  </si>
  <si>
    <t>DIF</t>
  </si>
  <si>
    <t>S</t>
  </si>
  <si>
    <t>BAUDOUIN NOAH</t>
  </si>
  <si>
    <t>INF</t>
  </si>
  <si>
    <t>BUSATO LORENZO</t>
  </si>
  <si>
    <t>CAMOLESE NICOLA</t>
  </si>
  <si>
    <t>DA POZZO LORENZO</t>
  </si>
  <si>
    <t>IVARSSON ISAK</t>
  </si>
  <si>
    <t>KARAGIANNIDIS GEORGIOS</t>
  </si>
  <si>
    <t>KYVIK LEO</t>
  </si>
  <si>
    <t>MAGNUSSON ARON</t>
  </si>
  <si>
    <t>MAKADJI MORRE</t>
  </si>
  <si>
    <t>SQL</t>
  </si>
  <si>
    <t>PEIXOTO AFONSO</t>
  </si>
  <si>
    <t>POPA LUCA MARIO</t>
  </si>
  <si>
    <t>REMY MELVYN</t>
  </si>
  <si>
    <t>SALVIATO EDOARDO</t>
  </si>
  <si>
    <t>BERENGO NICOLO</t>
  </si>
  <si>
    <t>CEN</t>
  </si>
  <si>
    <t>BORECKI KRYSTIAN</t>
  </si>
  <si>
    <t>NAZ</t>
  </si>
  <si>
    <t>BOUDRI AMIN</t>
  </si>
  <si>
    <t>JONSSON KRISTOFER</t>
  </si>
  <si>
    <t>MOZZO FILIPPO</t>
  </si>
  <si>
    <t>LEAL PATRICK</t>
  </si>
  <si>
    <t>SALVADOR TOMMASO</t>
  </si>
  <si>
    <t>SANDBERG GABRIEL</t>
  </si>
  <si>
    <t>CAMBER DAVID</t>
  </si>
  <si>
    <t>ATT</t>
  </si>
  <si>
    <t>ENEM JAY</t>
  </si>
  <si>
    <t>LADISA MARCO</t>
  </si>
  <si>
    <t>MARRONE LORENZO</t>
  </si>
  <si>
    <t>MIKAELSSON HILMIR</t>
  </si>
  <si>
    <t>OKORO ALVIN</t>
  </si>
  <si>
    <t>RODRIGUES JAMES</t>
  </si>
  <si>
    <t>BAH ISSA</t>
  </si>
  <si>
    <t>CNTR</t>
  </si>
  <si>
    <t>TITOLARE</t>
  </si>
  <si>
    <t>SUBENTRATO</t>
  </si>
  <si>
    <t>MINUTI TOTALI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</si>
</sst>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6"/>
  <sheetViews>
    <sheetView tabSelected="1" topLeftCell="O1" zoomScale="80" zoomScaleNormal="80" workbookViewId="0">
      <selection activeCell="AO7" sqref="AO7"/>
    </sheetView>
  </sheetViews>
  <sheetFormatPr defaultRowHeight="15" x14ac:dyDescent="0.25"/>
  <cols>
    <col min="1" max="1" width="25.28515625" style="1" bestFit="1" customWidth="1"/>
    <col min="2" max="28" width="9.140625" style="1"/>
    <col min="29" max="37" width="9.140625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34</v>
      </c>
      <c r="AD1" s="1" t="s">
        <v>40</v>
      </c>
      <c r="AE1" s="1" t="s">
        <v>30</v>
      </c>
      <c r="AF1" s="1" t="s">
        <v>31</v>
      </c>
      <c r="AG1" s="1" t="s">
        <v>32</v>
      </c>
      <c r="AH1" s="1" t="s">
        <v>42</v>
      </c>
      <c r="AI1" s="1" t="s">
        <v>51</v>
      </c>
      <c r="AJ1" s="1" t="s">
        <v>59</v>
      </c>
      <c r="AK1" s="1" t="s">
        <v>75</v>
      </c>
      <c r="AL1" s="1" t="s">
        <v>76</v>
      </c>
      <c r="AM1" s="1" t="s">
        <v>77</v>
      </c>
      <c r="AN1" s="1" t="s">
        <v>78</v>
      </c>
      <c r="AO1" s="1"/>
      <c r="AP1" s="1"/>
    </row>
    <row r="2" spans="1:42" x14ac:dyDescent="0.25">
      <c r="A2" s="1" t="s">
        <v>28</v>
      </c>
      <c r="B2" s="1" t="s">
        <v>29</v>
      </c>
      <c r="C2" s="1">
        <v>0</v>
      </c>
      <c r="D2" s="1" t="s">
        <v>30</v>
      </c>
      <c r="E2" s="1">
        <v>0</v>
      </c>
      <c r="F2" s="1" t="s">
        <v>30</v>
      </c>
      <c r="G2" s="1">
        <v>0</v>
      </c>
      <c r="H2" s="1" t="s">
        <v>30</v>
      </c>
      <c r="I2" s="1">
        <v>0</v>
      </c>
      <c r="J2" s="1" t="s">
        <v>31</v>
      </c>
      <c r="K2" s="1">
        <v>0</v>
      </c>
      <c r="L2" s="1" t="s">
        <v>30</v>
      </c>
      <c r="M2" s="1">
        <v>0</v>
      </c>
      <c r="N2" s="1" t="s">
        <v>30</v>
      </c>
      <c r="O2" s="1">
        <v>0</v>
      </c>
      <c r="P2" s="1" t="s">
        <v>30</v>
      </c>
      <c r="Q2" s="1">
        <v>0</v>
      </c>
      <c r="R2" s="1" t="s">
        <v>30</v>
      </c>
      <c r="S2" s="1">
        <v>0</v>
      </c>
      <c r="T2" s="1" t="s">
        <v>32</v>
      </c>
      <c r="U2" s="1">
        <v>0</v>
      </c>
      <c r="V2" s="1" t="s">
        <v>30</v>
      </c>
      <c r="W2" s="1">
        <v>0</v>
      </c>
      <c r="X2" s="1" t="s">
        <v>30</v>
      </c>
      <c r="Y2" s="1">
        <v>0</v>
      </c>
      <c r="Z2" s="1" t="s">
        <v>30</v>
      </c>
      <c r="AA2" s="1">
        <v>0</v>
      </c>
      <c r="AB2" s="1" t="s">
        <v>30</v>
      </c>
      <c r="AC2">
        <f>COUNTIF(C2:AB2,"T")</f>
        <v>0</v>
      </c>
      <c r="AD2">
        <f>COUNTIF(C2:AB2,"S")</f>
        <v>0</v>
      </c>
      <c r="AE2" s="1">
        <f>COUNTIF(C2:AB2,"NE")</f>
        <v>11</v>
      </c>
      <c r="AF2">
        <f>COUNTIF(C2:AB2,"NC")</f>
        <v>1</v>
      </c>
      <c r="AG2">
        <f>COUNTIF(C2:AB2,"1SQ")</f>
        <v>1</v>
      </c>
      <c r="AH2">
        <f>COUNTIF(C2:AB2,"INF")</f>
        <v>0</v>
      </c>
      <c r="AI2">
        <f>COUNTIF(C2:AB2,"SQL")</f>
        <v>0</v>
      </c>
      <c r="AJ2">
        <f>COUNTIF(C2:AB2,"NAZ")</f>
        <v>0</v>
      </c>
      <c r="AK2">
        <f>SUM(AC2:AJ2)</f>
        <v>13</v>
      </c>
      <c r="AL2">
        <v>0</v>
      </c>
      <c r="AM2">
        <v>0</v>
      </c>
      <c r="AN2">
        <f>AL2+AM2</f>
        <v>0</v>
      </c>
    </row>
    <row r="3" spans="1:42" x14ac:dyDescent="0.25">
      <c r="A3" s="1" t="s">
        <v>33</v>
      </c>
      <c r="B3" s="1" t="s">
        <v>29</v>
      </c>
      <c r="C3" s="1">
        <v>95</v>
      </c>
      <c r="D3" s="1" t="s">
        <v>34</v>
      </c>
      <c r="E3" s="1">
        <v>0</v>
      </c>
      <c r="F3" s="1" t="s">
        <v>32</v>
      </c>
      <c r="G3" s="1">
        <v>98</v>
      </c>
      <c r="H3" s="1" t="s">
        <v>34</v>
      </c>
      <c r="I3" s="1">
        <v>94</v>
      </c>
      <c r="J3" s="1" t="s">
        <v>34</v>
      </c>
      <c r="K3" s="1">
        <v>94</v>
      </c>
      <c r="L3" s="1" t="s">
        <v>34</v>
      </c>
      <c r="M3" s="1">
        <v>95</v>
      </c>
      <c r="N3" s="1" t="s">
        <v>34</v>
      </c>
      <c r="O3" s="1">
        <v>95</v>
      </c>
      <c r="P3" s="1" t="s">
        <v>34</v>
      </c>
      <c r="Q3" s="1">
        <v>96</v>
      </c>
      <c r="R3" s="1" t="s">
        <v>34</v>
      </c>
      <c r="S3" s="1">
        <v>95</v>
      </c>
      <c r="T3" s="1" t="s">
        <v>34</v>
      </c>
      <c r="U3" s="1">
        <v>0</v>
      </c>
      <c r="V3" s="1" t="s">
        <v>32</v>
      </c>
      <c r="W3" s="1">
        <v>0</v>
      </c>
      <c r="X3" s="1" t="s">
        <v>32</v>
      </c>
      <c r="Y3" s="1">
        <v>94</v>
      </c>
      <c r="Z3" s="1" t="s">
        <v>34</v>
      </c>
      <c r="AA3" s="1">
        <v>95</v>
      </c>
      <c r="AB3" s="1" t="s">
        <v>34</v>
      </c>
      <c r="AC3">
        <f t="shared" ref="AC3:AC36" si="0">COUNTIF(C3:AB3,"T")</f>
        <v>10</v>
      </c>
      <c r="AD3">
        <f t="shared" ref="AD3:AD36" si="1">COUNTIF(C3:AB3,"S")</f>
        <v>0</v>
      </c>
      <c r="AE3" s="1">
        <f t="shared" ref="AE3:AE36" si="2">COUNTIF(C3:AB3,"NE")</f>
        <v>0</v>
      </c>
      <c r="AF3">
        <f t="shared" ref="AF3:AF36" si="3">COUNTIF(C3:AB3,"NC")</f>
        <v>0</v>
      </c>
      <c r="AG3">
        <f t="shared" ref="AG3:AG36" si="4">COUNTIF(C3:AB3,"1SQ")</f>
        <v>3</v>
      </c>
      <c r="AH3">
        <f t="shared" ref="AH3:AH36" si="5">COUNTIF(C3:AB3,"INF")</f>
        <v>0</v>
      </c>
      <c r="AI3">
        <f t="shared" ref="AI3:AI36" si="6">COUNTIF(C3:AB3,"SQL")</f>
        <v>0</v>
      </c>
      <c r="AJ3">
        <f t="shared" ref="AJ3:AJ36" si="7">COUNTIF(C3:AB3,"NAZ")</f>
        <v>0</v>
      </c>
      <c r="AK3">
        <f t="shared" ref="AK3:AK36" si="8">SUM(AC3:AJ3)</f>
        <v>13</v>
      </c>
      <c r="AL3">
        <f>C3+G3+I3+K3+M3+O3+Q3+S3+Y3+AA3</f>
        <v>951</v>
      </c>
      <c r="AM3">
        <v>0</v>
      </c>
      <c r="AN3">
        <f t="shared" ref="AN3:AN36" si="9">AL3+AM3</f>
        <v>951</v>
      </c>
    </row>
    <row r="4" spans="1:42" x14ac:dyDescent="0.25">
      <c r="A4" s="1" t="s">
        <v>35</v>
      </c>
      <c r="B4" s="1" t="s">
        <v>29</v>
      </c>
      <c r="C4" s="1">
        <v>0</v>
      </c>
      <c r="D4" s="1" t="s">
        <v>30</v>
      </c>
      <c r="E4" s="1">
        <v>94</v>
      </c>
      <c r="F4" s="1" t="s">
        <v>34</v>
      </c>
      <c r="G4" s="1">
        <v>0</v>
      </c>
      <c r="H4" s="1" t="s">
        <v>30</v>
      </c>
      <c r="I4" s="1">
        <v>0</v>
      </c>
      <c r="J4" s="1" t="s">
        <v>32</v>
      </c>
      <c r="K4" s="1">
        <v>0</v>
      </c>
      <c r="L4" s="1" t="s">
        <v>32</v>
      </c>
      <c r="M4" s="1">
        <v>0</v>
      </c>
      <c r="N4" s="1" t="s">
        <v>32</v>
      </c>
      <c r="O4" s="1">
        <v>0</v>
      </c>
      <c r="P4" s="1" t="s">
        <v>30</v>
      </c>
      <c r="Q4" s="1">
        <v>0</v>
      </c>
      <c r="R4" s="1" t="s">
        <v>30</v>
      </c>
      <c r="S4" s="1">
        <v>0</v>
      </c>
      <c r="T4" s="1" t="s">
        <v>30</v>
      </c>
      <c r="U4" s="1">
        <v>95</v>
      </c>
      <c r="V4" s="1" t="s">
        <v>34</v>
      </c>
      <c r="W4" s="1">
        <v>95</v>
      </c>
      <c r="X4" s="1" t="s">
        <v>34</v>
      </c>
      <c r="Y4" s="1">
        <v>0</v>
      </c>
      <c r="Z4" s="1" t="s">
        <v>30</v>
      </c>
      <c r="AA4" s="1">
        <v>0</v>
      </c>
      <c r="AB4" s="1" t="s">
        <v>30</v>
      </c>
      <c r="AC4">
        <f t="shared" si="0"/>
        <v>3</v>
      </c>
      <c r="AD4">
        <f t="shared" si="1"/>
        <v>0</v>
      </c>
      <c r="AE4" s="1">
        <f t="shared" si="2"/>
        <v>7</v>
      </c>
      <c r="AF4">
        <f t="shared" si="3"/>
        <v>0</v>
      </c>
      <c r="AG4">
        <f t="shared" si="4"/>
        <v>3</v>
      </c>
      <c r="AH4">
        <f t="shared" si="5"/>
        <v>0</v>
      </c>
      <c r="AI4">
        <f t="shared" si="6"/>
        <v>0</v>
      </c>
      <c r="AJ4">
        <f t="shared" si="7"/>
        <v>0</v>
      </c>
      <c r="AK4">
        <f t="shared" si="8"/>
        <v>13</v>
      </c>
      <c r="AL4">
        <f>E4+U4+W4</f>
        <v>284</v>
      </c>
      <c r="AM4">
        <v>0</v>
      </c>
      <c r="AN4">
        <f t="shared" si="9"/>
        <v>284</v>
      </c>
    </row>
    <row r="5" spans="1:42" x14ac:dyDescent="0.25">
      <c r="A5" s="1" t="s">
        <v>36</v>
      </c>
      <c r="B5" s="1" t="s">
        <v>29</v>
      </c>
      <c r="C5" s="1">
        <v>0</v>
      </c>
      <c r="D5" s="1" t="s">
        <v>31</v>
      </c>
      <c r="E5" s="1">
        <v>0</v>
      </c>
      <c r="F5" s="1" t="s">
        <v>30</v>
      </c>
      <c r="G5" s="1">
        <v>0</v>
      </c>
      <c r="H5" s="1" t="s">
        <v>31</v>
      </c>
      <c r="I5" s="1">
        <v>0</v>
      </c>
      <c r="J5" s="1" t="s">
        <v>30</v>
      </c>
      <c r="K5" s="1">
        <v>0</v>
      </c>
      <c r="L5" s="1" t="s">
        <v>31</v>
      </c>
      <c r="M5" s="1">
        <v>0</v>
      </c>
      <c r="N5" s="1" t="s">
        <v>31</v>
      </c>
      <c r="O5" s="1">
        <v>0</v>
      </c>
      <c r="P5" s="1" t="s">
        <v>31</v>
      </c>
      <c r="Q5" s="1">
        <v>0</v>
      </c>
      <c r="R5" s="1" t="s">
        <v>31</v>
      </c>
      <c r="S5" s="1">
        <v>0</v>
      </c>
      <c r="T5" s="1" t="s">
        <v>31</v>
      </c>
      <c r="U5" s="1">
        <v>0</v>
      </c>
      <c r="V5" s="1" t="s">
        <v>30</v>
      </c>
      <c r="W5" s="1">
        <v>0</v>
      </c>
      <c r="X5" s="1" t="s">
        <v>30</v>
      </c>
      <c r="Y5" s="1">
        <v>0</v>
      </c>
      <c r="Z5" s="1" t="s">
        <v>31</v>
      </c>
      <c r="AA5" s="1">
        <v>0</v>
      </c>
      <c r="AB5" s="1" t="s">
        <v>31</v>
      </c>
      <c r="AC5">
        <f t="shared" si="0"/>
        <v>0</v>
      </c>
      <c r="AD5">
        <f t="shared" si="1"/>
        <v>0</v>
      </c>
      <c r="AE5" s="1">
        <f t="shared" si="2"/>
        <v>4</v>
      </c>
      <c r="AF5">
        <f t="shared" si="3"/>
        <v>9</v>
      </c>
      <c r="AG5">
        <f t="shared" si="4"/>
        <v>0</v>
      </c>
      <c r="AH5">
        <f t="shared" si="5"/>
        <v>0</v>
      </c>
      <c r="AI5">
        <f t="shared" si="6"/>
        <v>0</v>
      </c>
      <c r="AJ5">
        <f t="shared" si="7"/>
        <v>0</v>
      </c>
      <c r="AK5">
        <f t="shared" si="8"/>
        <v>13</v>
      </c>
      <c r="AL5">
        <v>0</v>
      </c>
      <c r="AM5">
        <v>0</v>
      </c>
      <c r="AN5">
        <f t="shared" si="9"/>
        <v>0</v>
      </c>
    </row>
    <row r="6" spans="1:42" x14ac:dyDescent="0.25">
      <c r="A6" s="1" t="s">
        <v>37</v>
      </c>
      <c r="B6" s="1" t="s">
        <v>29</v>
      </c>
      <c r="C6" s="1">
        <v>0</v>
      </c>
      <c r="D6" s="1" t="s">
        <v>31</v>
      </c>
      <c r="E6" s="1">
        <v>0</v>
      </c>
      <c r="F6" s="1" t="s">
        <v>31</v>
      </c>
      <c r="G6" s="1">
        <v>0</v>
      </c>
      <c r="H6" s="1" t="s">
        <v>31</v>
      </c>
      <c r="I6" s="1">
        <v>0</v>
      </c>
      <c r="J6" s="1" t="s">
        <v>30</v>
      </c>
      <c r="K6" s="1">
        <v>0</v>
      </c>
      <c r="L6" s="1" t="s">
        <v>31</v>
      </c>
      <c r="M6" s="1">
        <v>0</v>
      </c>
      <c r="N6" s="1" t="s">
        <v>31</v>
      </c>
      <c r="O6" s="1">
        <v>0</v>
      </c>
      <c r="P6" s="1" t="s">
        <v>31</v>
      </c>
      <c r="Q6" s="1">
        <v>0</v>
      </c>
      <c r="R6" s="1" t="s">
        <v>31</v>
      </c>
      <c r="S6" s="1">
        <v>0</v>
      </c>
      <c r="T6" s="1" t="s">
        <v>31</v>
      </c>
      <c r="U6" s="1">
        <v>0</v>
      </c>
      <c r="V6" s="1" t="s">
        <v>31</v>
      </c>
      <c r="W6" s="1">
        <v>0</v>
      </c>
      <c r="X6" s="1" t="s">
        <v>31</v>
      </c>
      <c r="Y6" s="1">
        <v>0</v>
      </c>
      <c r="Z6" s="1" t="s">
        <v>31</v>
      </c>
      <c r="AA6" s="1">
        <v>0</v>
      </c>
      <c r="AB6" s="1" t="s">
        <v>31</v>
      </c>
      <c r="AC6">
        <f t="shared" si="0"/>
        <v>0</v>
      </c>
      <c r="AD6">
        <f t="shared" si="1"/>
        <v>0</v>
      </c>
      <c r="AE6" s="1">
        <f t="shared" si="2"/>
        <v>1</v>
      </c>
      <c r="AF6">
        <f t="shared" si="3"/>
        <v>12</v>
      </c>
      <c r="AG6">
        <f t="shared" si="4"/>
        <v>0</v>
      </c>
      <c r="AH6">
        <f t="shared" si="5"/>
        <v>0</v>
      </c>
      <c r="AI6">
        <f t="shared" si="6"/>
        <v>0</v>
      </c>
      <c r="AJ6">
        <f t="shared" si="7"/>
        <v>0</v>
      </c>
      <c r="AK6">
        <f t="shared" si="8"/>
        <v>13</v>
      </c>
      <c r="AL6">
        <v>0</v>
      </c>
      <c r="AM6">
        <v>0</v>
      </c>
      <c r="AN6">
        <f t="shared" si="9"/>
        <v>0</v>
      </c>
    </row>
    <row r="7" spans="1:42" x14ac:dyDescent="0.25">
      <c r="A7" s="1" t="s">
        <v>38</v>
      </c>
      <c r="B7" s="1" t="s">
        <v>39</v>
      </c>
      <c r="C7" s="1">
        <v>6</v>
      </c>
      <c r="D7" s="1" t="s">
        <v>40</v>
      </c>
      <c r="E7" s="1">
        <v>0</v>
      </c>
      <c r="F7" s="1" t="s">
        <v>31</v>
      </c>
      <c r="G7" s="1">
        <v>0</v>
      </c>
      <c r="H7" s="1" t="s">
        <v>31</v>
      </c>
      <c r="I7" s="1">
        <v>0</v>
      </c>
      <c r="J7" s="1" t="s">
        <v>31</v>
      </c>
      <c r="K7" s="1">
        <v>0</v>
      </c>
      <c r="L7" s="1" t="s">
        <v>31</v>
      </c>
      <c r="M7" s="1">
        <v>0</v>
      </c>
      <c r="N7" s="1" t="s">
        <v>31</v>
      </c>
      <c r="O7" s="1">
        <v>0</v>
      </c>
      <c r="P7" s="1" t="s">
        <v>31</v>
      </c>
      <c r="Q7" s="1">
        <v>0</v>
      </c>
      <c r="R7" s="1" t="s">
        <v>31</v>
      </c>
      <c r="S7" s="1">
        <v>0</v>
      </c>
      <c r="T7" s="1" t="s">
        <v>31</v>
      </c>
      <c r="U7" s="1">
        <v>0</v>
      </c>
      <c r="V7" s="1" t="s">
        <v>31</v>
      </c>
      <c r="W7" s="1">
        <v>0</v>
      </c>
      <c r="X7" s="1" t="s">
        <v>31</v>
      </c>
      <c r="Y7" s="1">
        <v>0</v>
      </c>
      <c r="Z7" s="1" t="s">
        <v>31</v>
      </c>
      <c r="AA7" s="1">
        <v>0</v>
      </c>
      <c r="AB7" s="1" t="s">
        <v>31</v>
      </c>
      <c r="AC7">
        <f t="shared" si="0"/>
        <v>0</v>
      </c>
      <c r="AD7">
        <f t="shared" si="1"/>
        <v>1</v>
      </c>
      <c r="AE7" s="1">
        <f t="shared" si="2"/>
        <v>0</v>
      </c>
      <c r="AF7">
        <f t="shared" si="3"/>
        <v>12</v>
      </c>
      <c r="AG7">
        <f t="shared" si="4"/>
        <v>0</v>
      </c>
      <c r="AH7">
        <f t="shared" si="5"/>
        <v>0</v>
      </c>
      <c r="AI7">
        <f t="shared" si="6"/>
        <v>0</v>
      </c>
      <c r="AJ7">
        <f t="shared" si="7"/>
        <v>0</v>
      </c>
      <c r="AK7">
        <f t="shared" si="8"/>
        <v>13</v>
      </c>
      <c r="AL7">
        <v>0</v>
      </c>
      <c r="AM7">
        <f>C7</f>
        <v>6</v>
      </c>
      <c r="AN7">
        <f t="shared" si="9"/>
        <v>6</v>
      </c>
    </row>
    <row r="8" spans="1:42" x14ac:dyDescent="0.25">
      <c r="A8" s="1" t="s">
        <v>41</v>
      </c>
      <c r="B8" s="1" t="s">
        <v>39</v>
      </c>
      <c r="C8" s="1">
        <v>95</v>
      </c>
      <c r="D8" s="1" t="s">
        <v>34</v>
      </c>
      <c r="E8" s="1">
        <v>94</v>
      </c>
      <c r="F8" s="1" t="s">
        <v>34</v>
      </c>
      <c r="G8" s="1">
        <v>98</v>
      </c>
      <c r="H8" s="1" t="s">
        <v>34</v>
      </c>
      <c r="I8" s="1">
        <v>80</v>
      </c>
      <c r="J8" s="1" t="s">
        <v>34</v>
      </c>
      <c r="K8" s="1">
        <v>94</v>
      </c>
      <c r="L8" s="1" t="s">
        <v>34</v>
      </c>
      <c r="M8" s="1">
        <v>95</v>
      </c>
      <c r="N8" s="1" t="s">
        <v>34</v>
      </c>
      <c r="O8" s="1">
        <v>95</v>
      </c>
      <c r="P8" s="1" t="s">
        <v>34</v>
      </c>
      <c r="Q8" s="1">
        <v>96</v>
      </c>
      <c r="R8" s="1" t="s">
        <v>34</v>
      </c>
      <c r="S8" s="1">
        <v>95</v>
      </c>
      <c r="T8" s="1" t="s">
        <v>34</v>
      </c>
      <c r="U8" s="1">
        <v>95</v>
      </c>
      <c r="V8" s="1" t="s">
        <v>34</v>
      </c>
      <c r="W8" s="1">
        <v>95</v>
      </c>
      <c r="X8" s="1" t="s">
        <v>34</v>
      </c>
      <c r="Y8" s="1">
        <v>0</v>
      </c>
      <c r="Z8" s="1" t="s">
        <v>42</v>
      </c>
      <c r="AA8" s="1">
        <v>0</v>
      </c>
      <c r="AB8" s="1" t="s">
        <v>42</v>
      </c>
      <c r="AC8">
        <f t="shared" si="0"/>
        <v>11</v>
      </c>
      <c r="AD8">
        <f t="shared" si="1"/>
        <v>0</v>
      </c>
      <c r="AE8" s="1">
        <f t="shared" si="2"/>
        <v>0</v>
      </c>
      <c r="AF8">
        <f t="shared" si="3"/>
        <v>0</v>
      </c>
      <c r="AG8">
        <f t="shared" si="4"/>
        <v>0</v>
      </c>
      <c r="AH8">
        <f t="shared" si="5"/>
        <v>2</v>
      </c>
      <c r="AI8">
        <f t="shared" si="6"/>
        <v>0</v>
      </c>
      <c r="AJ8">
        <f t="shared" si="7"/>
        <v>0</v>
      </c>
      <c r="AK8">
        <f t="shared" si="8"/>
        <v>13</v>
      </c>
      <c r="AL8">
        <f>C8+E8+G8+I8+K8+M8+O8+Q8+S8+U8+W8</f>
        <v>1032</v>
      </c>
      <c r="AM8">
        <v>0</v>
      </c>
      <c r="AN8">
        <f t="shared" si="9"/>
        <v>1032</v>
      </c>
    </row>
    <row r="9" spans="1:42" x14ac:dyDescent="0.25">
      <c r="A9" s="1" t="s">
        <v>43</v>
      </c>
      <c r="B9" s="1" t="s">
        <v>39</v>
      </c>
      <c r="C9" s="1">
        <v>0</v>
      </c>
      <c r="D9" s="1" t="s">
        <v>42</v>
      </c>
      <c r="E9" s="1">
        <v>17</v>
      </c>
      <c r="F9" s="1" t="s">
        <v>40</v>
      </c>
      <c r="G9" s="1">
        <v>13</v>
      </c>
      <c r="H9" s="1" t="s">
        <v>40</v>
      </c>
      <c r="I9" s="1">
        <v>37</v>
      </c>
      <c r="J9" s="1" t="s">
        <v>40</v>
      </c>
      <c r="K9" s="1">
        <v>0</v>
      </c>
      <c r="L9" s="1" t="s">
        <v>30</v>
      </c>
      <c r="M9" s="1">
        <v>0</v>
      </c>
      <c r="N9" s="1" t="s">
        <v>30</v>
      </c>
      <c r="O9" s="1">
        <v>50</v>
      </c>
      <c r="P9" s="1" t="s">
        <v>40</v>
      </c>
      <c r="Q9" s="1">
        <v>0</v>
      </c>
      <c r="R9" s="1" t="s">
        <v>30</v>
      </c>
      <c r="S9" s="1">
        <v>0</v>
      </c>
      <c r="T9" s="1" t="s">
        <v>30</v>
      </c>
      <c r="U9" s="1">
        <v>0</v>
      </c>
      <c r="V9" s="1" t="s">
        <v>30</v>
      </c>
      <c r="W9" s="1">
        <v>0</v>
      </c>
      <c r="X9" s="1" t="s">
        <v>30</v>
      </c>
      <c r="Y9" s="1">
        <v>94</v>
      </c>
      <c r="Z9" s="1" t="s">
        <v>34</v>
      </c>
      <c r="AA9" s="1">
        <v>95</v>
      </c>
      <c r="AB9" s="1" t="s">
        <v>34</v>
      </c>
      <c r="AC9">
        <f t="shared" si="0"/>
        <v>2</v>
      </c>
      <c r="AD9">
        <f t="shared" si="1"/>
        <v>4</v>
      </c>
      <c r="AE9" s="1">
        <f t="shared" si="2"/>
        <v>6</v>
      </c>
      <c r="AF9">
        <f t="shared" si="3"/>
        <v>0</v>
      </c>
      <c r="AG9">
        <f t="shared" si="4"/>
        <v>0</v>
      </c>
      <c r="AH9">
        <f t="shared" si="5"/>
        <v>1</v>
      </c>
      <c r="AI9">
        <f t="shared" si="6"/>
        <v>0</v>
      </c>
      <c r="AJ9">
        <f t="shared" si="7"/>
        <v>0</v>
      </c>
      <c r="AK9">
        <f t="shared" si="8"/>
        <v>13</v>
      </c>
      <c r="AL9">
        <f>Y9+AA9</f>
        <v>189</v>
      </c>
      <c r="AM9">
        <f>E9+G9+I9+O9</f>
        <v>117</v>
      </c>
      <c r="AN9">
        <f t="shared" si="9"/>
        <v>306</v>
      </c>
    </row>
    <row r="10" spans="1:42" x14ac:dyDescent="0.25">
      <c r="A10" s="1" t="s">
        <v>44</v>
      </c>
      <c r="B10" s="1" t="s">
        <v>39</v>
      </c>
      <c r="C10" s="1">
        <v>80</v>
      </c>
      <c r="D10" s="1" t="s">
        <v>34</v>
      </c>
      <c r="E10" s="1">
        <v>57</v>
      </c>
      <c r="F10" s="1" t="s">
        <v>34</v>
      </c>
      <c r="G10" s="1">
        <v>98</v>
      </c>
      <c r="H10" s="1" t="s">
        <v>34</v>
      </c>
      <c r="I10" s="1">
        <v>0</v>
      </c>
      <c r="J10" s="1" t="s">
        <v>42</v>
      </c>
      <c r="K10" s="1">
        <v>59</v>
      </c>
      <c r="L10" s="1" t="s">
        <v>34</v>
      </c>
      <c r="M10" s="1">
        <v>0</v>
      </c>
      <c r="N10" s="1" t="s">
        <v>42</v>
      </c>
      <c r="O10" s="1">
        <v>10</v>
      </c>
      <c r="P10" s="1" t="s">
        <v>40</v>
      </c>
      <c r="Q10" s="1">
        <v>81</v>
      </c>
      <c r="R10" s="1" t="s">
        <v>34</v>
      </c>
      <c r="S10" s="1">
        <v>85</v>
      </c>
      <c r="T10" s="1" t="s">
        <v>34</v>
      </c>
      <c r="U10" s="1">
        <v>75</v>
      </c>
      <c r="V10" s="1" t="s">
        <v>34</v>
      </c>
      <c r="W10" s="1">
        <v>70</v>
      </c>
      <c r="X10" s="1" t="s">
        <v>34</v>
      </c>
      <c r="Y10" s="1">
        <v>0</v>
      </c>
      <c r="Z10" s="1" t="s">
        <v>30</v>
      </c>
      <c r="AA10" s="1">
        <v>0</v>
      </c>
      <c r="AB10" s="1" t="s">
        <v>30</v>
      </c>
      <c r="AC10">
        <f t="shared" si="0"/>
        <v>8</v>
      </c>
      <c r="AD10">
        <f t="shared" si="1"/>
        <v>1</v>
      </c>
      <c r="AE10" s="1">
        <f t="shared" si="2"/>
        <v>2</v>
      </c>
      <c r="AF10">
        <f t="shared" si="3"/>
        <v>0</v>
      </c>
      <c r="AG10">
        <f t="shared" si="4"/>
        <v>0</v>
      </c>
      <c r="AH10">
        <f t="shared" si="5"/>
        <v>2</v>
      </c>
      <c r="AI10">
        <f t="shared" si="6"/>
        <v>0</v>
      </c>
      <c r="AJ10">
        <f t="shared" si="7"/>
        <v>0</v>
      </c>
      <c r="AK10">
        <f t="shared" si="8"/>
        <v>13</v>
      </c>
      <c r="AL10">
        <f>C10+E10+G10+K10+Q10+S10+U10+W10</f>
        <v>605</v>
      </c>
      <c r="AM10">
        <f>O10</f>
        <v>10</v>
      </c>
      <c r="AN10">
        <f t="shared" si="9"/>
        <v>615</v>
      </c>
    </row>
    <row r="11" spans="1:42" x14ac:dyDescent="0.25">
      <c r="A11" s="1" t="s">
        <v>45</v>
      </c>
      <c r="B11" s="1" t="s">
        <v>39</v>
      </c>
      <c r="C11" s="1">
        <v>89</v>
      </c>
      <c r="D11" s="1" t="s">
        <v>34</v>
      </c>
      <c r="E11" s="1">
        <v>94</v>
      </c>
      <c r="F11" s="1" t="s">
        <v>34</v>
      </c>
      <c r="G11" s="1">
        <v>78</v>
      </c>
      <c r="H11" s="1" t="s">
        <v>34</v>
      </c>
      <c r="I11" s="1">
        <v>94</v>
      </c>
      <c r="J11" s="1" t="s">
        <v>34</v>
      </c>
      <c r="K11" s="1">
        <v>0</v>
      </c>
      <c r="L11" s="1" t="s">
        <v>30</v>
      </c>
      <c r="M11" s="1">
        <v>71</v>
      </c>
      <c r="N11" s="1" t="s">
        <v>34</v>
      </c>
      <c r="O11" s="1">
        <v>85</v>
      </c>
      <c r="P11" s="1" t="s">
        <v>34</v>
      </c>
      <c r="Q11" s="1">
        <v>96</v>
      </c>
      <c r="R11" s="1" t="s">
        <v>34</v>
      </c>
      <c r="S11" s="1">
        <v>33</v>
      </c>
      <c r="T11" s="1" t="s">
        <v>40</v>
      </c>
      <c r="U11" s="1">
        <v>95</v>
      </c>
      <c r="V11" s="1" t="s">
        <v>34</v>
      </c>
      <c r="W11" s="1">
        <v>95</v>
      </c>
      <c r="X11" s="1" t="s">
        <v>34</v>
      </c>
      <c r="Y11" s="1">
        <v>94</v>
      </c>
      <c r="Z11" s="1" t="s">
        <v>34</v>
      </c>
      <c r="AA11" s="1">
        <v>95</v>
      </c>
      <c r="AB11" s="1" t="s">
        <v>34</v>
      </c>
      <c r="AC11">
        <f t="shared" si="0"/>
        <v>11</v>
      </c>
      <c r="AD11">
        <f t="shared" si="1"/>
        <v>1</v>
      </c>
      <c r="AE11" s="1">
        <f t="shared" si="2"/>
        <v>1</v>
      </c>
      <c r="AF11">
        <f t="shared" si="3"/>
        <v>0</v>
      </c>
      <c r="AG11">
        <f t="shared" si="4"/>
        <v>0</v>
      </c>
      <c r="AH11">
        <f t="shared" si="5"/>
        <v>0</v>
      </c>
      <c r="AI11">
        <f t="shared" si="6"/>
        <v>0</v>
      </c>
      <c r="AJ11">
        <f t="shared" si="7"/>
        <v>0</v>
      </c>
      <c r="AK11">
        <f t="shared" si="8"/>
        <v>13</v>
      </c>
      <c r="AL11">
        <f>C11+E11+G11+I11+M11+O11+Q11+U11+W11+Y11+AA11</f>
        <v>986</v>
      </c>
      <c r="AM11">
        <f>S11</f>
        <v>33</v>
      </c>
      <c r="AN11">
        <f t="shared" si="9"/>
        <v>1019</v>
      </c>
    </row>
    <row r="12" spans="1:42" x14ac:dyDescent="0.25">
      <c r="A12" s="1" t="s">
        <v>46</v>
      </c>
      <c r="B12" s="1" t="s">
        <v>39</v>
      </c>
      <c r="C12" s="1">
        <v>15</v>
      </c>
      <c r="D12" s="1" t="s">
        <v>40</v>
      </c>
      <c r="E12" s="1">
        <v>17</v>
      </c>
      <c r="F12" s="1" t="s">
        <v>40</v>
      </c>
      <c r="G12" s="1">
        <v>0</v>
      </c>
      <c r="H12" s="1" t="s">
        <v>30</v>
      </c>
      <c r="I12" s="1">
        <v>94</v>
      </c>
      <c r="J12" s="1" t="s">
        <v>34</v>
      </c>
      <c r="K12" s="1">
        <v>35</v>
      </c>
      <c r="L12" s="1" t="s">
        <v>40</v>
      </c>
      <c r="M12" s="1">
        <v>59</v>
      </c>
      <c r="N12" s="1" t="s">
        <v>34</v>
      </c>
      <c r="O12" s="1">
        <v>0</v>
      </c>
      <c r="P12" s="1" t="s">
        <v>30</v>
      </c>
      <c r="Q12" s="1">
        <v>0</v>
      </c>
      <c r="R12" s="1" t="s">
        <v>30</v>
      </c>
      <c r="S12" s="1">
        <v>10</v>
      </c>
      <c r="T12" s="1" t="s">
        <v>40</v>
      </c>
      <c r="U12" s="1">
        <v>20</v>
      </c>
      <c r="V12" s="1" t="s">
        <v>40</v>
      </c>
      <c r="W12" s="1">
        <v>25</v>
      </c>
      <c r="X12" s="1" t="s">
        <v>40</v>
      </c>
      <c r="Y12" s="1">
        <v>65</v>
      </c>
      <c r="Z12" s="1" t="s">
        <v>34</v>
      </c>
      <c r="AA12" s="1">
        <v>95</v>
      </c>
      <c r="AB12" s="1" t="s">
        <v>34</v>
      </c>
      <c r="AC12">
        <f t="shared" si="0"/>
        <v>4</v>
      </c>
      <c r="AD12">
        <f t="shared" si="1"/>
        <v>6</v>
      </c>
      <c r="AE12" s="1">
        <f t="shared" si="2"/>
        <v>3</v>
      </c>
      <c r="AF12">
        <f t="shared" si="3"/>
        <v>0</v>
      </c>
      <c r="AG12">
        <f t="shared" si="4"/>
        <v>0</v>
      </c>
      <c r="AH12">
        <f t="shared" si="5"/>
        <v>0</v>
      </c>
      <c r="AI12">
        <f t="shared" si="6"/>
        <v>0</v>
      </c>
      <c r="AJ12">
        <f t="shared" si="7"/>
        <v>0</v>
      </c>
      <c r="AK12">
        <f t="shared" si="8"/>
        <v>13</v>
      </c>
      <c r="AL12">
        <f>I12+M12+Y12+AA12</f>
        <v>313</v>
      </c>
      <c r="AM12">
        <f>C12+E12+K12+S12+U12+W12</f>
        <v>122</v>
      </c>
      <c r="AN12">
        <f t="shared" si="9"/>
        <v>435</v>
      </c>
    </row>
    <row r="13" spans="1:42" x14ac:dyDescent="0.25">
      <c r="A13" s="1" t="s">
        <v>47</v>
      </c>
      <c r="B13" s="1" t="s">
        <v>39</v>
      </c>
      <c r="C13" s="1">
        <v>0</v>
      </c>
      <c r="D13" s="1" t="s">
        <v>30</v>
      </c>
      <c r="E13" s="1">
        <v>0</v>
      </c>
      <c r="F13" s="1" t="s">
        <v>30</v>
      </c>
      <c r="G13" s="1">
        <v>0</v>
      </c>
      <c r="H13" s="1" t="s">
        <v>30</v>
      </c>
      <c r="I13" s="1">
        <v>14</v>
      </c>
      <c r="J13" s="1" t="s">
        <v>40</v>
      </c>
      <c r="K13" s="1">
        <v>0</v>
      </c>
      <c r="L13" s="1" t="s">
        <v>30</v>
      </c>
      <c r="M13" s="1">
        <v>0</v>
      </c>
      <c r="N13" s="1" t="s">
        <v>30</v>
      </c>
      <c r="O13" s="1">
        <v>0</v>
      </c>
      <c r="P13" s="1" t="s">
        <v>30</v>
      </c>
      <c r="Q13" s="1">
        <v>0</v>
      </c>
      <c r="R13" s="1" t="s">
        <v>30</v>
      </c>
      <c r="S13" s="1">
        <v>0</v>
      </c>
      <c r="T13" s="1" t="s">
        <v>30</v>
      </c>
      <c r="U13" s="1">
        <v>0</v>
      </c>
      <c r="V13" s="1" t="s">
        <v>30</v>
      </c>
      <c r="W13" s="1">
        <v>0</v>
      </c>
      <c r="X13" s="1" t="s">
        <v>30</v>
      </c>
      <c r="Y13" s="1">
        <v>9</v>
      </c>
      <c r="Z13" s="1" t="s">
        <v>40</v>
      </c>
      <c r="AA13" s="1">
        <v>0</v>
      </c>
      <c r="AB13" s="1" t="s">
        <v>30</v>
      </c>
      <c r="AC13">
        <f t="shared" si="0"/>
        <v>0</v>
      </c>
      <c r="AD13">
        <f t="shared" si="1"/>
        <v>2</v>
      </c>
      <c r="AE13" s="1">
        <f t="shared" si="2"/>
        <v>11</v>
      </c>
      <c r="AF13">
        <f t="shared" si="3"/>
        <v>0</v>
      </c>
      <c r="AG13">
        <f t="shared" si="4"/>
        <v>0</v>
      </c>
      <c r="AH13">
        <f t="shared" si="5"/>
        <v>0</v>
      </c>
      <c r="AI13">
        <f t="shared" si="6"/>
        <v>0</v>
      </c>
      <c r="AJ13">
        <f t="shared" si="7"/>
        <v>0</v>
      </c>
      <c r="AK13">
        <f t="shared" si="8"/>
        <v>13</v>
      </c>
      <c r="AL13">
        <v>0</v>
      </c>
      <c r="AM13">
        <f>I13+Y13</f>
        <v>23</v>
      </c>
      <c r="AN13">
        <f t="shared" si="9"/>
        <v>23</v>
      </c>
    </row>
    <row r="14" spans="1:42" x14ac:dyDescent="0.25">
      <c r="A14" s="1" t="s">
        <v>48</v>
      </c>
      <c r="B14" s="1" t="s">
        <v>39</v>
      </c>
      <c r="C14" s="1">
        <v>95</v>
      </c>
      <c r="D14" s="1" t="s">
        <v>34</v>
      </c>
      <c r="E14" s="1">
        <v>0</v>
      </c>
      <c r="F14" s="1" t="s">
        <v>30</v>
      </c>
      <c r="G14" s="1">
        <v>85</v>
      </c>
      <c r="H14" s="1" t="s">
        <v>34</v>
      </c>
      <c r="I14" s="1">
        <v>0</v>
      </c>
      <c r="J14" s="1" t="s">
        <v>30</v>
      </c>
      <c r="K14" s="1">
        <v>0</v>
      </c>
      <c r="L14" s="1" t="s">
        <v>30</v>
      </c>
      <c r="M14" s="1">
        <v>7</v>
      </c>
      <c r="N14" s="1" t="s">
        <v>40</v>
      </c>
      <c r="O14" s="1">
        <v>0</v>
      </c>
      <c r="P14" s="1" t="s">
        <v>30</v>
      </c>
      <c r="Q14" s="1">
        <v>0</v>
      </c>
      <c r="R14" s="1" t="s">
        <v>30</v>
      </c>
      <c r="S14" s="1">
        <v>95</v>
      </c>
      <c r="T14" s="1" t="s">
        <v>34</v>
      </c>
      <c r="U14" s="1">
        <v>86</v>
      </c>
      <c r="V14" s="1" t="s">
        <v>34</v>
      </c>
      <c r="W14" s="1">
        <v>0</v>
      </c>
      <c r="X14" s="1" t="s">
        <v>30</v>
      </c>
      <c r="Y14" s="1">
        <v>94</v>
      </c>
      <c r="Z14" s="1" t="s">
        <v>34</v>
      </c>
      <c r="AA14" s="1">
        <v>95</v>
      </c>
      <c r="AB14" s="1" t="s">
        <v>34</v>
      </c>
      <c r="AC14">
        <f t="shared" si="0"/>
        <v>6</v>
      </c>
      <c r="AD14">
        <f t="shared" si="1"/>
        <v>1</v>
      </c>
      <c r="AE14" s="1">
        <f t="shared" si="2"/>
        <v>6</v>
      </c>
      <c r="AF14">
        <f t="shared" si="3"/>
        <v>0</v>
      </c>
      <c r="AG14">
        <f t="shared" si="4"/>
        <v>0</v>
      </c>
      <c r="AH14">
        <f t="shared" si="5"/>
        <v>0</v>
      </c>
      <c r="AI14">
        <f t="shared" si="6"/>
        <v>0</v>
      </c>
      <c r="AJ14">
        <f t="shared" si="7"/>
        <v>0</v>
      </c>
      <c r="AK14">
        <f t="shared" si="8"/>
        <v>13</v>
      </c>
      <c r="AL14">
        <f>C14+G14+S14+U14+Y14+AA14</f>
        <v>550</v>
      </c>
      <c r="AM14">
        <f>M14</f>
        <v>7</v>
      </c>
      <c r="AN14">
        <f t="shared" si="9"/>
        <v>557</v>
      </c>
    </row>
    <row r="15" spans="1:42" x14ac:dyDescent="0.25">
      <c r="A15" s="1" t="s">
        <v>49</v>
      </c>
      <c r="B15" s="1" t="s">
        <v>39</v>
      </c>
      <c r="C15" s="1">
        <v>0</v>
      </c>
      <c r="D15" s="1" t="s">
        <v>30</v>
      </c>
      <c r="E15" s="1">
        <v>37</v>
      </c>
      <c r="F15" s="1" t="s">
        <v>40</v>
      </c>
      <c r="G15" s="1">
        <v>20</v>
      </c>
      <c r="H15" s="1" t="s">
        <v>40</v>
      </c>
      <c r="I15" s="1">
        <v>0</v>
      </c>
      <c r="J15" s="1" t="s">
        <v>30</v>
      </c>
      <c r="K15" s="1">
        <v>85</v>
      </c>
      <c r="L15" s="1" t="s">
        <v>34</v>
      </c>
      <c r="M15" s="1">
        <v>24</v>
      </c>
      <c r="N15" s="1" t="s">
        <v>40</v>
      </c>
      <c r="O15" s="1">
        <v>58</v>
      </c>
      <c r="P15" s="1" t="s">
        <v>34</v>
      </c>
      <c r="Q15" s="1">
        <v>0</v>
      </c>
      <c r="R15" s="1" t="s">
        <v>30</v>
      </c>
      <c r="S15" s="1">
        <v>62</v>
      </c>
      <c r="T15" s="1" t="s">
        <v>34</v>
      </c>
      <c r="U15" s="1">
        <v>9</v>
      </c>
      <c r="V15" s="1" t="s">
        <v>40</v>
      </c>
      <c r="W15" s="1">
        <v>0</v>
      </c>
      <c r="X15" s="1" t="s">
        <v>30</v>
      </c>
      <c r="Y15" s="1">
        <v>29</v>
      </c>
      <c r="Z15" s="1" t="s">
        <v>40</v>
      </c>
      <c r="AA15" s="1">
        <v>0</v>
      </c>
      <c r="AB15" s="1" t="s">
        <v>30</v>
      </c>
      <c r="AC15">
        <f t="shared" si="0"/>
        <v>3</v>
      </c>
      <c r="AD15">
        <f t="shared" si="1"/>
        <v>5</v>
      </c>
      <c r="AE15" s="1">
        <f t="shared" si="2"/>
        <v>5</v>
      </c>
      <c r="AF15">
        <f t="shared" si="3"/>
        <v>0</v>
      </c>
      <c r="AG15">
        <f t="shared" si="4"/>
        <v>0</v>
      </c>
      <c r="AH15">
        <f t="shared" si="5"/>
        <v>0</v>
      </c>
      <c r="AI15">
        <f t="shared" si="6"/>
        <v>0</v>
      </c>
      <c r="AJ15">
        <f t="shared" si="7"/>
        <v>0</v>
      </c>
      <c r="AK15">
        <f t="shared" si="8"/>
        <v>13</v>
      </c>
      <c r="AL15">
        <f>K15+O15+S15</f>
        <v>205</v>
      </c>
      <c r="AM15">
        <f>E15+G15+M15+U15+Y15</f>
        <v>119</v>
      </c>
      <c r="AN15">
        <f t="shared" si="9"/>
        <v>324</v>
      </c>
    </row>
    <row r="16" spans="1:42" x14ac:dyDescent="0.25">
      <c r="A16" s="1" t="s">
        <v>50</v>
      </c>
      <c r="B16" s="1" t="s">
        <v>39</v>
      </c>
      <c r="C16" s="1">
        <v>0</v>
      </c>
      <c r="D16" s="1" t="s">
        <v>51</v>
      </c>
      <c r="E16" s="1">
        <v>87</v>
      </c>
      <c r="F16" s="1" t="s">
        <v>34</v>
      </c>
      <c r="G16" s="1">
        <v>0</v>
      </c>
      <c r="H16" s="1" t="s">
        <v>51</v>
      </c>
      <c r="I16" s="1">
        <v>94</v>
      </c>
      <c r="J16" s="1" t="s">
        <v>34</v>
      </c>
      <c r="K16" s="1">
        <v>94</v>
      </c>
      <c r="L16" s="1" t="s">
        <v>34</v>
      </c>
      <c r="M16" s="1">
        <v>95</v>
      </c>
      <c r="N16" s="1" t="s">
        <v>34</v>
      </c>
      <c r="O16" s="1">
        <v>95</v>
      </c>
      <c r="P16" s="1" t="s">
        <v>34</v>
      </c>
      <c r="Q16" s="1">
        <v>96</v>
      </c>
      <c r="R16" s="1" t="s">
        <v>34</v>
      </c>
      <c r="S16" s="1">
        <v>0</v>
      </c>
      <c r="T16" s="1" t="s">
        <v>42</v>
      </c>
      <c r="U16" s="1">
        <v>95</v>
      </c>
      <c r="V16" s="1" t="s">
        <v>34</v>
      </c>
      <c r="W16" s="1">
        <v>95</v>
      </c>
      <c r="X16" s="1" t="s">
        <v>34</v>
      </c>
      <c r="Y16" s="1">
        <v>85</v>
      </c>
      <c r="Z16" s="1" t="s">
        <v>34</v>
      </c>
      <c r="AA16" s="1">
        <v>95</v>
      </c>
      <c r="AB16" s="1" t="s">
        <v>34</v>
      </c>
      <c r="AC16">
        <f t="shared" si="0"/>
        <v>10</v>
      </c>
      <c r="AD16">
        <f t="shared" si="1"/>
        <v>0</v>
      </c>
      <c r="AE16" s="1">
        <f t="shared" si="2"/>
        <v>0</v>
      </c>
      <c r="AF16">
        <f t="shared" si="3"/>
        <v>0</v>
      </c>
      <c r="AG16">
        <f t="shared" si="4"/>
        <v>0</v>
      </c>
      <c r="AH16">
        <f t="shared" si="5"/>
        <v>1</v>
      </c>
      <c r="AI16">
        <f t="shared" si="6"/>
        <v>2</v>
      </c>
      <c r="AJ16">
        <f t="shared" si="7"/>
        <v>0</v>
      </c>
      <c r="AK16">
        <f t="shared" si="8"/>
        <v>13</v>
      </c>
      <c r="AL16">
        <f>E16+I16+K16+M16+O16+Q16+U16+W16+Y16+AA16</f>
        <v>931</v>
      </c>
      <c r="AM16">
        <v>0</v>
      </c>
      <c r="AN16">
        <f t="shared" si="9"/>
        <v>931</v>
      </c>
    </row>
    <row r="17" spans="1:40" x14ac:dyDescent="0.25">
      <c r="A17" s="1" t="s">
        <v>52</v>
      </c>
      <c r="B17" s="1" t="s">
        <v>39</v>
      </c>
      <c r="C17" s="1">
        <v>0</v>
      </c>
      <c r="D17" s="1" t="s">
        <v>42</v>
      </c>
      <c r="E17" s="1">
        <v>0</v>
      </c>
      <c r="F17" s="1" t="s">
        <v>42</v>
      </c>
      <c r="G17" s="1">
        <v>0</v>
      </c>
      <c r="H17" s="1" t="s">
        <v>42</v>
      </c>
      <c r="I17" s="1">
        <v>0</v>
      </c>
      <c r="J17" s="1" t="s">
        <v>42</v>
      </c>
      <c r="K17" s="1">
        <v>0</v>
      </c>
      <c r="L17" s="1" t="s">
        <v>42</v>
      </c>
      <c r="M17" s="1">
        <v>0</v>
      </c>
      <c r="N17" s="1" t="s">
        <v>42</v>
      </c>
      <c r="O17" s="1">
        <v>0</v>
      </c>
      <c r="P17" s="1" t="s">
        <v>42</v>
      </c>
      <c r="Q17" s="1">
        <v>0</v>
      </c>
      <c r="R17" s="1" t="s">
        <v>42</v>
      </c>
      <c r="S17" s="1">
        <v>0</v>
      </c>
      <c r="T17" s="1" t="s">
        <v>42</v>
      </c>
      <c r="U17" s="1">
        <v>0</v>
      </c>
      <c r="V17" s="1" t="s">
        <v>42</v>
      </c>
      <c r="W17" s="1">
        <v>0</v>
      </c>
      <c r="X17" s="1" t="s">
        <v>42</v>
      </c>
      <c r="Y17" s="1">
        <v>0</v>
      </c>
      <c r="Z17" s="1" t="s">
        <v>42</v>
      </c>
      <c r="AA17" s="1">
        <v>0</v>
      </c>
      <c r="AB17" s="1" t="s">
        <v>42</v>
      </c>
      <c r="AC17">
        <f t="shared" si="0"/>
        <v>0</v>
      </c>
      <c r="AD17">
        <f t="shared" si="1"/>
        <v>0</v>
      </c>
      <c r="AE17" s="1">
        <f t="shared" si="2"/>
        <v>0</v>
      </c>
      <c r="AF17">
        <f t="shared" si="3"/>
        <v>0</v>
      </c>
      <c r="AG17">
        <f t="shared" si="4"/>
        <v>0</v>
      </c>
      <c r="AH17">
        <f t="shared" si="5"/>
        <v>13</v>
      </c>
      <c r="AI17">
        <f t="shared" si="6"/>
        <v>0</v>
      </c>
      <c r="AJ17">
        <f t="shared" si="7"/>
        <v>0</v>
      </c>
      <c r="AK17">
        <f t="shared" si="8"/>
        <v>13</v>
      </c>
      <c r="AL17">
        <v>0</v>
      </c>
      <c r="AM17">
        <v>0</v>
      </c>
      <c r="AN17">
        <f t="shared" si="9"/>
        <v>0</v>
      </c>
    </row>
    <row r="18" spans="1:40" x14ac:dyDescent="0.25">
      <c r="A18" s="1" t="s">
        <v>53</v>
      </c>
      <c r="B18" s="1" t="s">
        <v>39</v>
      </c>
      <c r="C18" s="1">
        <v>0</v>
      </c>
      <c r="D18" s="1" t="s">
        <v>31</v>
      </c>
      <c r="E18" s="1">
        <v>0</v>
      </c>
      <c r="F18" s="1" t="s">
        <v>31</v>
      </c>
      <c r="G18" s="1">
        <v>0</v>
      </c>
      <c r="H18" s="1" t="s">
        <v>31</v>
      </c>
      <c r="I18" s="1">
        <v>0</v>
      </c>
      <c r="J18" s="1" t="s">
        <v>31</v>
      </c>
      <c r="K18" s="1">
        <v>0</v>
      </c>
      <c r="L18" s="1" t="s">
        <v>31</v>
      </c>
      <c r="M18" s="1">
        <v>0</v>
      </c>
      <c r="N18" s="1" t="s">
        <v>31</v>
      </c>
      <c r="O18" s="1">
        <v>0</v>
      </c>
      <c r="P18" s="1" t="s">
        <v>31</v>
      </c>
      <c r="Q18" s="1">
        <v>0</v>
      </c>
      <c r="R18" s="1" t="s">
        <v>31</v>
      </c>
      <c r="S18" s="1">
        <v>0</v>
      </c>
      <c r="T18" s="1" t="s">
        <v>31</v>
      </c>
      <c r="U18" s="1">
        <v>0</v>
      </c>
      <c r="V18" s="1" t="s">
        <v>31</v>
      </c>
      <c r="W18" s="1">
        <v>0</v>
      </c>
      <c r="X18" s="1" t="s">
        <v>31</v>
      </c>
      <c r="Y18" s="1">
        <v>0</v>
      </c>
      <c r="Z18" s="1" t="s">
        <v>31</v>
      </c>
      <c r="AA18" s="1">
        <v>0</v>
      </c>
      <c r="AB18" s="1" t="s">
        <v>31</v>
      </c>
      <c r="AC18">
        <f t="shared" si="0"/>
        <v>0</v>
      </c>
      <c r="AD18">
        <f t="shared" si="1"/>
        <v>0</v>
      </c>
      <c r="AE18" s="1">
        <f t="shared" si="2"/>
        <v>0</v>
      </c>
      <c r="AF18">
        <f t="shared" si="3"/>
        <v>13</v>
      </c>
      <c r="AG18">
        <f t="shared" si="4"/>
        <v>0</v>
      </c>
      <c r="AH18">
        <f t="shared" si="5"/>
        <v>0</v>
      </c>
      <c r="AI18">
        <f t="shared" si="6"/>
        <v>0</v>
      </c>
      <c r="AJ18">
        <f t="shared" si="7"/>
        <v>0</v>
      </c>
      <c r="AK18">
        <f t="shared" si="8"/>
        <v>13</v>
      </c>
      <c r="AL18">
        <v>0</v>
      </c>
      <c r="AM18">
        <v>0</v>
      </c>
      <c r="AN18">
        <f t="shared" si="9"/>
        <v>0</v>
      </c>
    </row>
    <row r="19" spans="1:40" x14ac:dyDescent="0.25">
      <c r="A19" s="1" t="s">
        <v>54</v>
      </c>
      <c r="B19" s="1" t="s">
        <v>39</v>
      </c>
      <c r="C19" s="1">
        <v>95</v>
      </c>
      <c r="D19" s="1" t="s">
        <v>34</v>
      </c>
      <c r="E19" s="1">
        <v>77</v>
      </c>
      <c r="F19" s="1" t="s">
        <v>34</v>
      </c>
      <c r="G19" s="1">
        <v>98</v>
      </c>
      <c r="H19" s="1" t="s">
        <v>34</v>
      </c>
      <c r="I19" s="1">
        <v>57</v>
      </c>
      <c r="J19" s="1" t="s">
        <v>34</v>
      </c>
      <c r="K19" s="1">
        <v>94</v>
      </c>
      <c r="L19" s="1" t="s">
        <v>34</v>
      </c>
      <c r="M19" s="1">
        <v>95</v>
      </c>
      <c r="N19" s="1" t="s">
        <v>34</v>
      </c>
      <c r="O19" s="1">
        <v>45</v>
      </c>
      <c r="P19" s="1" t="s">
        <v>34</v>
      </c>
      <c r="Q19" s="1">
        <v>96</v>
      </c>
      <c r="R19" s="1" t="s">
        <v>34</v>
      </c>
      <c r="S19" s="1">
        <v>95</v>
      </c>
      <c r="T19" s="1" t="s">
        <v>34</v>
      </c>
      <c r="U19" s="1">
        <v>0</v>
      </c>
      <c r="V19" s="1" t="s">
        <v>42</v>
      </c>
      <c r="W19" s="1">
        <v>95</v>
      </c>
      <c r="X19" s="1" t="s">
        <v>34</v>
      </c>
      <c r="Y19" s="1">
        <v>0</v>
      </c>
      <c r="Z19" s="1" t="s">
        <v>30</v>
      </c>
      <c r="AA19" s="1">
        <v>0</v>
      </c>
      <c r="AB19" s="1" t="s">
        <v>30</v>
      </c>
      <c r="AC19">
        <f t="shared" si="0"/>
        <v>10</v>
      </c>
      <c r="AD19">
        <f t="shared" si="1"/>
        <v>0</v>
      </c>
      <c r="AE19" s="1">
        <f t="shared" si="2"/>
        <v>2</v>
      </c>
      <c r="AF19">
        <f t="shared" si="3"/>
        <v>0</v>
      </c>
      <c r="AG19">
        <f t="shared" si="4"/>
        <v>0</v>
      </c>
      <c r="AH19">
        <f t="shared" si="5"/>
        <v>1</v>
      </c>
      <c r="AI19">
        <f t="shared" si="6"/>
        <v>0</v>
      </c>
      <c r="AJ19">
        <f t="shared" si="7"/>
        <v>0</v>
      </c>
      <c r="AK19">
        <f t="shared" si="8"/>
        <v>13</v>
      </c>
      <c r="AL19">
        <f>C19+E19+G19+I19+K19+M19+O19+Q19+S19+W19</f>
        <v>847</v>
      </c>
      <c r="AM19">
        <v>0</v>
      </c>
      <c r="AN19">
        <f t="shared" si="9"/>
        <v>847</v>
      </c>
    </row>
    <row r="20" spans="1:40" x14ac:dyDescent="0.25">
      <c r="A20" s="1" t="s">
        <v>55</v>
      </c>
      <c r="B20" s="1" t="s">
        <v>39</v>
      </c>
      <c r="C20" s="1">
        <v>0</v>
      </c>
      <c r="D20" s="1" t="s">
        <v>31</v>
      </c>
      <c r="E20" s="1">
        <v>0</v>
      </c>
      <c r="F20" s="1" t="s">
        <v>31</v>
      </c>
      <c r="G20" s="1">
        <v>0</v>
      </c>
      <c r="H20" s="1" t="s">
        <v>31</v>
      </c>
      <c r="I20" s="1">
        <v>0</v>
      </c>
      <c r="J20" s="1" t="s">
        <v>31</v>
      </c>
      <c r="K20" s="1">
        <v>0</v>
      </c>
      <c r="L20" s="1" t="s">
        <v>31</v>
      </c>
      <c r="M20" s="1">
        <v>0</v>
      </c>
      <c r="N20" s="1" t="s">
        <v>31</v>
      </c>
      <c r="O20" s="1">
        <v>0</v>
      </c>
      <c r="P20" s="1" t="s">
        <v>31</v>
      </c>
      <c r="Q20" s="1">
        <v>0</v>
      </c>
      <c r="R20" s="1" t="s">
        <v>31</v>
      </c>
      <c r="S20" s="1">
        <v>0</v>
      </c>
      <c r="T20" s="1" t="s">
        <v>31</v>
      </c>
      <c r="U20" s="1">
        <v>0</v>
      </c>
      <c r="V20" s="1" t="s">
        <v>31</v>
      </c>
      <c r="W20" s="1">
        <v>0</v>
      </c>
      <c r="X20" s="1" t="s">
        <v>31</v>
      </c>
      <c r="Y20" s="1">
        <v>0</v>
      </c>
      <c r="Z20" s="1" t="s">
        <v>31</v>
      </c>
      <c r="AA20" s="1">
        <v>0</v>
      </c>
      <c r="AB20" s="1" t="s">
        <v>30</v>
      </c>
      <c r="AC20">
        <f t="shared" si="0"/>
        <v>0</v>
      </c>
      <c r="AD20">
        <f t="shared" si="1"/>
        <v>0</v>
      </c>
      <c r="AE20" s="1">
        <f t="shared" si="2"/>
        <v>1</v>
      </c>
      <c r="AF20">
        <f t="shared" si="3"/>
        <v>12</v>
      </c>
      <c r="AG20">
        <f t="shared" si="4"/>
        <v>0</v>
      </c>
      <c r="AH20">
        <f t="shared" si="5"/>
        <v>0</v>
      </c>
      <c r="AI20">
        <f t="shared" si="6"/>
        <v>0</v>
      </c>
      <c r="AJ20">
        <f t="shared" si="7"/>
        <v>0</v>
      </c>
      <c r="AK20">
        <f t="shared" si="8"/>
        <v>13</v>
      </c>
      <c r="AL20">
        <v>0</v>
      </c>
      <c r="AM20">
        <v>0</v>
      </c>
      <c r="AN20">
        <f t="shared" si="9"/>
        <v>0</v>
      </c>
    </row>
    <row r="21" spans="1:40" x14ac:dyDescent="0.25">
      <c r="A21" s="1" t="s">
        <v>56</v>
      </c>
      <c r="B21" s="1" t="s">
        <v>57</v>
      </c>
      <c r="C21" s="1">
        <v>0</v>
      </c>
      <c r="D21" s="1" t="s">
        <v>31</v>
      </c>
      <c r="E21" s="1">
        <v>0</v>
      </c>
      <c r="F21" s="1" t="s">
        <v>31</v>
      </c>
      <c r="G21" s="1">
        <v>13</v>
      </c>
      <c r="H21" s="1" t="s">
        <v>40</v>
      </c>
      <c r="I21" s="1">
        <v>0</v>
      </c>
      <c r="J21" s="1" t="s">
        <v>30</v>
      </c>
      <c r="K21" s="1">
        <v>0</v>
      </c>
      <c r="L21" s="1" t="s">
        <v>30</v>
      </c>
      <c r="M21" s="1">
        <v>0</v>
      </c>
      <c r="N21" s="1" t="s">
        <v>30</v>
      </c>
      <c r="O21" s="1">
        <v>0</v>
      </c>
      <c r="P21" s="1" t="s">
        <v>31</v>
      </c>
      <c r="Q21" s="1">
        <v>0</v>
      </c>
      <c r="R21" s="1" t="s">
        <v>31</v>
      </c>
      <c r="S21" s="1">
        <v>0</v>
      </c>
      <c r="T21" s="1" t="s">
        <v>30</v>
      </c>
      <c r="U21" s="1">
        <v>0</v>
      </c>
      <c r="V21" s="1" t="s">
        <v>30</v>
      </c>
      <c r="W21" s="1">
        <v>0</v>
      </c>
      <c r="X21" s="1" t="s">
        <v>31</v>
      </c>
      <c r="Y21" s="1">
        <v>0</v>
      </c>
      <c r="Z21" s="1" t="s">
        <v>31</v>
      </c>
      <c r="AA21" s="1">
        <v>0</v>
      </c>
      <c r="AB21" s="1" t="s">
        <v>31</v>
      </c>
      <c r="AC21">
        <f t="shared" si="0"/>
        <v>0</v>
      </c>
      <c r="AD21">
        <f t="shared" si="1"/>
        <v>1</v>
      </c>
      <c r="AE21" s="1">
        <f t="shared" si="2"/>
        <v>5</v>
      </c>
      <c r="AF21">
        <f t="shared" si="3"/>
        <v>7</v>
      </c>
      <c r="AG21">
        <f t="shared" si="4"/>
        <v>0</v>
      </c>
      <c r="AH21">
        <f t="shared" si="5"/>
        <v>0</v>
      </c>
      <c r="AI21">
        <f t="shared" si="6"/>
        <v>0</v>
      </c>
      <c r="AJ21">
        <f t="shared" si="7"/>
        <v>0</v>
      </c>
      <c r="AK21">
        <f t="shared" si="8"/>
        <v>13</v>
      </c>
      <c r="AL21">
        <v>0</v>
      </c>
      <c r="AM21">
        <f>G21</f>
        <v>13</v>
      </c>
      <c r="AN21">
        <f t="shared" si="9"/>
        <v>13</v>
      </c>
    </row>
    <row r="22" spans="1:40" x14ac:dyDescent="0.25">
      <c r="A22" s="1" t="s">
        <v>58</v>
      </c>
      <c r="B22" s="1" t="s">
        <v>57</v>
      </c>
      <c r="C22" s="1">
        <v>15</v>
      </c>
      <c r="D22" s="1" t="s">
        <v>40</v>
      </c>
      <c r="E22" s="1">
        <v>37</v>
      </c>
      <c r="F22" s="1" t="s">
        <v>40</v>
      </c>
      <c r="G22" s="1">
        <v>34</v>
      </c>
      <c r="H22" s="1" t="s">
        <v>40</v>
      </c>
      <c r="I22" s="1">
        <v>29</v>
      </c>
      <c r="J22" s="1" t="s">
        <v>40</v>
      </c>
      <c r="K22" s="1">
        <v>9</v>
      </c>
      <c r="L22" s="1" t="s">
        <v>40</v>
      </c>
      <c r="M22" s="1">
        <v>24</v>
      </c>
      <c r="N22" s="1" t="s">
        <v>40</v>
      </c>
      <c r="O22" s="1">
        <v>10</v>
      </c>
      <c r="P22" s="1" t="s">
        <v>40</v>
      </c>
      <c r="Q22" s="1">
        <v>15</v>
      </c>
      <c r="R22" s="1" t="s">
        <v>40</v>
      </c>
      <c r="S22" s="1">
        <v>0</v>
      </c>
      <c r="T22" s="1" t="s">
        <v>59</v>
      </c>
      <c r="U22" s="1">
        <v>61</v>
      </c>
      <c r="V22" s="1" t="s">
        <v>34</v>
      </c>
      <c r="W22" s="1">
        <v>52</v>
      </c>
      <c r="X22" s="1" t="s">
        <v>34</v>
      </c>
      <c r="Y22" s="1">
        <v>29</v>
      </c>
      <c r="Z22" s="1" t="s">
        <v>40</v>
      </c>
      <c r="AA22" s="1">
        <v>0</v>
      </c>
      <c r="AB22" s="1" t="s">
        <v>30</v>
      </c>
      <c r="AC22">
        <f t="shared" si="0"/>
        <v>2</v>
      </c>
      <c r="AD22">
        <f t="shared" si="1"/>
        <v>9</v>
      </c>
      <c r="AE22" s="1">
        <f t="shared" si="2"/>
        <v>1</v>
      </c>
      <c r="AF22">
        <f t="shared" si="3"/>
        <v>0</v>
      </c>
      <c r="AG22">
        <f t="shared" si="4"/>
        <v>0</v>
      </c>
      <c r="AH22">
        <f t="shared" si="5"/>
        <v>0</v>
      </c>
      <c r="AI22">
        <f t="shared" si="6"/>
        <v>0</v>
      </c>
      <c r="AJ22">
        <f t="shared" si="7"/>
        <v>1</v>
      </c>
      <c r="AK22">
        <f t="shared" si="8"/>
        <v>13</v>
      </c>
      <c r="AL22">
        <f>U22+W22</f>
        <v>113</v>
      </c>
      <c r="AM22">
        <f>C22+E22+G22+I22+K22+M22+O22+Q22+Y22</f>
        <v>202</v>
      </c>
      <c r="AN22">
        <f t="shared" si="9"/>
        <v>315</v>
      </c>
    </row>
    <row r="23" spans="1:40" x14ac:dyDescent="0.25">
      <c r="A23" s="1" t="s">
        <v>60</v>
      </c>
      <c r="B23" s="1" t="s">
        <v>57</v>
      </c>
      <c r="C23" s="1">
        <v>36</v>
      </c>
      <c r="D23" s="1" t="s">
        <v>40</v>
      </c>
      <c r="E23" s="1">
        <v>57</v>
      </c>
      <c r="F23" s="1" t="s">
        <v>34</v>
      </c>
      <c r="G23" s="1">
        <v>0</v>
      </c>
      <c r="H23" s="1" t="s">
        <v>32</v>
      </c>
      <c r="I23" s="1">
        <v>94</v>
      </c>
      <c r="J23" s="1" t="s">
        <v>34</v>
      </c>
      <c r="K23" s="1">
        <v>94</v>
      </c>
      <c r="L23" s="1" t="s">
        <v>34</v>
      </c>
      <c r="M23" s="1">
        <v>88</v>
      </c>
      <c r="N23" s="1" t="s">
        <v>34</v>
      </c>
      <c r="O23" s="1">
        <v>95</v>
      </c>
      <c r="P23" s="1" t="s">
        <v>34</v>
      </c>
      <c r="Q23" s="1">
        <v>96</v>
      </c>
      <c r="R23" s="1" t="s">
        <v>34</v>
      </c>
      <c r="S23" s="1">
        <v>55</v>
      </c>
      <c r="T23" s="1" t="s">
        <v>34</v>
      </c>
      <c r="U23" s="1">
        <v>95</v>
      </c>
      <c r="V23" s="1" t="s">
        <v>34</v>
      </c>
      <c r="W23" s="1">
        <v>43</v>
      </c>
      <c r="X23" s="1" t="s">
        <v>40</v>
      </c>
      <c r="Y23" s="1">
        <v>65</v>
      </c>
      <c r="Z23" s="1" t="s">
        <v>34</v>
      </c>
      <c r="AA23" s="1">
        <v>20</v>
      </c>
      <c r="AB23" s="1" t="s">
        <v>40</v>
      </c>
      <c r="AC23">
        <f t="shared" si="0"/>
        <v>9</v>
      </c>
      <c r="AD23">
        <f t="shared" si="1"/>
        <v>3</v>
      </c>
      <c r="AE23" s="1">
        <f t="shared" si="2"/>
        <v>0</v>
      </c>
      <c r="AF23">
        <f t="shared" si="3"/>
        <v>0</v>
      </c>
      <c r="AG23">
        <f t="shared" si="4"/>
        <v>1</v>
      </c>
      <c r="AH23">
        <f t="shared" si="5"/>
        <v>0</v>
      </c>
      <c r="AI23">
        <f t="shared" si="6"/>
        <v>0</v>
      </c>
      <c r="AJ23">
        <f t="shared" si="7"/>
        <v>0</v>
      </c>
      <c r="AK23">
        <f t="shared" si="8"/>
        <v>13</v>
      </c>
      <c r="AL23">
        <f>E23+I23+K23+M23+O23+Q23+S23+U23+Y23</f>
        <v>739</v>
      </c>
      <c r="AM23">
        <f>C23+W23+AA23</f>
        <v>99</v>
      </c>
      <c r="AN23">
        <f t="shared" si="9"/>
        <v>838</v>
      </c>
    </row>
    <row r="24" spans="1:40" x14ac:dyDescent="0.25">
      <c r="A24" s="1" t="s">
        <v>61</v>
      </c>
      <c r="B24" s="1" t="s">
        <v>57</v>
      </c>
      <c r="C24" s="1">
        <v>80</v>
      </c>
      <c r="D24" s="1" t="s">
        <v>34</v>
      </c>
      <c r="E24" s="1">
        <v>77</v>
      </c>
      <c r="F24" s="1" t="s">
        <v>34</v>
      </c>
      <c r="G24" s="1">
        <v>85</v>
      </c>
      <c r="H24" s="1" t="s">
        <v>34</v>
      </c>
      <c r="I24" s="1">
        <v>65</v>
      </c>
      <c r="J24" s="1" t="s">
        <v>34</v>
      </c>
      <c r="K24" s="1">
        <v>94</v>
      </c>
      <c r="L24" s="1" t="s">
        <v>34</v>
      </c>
      <c r="M24" s="1">
        <v>95</v>
      </c>
      <c r="N24" s="1" t="s">
        <v>34</v>
      </c>
      <c r="O24" s="1">
        <v>95</v>
      </c>
      <c r="P24" s="1" t="s">
        <v>34</v>
      </c>
      <c r="Q24" s="1">
        <v>96</v>
      </c>
      <c r="R24" s="1" t="s">
        <v>34</v>
      </c>
      <c r="S24" s="1">
        <v>95</v>
      </c>
      <c r="T24" s="1" t="s">
        <v>34</v>
      </c>
      <c r="U24" s="1">
        <v>95</v>
      </c>
      <c r="V24" s="1" t="s">
        <v>34</v>
      </c>
      <c r="W24" s="1">
        <v>95</v>
      </c>
      <c r="X24" s="1" t="s">
        <v>34</v>
      </c>
      <c r="Y24" s="1">
        <v>94</v>
      </c>
      <c r="Z24" s="1" t="s">
        <v>34</v>
      </c>
      <c r="AA24" s="1">
        <v>95</v>
      </c>
      <c r="AB24" s="1" t="s">
        <v>34</v>
      </c>
      <c r="AC24">
        <f t="shared" si="0"/>
        <v>13</v>
      </c>
      <c r="AD24">
        <f t="shared" si="1"/>
        <v>0</v>
      </c>
      <c r="AE24" s="1">
        <f t="shared" si="2"/>
        <v>0</v>
      </c>
      <c r="AF24">
        <f t="shared" si="3"/>
        <v>0</v>
      </c>
      <c r="AG24">
        <f t="shared" si="4"/>
        <v>0</v>
      </c>
      <c r="AH24">
        <f t="shared" si="5"/>
        <v>0</v>
      </c>
      <c r="AI24">
        <f t="shared" si="6"/>
        <v>0</v>
      </c>
      <c r="AJ24">
        <f t="shared" si="7"/>
        <v>0</v>
      </c>
      <c r="AK24">
        <f t="shared" si="8"/>
        <v>13</v>
      </c>
      <c r="AL24">
        <f>C24+E24+G24+I24+K24+M24+O24+Q24+S24+U24+W24+Y24+AA24</f>
        <v>1161</v>
      </c>
      <c r="AM24">
        <v>0</v>
      </c>
      <c r="AN24">
        <f t="shared" si="9"/>
        <v>1161</v>
      </c>
    </row>
    <row r="25" spans="1:40" x14ac:dyDescent="0.25">
      <c r="A25" s="1" t="s">
        <v>62</v>
      </c>
      <c r="B25" s="1" t="s">
        <v>57</v>
      </c>
      <c r="C25" s="1">
        <v>59</v>
      </c>
      <c r="D25" s="1" t="s">
        <v>34</v>
      </c>
      <c r="E25" s="1">
        <v>0</v>
      </c>
      <c r="F25" s="1" t="s">
        <v>30</v>
      </c>
      <c r="G25" s="1">
        <v>64</v>
      </c>
      <c r="H25" s="1" t="s">
        <v>34</v>
      </c>
      <c r="I25" s="1">
        <v>37</v>
      </c>
      <c r="J25" s="1" t="s">
        <v>40</v>
      </c>
      <c r="K25" s="1">
        <v>27</v>
      </c>
      <c r="L25" s="1" t="s">
        <v>40</v>
      </c>
      <c r="M25" s="1">
        <v>71</v>
      </c>
      <c r="N25" s="1" t="s">
        <v>34</v>
      </c>
      <c r="O25" s="1">
        <v>37</v>
      </c>
      <c r="P25" s="1" t="s">
        <v>40</v>
      </c>
      <c r="Q25" s="1">
        <v>33</v>
      </c>
      <c r="R25" s="1" t="s">
        <v>40</v>
      </c>
      <c r="S25" s="1">
        <v>94</v>
      </c>
      <c r="T25" s="1" t="s">
        <v>34</v>
      </c>
      <c r="U25" s="1">
        <v>0</v>
      </c>
      <c r="V25" s="1" t="s">
        <v>51</v>
      </c>
      <c r="W25" s="1">
        <v>95</v>
      </c>
      <c r="X25" s="1" t="s">
        <v>34</v>
      </c>
      <c r="Y25" s="1">
        <v>0</v>
      </c>
      <c r="Z25" s="1" t="s">
        <v>30</v>
      </c>
      <c r="AA25" s="1">
        <v>75</v>
      </c>
      <c r="AB25" s="1" t="s">
        <v>34</v>
      </c>
      <c r="AC25">
        <f t="shared" si="0"/>
        <v>6</v>
      </c>
      <c r="AD25">
        <f t="shared" si="1"/>
        <v>4</v>
      </c>
      <c r="AE25" s="1">
        <f t="shared" si="2"/>
        <v>2</v>
      </c>
      <c r="AF25">
        <f t="shared" si="3"/>
        <v>0</v>
      </c>
      <c r="AG25">
        <f t="shared" si="4"/>
        <v>0</v>
      </c>
      <c r="AH25">
        <f t="shared" si="5"/>
        <v>0</v>
      </c>
      <c r="AI25">
        <f t="shared" si="6"/>
        <v>1</v>
      </c>
      <c r="AJ25">
        <f t="shared" si="7"/>
        <v>0</v>
      </c>
      <c r="AK25">
        <f t="shared" si="8"/>
        <v>13</v>
      </c>
      <c r="AL25">
        <f>C25+G25+M25+S25+W25+AA25</f>
        <v>458</v>
      </c>
      <c r="AM25">
        <f>I25+K25+O25+Q25</f>
        <v>134</v>
      </c>
      <c r="AN25">
        <f t="shared" si="9"/>
        <v>592</v>
      </c>
    </row>
    <row r="26" spans="1:40" x14ac:dyDescent="0.25">
      <c r="A26" s="1" t="s">
        <v>63</v>
      </c>
      <c r="B26" s="1" t="s">
        <v>57</v>
      </c>
      <c r="C26" s="1">
        <v>0</v>
      </c>
      <c r="D26" s="1" t="s">
        <v>32</v>
      </c>
      <c r="E26" s="1">
        <v>0</v>
      </c>
      <c r="F26" s="1" t="s">
        <v>32</v>
      </c>
      <c r="G26" s="1">
        <v>98</v>
      </c>
      <c r="H26" s="1" t="s">
        <v>34</v>
      </c>
      <c r="I26" s="1">
        <v>0</v>
      </c>
      <c r="J26" s="1" t="s">
        <v>32</v>
      </c>
      <c r="K26" s="1">
        <v>0</v>
      </c>
      <c r="L26" s="1" t="s">
        <v>32</v>
      </c>
      <c r="M26" s="1">
        <v>0</v>
      </c>
      <c r="N26" s="1" t="s">
        <v>42</v>
      </c>
      <c r="O26" s="1">
        <v>0</v>
      </c>
      <c r="P26" s="1" t="s">
        <v>42</v>
      </c>
      <c r="Q26" s="1">
        <v>0</v>
      </c>
      <c r="R26" s="1" t="s">
        <v>42</v>
      </c>
      <c r="S26" s="1">
        <v>40</v>
      </c>
      <c r="T26" s="1" t="s">
        <v>40</v>
      </c>
      <c r="U26" s="1">
        <v>0</v>
      </c>
      <c r="V26" s="1" t="s">
        <v>31</v>
      </c>
      <c r="W26" s="1">
        <v>0</v>
      </c>
      <c r="X26" s="1" t="s">
        <v>30</v>
      </c>
      <c r="Y26" s="1">
        <v>0</v>
      </c>
      <c r="Z26" s="1" t="s">
        <v>31</v>
      </c>
      <c r="AA26" s="1">
        <v>0</v>
      </c>
      <c r="AB26" s="1" t="s">
        <v>30</v>
      </c>
      <c r="AC26">
        <f t="shared" si="0"/>
        <v>1</v>
      </c>
      <c r="AD26">
        <f t="shared" si="1"/>
        <v>1</v>
      </c>
      <c r="AE26" s="1">
        <f t="shared" si="2"/>
        <v>2</v>
      </c>
      <c r="AF26">
        <f t="shared" si="3"/>
        <v>2</v>
      </c>
      <c r="AG26">
        <f t="shared" si="4"/>
        <v>4</v>
      </c>
      <c r="AH26">
        <f t="shared" si="5"/>
        <v>3</v>
      </c>
      <c r="AI26">
        <f t="shared" si="6"/>
        <v>0</v>
      </c>
      <c r="AJ26">
        <f t="shared" si="7"/>
        <v>0</v>
      </c>
      <c r="AK26">
        <f t="shared" si="8"/>
        <v>13</v>
      </c>
      <c r="AL26">
        <f>G26</f>
        <v>98</v>
      </c>
      <c r="AM26">
        <f>S26</f>
        <v>40</v>
      </c>
      <c r="AN26">
        <f t="shared" si="9"/>
        <v>138</v>
      </c>
    </row>
    <row r="27" spans="1:40" x14ac:dyDescent="0.25">
      <c r="A27" s="1" t="s">
        <v>64</v>
      </c>
      <c r="B27" s="1" t="s">
        <v>57</v>
      </c>
      <c r="C27" s="1">
        <v>0</v>
      </c>
      <c r="D27" s="1" t="s">
        <v>30</v>
      </c>
      <c r="E27" s="1">
        <v>0</v>
      </c>
      <c r="F27" s="1" t="s">
        <v>30</v>
      </c>
      <c r="G27" s="1">
        <v>0</v>
      </c>
      <c r="H27" s="1" t="s">
        <v>42</v>
      </c>
      <c r="I27" s="1">
        <v>0</v>
      </c>
      <c r="J27" s="1" t="s">
        <v>42</v>
      </c>
      <c r="K27" s="1">
        <v>0</v>
      </c>
      <c r="L27" s="1" t="s">
        <v>42</v>
      </c>
      <c r="M27" s="1">
        <v>0</v>
      </c>
      <c r="N27" s="1" t="s">
        <v>30</v>
      </c>
      <c r="O27" s="1">
        <v>0</v>
      </c>
      <c r="P27" s="1" t="s">
        <v>30</v>
      </c>
      <c r="Q27" s="1">
        <v>0</v>
      </c>
      <c r="R27" s="1" t="s">
        <v>30</v>
      </c>
      <c r="S27" s="1">
        <v>0</v>
      </c>
      <c r="T27" s="1" t="s">
        <v>30</v>
      </c>
      <c r="U27" s="1">
        <v>0</v>
      </c>
      <c r="V27" s="1" t="s">
        <v>42</v>
      </c>
      <c r="W27" s="1">
        <v>0</v>
      </c>
      <c r="X27" s="1" t="s">
        <v>42</v>
      </c>
      <c r="Y27" s="1">
        <v>0</v>
      </c>
      <c r="Z27" s="1" t="s">
        <v>42</v>
      </c>
      <c r="AA27" s="1">
        <v>0</v>
      </c>
      <c r="AB27" s="1" t="s">
        <v>42</v>
      </c>
      <c r="AC27">
        <f t="shared" si="0"/>
        <v>0</v>
      </c>
      <c r="AD27">
        <f t="shared" si="1"/>
        <v>0</v>
      </c>
      <c r="AE27" s="1">
        <f t="shared" si="2"/>
        <v>6</v>
      </c>
      <c r="AF27">
        <f t="shared" si="3"/>
        <v>0</v>
      </c>
      <c r="AG27">
        <f t="shared" si="4"/>
        <v>0</v>
      </c>
      <c r="AH27">
        <f t="shared" si="5"/>
        <v>7</v>
      </c>
      <c r="AI27">
        <f t="shared" si="6"/>
        <v>0</v>
      </c>
      <c r="AJ27">
        <f t="shared" si="7"/>
        <v>0</v>
      </c>
      <c r="AK27">
        <f t="shared" si="8"/>
        <v>13</v>
      </c>
      <c r="AL27">
        <v>0</v>
      </c>
      <c r="AM27">
        <v>0</v>
      </c>
      <c r="AN27">
        <f t="shared" si="9"/>
        <v>0</v>
      </c>
    </row>
    <row r="28" spans="1:40" x14ac:dyDescent="0.25">
      <c r="A28" s="1" t="s">
        <v>65</v>
      </c>
      <c r="B28" s="1" t="s">
        <v>57</v>
      </c>
      <c r="C28" s="1">
        <v>95</v>
      </c>
      <c r="D28" s="1" t="s">
        <v>34</v>
      </c>
      <c r="E28" s="1">
        <v>94</v>
      </c>
      <c r="F28" s="1" t="s">
        <v>34</v>
      </c>
      <c r="G28" s="1">
        <v>0</v>
      </c>
      <c r="H28" s="1" t="s">
        <v>30</v>
      </c>
      <c r="I28" s="1">
        <v>57</v>
      </c>
      <c r="J28" s="1" t="s">
        <v>34</v>
      </c>
      <c r="K28" s="1">
        <v>67</v>
      </c>
      <c r="L28" s="1" t="s">
        <v>34</v>
      </c>
      <c r="M28" s="1">
        <v>95</v>
      </c>
      <c r="N28" s="1" t="s">
        <v>34</v>
      </c>
      <c r="O28" s="1">
        <v>85</v>
      </c>
      <c r="P28" s="1" t="s">
        <v>34</v>
      </c>
      <c r="Q28" s="1">
        <v>63</v>
      </c>
      <c r="R28" s="1" t="s">
        <v>34</v>
      </c>
      <c r="S28" s="1">
        <v>0</v>
      </c>
      <c r="T28" s="1" t="s">
        <v>51</v>
      </c>
      <c r="U28" s="1">
        <v>34</v>
      </c>
      <c r="V28" s="1" t="s">
        <v>40</v>
      </c>
      <c r="W28" s="1">
        <v>0</v>
      </c>
      <c r="X28" s="1" t="s">
        <v>30</v>
      </c>
      <c r="Y28" s="1">
        <v>94</v>
      </c>
      <c r="Z28" s="1" t="s">
        <v>34</v>
      </c>
      <c r="AA28" s="1">
        <v>95</v>
      </c>
      <c r="AB28" s="1" t="s">
        <v>34</v>
      </c>
      <c r="AC28">
        <f t="shared" si="0"/>
        <v>9</v>
      </c>
      <c r="AD28">
        <f t="shared" si="1"/>
        <v>1</v>
      </c>
      <c r="AE28" s="1">
        <f t="shared" si="2"/>
        <v>2</v>
      </c>
      <c r="AF28">
        <f t="shared" si="3"/>
        <v>0</v>
      </c>
      <c r="AG28">
        <f t="shared" si="4"/>
        <v>0</v>
      </c>
      <c r="AH28">
        <f t="shared" si="5"/>
        <v>0</v>
      </c>
      <c r="AI28">
        <f t="shared" si="6"/>
        <v>1</v>
      </c>
      <c r="AJ28">
        <f t="shared" si="7"/>
        <v>0</v>
      </c>
      <c r="AK28">
        <f t="shared" si="8"/>
        <v>13</v>
      </c>
      <c r="AL28">
        <f>C28+E28+I28+K28+M28+O28+Q28+Y28+AA28</f>
        <v>745</v>
      </c>
      <c r="AM28">
        <f>U28</f>
        <v>34</v>
      </c>
      <c r="AN28">
        <f t="shared" si="9"/>
        <v>779</v>
      </c>
    </row>
    <row r="29" spans="1:40" x14ac:dyDescent="0.25">
      <c r="A29" s="1" t="s">
        <v>66</v>
      </c>
      <c r="B29" s="1" t="s">
        <v>67</v>
      </c>
      <c r="C29" s="1">
        <v>0</v>
      </c>
      <c r="D29" s="1" t="s">
        <v>30</v>
      </c>
      <c r="E29" s="1">
        <v>0</v>
      </c>
      <c r="F29" s="1" t="s">
        <v>30</v>
      </c>
      <c r="G29" s="1">
        <v>0</v>
      </c>
      <c r="H29" s="1" t="s">
        <v>30</v>
      </c>
      <c r="I29" s="1">
        <v>0</v>
      </c>
      <c r="J29" s="1" t="s">
        <v>30</v>
      </c>
      <c r="K29" s="1">
        <v>0</v>
      </c>
      <c r="L29" s="1" t="s">
        <v>30</v>
      </c>
      <c r="M29" s="1">
        <v>0</v>
      </c>
      <c r="N29" s="1" t="s">
        <v>30</v>
      </c>
      <c r="O29" s="1">
        <v>0</v>
      </c>
      <c r="P29" s="1" t="s">
        <v>30</v>
      </c>
      <c r="Q29" s="1">
        <v>0</v>
      </c>
      <c r="R29" s="1" t="s">
        <v>30</v>
      </c>
      <c r="S29" s="1">
        <v>0</v>
      </c>
      <c r="T29" s="1" t="s">
        <v>30</v>
      </c>
      <c r="U29" s="1">
        <v>0</v>
      </c>
      <c r="V29" s="1" t="s">
        <v>42</v>
      </c>
      <c r="W29" s="1">
        <v>0</v>
      </c>
      <c r="X29" s="1" t="s">
        <v>42</v>
      </c>
      <c r="Y29" s="1">
        <v>0</v>
      </c>
      <c r="Z29" s="1" t="s">
        <v>42</v>
      </c>
      <c r="AA29" s="1">
        <v>0</v>
      </c>
      <c r="AB29" s="1" t="s">
        <v>42</v>
      </c>
      <c r="AC29">
        <f t="shared" si="0"/>
        <v>0</v>
      </c>
      <c r="AD29">
        <f t="shared" si="1"/>
        <v>0</v>
      </c>
      <c r="AE29" s="1">
        <f t="shared" si="2"/>
        <v>9</v>
      </c>
      <c r="AF29">
        <f t="shared" si="3"/>
        <v>0</v>
      </c>
      <c r="AG29">
        <f t="shared" si="4"/>
        <v>0</v>
      </c>
      <c r="AH29">
        <f t="shared" si="5"/>
        <v>4</v>
      </c>
      <c r="AI29">
        <f t="shared" si="6"/>
        <v>0</v>
      </c>
      <c r="AJ29">
        <f t="shared" si="7"/>
        <v>0</v>
      </c>
      <c r="AK29">
        <f t="shared" si="8"/>
        <v>13</v>
      </c>
      <c r="AL29">
        <v>0</v>
      </c>
      <c r="AM29">
        <v>0</v>
      </c>
      <c r="AN29">
        <f t="shared" si="9"/>
        <v>0</v>
      </c>
    </row>
    <row r="30" spans="1:40" x14ac:dyDescent="0.25">
      <c r="A30" s="1" t="s">
        <v>68</v>
      </c>
      <c r="B30" s="1" t="s">
        <v>67</v>
      </c>
      <c r="C30" s="1">
        <v>0</v>
      </c>
      <c r="D30" s="1" t="s">
        <v>42</v>
      </c>
      <c r="E30" s="1">
        <v>0</v>
      </c>
      <c r="F30" s="1" t="s">
        <v>42</v>
      </c>
      <c r="G30" s="1">
        <v>0</v>
      </c>
      <c r="H30" s="1" t="s">
        <v>42</v>
      </c>
      <c r="I30" s="1">
        <v>0</v>
      </c>
      <c r="J30" s="1" t="s">
        <v>42</v>
      </c>
      <c r="K30" s="1">
        <v>0</v>
      </c>
      <c r="L30" s="1" t="s">
        <v>42</v>
      </c>
      <c r="M30" s="1">
        <v>0</v>
      </c>
      <c r="N30" s="1" t="s">
        <v>42</v>
      </c>
      <c r="O30" s="1">
        <v>0</v>
      </c>
      <c r="P30" s="1" t="s">
        <v>42</v>
      </c>
      <c r="Q30" s="1">
        <v>0</v>
      </c>
      <c r="R30" s="1" t="s">
        <v>42</v>
      </c>
      <c r="S30" s="1">
        <v>0</v>
      </c>
      <c r="T30" s="1" t="s">
        <v>30</v>
      </c>
      <c r="U30" s="1">
        <v>0</v>
      </c>
      <c r="V30" s="1" t="s">
        <v>30</v>
      </c>
      <c r="W30" s="1">
        <v>52</v>
      </c>
      <c r="X30" s="1" t="s">
        <v>34</v>
      </c>
      <c r="Y30" s="1">
        <v>65</v>
      </c>
      <c r="Z30" s="1" t="s">
        <v>34</v>
      </c>
      <c r="AA30" s="1">
        <v>31</v>
      </c>
      <c r="AB30" s="1" t="s">
        <v>40</v>
      </c>
      <c r="AC30">
        <f t="shared" si="0"/>
        <v>2</v>
      </c>
      <c r="AD30">
        <f t="shared" si="1"/>
        <v>1</v>
      </c>
      <c r="AE30" s="1">
        <f t="shared" si="2"/>
        <v>2</v>
      </c>
      <c r="AF30">
        <f t="shared" si="3"/>
        <v>0</v>
      </c>
      <c r="AG30">
        <f t="shared" si="4"/>
        <v>0</v>
      </c>
      <c r="AH30">
        <f t="shared" si="5"/>
        <v>8</v>
      </c>
      <c r="AI30">
        <f t="shared" si="6"/>
        <v>0</v>
      </c>
      <c r="AJ30">
        <f t="shared" si="7"/>
        <v>0</v>
      </c>
      <c r="AK30">
        <f t="shared" si="8"/>
        <v>13</v>
      </c>
      <c r="AL30">
        <f>W30+Y30</f>
        <v>117</v>
      </c>
      <c r="AM30">
        <f>AA30</f>
        <v>31</v>
      </c>
      <c r="AN30">
        <f t="shared" si="9"/>
        <v>148</v>
      </c>
    </row>
    <row r="31" spans="1:40" x14ac:dyDescent="0.25">
      <c r="A31" s="1" t="s">
        <v>69</v>
      </c>
      <c r="B31" s="1" t="s">
        <v>67</v>
      </c>
      <c r="C31" s="1">
        <v>0</v>
      </c>
      <c r="D31" s="1" t="s">
        <v>31</v>
      </c>
      <c r="E31" s="1">
        <v>0</v>
      </c>
      <c r="F31" s="1" t="s">
        <v>31</v>
      </c>
      <c r="G31" s="1">
        <v>0</v>
      </c>
      <c r="H31" s="1" t="s">
        <v>31</v>
      </c>
      <c r="I31" s="1">
        <v>0</v>
      </c>
      <c r="J31" s="1" t="s">
        <v>31</v>
      </c>
      <c r="K31" s="1">
        <v>0</v>
      </c>
      <c r="L31" s="1" t="s">
        <v>31</v>
      </c>
      <c r="M31" s="1">
        <v>0</v>
      </c>
      <c r="N31" s="1" t="s">
        <v>31</v>
      </c>
      <c r="O31" s="1">
        <v>0</v>
      </c>
      <c r="P31" s="1" t="s">
        <v>31</v>
      </c>
      <c r="Q31" s="1">
        <v>0</v>
      </c>
      <c r="R31" s="1" t="s">
        <v>31</v>
      </c>
      <c r="S31" s="1">
        <v>0</v>
      </c>
      <c r="T31" s="1" t="s">
        <v>31</v>
      </c>
      <c r="U31" s="1">
        <v>0</v>
      </c>
      <c r="V31" s="1" t="s">
        <v>31</v>
      </c>
      <c r="W31" s="1">
        <v>0</v>
      </c>
      <c r="X31" s="1" t="s">
        <v>31</v>
      </c>
      <c r="Y31" s="1">
        <v>0</v>
      </c>
      <c r="Z31" s="1" t="s">
        <v>31</v>
      </c>
      <c r="AA31" s="1">
        <v>0</v>
      </c>
      <c r="AB31" s="1" t="s">
        <v>31</v>
      </c>
      <c r="AC31">
        <f t="shared" si="0"/>
        <v>0</v>
      </c>
      <c r="AD31">
        <f t="shared" si="1"/>
        <v>0</v>
      </c>
      <c r="AE31" s="1">
        <f t="shared" si="2"/>
        <v>0</v>
      </c>
      <c r="AF31">
        <f t="shared" si="3"/>
        <v>13</v>
      </c>
      <c r="AG31">
        <f t="shared" si="4"/>
        <v>0</v>
      </c>
      <c r="AH31">
        <f t="shared" si="5"/>
        <v>0</v>
      </c>
      <c r="AI31">
        <f t="shared" si="6"/>
        <v>0</v>
      </c>
      <c r="AJ31">
        <f t="shared" si="7"/>
        <v>0</v>
      </c>
      <c r="AK31">
        <f t="shared" si="8"/>
        <v>13</v>
      </c>
      <c r="AL31">
        <v>0</v>
      </c>
      <c r="AM31">
        <v>0</v>
      </c>
      <c r="AN31">
        <f t="shared" si="9"/>
        <v>0</v>
      </c>
    </row>
    <row r="32" spans="1:40" x14ac:dyDescent="0.25">
      <c r="A32" s="1" t="s">
        <v>70</v>
      </c>
      <c r="B32" s="1" t="s">
        <v>67</v>
      </c>
      <c r="C32" s="1">
        <v>0</v>
      </c>
      <c r="D32" s="1" t="s">
        <v>31</v>
      </c>
      <c r="E32" s="1">
        <v>0</v>
      </c>
      <c r="F32" s="1" t="s">
        <v>31</v>
      </c>
      <c r="G32" s="1">
        <v>0</v>
      </c>
      <c r="H32" s="1" t="s">
        <v>30</v>
      </c>
      <c r="I32" s="1">
        <v>29</v>
      </c>
      <c r="J32" s="1" t="s">
        <v>40</v>
      </c>
      <c r="K32" s="1">
        <v>0</v>
      </c>
      <c r="L32" s="1" t="s">
        <v>30</v>
      </c>
      <c r="M32" s="1">
        <v>0</v>
      </c>
      <c r="N32" s="1" t="s">
        <v>30</v>
      </c>
      <c r="O32" s="1">
        <v>0</v>
      </c>
      <c r="P32" s="1" t="s">
        <v>31</v>
      </c>
      <c r="Q32" s="1">
        <v>0</v>
      </c>
      <c r="R32" s="1" t="s">
        <v>31</v>
      </c>
      <c r="S32" s="1">
        <v>0</v>
      </c>
      <c r="T32" s="1" t="s">
        <v>31</v>
      </c>
      <c r="U32" s="1">
        <v>0</v>
      </c>
      <c r="V32" s="1" t="s">
        <v>31</v>
      </c>
      <c r="W32" s="1">
        <v>0</v>
      </c>
      <c r="X32" s="1" t="s">
        <v>31</v>
      </c>
      <c r="Y32" s="1">
        <v>0</v>
      </c>
      <c r="Z32" s="1" t="s">
        <v>31</v>
      </c>
      <c r="AA32" s="1">
        <v>0</v>
      </c>
      <c r="AB32" s="1" t="s">
        <v>31</v>
      </c>
      <c r="AC32">
        <f t="shared" si="0"/>
        <v>0</v>
      </c>
      <c r="AD32">
        <f t="shared" si="1"/>
        <v>1</v>
      </c>
      <c r="AE32" s="1">
        <f t="shared" si="2"/>
        <v>3</v>
      </c>
      <c r="AF32">
        <f t="shared" si="3"/>
        <v>9</v>
      </c>
      <c r="AG32">
        <f t="shared" si="4"/>
        <v>0</v>
      </c>
      <c r="AH32">
        <f t="shared" si="5"/>
        <v>0</v>
      </c>
      <c r="AI32">
        <f t="shared" si="6"/>
        <v>0</v>
      </c>
      <c r="AJ32">
        <f t="shared" si="7"/>
        <v>0</v>
      </c>
      <c r="AK32">
        <f t="shared" si="8"/>
        <v>13</v>
      </c>
      <c r="AL32">
        <v>0</v>
      </c>
      <c r="AM32">
        <f>I32</f>
        <v>29</v>
      </c>
      <c r="AN32">
        <f t="shared" si="9"/>
        <v>29</v>
      </c>
    </row>
    <row r="33" spans="1:40" x14ac:dyDescent="0.25">
      <c r="A33" s="1" t="s">
        <v>71</v>
      </c>
      <c r="B33" s="1" t="s">
        <v>67</v>
      </c>
      <c r="C33" s="1">
        <v>95</v>
      </c>
      <c r="D33" s="1" t="s">
        <v>34</v>
      </c>
      <c r="E33" s="1">
        <v>94</v>
      </c>
      <c r="F33" s="1" t="s">
        <v>34</v>
      </c>
      <c r="G33" s="1">
        <v>98</v>
      </c>
      <c r="H33" s="1" t="s">
        <v>34</v>
      </c>
      <c r="I33" s="1">
        <v>0</v>
      </c>
      <c r="J33" s="1" t="s">
        <v>42</v>
      </c>
      <c r="K33" s="1">
        <v>94</v>
      </c>
      <c r="L33" s="1" t="s">
        <v>34</v>
      </c>
      <c r="M33" s="1">
        <v>95</v>
      </c>
      <c r="N33" s="1" t="s">
        <v>34</v>
      </c>
      <c r="O33" s="1">
        <v>95</v>
      </c>
      <c r="P33" s="1" t="s">
        <v>34</v>
      </c>
      <c r="Q33" s="1">
        <v>96</v>
      </c>
      <c r="R33" s="1" t="s">
        <v>34</v>
      </c>
      <c r="S33" s="1">
        <v>95</v>
      </c>
      <c r="T33" s="1" t="s">
        <v>34</v>
      </c>
      <c r="U33" s="1">
        <v>61</v>
      </c>
      <c r="V33" s="1" t="s">
        <v>34</v>
      </c>
      <c r="W33" s="1">
        <v>43</v>
      </c>
      <c r="X33" s="1" t="s">
        <v>40</v>
      </c>
      <c r="Y33" s="1">
        <v>94</v>
      </c>
      <c r="Z33" s="1" t="s">
        <v>34</v>
      </c>
      <c r="AA33" s="1">
        <v>64</v>
      </c>
      <c r="AB33" s="1" t="s">
        <v>34</v>
      </c>
      <c r="AC33">
        <f t="shared" si="0"/>
        <v>11</v>
      </c>
      <c r="AD33">
        <f t="shared" si="1"/>
        <v>1</v>
      </c>
      <c r="AE33" s="1">
        <f t="shared" si="2"/>
        <v>0</v>
      </c>
      <c r="AF33">
        <f t="shared" si="3"/>
        <v>0</v>
      </c>
      <c r="AG33">
        <f t="shared" si="4"/>
        <v>0</v>
      </c>
      <c r="AH33">
        <f t="shared" si="5"/>
        <v>1</v>
      </c>
      <c r="AI33">
        <f t="shared" si="6"/>
        <v>0</v>
      </c>
      <c r="AJ33">
        <f t="shared" si="7"/>
        <v>0</v>
      </c>
      <c r="AK33">
        <f t="shared" si="8"/>
        <v>13</v>
      </c>
      <c r="AL33">
        <f>C33+E33+G33+K33+M33+O33+Q33+S33+U33+Y33+AA33</f>
        <v>981</v>
      </c>
      <c r="AM33">
        <f>W33</f>
        <v>43</v>
      </c>
      <c r="AN33">
        <f t="shared" si="9"/>
        <v>1024</v>
      </c>
    </row>
    <row r="34" spans="1:40" x14ac:dyDescent="0.25">
      <c r="A34" s="1" t="s">
        <v>72</v>
      </c>
      <c r="B34" s="1" t="s">
        <v>67</v>
      </c>
      <c r="C34" s="1">
        <v>36</v>
      </c>
      <c r="D34" s="1" t="s">
        <v>40</v>
      </c>
      <c r="E34" s="1">
        <v>27</v>
      </c>
      <c r="F34" s="1" t="s">
        <v>40</v>
      </c>
      <c r="G34" s="1">
        <v>64</v>
      </c>
      <c r="H34" s="1" t="s">
        <v>34</v>
      </c>
      <c r="I34" s="1">
        <v>65</v>
      </c>
      <c r="J34" s="1" t="s">
        <v>34</v>
      </c>
      <c r="K34" s="1">
        <v>59</v>
      </c>
      <c r="L34" s="1" t="s">
        <v>34</v>
      </c>
      <c r="M34" s="1">
        <v>0</v>
      </c>
      <c r="N34" s="1" t="s">
        <v>30</v>
      </c>
      <c r="O34" s="1">
        <v>58</v>
      </c>
      <c r="P34" s="1" t="s">
        <v>34</v>
      </c>
      <c r="Q34" s="1">
        <v>63</v>
      </c>
      <c r="R34" s="1" t="s">
        <v>34</v>
      </c>
      <c r="S34" s="1">
        <v>33</v>
      </c>
      <c r="T34" s="1" t="s">
        <v>40</v>
      </c>
      <c r="U34" s="1">
        <v>20</v>
      </c>
      <c r="V34" s="1" t="s">
        <v>40</v>
      </c>
      <c r="W34" s="1">
        <v>25</v>
      </c>
      <c r="X34" s="1" t="s">
        <v>40</v>
      </c>
      <c r="Y34" s="1">
        <v>0</v>
      </c>
      <c r="Z34" s="1" t="s">
        <v>30</v>
      </c>
      <c r="AA34" s="1">
        <v>64</v>
      </c>
      <c r="AB34" s="1" t="s">
        <v>34</v>
      </c>
      <c r="AC34">
        <f t="shared" si="0"/>
        <v>6</v>
      </c>
      <c r="AD34">
        <f t="shared" si="1"/>
        <v>5</v>
      </c>
      <c r="AE34" s="1">
        <f t="shared" si="2"/>
        <v>2</v>
      </c>
      <c r="AF34">
        <f t="shared" si="3"/>
        <v>0</v>
      </c>
      <c r="AG34">
        <f t="shared" si="4"/>
        <v>0</v>
      </c>
      <c r="AH34">
        <f t="shared" si="5"/>
        <v>0</v>
      </c>
      <c r="AI34">
        <f t="shared" si="6"/>
        <v>0</v>
      </c>
      <c r="AJ34">
        <f t="shared" si="7"/>
        <v>0</v>
      </c>
      <c r="AK34">
        <f t="shared" si="8"/>
        <v>13</v>
      </c>
      <c r="AL34">
        <f>G34+I34+K34+O34+Q34+AA34</f>
        <v>373</v>
      </c>
      <c r="AM34">
        <f>C34+E34+S34+U34+W34</f>
        <v>141</v>
      </c>
      <c r="AN34">
        <f t="shared" si="9"/>
        <v>514</v>
      </c>
    </row>
    <row r="35" spans="1:40" x14ac:dyDescent="0.25">
      <c r="A35" s="1" t="s">
        <v>73</v>
      </c>
      <c r="B35" s="1" t="s">
        <v>67</v>
      </c>
      <c r="C35" s="1">
        <v>59</v>
      </c>
      <c r="D35" s="1" t="s">
        <v>34</v>
      </c>
      <c r="E35" s="1">
        <v>67</v>
      </c>
      <c r="F35" s="1" t="s">
        <v>34</v>
      </c>
      <c r="G35" s="1">
        <v>34</v>
      </c>
      <c r="H35" s="1" t="s">
        <v>40</v>
      </c>
      <c r="I35" s="1">
        <v>94</v>
      </c>
      <c r="J35" s="1" t="s">
        <v>34</v>
      </c>
      <c r="K35" s="1">
        <v>35</v>
      </c>
      <c r="L35" s="1" t="s">
        <v>40</v>
      </c>
      <c r="M35" s="1">
        <v>36</v>
      </c>
      <c r="N35" s="1" t="s">
        <v>40</v>
      </c>
      <c r="O35" s="1">
        <v>37</v>
      </c>
      <c r="P35" s="1" t="s">
        <v>40</v>
      </c>
      <c r="Q35" s="1">
        <v>33</v>
      </c>
      <c r="R35" s="1" t="s">
        <v>40</v>
      </c>
      <c r="S35" s="1">
        <v>62</v>
      </c>
      <c r="T35" s="1" t="s">
        <v>34</v>
      </c>
      <c r="U35" s="1">
        <v>34</v>
      </c>
      <c r="V35" s="1" t="s">
        <v>40</v>
      </c>
      <c r="W35" s="1">
        <v>70</v>
      </c>
      <c r="X35" s="1" t="s">
        <v>34</v>
      </c>
      <c r="Y35" s="1">
        <v>29</v>
      </c>
      <c r="Z35" s="1" t="s">
        <v>40</v>
      </c>
      <c r="AA35" s="1">
        <v>31</v>
      </c>
      <c r="AB35" s="1" t="s">
        <v>40</v>
      </c>
      <c r="AC35">
        <f t="shared" si="0"/>
        <v>5</v>
      </c>
      <c r="AD35">
        <f t="shared" si="1"/>
        <v>8</v>
      </c>
      <c r="AE35" s="1">
        <f t="shared" si="2"/>
        <v>0</v>
      </c>
      <c r="AF35">
        <f t="shared" si="3"/>
        <v>0</v>
      </c>
      <c r="AG35">
        <f t="shared" si="4"/>
        <v>0</v>
      </c>
      <c r="AH35">
        <f t="shared" si="5"/>
        <v>0</v>
      </c>
      <c r="AI35">
        <f t="shared" si="6"/>
        <v>0</v>
      </c>
      <c r="AJ35">
        <f t="shared" si="7"/>
        <v>0</v>
      </c>
      <c r="AK35">
        <f t="shared" si="8"/>
        <v>13</v>
      </c>
      <c r="AL35">
        <f>C35+E35+I35+S35+W35</f>
        <v>352</v>
      </c>
      <c r="AM35">
        <f>G35+K35+M35+O35+Q35+U35+Y35+AA35</f>
        <v>269</v>
      </c>
      <c r="AN35">
        <f t="shared" si="9"/>
        <v>621</v>
      </c>
    </row>
    <row r="36" spans="1:40" x14ac:dyDescent="0.25">
      <c r="A36" s="1" t="s">
        <v>74</v>
      </c>
      <c r="B36" s="1" t="s">
        <v>67</v>
      </c>
      <c r="C36" s="1">
        <v>0</v>
      </c>
      <c r="D36" s="1" t="s">
        <v>31</v>
      </c>
      <c r="E36" s="1">
        <v>0</v>
      </c>
      <c r="F36" s="1" t="s">
        <v>31</v>
      </c>
      <c r="G36" s="1">
        <v>0</v>
      </c>
      <c r="H36" s="1" t="s">
        <v>31</v>
      </c>
      <c r="I36" s="1">
        <v>0</v>
      </c>
      <c r="J36" s="1" t="s">
        <v>31</v>
      </c>
      <c r="K36" s="1">
        <v>0</v>
      </c>
      <c r="L36" s="1" t="s">
        <v>31</v>
      </c>
      <c r="M36" s="1">
        <v>0</v>
      </c>
      <c r="N36" s="1" t="s">
        <v>31</v>
      </c>
      <c r="O36" s="1">
        <v>0</v>
      </c>
      <c r="P36" s="1" t="s">
        <v>31</v>
      </c>
      <c r="Q36" s="1">
        <v>0</v>
      </c>
      <c r="R36" s="1" t="s">
        <v>31</v>
      </c>
      <c r="S36" s="1">
        <v>0</v>
      </c>
      <c r="T36" s="1" t="s">
        <v>31</v>
      </c>
      <c r="U36" s="1">
        <v>61</v>
      </c>
      <c r="V36" s="1" t="s">
        <v>34</v>
      </c>
      <c r="W36" s="1">
        <v>0</v>
      </c>
      <c r="X36" s="1" t="s">
        <v>31</v>
      </c>
      <c r="Y36" s="1">
        <v>0</v>
      </c>
      <c r="Z36" s="1" t="s">
        <v>31</v>
      </c>
      <c r="AA36" s="1">
        <v>0</v>
      </c>
      <c r="AB36" s="1" t="s">
        <v>31</v>
      </c>
      <c r="AC36">
        <f t="shared" si="0"/>
        <v>1</v>
      </c>
      <c r="AD36">
        <f t="shared" si="1"/>
        <v>0</v>
      </c>
      <c r="AE36" s="1">
        <f t="shared" si="2"/>
        <v>0</v>
      </c>
      <c r="AF36">
        <f t="shared" si="3"/>
        <v>12</v>
      </c>
      <c r="AG36">
        <f t="shared" si="4"/>
        <v>0</v>
      </c>
      <c r="AH36">
        <f t="shared" si="5"/>
        <v>0</v>
      </c>
      <c r="AI36">
        <f t="shared" si="6"/>
        <v>0</v>
      </c>
      <c r="AJ36">
        <f t="shared" si="7"/>
        <v>0</v>
      </c>
      <c r="AK36">
        <f t="shared" si="8"/>
        <v>13</v>
      </c>
      <c r="AL36">
        <f>U36</f>
        <v>61</v>
      </c>
      <c r="AM36">
        <v>0</v>
      </c>
      <c r="AN36">
        <f t="shared" si="9"/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MINUTAGGI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Rampazzo</dc:creator>
  <cp:lastModifiedBy>Mattia Rampazzo</cp:lastModifiedBy>
  <dcterms:created xsi:type="dcterms:W3CDTF">2022-12-28T22:57:38Z</dcterms:created>
  <dcterms:modified xsi:type="dcterms:W3CDTF">2022-12-29T19:03:14Z</dcterms:modified>
</cp:coreProperties>
</file>