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minuti" sheetId="2" r:id="rId5"/>
    <sheet state="visible" name="stati" sheetId="3" r:id="rId6"/>
    <sheet state="visible" name="gol" sheetId="4" r:id="rId7"/>
    <sheet state="visible" name="cart" sheetId="5" r:id="rId8"/>
  </sheets>
  <definedNames/>
  <calcPr/>
  <extLst>
    <ext uri="GoogleSheetsCustomDataVersion1">
      <go:sheetsCustomData xmlns:go="http://customooxmlschemas.google.com/" r:id="rId9" roundtripDataSignature="AMtx7mgKOy/+PJ2LPwEOKHHg/ULH54a5Gw=="/>
    </ext>
  </extLst>
</workbook>
</file>

<file path=xl/sharedStrings.xml><?xml version="1.0" encoding="utf-8"?>
<sst xmlns="http://schemas.openxmlformats.org/spreadsheetml/2006/main" count="911" uniqueCount="123">
  <si>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</si>
  <si>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</si>
  <si>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</si>
  <si>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</si>
  <si>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</si>
  <si>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</si>
  <si>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</si>
  <si>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</si>
  <si>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</si>
  <si>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</si>
  <si>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</si>
  <si>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</si>
  <si>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</si>
  <si>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</si>
  <si>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</si>
  <si>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</si>
  <si>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</si>
  <si>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</si>
  <si>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</si>
  <si>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</si>
  <si>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</si>
  <si>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</si>
  <si>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</si>
  <si>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</si>
  <si>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</si>
  <si>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</si>
  <si>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</si>
  <si>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</si>
  <si>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</si>
  <si>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</si>
  <si>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</si>
  <si>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</si>
  <si>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</si>
  <si>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</si>
  <si>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</si>
  <si>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</si>
  <si>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</si>
  <si>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</si>
  <si>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</si>
  <si>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</si>
  <si>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</si>
  <si>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</si>
  <si>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</si>
  <si>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</si>
  <si>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</si>
  <si>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</si>
  <si>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</si>
  <si>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</si>
  <si>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</si>
  <si>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</si>
  <si>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</si>
  <si>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</si>
  <si>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</si>
  <si>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</si>
  <si>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</si>
  <si>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</si>
  <si>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</si>
  <si>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</si>
  <si>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</si>
  <si>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</si>
  <si>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</si>
  <si>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</si>
  <si>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</si>
  <si>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SLOWIKOWSKI</t>
  </si>
  <si>
    <t>PT</t>
  </si>
  <si>
    <t>NE</t>
  </si>
  <si>
    <t>NC</t>
  </si>
  <si>
    <t>1SQ</t>
  </si>
  <si>
    <t>INF</t>
  </si>
  <si>
    <t>SPERANDIO</t>
  </si>
  <si>
    <t>T</t>
  </si>
  <si>
    <t>VELCEA</t>
  </si>
  <si>
    <t>ATIC</t>
  </si>
  <si>
    <t>CANNELLI</t>
  </si>
  <si>
    <t>BAH</t>
  </si>
  <si>
    <t>DIF</t>
  </si>
  <si>
    <t>S</t>
  </si>
  <si>
    <t>BAUDOUIN</t>
  </si>
  <si>
    <t>A</t>
  </si>
  <si>
    <t>SQL</t>
  </si>
  <si>
    <t>BUSATO</t>
  </si>
  <si>
    <t>CAMOLESE</t>
  </si>
  <si>
    <t>DA POZZO</t>
  </si>
  <si>
    <t>IVARSSON</t>
  </si>
  <si>
    <t>KARAGIANNIDIS</t>
  </si>
  <si>
    <t>KYVIK</t>
  </si>
  <si>
    <t>MAGNUSSON</t>
  </si>
  <si>
    <t>PEIXOTO</t>
  </si>
  <si>
    <t>POPA</t>
  </si>
  <si>
    <t>REMY</t>
  </si>
  <si>
    <t>SALVIATO</t>
  </si>
  <si>
    <t>BERENGO</t>
  </si>
  <si>
    <t>CEN</t>
  </si>
  <si>
    <t>BORECKI</t>
  </si>
  <si>
    <t>NAZ</t>
  </si>
  <si>
    <t>BOUDRI</t>
  </si>
  <si>
    <t>E</t>
  </si>
  <si>
    <t>JONSSON</t>
  </si>
  <si>
    <t>MOZZO</t>
  </si>
  <si>
    <t>LEAL</t>
  </si>
  <si>
    <t>SALVADOR</t>
  </si>
  <si>
    <t>SCHIAVON</t>
  </si>
  <si>
    <t>CAMBER</t>
  </si>
  <si>
    <t>ATT</t>
  </si>
  <si>
    <t>LADISA</t>
  </si>
  <si>
    <t>MARRONE</t>
  </si>
  <si>
    <t>OKORO</t>
  </si>
  <si>
    <t>ALVES</t>
  </si>
  <si>
    <t>FIORANI</t>
  </si>
  <si>
    <t>-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</si>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</sst>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  <scheme val="minor"/>
    </font>
    <font>
      <sz val="10.0"/>
      <color rgb="FF000000"/>
      <name val="Helvetica Neue"/>
    </font>
    <font>
      <color theme="1"/>
      <name val="Helvetica Neue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1" numFmtId="1" xfId="0" applyAlignment="1" applyFont="1" applyNumberFormat="1">
      <alignment shrinkToFit="0" vertical="top" wrapText="1"/>
    </xf>
    <xf borderId="0" fillId="0" fontId="2" numFmtId="1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6.86"/>
    <col customWidth="1" min="2" max="2" width="6.71"/>
    <col customWidth="1" min="3" max="3" width="5.29"/>
    <col customWidth="1" min="4" max="4" width="8.86"/>
    <col customWidth="1" min="5" max="6" width="5.0"/>
    <col customWidth="1" min="7" max="7" width="4.14"/>
    <col customWidth="1" min="8" max="8" width="5.57"/>
    <col customWidth="1" min="9" max="11" width="5.0"/>
    <col customWidth="1" min="12" max="12" width="5.57"/>
    <col customWidth="1" min="13" max="15" width="4.86"/>
    <col customWidth="1" min="16" max="16" width="7.57"/>
    <col customWidth="1" min="17" max="17" width="4.0"/>
    <col customWidth="1" min="18" max="18" width="5.71"/>
    <col customWidth="1" min="19" max="19" width="4.0"/>
    <col customWidth="1" min="20" max="20" width="5.57"/>
    <col customWidth="1" min="21" max="22" width="4.71"/>
    <col customWidth="1" min="23" max="23" width="4.14"/>
    <col customWidth="1" min="24" max="24" width="6.71"/>
    <col customWidth="1" min="25" max="25" width="4.57"/>
    <col customWidth="1" min="26" max="26" width="6.57"/>
    <col customWidth="1" min="27" max="27" width="4.57"/>
    <col customWidth="1" min="28" max="28" width="5.57"/>
    <col customWidth="1" min="29" max="29" width="4.57"/>
    <col customWidth="1" min="30" max="30" width="6.57"/>
    <col customWidth="1" min="31" max="31" width="4.57"/>
    <col customWidth="1" min="32" max="32" width="10.57"/>
    <col customWidth="1" min="33" max="33" width="8.29"/>
    <col customWidth="1" min="34" max="34" width="6.86"/>
    <col customWidth="1" min="35" max="35" width="4.86"/>
    <col customWidth="1" min="36" max="36" width="8.86"/>
    <col customWidth="1" min="37" max="37" width="8.43"/>
    <col customWidth="1" min="38" max="39" width="5.0"/>
    <col customWidth="1" min="40" max="40" width="8.43"/>
    <col customWidth="1" min="41" max="41" width="8.29"/>
    <col customWidth="1" min="42" max="43" width="4.86"/>
    <col customWidth="1" min="44" max="44" width="9.14"/>
    <col customWidth="1" min="45" max="45" width="8.71"/>
    <col customWidth="1" min="46" max="46" width="7.29"/>
    <col customWidth="1" min="47" max="47" width="5.29"/>
    <col customWidth="1" min="48" max="48" width="5.57"/>
    <col customWidth="1" min="49" max="51" width="5.43"/>
    <col customWidth="1" min="52" max="52" width="8.71"/>
    <col customWidth="1" min="53" max="53" width="8.29"/>
    <col customWidth="1" min="54" max="55" width="4.86"/>
    <col customWidth="1" min="56" max="56" width="8.57"/>
    <col customWidth="1" min="57" max="57" width="8.14"/>
    <col customWidth="1" min="58" max="58" width="6.86"/>
    <col customWidth="1" min="59" max="59" width="8.29"/>
    <col customWidth="1" min="60" max="60" width="8.71"/>
    <col customWidth="1" min="61" max="61" width="8.29"/>
    <col customWidth="1" min="62" max="62" width="6.86"/>
    <col customWidth="1" min="63" max="63" width="8.57"/>
    <col customWidth="1" min="64" max="64" width="8.86"/>
    <col customWidth="1" min="65" max="65" width="8.43"/>
    <col customWidth="1" min="66" max="66" width="9.43"/>
    <col customWidth="1" min="67" max="67" width="8.71"/>
    <col customWidth="1" min="68" max="68" width="8.86"/>
    <col customWidth="1" min="69" max="69" width="8.43"/>
    <col customWidth="1" min="70" max="70" width="9.43"/>
    <col customWidth="1" min="71" max="72" width="8.71"/>
    <col customWidth="1" min="73" max="73" width="8.29"/>
    <col customWidth="1" min="74" max="74" width="9.29"/>
    <col customWidth="1" min="75" max="75" width="8.57"/>
    <col customWidth="1" min="76" max="76" width="7.57"/>
    <col customWidth="1" min="77" max="77" width="7.14"/>
    <col customWidth="1" min="78" max="78" width="5.71"/>
    <col customWidth="1" min="79" max="79" width="7.43"/>
    <col customWidth="1" min="80" max="80" width="8.57"/>
    <col customWidth="1" min="81" max="81" width="8.14"/>
    <col customWidth="1" min="82" max="82" width="6.71"/>
    <col customWidth="1" min="83" max="84" width="8.43"/>
    <col customWidth="1" min="85" max="85" width="8.0"/>
    <col customWidth="1" min="86" max="86" width="6.57"/>
    <col customWidth="1" min="87" max="87" width="8.29"/>
    <col customWidth="1" min="88" max="88" width="8.43"/>
    <col customWidth="1" min="89" max="89" width="8.0"/>
    <col customWidth="1" min="90" max="90" width="6.57"/>
    <col customWidth="1" min="91" max="91" width="8.29"/>
    <col customWidth="1" min="92" max="92" width="8.71"/>
    <col customWidth="1" min="93" max="93" width="8.29"/>
    <col customWidth="1" min="94" max="94" width="6.86"/>
    <col customWidth="1" min="95" max="95" width="8.57"/>
    <col customWidth="1" min="96" max="96" width="8.86"/>
    <col customWidth="1" min="97" max="97" width="8.43"/>
    <col customWidth="1" min="98" max="98" width="7.0"/>
    <col customWidth="1" min="99" max="100" width="8.71"/>
    <col customWidth="1" min="101" max="101" width="8.29"/>
    <col customWidth="1" min="102" max="102" width="6.86"/>
    <col customWidth="1" min="103" max="103" width="8.57"/>
    <col customWidth="1" min="104" max="104" width="9.14"/>
    <col customWidth="1" min="105" max="105" width="8.71"/>
    <col customWidth="1" min="106" max="106" width="7.29"/>
    <col customWidth="1" min="107" max="107" width="9.0"/>
    <col customWidth="1" min="108" max="108" width="8.43"/>
    <col customWidth="1" min="109" max="109" width="8.0"/>
    <col customWidth="1" min="110" max="110" width="6.57"/>
    <col customWidth="1" min="111" max="111" width="8.29"/>
    <col customWidth="1" min="112" max="112" width="8.71"/>
    <col customWidth="1" min="113" max="113" width="8.29"/>
    <col customWidth="1" min="114" max="114" width="6.86"/>
    <col customWidth="1" min="115" max="115" width="8.57"/>
    <col customWidth="1" min="116" max="116" width="8.71"/>
    <col customWidth="1" min="117" max="117" width="8.29"/>
    <col customWidth="1" min="118" max="118" width="6.86"/>
    <col customWidth="1" min="119" max="119" width="8.57"/>
    <col customWidth="1" min="120" max="120" width="8.71"/>
    <col customWidth="1" min="121" max="121" width="8.29"/>
    <col customWidth="1" min="122" max="122" width="6.86"/>
    <col customWidth="1" min="123" max="123" width="8.5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3</v>
      </c>
      <c r="BM1" s="1" t="s">
        <v>4</v>
      </c>
      <c r="BN1" s="1" t="s">
        <v>5</v>
      </c>
      <c r="BO1" s="1" t="s">
        <v>6</v>
      </c>
      <c r="BP1" s="1" t="s">
        <v>7</v>
      </c>
      <c r="BQ1" s="1" t="s">
        <v>8</v>
      </c>
      <c r="BR1" s="1" t="s">
        <v>9</v>
      </c>
      <c r="BS1" s="1" t="s">
        <v>10</v>
      </c>
      <c r="BT1" s="1" t="s">
        <v>11</v>
      </c>
      <c r="BU1" s="1" t="s">
        <v>12</v>
      </c>
      <c r="BV1" s="1" t="s">
        <v>13</v>
      </c>
      <c r="BW1" s="1" t="s">
        <v>14</v>
      </c>
      <c r="BX1" s="1" t="s">
        <v>15</v>
      </c>
      <c r="BY1" s="1" t="s">
        <v>16</v>
      </c>
      <c r="BZ1" s="1" t="s">
        <v>17</v>
      </c>
      <c r="CA1" s="1" t="s">
        <v>18</v>
      </c>
      <c r="CB1" s="1" t="s">
        <v>19</v>
      </c>
      <c r="CC1" s="1" t="s">
        <v>20</v>
      </c>
      <c r="CD1" s="1" t="s">
        <v>21</v>
      </c>
      <c r="CE1" s="1" t="s">
        <v>22</v>
      </c>
      <c r="CF1" s="1" t="s">
        <v>23</v>
      </c>
      <c r="CG1" s="1" t="s">
        <v>24</v>
      </c>
      <c r="CH1" s="1" t="s">
        <v>25</v>
      </c>
      <c r="CI1" s="1" t="s">
        <v>26</v>
      </c>
      <c r="CJ1" s="1" t="s">
        <v>27</v>
      </c>
      <c r="CK1" s="1" t="s">
        <v>28</v>
      </c>
      <c r="CL1" s="1" t="s">
        <v>29</v>
      </c>
      <c r="CM1" s="1" t="s">
        <v>30</v>
      </c>
      <c r="CN1" s="1" t="s">
        <v>31</v>
      </c>
      <c r="CO1" s="1" t="s">
        <v>32</v>
      </c>
      <c r="CP1" s="1" t="s">
        <v>33</v>
      </c>
      <c r="CQ1" s="1" t="s">
        <v>34</v>
      </c>
      <c r="CR1" s="1" t="s">
        <v>35</v>
      </c>
      <c r="CS1" s="1" t="s">
        <v>36</v>
      </c>
      <c r="CT1" s="1" t="s">
        <v>37</v>
      </c>
      <c r="CU1" s="1" t="s">
        <v>38</v>
      </c>
      <c r="CV1" s="1" t="s">
        <v>39</v>
      </c>
      <c r="CW1" s="1" t="s">
        <v>40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ht="17.25" customHeight="1">
      <c r="A2" s="2" t="s">
        <v>63</v>
      </c>
      <c r="B2" s="3">
        <v>2005.0</v>
      </c>
      <c r="C2" s="3" t="s">
        <v>64</v>
      </c>
      <c r="D2" s="3">
        <v>0.0</v>
      </c>
      <c r="E2" s="3" t="s">
        <v>65</v>
      </c>
      <c r="F2" s="3">
        <v>0.0</v>
      </c>
      <c r="G2" s="3"/>
      <c r="H2" s="3">
        <v>0.0</v>
      </c>
      <c r="I2" s="3" t="s">
        <v>65</v>
      </c>
      <c r="J2" s="3">
        <v>0.0</v>
      </c>
      <c r="K2" s="3"/>
      <c r="L2" s="3">
        <v>0.0</v>
      </c>
      <c r="M2" s="3" t="s">
        <v>65</v>
      </c>
      <c r="N2" s="3">
        <v>0.0</v>
      </c>
      <c r="O2" s="3"/>
      <c r="P2" s="3">
        <v>0.0</v>
      </c>
      <c r="Q2" s="3" t="s">
        <v>66</v>
      </c>
      <c r="R2" s="3">
        <v>0.0</v>
      </c>
      <c r="S2" s="3"/>
      <c r="T2" s="3">
        <v>0.0</v>
      </c>
      <c r="U2" s="3" t="s">
        <v>65</v>
      </c>
      <c r="V2" s="3">
        <v>0.0</v>
      </c>
      <c r="W2" s="3"/>
      <c r="X2" s="3">
        <v>0.0</v>
      </c>
      <c r="Y2" s="3" t="s">
        <v>65</v>
      </c>
      <c r="Z2" s="3">
        <v>0.0</v>
      </c>
      <c r="AA2" s="3"/>
      <c r="AB2" s="3">
        <v>0.0</v>
      </c>
      <c r="AC2" s="3" t="s">
        <v>65</v>
      </c>
      <c r="AD2" s="3">
        <v>0.0</v>
      </c>
      <c r="AE2" s="3"/>
      <c r="AF2" s="3">
        <v>0.0</v>
      </c>
      <c r="AG2" s="3" t="s">
        <v>65</v>
      </c>
      <c r="AH2" s="3">
        <v>0.0</v>
      </c>
      <c r="AI2" s="3"/>
      <c r="AJ2" s="3">
        <v>0.0</v>
      </c>
      <c r="AK2" s="3" t="s">
        <v>67</v>
      </c>
      <c r="AL2" s="3">
        <v>0.0</v>
      </c>
      <c r="AM2" s="3"/>
      <c r="AN2" s="3">
        <v>0.0</v>
      </c>
      <c r="AO2" s="3" t="s">
        <v>65</v>
      </c>
      <c r="AP2" s="3">
        <v>0.0</v>
      </c>
      <c r="AQ2" s="3"/>
      <c r="AR2" s="3">
        <v>0.0</v>
      </c>
      <c r="AS2" s="3" t="s">
        <v>65</v>
      </c>
      <c r="AT2" s="3">
        <v>0.0</v>
      </c>
      <c r="AU2" s="3"/>
      <c r="AV2" s="3">
        <v>0.0</v>
      </c>
      <c r="AW2" s="3" t="s">
        <v>65</v>
      </c>
      <c r="AX2" s="3">
        <v>0.0</v>
      </c>
      <c r="AY2" s="3"/>
      <c r="AZ2" s="3">
        <v>0.0</v>
      </c>
      <c r="BA2" s="3" t="s">
        <v>65</v>
      </c>
      <c r="BB2" s="3">
        <v>0.0</v>
      </c>
      <c r="BC2" s="3"/>
      <c r="BD2" s="3">
        <v>0.0</v>
      </c>
      <c r="BE2" s="3" t="s">
        <v>68</v>
      </c>
      <c r="BF2" s="3">
        <v>0.0</v>
      </c>
      <c r="BG2" s="3"/>
      <c r="BH2" s="3">
        <v>0.0</v>
      </c>
      <c r="BI2" s="3" t="s">
        <v>65</v>
      </c>
      <c r="BJ2" s="3">
        <v>0.0</v>
      </c>
      <c r="BK2" s="3"/>
      <c r="BL2" s="3">
        <v>0.0</v>
      </c>
      <c r="BM2" s="3" t="s">
        <v>65</v>
      </c>
      <c r="BN2" s="3">
        <v>0.0</v>
      </c>
      <c r="BO2" s="3"/>
      <c r="BP2" s="3">
        <v>0.0</v>
      </c>
      <c r="BQ2" s="3" t="s">
        <v>65</v>
      </c>
      <c r="BR2" s="3">
        <v>0.0</v>
      </c>
      <c r="BS2" s="3"/>
      <c r="BT2" s="3">
        <v>0.0</v>
      </c>
      <c r="BU2" s="3" t="s">
        <v>65</v>
      </c>
      <c r="BV2" s="3">
        <v>0.0</v>
      </c>
      <c r="BW2" s="3"/>
      <c r="BX2" s="3">
        <v>0.0</v>
      </c>
      <c r="BY2" s="3" t="s">
        <v>65</v>
      </c>
      <c r="BZ2" s="3">
        <v>0.0</v>
      </c>
      <c r="CA2" s="3"/>
      <c r="CB2" s="3"/>
      <c r="CC2" s="3"/>
      <c r="CD2" s="3">
        <v>0.0</v>
      </c>
      <c r="CE2" s="3"/>
      <c r="CF2" s="3"/>
      <c r="CG2" s="3"/>
      <c r="CH2" s="3">
        <v>0.0</v>
      </c>
      <c r="CI2" s="3"/>
      <c r="CJ2" s="3"/>
      <c r="CK2" s="3"/>
      <c r="CL2" s="3">
        <v>0.0</v>
      </c>
      <c r="CM2" s="3"/>
      <c r="CN2" s="3"/>
      <c r="CO2" s="3"/>
      <c r="CP2" s="3">
        <v>0.0</v>
      </c>
      <c r="CQ2" s="3"/>
      <c r="CR2" s="3"/>
      <c r="CS2" s="3"/>
      <c r="CT2" s="3">
        <v>0.0</v>
      </c>
      <c r="CU2" s="3"/>
      <c r="CV2" s="3"/>
      <c r="CW2" s="3"/>
      <c r="CX2" s="3">
        <v>0.0</v>
      </c>
      <c r="CY2" s="3"/>
      <c r="CZ2" s="3"/>
      <c r="DA2" s="3"/>
      <c r="DB2" s="3">
        <v>0.0</v>
      </c>
      <c r="DC2" s="3"/>
      <c r="DD2" s="3"/>
      <c r="DE2" s="3"/>
      <c r="DF2" s="3">
        <v>0.0</v>
      </c>
      <c r="DG2" s="3"/>
      <c r="DH2" s="3"/>
      <c r="DI2" s="3"/>
      <c r="DJ2" s="3">
        <v>0.0</v>
      </c>
      <c r="DK2" s="3"/>
      <c r="DL2" s="3"/>
      <c r="DM2" s="3"/>
      <c r="DN2" s="3">
        <v>0.0</v>
      </c>
      <c r="DO2" s="3"/>
      <c r="DP2" s="3"/>
      <c r="DQ2" s="3"/>
      <c r="DR2" s="3">
        <v>0.0</v>
      </c>
      <c r="DS2" s="3"/>
    </row>
    <row r="3" ht="17.25" customHeight="1">
      <c r="A3" s="2" t="s">
        <v>69</v>
      </c>
      <c r="B3" s="3">
        <v>2005.0</v>
      </c>
      <c r="C3" s="2" t="s">
        <v>64</v>
      </c>
      <c r="D3" s="3">
        <v>95.0</v>
      </c>
      <c r="E3" s="2" t="s">
        <v>70</v>
      </c>
      <c r="F3" s="3">
        <v>0.0</v>
      </c>
      <c r="G3" s="2"/>
      <c r="H3" s="3">
        <v>0.0</v>
      </c>
      <c r="I3" s="2" t="s">
        <v>67</v>
      </c>
      <c r="J3" s="3">
        <v>0.0</v>
      </c>
      <c r="K3" s="3"/>
      <c r="L3" s="3">
        <v>98.0</v>
      </c>
      <c r="M3" s="3" t="s">
        <v>70</v>
      </c>
      <c r="N3" s="3">
        <v>-1.0</v>
      </c>
      <c r="O3" s="3"/>
      <c r="P3" s="3">
        <v>94.0</v>
      </c>
      <c r="Q3" s="3" t="s">
        <v>70</v>
      </c>
      <c r="R3" s="3">
        <v>0.0</v>
      </c>
      <c r="S3" s="3"/>
      <c r="T3" s="3">
        <v>94.0</v>
      </c>
      <c r="U3" s="3" t="s">
        <v>70</v>
      </c>
      <c r="V3" s="3">
        <v>0.0</v>
      </c>
      <c r="W3" s="3"/>
      <c r="X3" s="3">
        <v>95.0</v>
      </c>
      <c r="Y3" s="3" t="s">
        <v>70</v>
      </c>
      <c r="Z3" s="3">
        <v>0.0</v>
      </c>
      <c r="AA3" s="3"/>
      <c r="AB3" s="3">
        <v>95.0</v>
      </c>
      <c r="AC3" s="3" t="s">
        <v>70</v>
      </c>
      <c r="AD3" s="3">
        <v>-2.0</v>
      </c>
      <c r="AE3" s="3"/>
      <c r="AF3" s="3">
        <v>96.0</v>
      </c>
      <c r="AG3" s="3" t="s">
        <v>70</v>
      </c>
      <c r="AH3" s="3">
        <v>-3.0</v>
      </c>
      <c r="AI3" s="3"/>
      <c r="AJ3" s="3">
        <v>95.0</v>
      </c>
      <c r="AK3" s="3" t="s">
        <v>70</v>
      </c>
      <c r="AL3" s="3">
        <v>-1.0</v>
      </c>
      <c r="AM3" s="3"/>
      <c r="AN3" s="3">
        <v>0.0</v>
      </c>
      <c r="AO3" s="3" t="s">
        <v>67</v>
      </c>
      <c r="AP3" s="3">
        <v>0.0</v>
      </c>
      <c r="AQ3" s="3"/>
      <c r="AR3" s="3">
        <v>0.0</v>
      </c>
      <c r="AS3" s="3" t="s">
        <v>67</v>
      </c>
      <c r="AT3" s="3">
        <v>0.0</v>
      </c>
      <c r="AU3" s="3"/>
      <c r="AV3" s="3">
        <v>94.0</v>
      </c>
      <c r="AW3" s="3" t="s">
        <v>70</v>
      </c>
      <c r="AX3" s="3">
        <v>0.0</v>
      </c>
      <c r="AY3" s="3"/>
      <c r="AZ3" s="3">
        <v>95.0</v>
      </c>
      <c r="BA3" s="3" t="s">
        <v>70</v>
      </c>
      <c r="BB3" s="3">
        <v>-1.0</v>
      </c>
      <c r="BC3" s="3"/>
      <c r="BD3" s="3">
        <v>95.0</v>
      </c>
      <c r="BE3" s="3" t="s">
        <v>70</v>
      </c>
      <c r="BF3" s="3">
        <v>-2.0</v>
      </c>
      <c r="BG3" s="3"/>
      <c r="BH3" s="3">
        <v>94.0</v>
      </c>
      <c r="BI3" s="3" t="s">
        <v>70</v>
      </c>
      <c r="BJ3" s="3">
        <v>-1.0</v>
      </c>
      <c r="BK3" s="3"/>
      <c r="BL3" s="3">
        <v>94.0</v>
      </c>
      <c r="BM3" s="3" t="s">
        <v>70</v>
      </c>
      <c r="BN3" s="3">
        <v>0.0</v>
      </c>
      <c r="BO3" s="2"/>
      <c r="BP3" s="3">
        <v>97.0</v>
      </c>
      <c r="BQ3" s="3" t="s">
        <v>70</v>
      </c>
      <c r="BR3" s="3">
        <v>0.0</v>
      </c>
      <c r="BS3" s="3"/>
      <c r="BT3" s="3">
        <v>94.0</v>
      </c>
      <c r="BU3" s="2" t="s">
        <v>70</v>
      </c>
      <c r="BV3" s="3">
        <v>-1.0</v>
      </c>
      <c r="BW3" s="3"/>
      <c r="BX3" s="3">
        <v>95.0</v>
      </c>
      <c r="BY3" s="2" t="s">
        <v>70</v>
      </c>
      <c r="BZ3" s="3">
        <v>0.0</v>
      </c>
      <c r="CA3" s="2"/>
      <c r="CB3" s="3"/>
      <c r="CC3" s="2"/>
      <c r="CD3" s="3">
        <v>0.0</v>
      </c>
      <c r="CE3" s="3"/>
      <c r="CF3" s="3"/>
      <c r="CG3" s="3"/>
      <c r="CH3" s="3">
        <v>0.0</v>
      </c>
      <c r="CI3" s="3"/>
      <c r="CJ3" s="3"/>
      <c r="CK3" s="2"/>
      <c r="CL3" s="3">
        <v>0.0</v>
      </c>
      <c r="CM3" s="2"/>
      <c r="CN3" s="3"/>
      <c r="CO3" s="2"/>
      <c r="CP3" s="3">
        <v>0.0</v>
      </c>
      <c r="CQ3" s="3"/>
      <c r="CR3" s="3"/>
      <c r="CS3" s="2"/>
      <c r="CT3" s="3">
        <v>0.0</v>
      </c>
      <c r="CU3" s="3"/>
      <c r="CV3" s="3"/>
      <c r="CW3" s="2"/>
      <c r="CX3" s="3">
        <v>0.0</v>
      </c>
      <c r="CY3" s="3"/>
      <c r="CZ3" s="3"/>
      <c r="DA3" s="3"/>
      <c r="DB3" s="3">
        <v>0.0</v>
      </c>
      <c r="DC3" s="3"/>
      <c r="DD3" s="3"/>
      <c r="DE3" s="3"/>
      <c r="DF3" s="3">
        <v>0.0</v>
      </c>
      <c r="DG3" s="3"/>
      <c r="DH3" s="3"/>
      <c r="DI3" s="2"/>
      <c r="DJ3" s="3">
        <v>0.0</v>
      </c>
      <c r="DK3" s="2"/>
      <c r="DL3" s="3"/>
      <c r="DM3" s="2"/>
      <c r="DN3" s="3">
        <v>0.0</v>
      </c>
      <c r="DO3" s="3"/>
      <c r="DP3" s="3"/>
      <c r="DQ3" s="2"/>
      <c r="DR3" s="3">
        <v>0.0</v>
      </c>
      <c r="DS3" s="3"/>
    </row>
    <row r="4" ht="20.25" customHeight="1">
      <c r="A4" s="2" t="s">
        <v>71</v>
      </c>
      <c r="B4" s="3">
        <v>2004.0</v>
      </c>
      <c r="C4" s="3" t="s">
        <v>64</v>
      </c>
      <c r="D4" s="3">
        <v>0.0</v>
      </c>
      <c r="E4" s="3" t="s">
        <v>65</v>
      </c>
      <c r="F4" s="3">
        <v>0.0</v>
      </c>
      <c r="G4" s="2"/>
      <c r="H4" s="4">
        <v>94.0</v>
      </c>
      <c r="I4" s="2" t="s">
        <v>70</v>
      </c>
      <c r="J4" s="3">
        <v>-1.0</v>
      </c>
      <c r="K4" s="3"/>
      <c r="L4" s="3">
        <v>0.0</v>
      </c>
      <c r="M4" s="3" t="s">
        <v>65</v>
      </c>
      <c r="N4" s="3">
        <v>0.0</v>
      </c>
      <c r="O4" s="3"/>
      <c r="P4" s="3">
        <v>0.0</v>
      </c>
      <c r="Q4" s="3" t="s">
        <v>67</v>
      </c>
      <c r="R4" s="3">
        <v>0.0</v>
      </c>
      <c r="S4" s="3"/>
      <c r="T4" s="3">
        <v>0.0</v>
      </c>
      <c r="U4" s="3" t="s">
        <v>67</v>
      </c>
      <c r="V4" s="3">
        <v>0.0</v>
      </c>
      <c r="W4" s="3"/>
      <c r="X4" s="3">
        <v>0.0</v>
      </c>
      <c r="Y4" s="3" t="s">
        <v>67</v>
      </c>
      <c r="Z4" s="3">
        <v>0.0</v>
      </c>
      <c r="AA4" s="3"/>
      <c r="AB4" s="3">
        <v>0.0</v>
      </c>
      <c r="AC4" s="3" t="s">
        <v>65</v>
      </c>
      <c r="AD4" s="3">
        <v>0.0</v>
      </c>
      <c r="AE4" s="3"/>
      <c r="AF4" s="3">
        <v>0.0</v>
      </c>
      <c r="AG4" s="3" t="s">
        <v>65</v>
      </c>
      <c r="AH4" s="3">
        <v>0.0</v>
      </c>
      <c r="AI4" s="3"/>
      <c r="AJ4" s="3">
        <v>0.0</v>
      </c>
      <c r="AK4" s="3" t="s">
        <v>65</v>
      </c>
      <c r="AL4" s="3">
        <v>0.0</v>
      </c>
      <c r="AM4" s="3"/>
      <c r="AN4" s="3">
        <v>95.0</v>
      </c>
      <c r="AO4" s="3" t="s">
        <v>70</v>
      </c>
      <c r="AP4" s="3">
        <v>-2.0</v>
      </c>
      <c r="AQ4" s="3"/>
      <c r="AR4" s="3">
        <v>95.0</v>
      </c>
      <c r="AS4" s="3" t="s">
        <v>70</v>
      </c>
      <c r="AT4" s="3">
        <v>-3.0</v>
      </c>
      <c r="AU4" s="3"/>
      <c r="AV4" s="3">
        <v>0.0</v>
      </c>
      <c r="AW4" s="3" t="s">
        <v>65</v>
      </c>
      <c r="AX4" s="3">
        <v>0.0</v>
      </c>
      <c r="AY4" s="3"/>
      <c r="AZ4" s="3">
        <v>0.0</v>
      </c>
      <c r="BA4" s="3" t="s">
        <v>65</v>
      </c>
      <c r="BB4" s="3">
        <v>0.0</v>
      </c>
      <c r="BC4" s="3"/>
      <c r="BD4" s="3">
        <v>0.0</v>
      </c>
      <c r="BE4" s="3" t="s">
        <v>65</v>
      </c>
      <c r="BF4" s="3">
        <v>0.0</v>
      </c>
      <c r="BG4" s="3"/>
      <c r="BH4" s="3">
        <v>0.0</v>
      </c>
      <c r="BI4" s="3" t="s">
        <v>65</v>
      </c>
      <c r="BJ4" s="3">
        <v>0.0</v>
      </c>
      <c r="BK4" s="3"/>
      <c r="BL4" s="3">
        <v>0.0</v>
      </c>
      <c r="BM4" s="3" t="s">
        <v>65</v>
      </c>
      <c r="BN4" s="3">
        <v>0.0</v>
      </c>
      <c r="BO4" s="3"/>
      <c r="BP4" s="3">
        <v>0.0</v>
      </c>
      <c r="BQ4" s="3" t="s">
        <v>65</v>
      </c>
      <c r="BR4" s="3">
        <v>0.0</v>
      </c>
      <c r="BS4" s="3"/>
      <c r="BT4" s="3">
        <v>0.0</v>
      </c>
      <c r="BU4" s="3" t="s">
        <v>65</v>
      </c>
      <c r="BV4" s="3">
        <v>0.0</v>
      </c>
      <c r="BW4" s="3"/>
      <c r="BX4" s="3">
        <v>0.0</v>
      </c>
      <c r="BY4" s="3" t="s">
        <v>65</v>
      </c>
      <c r="BZ4" s="3">
        <v>0.0</v>
      </c>
      <c r="CA4" s="3"/>
      <c r="CB4" s="3"/>
      <c r="CC4" s="2"/>
      <c r="CD4" s="3">
        <v>0.0</v>
      </c>
      <c r="CE4" s="3"/>
      <c r="CF4" s="3"/>
      <c r="CG4" s="3"/>
      <c r="CH4" s="3">
        <v>0.0</v>
      </c>
      <c r="CI4" s="3"/>
      <c r="CJ4" s="3"/>
      <c r="CK4" s="2"/>
      <c r="CL4" s="3">
        <v>0.0</v>
      </c>
      <c r="CM4" s="3"/>
      <c r="CN4" s="3"/>
      <c r="CO4" s="2"/>
      <c r="CP4" s="3">
        <v>0.0</v>
      </c>
      <c r="CQ4" s="3"/>
      <c r="CR4" s="3"/>
      <c r="CS4" s="2"/>
      <c r="CT4" s="3">
        <v>0.0</v>
      </c>
      <c r="CU4" s="3"/>
      <c r="CV4" s="3"/>
      <c r="CW4" s="2"/>
      <c r="CX4" s="3">
        <v>0.0</v>
      </c>
      <c r="CY4" s="3"/>
      <c r="CZ4" s="3"/>
      <c r="DA4" s="3"/>
      <c r="DB4" s="3">
        <v>0.0</v>
      </c>
      <c r="DC4" s="3"/>
      <c r="DD4" s="3"/>
      <c r="DE4" s="3"/>
      <c r="DF4" s="3">
        <v>0.0</v>
      </c>
      <c r="DG4" s="3"/>
      <c r="DH4" s="3"/>
      <c r="DI4" s="2"/>
      <c r="DJ4" s="3">
        <v>0.0</v>
      </c>
      <c r="DK4" s="3"/>
      <c r="DL4" s="3"/>
      <c r="DM4" s="2"/>
      <c r="DN4" s="3">
        <v>0.0</v>
      </c>
      <c r="DO4" s="3"/>
      <c r="DP4" s="3"/>
      <c r="DQ4" s="2"/>
      <c r="DR4" s="3">
        <v>0.0</v>
      </c>
      <c r="DS4" s="3"/>
    </row>
    <row r="5" ht="19.5" customHeight="1">
      <c r="A5" s="2" t="s">
        <v>72</v>
      </c>
      <c r="B5" s="3">
        <v>2005.0</v>
      </c>
      <c r="C5" s="3" t="s">
        <v>64</v>
      </c>
      <c r="D5" s="3">
        <v>0.0</v>
      </c>
      <c r="E5" s="3" t="s">
        <v>66</v>
      </c>
      <c r="F5" s="3">
        <v>0.0</v>
      </c>
      <c r="G5" s="3"/>
      <c r="H5" s="3">
        <v>0.0</v>
      </c>
      <c r="I5" s="3" t="s">
        <v>65</v>
      </c>
      <c r="J5" s="3">
        <v>0.0</v>
      </c>
      <c r="K5" s="2"/>
      <c r="L5" s="3">
        <v>0.0</v>
      </c>
      <c r="M5" s="3" t="s">
        <v>66</v>
      </c>
      <c r="N5" s="3">
        <v>0.0</v>
      </c>
      <c r="O5" s="3"/>
      <c r="P5" s="3">
        <v>0.0</v>
      </c>
      <c r="Q5" s="3" t="s">
        <v>65</v>
      </c>
      <c r="R5" s="3">
        <v>0.0</v>
      </c>
      <c r="S5" s="3"/>
      <c r="T5" s="3">
        <v>0.0</v>
      </c>
      <c r="U5" s="3" t="s">
        <v>66</v>
      </c>
      <c r="V5" s="3">
        <v>0.0</v>
      </c>
      <c r="W5" s="3"/>
      <c r="X5" s="3">
        <v>0.0</v>
      </c>
      <c r="Y5" s="3" t="s">
        <v>66</v>
      </c>
      <c r="Z5" s="3">
        <v>0.0</v>
      </c>
      <c r="AA5" s="3"/>
      <c r="AB5" s="3">
        <v>0.0</v>
      </c>
      <c r="AC5" s="3" t="s">
        <v>66</v>
      </c>
      <c r="AD5" s="3">
        <v>0.0</v>
      </c>
      <c r="AE5" s="2"/>
      <c r="AF5" s="3">
        <v>0.0</v>
      </c>
      <c r="AG5" s="3" t="s">
        <v>66</v>
      </c>
      <c r="AH5" s="3">
        <v>0.0</v>
      </c>
      <c r="AI5" s="3"/>
      <c r="AJ5" s="3">
        <v>0.0</v>
      </c>
      <c r="AK5" s="3" t="s">
        <v>66</v>
      </c>
      <c r="AL5" s="3">
        <v>0.0</v>
      </c>
      <c r="AM5" s="3"/>
      <c r="AN5" s="3">
        <v>0.0</v>
      </c>
      <c r="AO5" s="3" t="s">
        <v>65</v>
      </c>
      <c r="AP5" s="3">
        <v>0.0</v>
      </c>
      <c r="AQ5" s="3"/>
      <c r="AR5" s="3">
        <v>0.0</v>
      </c>
      <c r="AS5" s="3" t="s">
        <v>65</v>
      </c>
      <c r="AT5" s="3">
        <v>0.0</v>
      </c>
      <c r="AU5" s="3"/>
      <c r="AV5" s="3">
        <v>0.0</v>
      </c>
      <c r="AW5" s="3" t="s">
        <v>66</v>
      </c>
      <c r="AX5" s="3">
        <v>0.0</v>
      </c>
      <c r="AY5" s="3"/>
      <c r="AZ5" s="3">
        <v>0.0</v>
      </c>
      <c r="BA5" s="3" t="s">
        <v>66</v>
      </c>
      <c r="BB5" s="3">
        <v>0.0</v>
      </c>
      <c r="BC5" s="3"/>
      <c r="BD5" s="3">
        <v>0.0</v>
      </c>
      <c r="BE5" s="3" t="s">
        <v>66</v>
      </c>
      <c r="BF5" s="3">
        <v>0.0</v>
      </c>
      <c r="BG5" s="3"/>
      <c r="BH5" s="3">
        <v>0.0</v>
      </c>
      <c r="BI5" s="3" t="s">
        <v>66</v>
      </c>
      <c r="BJ5" s="3">
        <v>0.0</v>
      </c>
      <c r="BK5" s="3"/>
      <c r="BL5" s="3">
        <v>0.0</v>
      </c>
      <c r="BM5" s="3" t="s">
        <v>66</v>
      </c>
      <c r="BN5" s="3">
        <v>0.0</v>
      </c>
      <c r="BO5" s="3"/>
      <c r="BP5" s="3">
        <v>0.0</v>
      </c>
      <c r="BQ5" s="3" t="s">
        <v>66</v>
      </c>
      <c r="BR5" s="3">
        <v>0.0</v>
      </c>
      <c r="BS5" s="3"/>
      <c r="BT5" s="3">
        <v>0.0</v>
      </c>
      <c r="BU5" s="3" t="s">
        <v>66</v>
      </c>
      <c r="BV5" s="3">
        <v>0.0</v>
      </c>
      <c r="BW5" s="3"/>
      <c r="BX5" s="3">
        <v>0.0</v>
      </c>
      <c r="BY5" s="3" t="s">
        <v>66</v>
      </c>
      <c r="BZ5" s="3">
        <v>0.0</v>
      </c>
      <c r="CA5" s="3"/>
      <c r="CB5" s="3"/>
      <c r="CC5" s="2"/>
      <c r="CD5" s="3">
        <v>0.0</v>
      </c>
      <c r="CE5" s="3"/>
      <c r="CF5" s="3"/>
      <c r="CG5" s="3"/>
      <c r="CH5" s="3">
        <v>0.0</v>
      </c>
      <c r="CI5" s="3"/>
      <c r="CJ5" s="3"/>
      <c r="CK5" s="2"/>
      <c r="CL5" s="3">
        <v>0.0</v>
      </c>
      <c r="CM5" s="3"/>
      <c r="CN5" s="3"/>
      <c r="CO5" s="2"/>
      <c r="CP5" s="3">
        <v>0.0</v>
      </c>
      <c r="CQ5" s="3"/>
      <c r="CR5" s="3"/>
      <c r="CS5" s="2"/>
      <c r="CT5" s="3">
        <v>0.0</v>
      </c>
      <c r="CU5" s="3"/>
      <c r="CV5" s="3"/>
      <c r="CW5" s="2"/>
      <c r="CX5" s="3">
        <v>0.0</v>
      </c>
      <c r="CY5" s="3"/>
      <c r="CZ5" s="3"/>
      <c r="DA5" s="3"/>
      <c r="DB5" s="3">
        <v>0.0</v>
      </c>
      <c r="DC5" s="3"/>
      <c r="DD5" s="3"/>
      <c r="DE5" s="3"/>
      <c r="DF5" s="3">
        <v>0.0</v>
      </c>
      <c r="DG5" s="3"/>
      <c r="DH5" s="3"/>
      <c r="DI5" s="2"/>
      <c r="DJ5" s="3">
        <v>0.0</v>
      </c>
      <c r="DK5" s="3"/>
      <c r="DL5" s="3"/>
      <c r="DM5" s="2"/>
      <c r="DN5" s="3">
        <v>0.0</v>
      </c>
      <c r="DO5" s="3"/>
      <c r="DP5" s="3"/>
      <c r="DQ5" s="2"/>
      <c r="DR5" s="3">
        <v>0.0</v>
      </c>
      <c r="DS5" s="3"/>
    </row>
    <row r="6" ht="19.5" customHeight="1">
      <c r="A6" s="2" t="s">
        <v>73</v>
      </c>
      <c r="B6" s="3">
        <v>2006.0</v>
      </c>
      <c r="C6" s="3" t="s">
        <v>64</v>
      </c>
      <c r="D6" s="3">
        <v>0.0</v>
      </c>
      <c r="E6" s="3" t="s">
        <v>66</v>
      </c>
      <c r="F6" s="3">
        <v>0.0</v>
      </c>
      <c r="G6" s="3"/>
      <c r="H6" s="3">
        <v>0.0</v>
      </c>
      <c r="I6" s="3" t="s">
        <v>66</v>
      </c>
      <c r="J6" s="3">
        <v>0.0</v>
      </c>
      <c r="K6" s="3"/>
      <c r="L6" s="3">
        <v>0.0</v>
      </c>
      <c r="M6" s="3" t="s">
        <v>66</v>
      </c>
      <c r="N6" s="3">
        <v>0.0</v>
      </c>
      <c r="O6" s="3"/>
      <c r="P6" s="3">
        <v>0.0</v>
      </c>
      <c r="Q6" s="3" t="s">
        <v>65</v>
      </c>
      <c r="R6" s="3">
        <v>0.0</v>
      </c>
      <c r="S6" s="3"/>
      <c r="T6" s="3">
        <v>0.0</v>
      </c>
      <c r="U6" s="3" t="s">
        <v>66</v>
      </c>
      <c r="V6" s="3">
        <v>0.0</v>
      </c>
      <c r="W6" s="3"/>
      <c r="X6" s="3">
        <v>0.0</v>
      </c>
      <c r="Y6" s="3" t="s">
        <v>66</v>
      </c>
      <c r="Z6" s="3">
        <v>0.0</v>
      </c>
      <c r="AA6" s="3"/>
      <c r="AB6" s="3">
        <v>0.0</v>
      </c>
      <c r="AC6" s="3" t="s">
        <v>66</v>
      </c>
      <c r="AD6" s="3">
        <v>0.0</v>
      </c>
      <c r="AE6" s="3"/>
      <c r="AF6" s="3">
        <v>0.0</v>
      </c>
      <c r="AG6" s="3" t="s">
        <v>66</v>
      </c>
      <c r="AH6" s="3">
        <v>0.0</v>
      </c>
      <c r="AI6" s="3"/>
      <c r="AJ6" s="3">
        <v>0.0</v>
      </c>
      <c r="AK6" s="3" t="s">
        <v>66</v>
      </c>
      <c r="AL6" s="3">
        <v>0.0</v>
      </c>
      <c r="AM6" s="3"/>
      <c r="AN6" s="3">
        <v>0.0</v>
      </c>
      <c r="AO6" s="3" t="s">
        <v>66</v>
      </c>
      <c r="AP6" s="3">
        <v>0.0</v>
      </c>
      <c r="AQ6" s="3"/>
      <c r="AR6" s="3">
        <v>0.0</v>
      </c>
      <c r="AS6" s="3" t="s">
        <v>66</v>
      </c>
      <c r="AT6" s="3">
        <v>0.0</v>
      </c>
      <c r="AU6" s="3"/>
      <c r="AV6" s="3">
        <v>0.0</v>
      </c>
      <c r="AW6" s="3" t="s">
        <v>66</v>
      </c>
      <c r="AX6" s="3">
        <v>0.0</v>
      </c>
      <c r="AY6" s="3"/>
      <c r="AZ6" s="3">
        <v>0.0</v>
      </c>
      <c r="BA6" s="3" t="s">
        <v>66</v>
      </c>
      <c r="BB6" s="3">
        <v>0.0</v>
      </c>
      <c r="BC6" s="3"/>
      <c r="BD6" s="3">
        <v>0.0</v>
      </c>
      <c r="BE6" s="3" t="s">
        <v>66</v>
      </c>
      <c r="BF6" s="3">
        <v>0.0</v>
      </c>
      <c r="BG6" s="3"/>
      <c r="BH6" s="3">
        <v>0.0</v>
      </c>
      <c r="BI6" s="3" t="s">
        <v>66</v>
      </c>
      <c r="BJ6" s="3">
        <v>0.0</v>
      </c>
      <c r="BK6" s="3"/>
      <c r="BL6" s="3">
        <v>0.0</v>
      </c>
      <c r="BM6" s="3" t="s">
        <v>66</v>
      </c>
      <c r="BN6" s="3">
        <v>0.0</v>
      </c>
      <c r="BO6" s="3"/>
      <c r="BP6" s="3">
        <v>0.0</v>
      </c>
      <c r="BQ6" s="3" t="s">
        <v>66</v>
      </c>
      <c r="BR6" s="3">
        <v>0.0</v>
      </c>
      <c r="BS6" s="3"/>
      <c r="BT6" s="3">
        <v>0.0</v>
      </c>
      <c r="BU6" s="3" t="s">
        <v>66</v>
      </c>
      <c r="BV6" s="3">
        <v>0.0</v>
      </c>
      <c r="BW6" s="3"/>
      <c r="BX6" s="3">
        <v>0.0</v>
      </c>
      <c r="BY6" s="3" t="s">
        <v>66</v>
      </c>
      <c r="BZ6" s="3">
        <v>0.0</v>
      </c>
      <c r="CA6" s="3"/>
      <c r="CB6" s="3"/>
      <c r="CC6" s="2"/>
      <c r="CD6" s="3">
        <v>0.0</v>
      </c>
      <c r="CE6" s="3"/>
      <c r="CF6" s="3"/>
      <c r="CG6" s="3"/>
      <c r="CH6" s="3">
        <v>0.0</v>
      </c>
      <c r="CI6" s="3"/>
      <c r="CJ6" s="3"/>
      <c r="CK6" s="2"/>
      <c r="CL6" s="3">
        <v>0.0</v>
      </c>
      <c r="CM6" s="3"/>
      <c r="CN6" s="3"/>
      <c r="CO6" s="2"/>
      <c r="CP6" s="3">
        <v>0.0</v>
      </c>
      <c r="CQ6" s="3"/>
      <c r="CR6" s="3"/>
      <c r="CS6" s="2"/>
      <c r="CT6" s="3">
        <v>0.0</v>
      </c>
      <c r="CU6" s="3"/>
      <c r="CV6" s="3"/>
      <c r="CW6" s="2"/>
      <c r="CX6" s="3">
        <v>0.0</v>
      </c>
      <c r="CY6" s="3"/>
      <c r="CZ6" s="3"/>
      <c r="DA6" s="3"/>
      <c r="DB6" s="3">
        <v>0.0</v>
      </c>
      <c r="DC6" s="3"/>
      <c r="DD6" s="3"/>
      <c r="DE6" s="3"/>
      <c r="DF6" s="3">
        <v>0.0</v>
      </c>
      <c r="DG6" s="3"/>
      <c r="DH6" s="3"/>
      <c r="DI6" s="2"/>
      <c r="DJ6" s="3">
        <v>0.0</v>
      </c>
      <c r="DK6" s="3"/>
      <c r="DL6" s="3"/>
      <c r="DM6" s="2"/>
      <c r="DN6" s="3">
        <v>0.0</v>
      </c>
      <c r="DO6" s="3"/>
      <c r="DP6" s="3"/>
      <c r="DQ6" s="2"/>
      <c r="DR6" s="3">
        <v>0.0</v>
      </c>
      <c r="DS6" s="3"/>
    </row>
    <row r="7" ht="19.5" customHeight="1">
      <c r="A7" s="2" t="s">
        <v>74</v>
      </c>
      <c r="B7" s="3">
        <v>2005.0</v>
      </c>
      <c r="C7" s="3" t="s">
        <v>75</v>
      </c>
      <c r="D7" s="3">
        <v>6.0</v>
      </c>
      <c r="E7" s="3" t="s">
        <v>76</v>
      </c>
      <c r="F7" s="3">
        <v>0.0</v>
      </c>
      <c r="G7" s="3"/>
      <c r="H7" s="3">
        <v>0.0</v>
      </c>
      <c r="I7" s="3" t="s">
        <v>66</v>
      </c>
      <c r="J7" s="3">
        <v>0.0</v>
      </c>
      <c r="K7" s="3"/>
      <c r="L7" s="3">
        <v>0.0</v>
      </c>
      <c r="M7" s="3" t="s">
        <v>66</v>
      </c>
      <c r="N7" s="3">
        <v>0.0</v>
      </c>
      <c r="O7" s="3"/>
      <c r="P7" s="3">
        <v>0.0</v>
      </c>
      <c r="Q7" s="3" t="s">
        <v>66</v>
      </c>
      <c r="R7" s="3">
        <v>0.0</v>
      </c>
      <c r="S7" s="4"/>
      <c r="T7" s="3">
        <v>0.0</v>
      </c>
      <c r="U7" s="3" t="s">
        <v>66</v>
      </c>
      <c r="V7" s="3">
        <v>0.0</v>
      </c>
      <c r="W7" s="3"/>
      <c r="X7" s="3">
        <v>0.0</v>
      </c>
      <c r="Y7" s="3" t="s">
        <v>66</v>
      </c>
      <c r="Z7" s="3">
        <v>0.0</v>
      </c>
      <c r="AA7" s="2"/>
      <c r="AB7" s="3">
        <v>0.0</v>
      </c>
      <c r="AC7" s="3" t="s">
        <v>66</v>
      </c>
      <c r="AD7" s="3">
        <v>0.0</v>
      </c>
      <c r="AE7" s="3"/>
      <c r="AF7" s="3">
        <v>0.0</v>
      </c>
      <c r="AG7" s="3" t="s">
        <v>66</v>
      </c>
      <c r="AH7" s="3">
        <v>0.0</v>
      </c>
      <c r="AI7" s="3"/>
      <c r="AJ7" s="3">
        <v>0.0</v>
      </c>
      <c r="AK7" s="3" t="s">
        <v>66</v>
      </c>
      <c r="AL7" s="3">
        <v>0.0</v>
      </c>
      <c r="AM7" s="3"/>
      <c r="AN7" s="3">
        <v>0.0</v>
      </c>
      <c r="AO7" s="3" t="s">
        <v>66</v>
      </c>
      <c r="AP7" s="3">
        <v>0.0</v>
      </c>
      <c r="AQ7" s="3"/>
      <c r="AR7" s="3">
        <v>0.0</v>
      </c>
      <c r="AS7" s="3" t="s">
        <v>66</v>
      </c>
      <c r="AT7" s="3">
        <v>0.0</v>
      </c>
      <c r="AU7" s="3"/>
      <c r="AV7" s="4">
        <v>0.0</v>
      </c>
      <c r="AW7" s="3" t="s">
        <v>66</v>
      </c>
      <c r="AX7" s="3">
        <v>0.0</v>
      </c>
      <c r="AY7" s="3"/>
      <c r="AZ7" s="3">
        <v>0.0</v>
      </c>
      <c r="BA7" s="3" t="s">
        <v>66</v>
      </c>
      <c r="BB7" s="3">
        <v>0.0</v>
      </c>
      <c r="BC7" s="3"/>
      <c r="BD7" s="3">
        <v>95.0</v>
      </c>
      <c r="BE7" s="3" t="s">
        <v>70</v>
      </c>
      <c r="BF7" s="3">
        <v>0.0</v>
      </c>
      <c r="BG7" s="3"/>
      <c r="BH7" s="3">
        <v>94.0</v>
      </c>
      <c r="BI7" s="3" t="s">
        <v>70</v>
      </c>
      <c r="BJ7" s="3">
        <v>0.0</v>
      </c>
      <c r="BK7" s="3"/>
      <c r="BL7" s="3">
        <v>85.0</v>
      </c>
      <c r="BM7" s="2" t="s">
        <v>70</v>
      </c>
      <c r="BN7" s="3">
        <v>0.0</v>
      </c>
      <c r="BO7" s="3"/>
      <c r="BP7" s="3">
        <v>65.0</v>
      </c>
      <c r="BQ7" s="3" t="s">
        <v>70</v>
      </c>
      <c r="BR7" s="3">
        <v>0.0</v>
      </c>
      <c r="BS7" s="2"/>
      <c r="BT7" s="3">
        <v>93.0</v>
      </c>
      <c r="BU7" s="3" t="s">
        <v>70</v>
      </c>
      <c r="BV7" s="3">
        <v>0.0</v>
      </c>
      <c r="BW7" s="3"/>
      <c r="BX7" s="3">
        <v>95.0</v>
      </c>
      <c r="BY7" s="2" t="s">
        <v>70</v>
      </c>
      <c r="BZ7" s="3">
        <v>0.0</v>
      </c>
      <c r="CA7" s="3"/>
      <c r="CB7" s="3"/>
      <c r="CC7" s="2"/>
      <c r="CD7" s="3">
        <v>0.0</v>
      </c>
      <c r="CE7" s="3"/>
      <c r="CF7" s="3"/>
      <c r="CG7" s="3"/>
      <c r="CH7" s="3">
        <v>0.0</v>
      </c>
      <c r="CI7" s="3"/>
      <c r="CJ7" s="3"/>
      <c r="CK7" s="2"/>
      <c r="CL7" s="3">
        <v>0.0</v>
      </c>
      <c r="CM7" s="3"/>
      <c r="CN7" s="3"/>
      <c r="CO7" s="2"/>
      <c r="CP7" s="3">
        <v>0.0</v>
      </c>
      <c r="CQ7" s="2"/>
      <c r="CR7" s="3"/>
      <c r="CS7" s="2"/>
      <c r="CT7" s="3">
        <v>0.0</v>
      </c>
      <c r="CU7" s="3"/>
      <c r="CV7" s="3"/>
      <c r="CW7" s="2"/>
      <c r="CX7" s="3">
        <v>0.0</v>
      </c>
      <c r="CY7" s="3"/>
      <c r="CZ7" s="3"/>
      <c r="DA7" s="3"/>
      <c r="DB7" s="3">
        <v>0.0</v>
      </c>
      <c r="DC7" s="3"/>
      <c r="DD7" s="3"/>
      <c r="DE7" s="3"/>
      <c r="DF7" s="3">
        <v>0.0</v>
      </c>
      <c r="DG7" s="3"/>
      <c r="DH7" s="3"/>
      <c r="DI7" s="2"/>
      <c r="DJ7" s="3">
        <v>0.0</v>
      </c>
      <c r="DK7" s="3"/>
      <c r="DL7" s="3"/>
      <c r="DM7" s="2"/>
      <c r="DN7" s="3">
        <v>0.0</v>
      </c>
      <c r="DO7" s="2"/>
      <c r="DP7" s="3"/>
      <c r="DQ7" s="2"/>
      <c r="DR7" s="3">
        <v>0.0</v>
      </c>
      <c r="DS7" s="3"/>
    </row>
    <row r="8" ht="19.5" customHeight="1">
      <c r="A8" s="2" t="s">
        <v>77</v>
      </c>
      <c r="B8" s="3">
        <v>2004.0</v>
      </c>
      <c r="C8" s="3" t="s">
        <v>75</v>
      </c>
      <c r="D8" s="3">
        <v>95.0</v>
      </c>
      <c r="E8" s="3" t="s">
        <v>70</v>
      </c>
      <c r="F8" s="3">
        <v>0.0</v>
      </c>
      <c r="G8" s="3"/>
      <c r="H8" s="3">
        <v>94.0</v>
      </c>
      <c r="I8" s="3" t="s">
        <v>70</v>
      </c>
      <c r="J8" s="3">
        <v>0.0</v>
      </c>
      <c r="K8" s="3"/>
      <c r="L8" s="3">
        <v>98.0</v>
      </c>
      <c r="M8" s="3" t="s">
        <v>70</v>
      </c>
      <c r="N8" s="3">
        <v>1.0</v>
      </c>
      <c r="O8" s="3" t="s">
        <v>78</v>
      </c>
      <c r="P8" s="3">
        <v>80.0</v>
      </c>
      <c r="Q8" s="3" t="s">
        <v>70</v>
      </c>
      <c r="R8" s="3">
        <v>0.0</v>
      </c>
      <c r="S8" s="3"/>
      <c r="T8" s="3">
        <v>94.0</v>
      </c>
      <c r="U8" s="3" t="s">
        <v>70</v>
      </c>
      <c r="V8" s="3">
        <v>0.0</v>
      </c>
      <c r="W8" s="3" t="s">
        <v>78</v>
      </c>
      <c r="X8" s="3">
        <v>95.0</v>
      </c>
      <c r="Y8" s="3" t="s">
        <v>70</v>
      </c>
      <c r="Z8" s="3">
        <v>0.0</v>
      </c>
      <c r="AA8" s="3"/>
      <c r="AB8" s="3">
        <v>95.0</v>
      </c>
      <c r="AC8" s="3" t="s">
        <v>70</v>
      </c>
      <c r="AD8" s="3">
        <v>0.0</v>
      </c>
      <c r="AE8" s="3"/>
      <c r="AF8" s="3">
        <v>96.0</v>
      </c>
      <c r="AG8" s="3" t="s">
        <v>70</v>
      </c>
      <c r="AH8" s="3">
        <v>1.0</v>
      </c>
      <c r="AI8" s="3" t="s">
        <v>78</v>
      </c>
      <c r="AJ8" s="3">
        <v>95.0</v>
      </c>
      <c r="AK8" s="3" t="s">
        <v>70</v>
      </c>
      <c r="AL8" s="3">
        <v>0.0</v>
      </c>
      <c r="AM8" s="3"/>
      <c r="AN8" s="3">
        <v>95.0</v>
      </c>
      <c r="AO8" s="3" t="s">
        <v>70</v>
      </c>
      <c r="AP8" s="3">
        <v>0.0</v>
      </c>
      <c r="AQ8" s="3"/>
      <c r="AR8" s="3">
        <v>95.0</v>
      </c>
      <c r="AS8" s="3" t="s">
        <v>70</v>
      </c>
      <c r="AT8" s="3">
        <v>0.0</v>
      </c>
      <c r="AU8" s="3"/>
      <c r="AV8" s="3">
        <v>0.0</v>
      </c>
      <c r="AW8" s="3" t="s">
        <v>68</v>
      </c>
      <c r="AX8" s="3">
        <v>0.0</v>
      </c>
      <c r="AY8" s="3"/>
      <c r="AZ8" s="3">
        <v>0.0</v>
      </c>
      <c r="BA8" s="3" t="s">
        <v>68</v>
      </c>
      <c r="BB8" s="3">
        <v>0.0</v>
      </c>
      <c r="BC8" s="3"/>
      <c r="BD8" s="3">
        <v>95.0</v>
      </c>
      <c r="BE8" s="3" t="s">
        <v>70</v>
      </c>
      <c r="BF8" s="3">
        <v>0.0</v>
      </c>
      <c r="BG8" s="3"/>
      <c r="BH8" s="3">
        <v>94.0</v>
      </c>
      <c r="BI8" s="3" t="s">
        <v>70</v>
      </c>
      <c r="BJ8" s="3">
        <v>0.0</v>
      </c>
      <c r="BK8" s="3"/>
      <c r="BL8" s="3">
        <v>94.0</v>
      </c>
      <c r="BM8" s="2" t="s">
        <v>70</v>
      </c>
      <c r="BN8" s="3">
        <v>0.0</v>
      </c>
      <c r="BO8" s="3"/>
      <c r="BP8" s="3">
        <v>97.0</v>
      </c>
      <c r="BQ8" s="3" t="s">
        <v>70</v>
      </c>
      <c r="BR8" s="3">
        <v>0.0</v>
      </c>
      <c r="BS8" s="3"/>
      <c r="BT8" s="3">
        <v>0.0</v>
      </c>
      <c r="BU8" s="2" t="s">
        <v>79</v>
      </c>
      <c r="BV8" s="3">
        <v>0.0</v>
      </c>
      <c r="BW8" s="3"/>
      <c r="BX8" s="3">
        <v>95.0</v>
      </c>
      <c r="BY8" s="2" t="s">
        <v>70</v>
      </c>
      <c r="BZ8" s="3">
        <v>0.0</v>
      </c>
      <c r="CA8" s="3"/>
      <c r="CB8" s="3"/>
      <c r="CC8" s="2"/>
      <c r="CD8" s="3">
        <v>0.0</v>
      </c>
      <c r="CE8" s="3"/>
      <c r="CF8" s="3"/>
      <c r="CG8" s="3"/>
      <c r="CH8" s="3">
        <v>0.0</v>
      </c>
      <c r="CI8" s="3"/>
      <c r="CJ8" s="3"/>
      <c r="CK8" s="2"/>
      <c r="CL8" s="3">
        <v>0.0</v>
      </c>
      <c r="CM8" s="3"/>
      <c r="CN8" s="3"/>
      <c r="CO8" s="2"/>
      <c r="CP8" s="3">
        <v>0.0</v>
      </c>
      <c r="CQ8" s="3"/>
      <c r="CR8" s="3"/>
      <c r="CS8" s="2"/>
      <c r="CT8" s="3">
        <v>0.0</v>
      </c>
      <c r="CU8" s="3"/>
      <c r="CV8" s="3"/>
      <c r="CW8" s="2"/>
      <c r="CX8" s="3">
        <v>0.0</v>
      </c>
      <c r="CY8" s="3"/>
      <c r="CZ8" s="3"/>
      <c r="DA8" s="3"/>
      <c r="DB8" s="3">
        <v>0.0</v>
      </c>
      <c r="DC8" s="3"/>
      <c r="DD8" s="3"/>
      <c r="DE8" s="3"/>
      <c r="DF8" s="3">
        <v>0.0</v>
      </c>
      <c r="DG8" s="3"/>
      <c r="DH8" s="3"/>
      <c r="DI8" s="2"/>
      <c r="DJ8" s="3">
        <v>0.0</v>
      </c>
      <c r="DK8" s="3"/>
      <c r="DL8" s="3"/>
      <c r="DM8" s="2"/>
      <c r="DN8" s="3">
        <v>0.0</v>
      </c>
      <c r="DO8" s="3"/>
      <c r="DP8" s="3"/>
      <c r="DQ8" s="2"/>
      <c r="DR8" s="3">
        <v>0.0</v>
      </c>
      <c r="DS8" s="3"/>
    </row>
    <row r="9" ht="19.5" customHeight="1">
      <c r="A9" s="2" t="s">
        <v>80</v>
      </c>
      <c r="B9" s="3">
        <v>2004.0</v>
      </c>
      <c r="C9" s="2" t="s">
        <v>75</v>
      </c>
      <c r="D9" s="3">
        <v>0.0</v>
      </c>
      <c r="E9" s="3" t="s">
        <v>68</v>
      </c>
      <c r="F9" s="3">
        <v>0.0</v>
      </c>
      <c r="G9" s="3"/>
      <c r="H9" s="3">
        <v>17.0</v>
      </c>
      <c r="I9" s="3" t="s">
        <v>76</v>
      </c>
      <c r="J9" s="3">
        <v>0.0</v>
      </c>
      <c r="K9" s="2"/>
      <c r="L9" s="3">
        <v>13.0</v>
      </c>
      <c r="M9" s="3" t="s">
        <v>76</v>
      </c>
      <c r="N9" s="3">
        <v>0.0</v>
      </c>
      <c r="O9" s="3"/>
      <c r="P9" s="3">
        <v>37.0</v>
      </c>
      <c r="Q9" s="3" t="s">
        <v>76</v>
      </c>
      <c r="R9" s="3">
        <v>0.0</v>
      </c>
      <c r="S9" s="3"/>
      <c r="T9" s="3">
        <v>0.0</v>
      </c>
      <c r="U9" s="3" t="s">
        <v>65</v>
      </c>
      <c r="V9" s="3">
        <v>0.0</v>
      </c>
      <c r="W9" s="3"/>
      <c r="X9" s="3">
        <v>0.0</v>
      </c>
      <c r="Y9" s="3" t="s">
        <v>65</v>
      </c>
      <c r="Z9" s="3">
        <v>0.0</v>
      </c>
      <c r="AA9" s="3"/>
      <c r="AB9" s="3">
        <v>50.0</v>
      </c>
      <c r="AC9" s="3" t="s">
        <v>76</v>
      </c>
      <c r="AD9" s="3">
        <v>0.0</v>
      </c>
      <c r="AE9" s="3"/>
      <c r="AF9" s="3">
        <v>0.0</v>
      </c>
      <c r="AG9" s="3" t="s">
        <v>65</v>
      </c>
      <c r="AH9" s="3">
        <v>0.0</v>
      </c>
      <c r="AI9" s="3"/>
      <c r="AJ9" s="3">
        <v>0.0</v>
      </c>
      <c r="AK9" s="3" t="s">
        <v>65</v>
      </c>
      <c r="AL9" s="3">
        <v>0.0</v>
      </c>
      <c r="AM9" s="3"/>
      <c r="AN9" s="3">
        <v>0.0</v>
      </c>
      <c r="AO9" s="3" t="s">
        <v>65</v>
      </c>
      <c r="AP9" s="3">
        <v>0.0</v>
      </c>
      <c r="AQ9" s="3"/>
      <c r="AR9" s="3">
        <v>0.0</v>
      </c>
      <c r="AS9" s="3" t="s">
        <v>65</v>
      </c>
      <c r="AT9" s="3">
        <v>0.0</v>
      </c>
      <c r="AU9" s="3"/>
      <c r="AV9" s="3">
        <v>94.0</v>
      </c>
      <c r="AW9" s="3" t="s">
        <v>70</v>
      </c>
      <c r="AX9" s="3">
        <v>0.0</v>
      </c>
      <c r="AY9" s="3"/>
      <c r="AZ9" s="3">
        <v>95.0</v>
      </c>
      <c r="BA9" s="3" t="s">
        <v>70</v>
      </c>
      <c r="BB9" s="3">
        <v>0.0</v>
      </c>
      <c r="BC9" s="3"/>
      <c r="BD9" s="3">
        <v>0.0</v>
      </c>
      <c r="BE9" s="3" t="s">
        <v>67</v>
      </c>
      <c r="BF9" s="3">
        <v>0.0</v>
      </c>
      <c r="BG9" s="3"/>
      <c r="BH9" s="3">
        <v>0.0</v>
      </c>
      <c r="BI9" s="3" t="s">
        <v>67</v>
      </c>
      <c r="BJ9" s="3">
        <v>0.0</v>
      </c>
      <c r="BK9" s="3"/>
      <c r="BL9" s="3">
        <v>0.0</v>
      </c>
      <c r="BM9" s="3" t="s">
        <v>67</v>
      </c>
      <c r="BN9" s="3">
        <v>0.0</v>
      </c>
      <c r="BO9" s="3"/>
      <c r="BP9" s="3">
        <v>0.0</v>
      </c>
      <c r="BQ9" s="3" t="s">
        <v>67</v>
      </c>
      <c r="BR9" s="3">
        <v>0.0</v>
      </c>
      <c r="BS9" s="3"/>
      <c r="BT9" s="3">
        <v>0.0</v>
      </c>
      <c r="BU9" s="3" t="s">
        <v>67</v>
      </c>
      <c r="BV9" s="3">
        <v>0.0</v>
      </c>
      <c r="BW9" s="3"/>
      <c r="BX9" s="3">
        <v>0.0</v>
      </c>
      <c r="BY9" s="3" t="s">
        <v>67</v>
      </c>
      <c r="BZ9" s="3">
        <v>0.0</v>
      </c>
      <c r="CA9" s="2"/>
      <c r="CB9" s="3"/>
      <c r="CC9" s="2"/>
      <c r="CD9" s="3">
        <v>0.0</v>
      </c>
      <c r="CE9" s="3"/>
      <c r="CF9" s="3"/>
      <c r="CG9" s="3"/>
      <c r="CH9" s="3">
        <v>0.0</v>
      </c>
      <c r="CI9" s="3"/>
      <c r="CJ9" s="3"/>
      <c r="CK9" s="2"/>
      <c r="CL9" s="3">
        <v>0.0</v>
      </c>
      <c r="CM9" s="3"/>
      <c r="CN9" s="3"/>
      <c r="CO9" s="2"/>
      <c r="CP9" s="3">
        <v>0.0</v>
      </c>
      <c r="CQ9" s="2"/>
      <c r="CR9" s="3"/>
      <c r="CS9" s="2"/>
      <c r="CT9" s="3">
        <v>0.0</v>
      </c>
      <c r="CU9" s="3"/>
      <c r="CV9" s="3"/>
      <c r="CW9" s="2"/>
      <c r="CX9" s="3">
        <v>0.0</v>
      </c>
      <c r="CY9" s="3"/>
      <c r="CZ9" s="3"/>
      <c r="DA9" s="3"/>
      <c r="DB9" s="3">
        <v>0.0</v>
      </c>
      <c r="DC9" s="3"/>
      <c r="DD9" s="3"/>
      <c r="DE9" s="3"/>
      <c r="DF9" s="3">
        <v>0.0</v>
      </c>
      <c r="DG9" s="3"/>
      <c r="DH9" s="3"/>
      <c r="DI9" s="2"/>
      <c r="DJ9" s="3">
        <v>0.0</v>
      </c>
      <c r="DK9" s="3"/>
      <c r="DL9" s="3"/>
      <c r="DM9" s="2"/>
      <c r="DN9" s="3">
        <v>0.0</v>
      </c>
      <c r="DO9" s="2"/>
      <c r="DP9" s="3"/>
      <c r="DQ9" s="2"/>
      <c r="DR9" s="3">
        <v>0.0</v>
      </c>
      <c r="DS9" s="3"/>
    </row>
    <row r="10" ht="19.5" customHeight="1">
      <c r="A10" s="2" t="s">
        <v>81</v>
      </c>
      <c r="B10" s="3">
        <v>2005.0</v>
      </c>
      <c r="C10" s="2" t="s">
        <v>75</v>
      </c>
      <c r="D10" s="3">
        <v>80.0</v>
      </c>
      <c r="E10" s="3" t="s">
        <v>70</v>
      </c>
      <c r="F10" s="3">
        <v>0.0</v>
      </c>
      <c r="G10" s="2"/>
      <c r="H10" s="3">
        <v>57.0</v>
      </c>
      <c r="I10" s="3" t="s">
        <v>70</v>
      </c>
      <c r="J10" s="3">
        <v>0.0</v>
      </c>
      <c r="K10" s="3"/>
      <c r="L10" s="3">
        <v>98.0</v>
      </c>
      <c r="M10" s="2" t="s">
        <v>70</v>
      </c>
      <c r="N10" s="3">
        <v>0.0</v>
      </c>
      <c r="O10" s="2"/>
      <c r="P10" s="3">
        <v>0.0</v>
      </c>
      <c r="Q10" s="3" t="s">
        <v>68</v>
      </c>
      <c r="R10" s="3">
        <v>0.0</v>
      </c>
      <c r="S10" s="2"/>
      <c r="T10" s="3">
        <v>59.0</v>
      </c>
      <c r="U10" s="3" t="s">
        <v>70</v>
      </c>
      <c r="V10" s="3">
        <v>0.0</v>
      </c>
      <c r="W10" s="3"/>
      <c r="X10" s="3">
        <v>0.0</v>
      </c>
      <c r="Y10" s="3" t="s">
        <v>68</v>
      </c>
      <c r="Z10" s="3">
        <v>0.0</v>
      </c>
      <c r="AA10" s="3"/>
      <c r="AB10" s="3">
        <v>10.0</v>
      </c>
      <c r="AC10" s="3" t="s">
        <v>76</v>
      </c>
      <c r="AD10" s="3">
        <v>0.0</v>
      </c>
      <c r="AE10" s="3"/>
      <c r="AF10" s="3">
        <v>81.0</v>
      </c>
      <c r="AG10" s="2" t="s">
        <v>70</v>
      </c>
      <c r="AH10" s="3">
        <v>0.0</v>
      </c>
      <c r="AI10" s="3"/>
      <c r="AJ10" s="3">
        <v>85.0</v>
      </c>
      <c r="AK10" s="3" t="s">
        <v>70</v>
      </c>
      <c r="AL10" s="3">
        <v>0.0</v>
      </c>
      <c r="AM10" s="3"/>
      <c r="AN10" s="3">
        <v>75.0</v>
      </c>
      <c r="AO10" s="3" t="s">
        <v>70</v>
      </c>
      <c r="AP10" s="3">
        <v>0.0</v>
      </c>
      <c r="AQ10" s="3"/>
      <c r="AR10" s="3">
        <v>70.0</v>
      </c>
      <c r="AS10" s="3" t="s">
        <v>70</v>
      </c>
      <c r="AT10" s="3">
        <v>0.0</v>
      </c>
      <c r="AU10" s="3"/>
      <c r="AV10" s="3">
        <v>0.0</v>
      </c>
      <c r="AW10" s="3" t="s">
        <v>65</v>
      </c>
      <c r="AX10" s="3">
        <v>0.0</v>
      </c>
      <c r="AY10" s="3"/>
      <c r="AZ10" s="3">
        <v>0.0</v>
      </c>
      <c r="BA10" s="3" t="s">
        <v>65</v>
      </c>
      <c r="BB10" s="3">
        <v>0.0</v>
      </c>
      <c r="BC10" s="3"/>
      <c r="BD10" s="3">
        <v>7.0</v>
      </c>
      <c r="BE10" s="3" t="s">
        <v>76</v>
      </c>
      <c r="BF10" s="3">
        <v>0.0</v>
      </c>
      <c r="BG10" s="3"/>
      <c r="BH10" s="3">
        <v>0.0</v>
      </c>
      <c r="BI10" s="3" t="s">
        <v>65</v>
      </c>
      <c r="BJ10" s="3">
        <v>0.0</v>
      </c>
      <c r="BK10" s="3"/>
      <c r="BL10" s="3">
        <v>0.0</v>
      </c>
      <c r="BM10" s="3" t="s">
        <v>65</v>
      </c>
      <c r="BN10" s="3">
        <v>0.0</v>
      </c>
      <c r="BO10" s="2"/>
      <c r="BP10" s="5">
        <v>46.0</v>
      </c>
      <c r="BQ10" s="6" t="s">
        <v>70</v>
      </c>
      <c r="BR10" s="3">
        <v>0.0</v>
      </c>
      <c r="BS10" s="3"/>
      <c r="BT10" s="3">
        <v>23.0</v>
      </c>
      <c r="BU10" s="2" t="s">
        <v>76</v>
      </c>
      <c r="BV10" s="3">
        <v>0.0</v>
      </c>
      <c r="BW10" s="3"/>
      <c r="BX10" s="3">
        <v>0.0</v>
      </c>
      <c r="BY10" s="2" t="s">
        <v>65</v>
      </c>
      <c r="BZ10" s="3">
        <v>0.0</v>
      </c>
      <c r="CA10" s="2"/>
      <c r="CB10" s="3"/>
      <c r="CC10" s="2"/>
      <c r="CD10" s="3">
        <v>0.0</v>
      </c>
      <c r="CE10" s="3"/>
      <c r="CF10" s="3"/>
      <c r="CG10" s="3"/>
      <c r="CH10" s="3">
        <v>0.0</v>
      </c>
      <c r="CI10" s="3"/>
      <c r="CJ10" s="3"/>
      <c r="CK10" s="2"/>
      <c r="CL10" s="3">
        <v>0.0</v>
      </c>
      <c r="CM10" s="2"/>
      <c r="CN10" s="3"/>
      <c r="CO10" s="2"/>
      <c r="CP10" s="3">
        <v>0.0</v>
      </c>
      <c r="CQ10" s="3"/>
      <c r="CR10" s="3"/>
      <c r="CS10" s="2"/>
      <c r="CT10" s="3">
        <v>0.0</v>
      </c>
      <c r="CU10" s="3"/>
      <c r="CV10" s="3"/>
      <c r="CW10" s="2"/>
      <c r="CX10" s="3">
        <v>0.0</v>
      </c>
      <c r="CY10" s="3"/>
      <c r="CZ10" s="3"/>
      <c r="DA10" s="3"/>
      <c r="DB10" s="3">
        <v>0.0</v>
      </c>
      <c r="DC10" s="3"/>
      <c r="DD10" s="3"/>
      <c r="DE10" s="3"/>
      <c r="DF10" s="3">
        <v>0.0</v>
      </c>
      <c r="DG10" s="3"/>
      <c r="DH10" s="3"/>
      <c r="DI10" s="2"/>
      <c r="DJ10" s="3">
        <v>0.0</v>
      </c>
      <c r="DK10" s="2"/>
      <c r="DL10" s="3"/>
      <c r="DM10" s="2"/>
      <c r="DN10" s="3">
        <v>0.0</v>
      </c>
      <c r="DO10" s="3"/>
      <c r="DP10" s="3"/>
      <c r="DQ10" s="2"/>
      <c r="DR10" s="3">
        <v>0.0</v>
      </c>
      <c r="DS10" s="3"/>
    </row>
    <row r="11" ht="19.5" customHeight="1">
      <c r="A11" s="2" t="s">
        <v>82</v>
      </c>
      <c r="B11" s="3">
        <v>2004.0</v>
      </c>
      <c r="C11" s="3" t="s">
        <v>75</v>
      </c>
      <c r="D11" s="3">
        <v>89.0</v>
      </c>
      <c r="E11" s="3" t="s">
        <v>70</v>
      </c>
      <c r="F11" s="3">
        <v>0.0</v>
      </c>
      <c r="G11" s="3" t="s">
        <v>78</v>
      </c>
      <c r="H11" s="3">
        <v>94.0</v>
      </c>
      <c r="I11" s="3" t="s">
        <v>70</v>
      </c>
      <c r="J11" s="3">
        <v>0.0</v>
      </c>
      <c r="K11" s="3"/>
      <c r="L11" s="3">
        <v>78.0</v>
      </c>
      <c r="M11" s="3" t="s">
        <v>70</v>
      </c>
      <c r="N11" s="3">
        <v>0.0</v>
      </c>
      <c r="O11" s="3"/>
      <c r="P11" s="3">
        <v>94.0</v>
      </c>
      <c r="Q11" s="3" t="s">
        <v>70</v>
      </c>
      <c r="R11" s="3">
        <v>0.0</v>
      </c>
      <c r="S11" s="3"/>
      <c r="T11" s="3">
        <v>0.0</v>
      </c>
      <c r="U11" s="3" t="s">
        <v>65</v>
      </c>
      <c r="V11" s="3">
        <v>0.0</v>
      </c>
      <c r="W11" s="3"/>
      <c r="X11" s="3">
        <v>71.0</v>
      </c>
      <c r="Y11" s="3" t="s">
        <v>70</v>
      </c>
      <c r="Z11" s="3">
        <v>0.0</v>
      </c>
      <c r="AA11" s="3"/>
      <c r="AB11" s="3">
        <v>85.0</v>
      </c>
      <c r="AC11" s="3" t="s">
        <v>70</v>
      </c>
      <c r="AD11" s="3">
        <v>0.0</v>
      </c>
      <c r="AE11" s="3" t="s">
        <v>78</v>
      </c>
      <c r="AF11" s="3">
        <v>96.0</v>
      </c>
      <c r="AG11" s="3" t="s">
        <v>70</v>
      </c>
      <c r="AH11" s="3">
        <v>0.0</v>
      </c>
      <c r="AI11" s="3"/>
      <c r="AJ11" s="3">
        <v>33.0</v>
      </c>
      <c r="AK11" s="3" t="s">
        <v>76</v>
      </c>
      <c r="AL11" s="3">
        <v>0.0</v>
      </c>
      <c r="AM11" s="3"/>
      <c r="AN11" s="3">
        <v>95.0</v>
      </c>
      <c r="AO11" s="3" t="s">
        <v>70</v>
      </c>
      <c r="AP11" s="3">
        <v>0.0</v>
      </c>
      <c r="AQ11" s="3"/>
      <c r="AR11" s="3">
        <v>95.0</v>
      </c>
      <c r="AS11" s="3" t="s">
        <v>70</v>
      </c>
      <c r="AT11" s="3">
        <v>0.0</v>
      </c>
      <c r="AU11" s="3"/>
      <c r="AV11" s="3">
        <v>94.0</v>
      </c>
      <c r="AW11" s="3" t="s">
        <v>70</v>
      </c>
      <c r="AX11" s="3">
        <v>0.0</v>
      </c>
      <c r="AY11" s="3"/>
      <c r="AZ11" s="3">
        <v>95.0</v>
      </c>
      <c r="BA11" s="3" t="s">
        <v>70</v>
      </c>
      <c r="BB11" s="3">
        <v>0.0</v>
      </c>
      <c r="BC11" s="3"/>
      <c r="BD11" s="3">
        <v>95.0</v>
      </c>
      <c r="BE11" s="3" t="s">
        <v>70</v>
      </c>
      <c r="BF11" s="3">
        <v>0.0</v>
      </c>
      <c r="BG11" s="3"/>
      <c r="BH11" s="3">
        <v>94.0</v>
      </c>
      <c r="BI11" s="3" t="s">
        <v>70</v>
      </c>
      <c r="BJ11" s="3">
        <v>1.0</v>
      </c>
      <c r="BK11" s="3"/>
      <c r="BL11" s="3">
        <v>94.0</v>
      </c>
      <c r="BM11" s="2" t="s">
        <v>70</v>
      </c>
      <c r="BN11" s="3">
        <v>0.0</v>
      </c>
      <c r="BO11" s="3"/>
      <c r="BP11" s="3">
        <v>97.0</v>
      </c>
      <c r="BQ11" s="3" t="s">
        <v>70</v>
      </c>
      <c r="BR11" s="3">
        <v>0.0</v>
      </c>
      <c r="BS11" s="3"/>
      <c r="BT11" s="3">
        <v>93.0</v>
      </c>
      <c r="BU11" s="3" t="s">
        <v>70</v>
      </c>
      <c r="BV11" s="3">
        <v>0.0</v>
      </c>
      <c r="BW11" s="3"/>
      <c r="BX11" s="3">
        <v>95.0</v>
      </c>
      <c r="BY11" s="2" t="s">
        <v>70</v>
      </c>
      <c r="BZ11" s="3">
        <v>0.0</v>
      </c>
      <c r="CA11" s="3"/>
      <c r="CB11" s="3"/>
      <c r="CC11" s="2"/>
      <c r="CD11" s="3">
        <v>0.0</v>
      </c>
      <c r="CE11" s="3"/>
      <c r="CF11" s="3"/>
      <c r="CG11" s="3"/>
      <c r="CH11" s="3">
        <v>0.0</v>
      </c>
      <c r="CI11" s="3"/>
      <c r="CJ11" s="3"/>
      <c r="CK11" s="2"/>
      <c r="CL11" s="3">
        <v>0.0</v>
      </c>
      <c r="CM11" s="3"/>
      <c r="CN11" s="3"/>
      <c r="CO11" s="2"/>
      <c r="CP11" s="3">
        <v>0.0</v>
      </c>
      <c r="CQ11" s="3"/>
      <c r="CR11" s="3"/>
      <c r="CS11" s="2"/>
      <c r="CT11" s="3">
        <v>0.0</v>
      </c>
      <c r="CU11" s="3"/>
      <c r="CV11" s="3"/>
      <c r="CW11" s="2"/>
      <c r="CX11" s="3">
        <v>0.0</v>
      </c>
      <c r="CY11" s="3"/>
      <c r="CZ11" s="3"/>
      <c r="DA11" s="3"/>
      <c r="DB11" s="3">
        <v>0.0</v>
      </c>
      <c r="DC11" s="3"/>
      <c r="DD11" s="3"/>
      <c r="DE11" s="3"/>
      <c r="DF11" s="3">
        <v>0.0</v>
      </c>
      <c r="DG11" s="3"/>
      <c r="DH11" s="3"/>
      <c r="DI11" s="2"/>
      <c r="DJ11" s="3">
        <v>0.0</v>
      </c>
      <c r="DK11" s="3"/>
      <c r="DL11" s="3"/>
      <c r="DM11" s="2"/>
      <c r="DN11" s="3">
        <v>0.0</v>
      </c>
      <c r="DO11" s="3"/>
      <c r="DP11" s="3"/>
      <c r="DQ11" s="2"/>
      <c r="DR11" s="3">
        <v>0.0</v>
      </c>
      <c r="DS11" s="3"/>
    </row>
    <row r="12" ht="19.5" customHeight="1">
      <c r="A12" s="2" t="s">
        <v>83</v>
      </c>
      <c r="B12" s="3">
        <v>2004.0</v>
      </c>
      <c r="C12" s="2" t="s">
        <v>75</v>
      </c>
      <c r="D12" s="3">
        <v>15.0</v>
      </c>
      <c r="E12" s="3" t="s">
        <v>76</v>
      </c>
      <c r="F12" s="3">
        <v>0.0</v>
      </c>
      <c r="G12" s="2"/>
      <c r="H12" s="3">
        <v>17.0</v>
      </c>
      <c r="I12" s="3" t="s">
        <v>76</v>
      </c>
      <c r="J12" s="3">
        <v>0.0</v>
      </c>
      <c r="K12" s="3"/>
      <c r="L12" s="3">
        <v>0.0</v>
      </c>
      <c r="M12" s="3" t="s">
        <v>65</v>
      </c>
      <c r="N12" s="3">
        <v>0.0</v>
      </c>
      <c r="O12" s="3"/>
      <c r="P12" s="3">
        <v>94.0</v>
      </c>
      <c r="Q12" s="3" t="s">
        <v>70</v>
      </c>
      <c r="R12" s="3">
        <v>0.0</v>
      </c>
      <c r="S12" s="3"/>
      <c r="T12" s="3">
        <v>35.0</v>
      </c>
      <c r="U12" s="3" t="s">
        <v>76</v>
      </c>
      <c r="V12" s="3">
        <v>0.0</v>
      </c>
      <c r="W12" s="3"/>
      <c r="X12" s="3">
        <v>59.0</v>
      </c>
      <c r="Y12" s="3" t="s">
        <v>70</v>
      </c>
      <c r="Z12" s="3">
        <v>0.0</v>
      </c>
      <c r="AA12" s="3"/>
      <c r="AB12" s="3">
        <v>0.0</v>
      </c>
      <c r="AC12" s="3" t="s">
        <v>65</v>
      </c>
      <c r="AD12" s="3">
        <v>0.0</v>
      </c>
      <c r="AE12" s="3"/>
      <c r="AF12" s="3">
        <v>0.0</v>
      </c>
      <c r="AG12" s="3" t="s">
        <v>65</v>
      </c>
      <c r="AH12" s="3">
        <v>0.0</v>
      </c>
      <c r="AI12" s="3"/>
      <c r="AJ12" s="3">
        <v>10.0</v>
      </c>
      <c r="AK12" s="3" t="s">
        <v>76</v>
      </c>
      <c r="AL12" s="3">
        <v>0.0</v>
      </c>
      <c r="AM12" s="3"/>
      <c r="AN12" s="3">
        <v>20.0</v>
      </c>
      <c r="AO12" s="3" t="s">
        <v>76</v>
      </c>
      <c r="AP12" s="3">
        <v>0.0</v>
      </c>
      <c r="AQ12" s="3"/>
      <c r="AR12" s="3">
        <v>25.0</v>
      </c>
      <c r="AS12" s="3" t="s">
        <v>76</v>
      </c>
      <c r="AT12" s="3">
        <v>0.0</v>
      </c>
      <c r="AU12" s="3"/>
      <c r="AV12" s="3">
        <v>65.0</v>
      </c>
      <c r="AW12" s="3" t="s">
        <v>70</v>
      </c>
      <c r="AX12" s="3">
        <v>0.0</v>
      </c>
      <c r="AY12" s="3"/>
      <c r="AZ12" s="3">
        <v>95.0</v>
      </c>
      <c r="BA12" s="3" t="s">
        <v>70</v>
      </c>
      <c r="BB12" s="3">
        <v>0.0</v>
      </c>
      <c r="BC12" s="3"/>
      <c r="BD12" s="3">
        <v>88.0</v>
      </c>
      <c r="BE12" s="3" t="s">
        <v>70</v>
      </c>
      <c r="BF12" s="3">
        <v>0.0</v>
      </c>
      <c r="BG12" s="3"/>
      <c r="BH12" s="3">
        <v>94.0</v>
      </c>
      <c r="BI12" s="3" t="s">
        <v>70</v>
      </c>
      <c r="BJ12" s="3">
        <v>0.0</v>
      </c>
      <c r="BK12" s="3"/>
      <c r="BL12" s="3">
        <v>94.0</v>
      </c>
      <c r="BM12" s="2" t="s">
        <v>70</v>
      </c>
      <c r="BN12" s="3">
        <v>0.0</v>
      </c>
      <c r="BO12" s="2"/>
      <c r="BP12" s="5">
        <v>51.0</v>
      </c>
      <c r="BQ12" s="6" t="s">
        <v>76</v>
      </c>
      <c r="BR12" s="3">
        <v>0.0</v>
      </c>
      <c r="BS12" s="3"/>
      <c r="BT12" s="3">
        <v>70.0</v>
      </c>
      <c r="BU12" s="2" t="s">
        <v>70</v>
      </c>
      <c r="BV12" s="3">
        <v>0.0</v>
      </c>
      <c r="BW12" s="3"/>
      <c r="BX12" s="3">
        <v>62.0</v>
      </c>
      <c r="BY12" s="2" t="s">
        <v>70</v>
      </c>
      <c r="BZ12" s="3">
        <v>0.0</v>
      </c>
      <c r="CA12" s="2"/>
      <c r="CB12" s="3"/>
      <c r="CC12" s="2"/>
      <c r="CD12" s="3">
        <v>0.0</v>
      </c>
      <c r="CE12" s="3"/>
      <c r="CF12" s="3"/>
      <c r="CG12" s="3"/>
      <c r="CH12" s="3">
        <v>0.0</v>
      </c>
      <c r="CI12" s="3"/>
      <c r="CJ12" s="3"/>
      <c r="CK12" s="2"/>
      <c r="CL12" s="3">
        <v>0.0</v>
      </c>
      <c r="CM12" s="2"/>
      <c r="CN12" s="3"/>
      <c r="CO12" s="2"/>
      <c r="CP12" s="3">
        <v>0.0</v>
      </c>
      <c r="CQ12" s="3"/>
      <c r="CR12" s="3"/>
      <c r="CS12" s="2"/>
      <c r="CT12" s="3">
        <v>0.0</v>
      </c>
      <c r="CU12" s="3"/>
      <c r="CV12" s="3"/>
      <c r="CW12" s="2"/>
      <c r="CX12" s="3">
        <v>0.0</v>
      </c>
      <c r="CY12" s="3"/>
      <c r="CZ12" s="3"/>
      <c r="DA12" s="3"/>
      <c r="DB12" s="3">
        <v>0.0</v>
      </c>
      <c r="DC12" s="3"/>
      <c r="DD12" s="3"/>
      <c r="DE12" s="3"/>
      <c r="DF12" s="3">
        <v>0.0</v>
      </c>
      <c r="DG12" s="3"/>
      <c r="DH12" s="3"/>
      <c r="DI12" s="2"/>
      <c r="DJ12" s="3">
        <v>0.0</v>
      </c>
      <c r="DK12" s="2"/>
      <c r="DL12" s="3"/>
      <c r="DM12" s="2"/>
      <c r="DN12" s="3">
        <v>0.0</v>
      </c>
      <c r="DO12" s="3"/>
      <c r="DP12" s="3"/>
      <c r="DQ12" s="2"/>
      <c r="DR12" s="3">
        <v>0.0</v>
      </c>
      <c r="DS12" s="3"/>
    </row>
    <row r="13" ht="19.5" customHeight="1">
      <c r="A13" s="2" t="s">
        <v>84</v>
      </c>
      <c r="B13" s="3">
        <v>2004.0</v>
      </c>
      <c r="C13" s="3" t="s">
        <v>75</v>
      </c>
      <c r="D13" s="4">
        <v>0.0</v>
      </c>
      <c r="E13" s="2" t="s">
        <v>65</v>
      </c>
      <c r="F13" s="3">
        <v>0.0</v>
      </c>
      <c r="G13" s="3"/>
      <c r="H13" s="3">
        <v>0.0</v>
      </c>
      <c r="I13" s="3" t="s">
        <v>65</v>
      </c>
      <c r="J13" s="3">
        <v>0.0</v>
      </c>
      <c r="K13" s="3"/>
      <c r="L13" s="3">
        <v>0.0</v>
      </c>
      <c r="M13" s="2" t="s">
        <v>65</v>
      </c>
      <c r="N13" s="3">
        <v>0.0</v>
      </c>
      <c r="O13" s="3"/>
      <c r="P13" s="3">
        <v>14.0</v>
      </c>
      <c r="Q13" s="2" t="s">
        <v>76</v>
      </c>
      <c r="R13" s="3">
        <v>0.0</v>
      </c>
      <c r="S13" s="3"/>
      <c r="T13" s="3">
        <v>0.0</v>
      </c>
      <c r="U13" s="3" t="s">
        <v>65</v>
      </c>
      <c r="V13" s="3">
        <v>0.0</v>
      </c>
      <c r="W13" s="3"/>
      <c r="X13" s="3">
        <v>0.0</v>
      </c>
      <c r="Y13" s="2" t="s">
        <v>65</v>
      </c>
      <c r="Z13" s="3">
        <v>0.0</v>
      </c>
      <c r="AA13" s="3"/>
      <c r="AB13" s="3">
        <v>0.0</v>
      </c>
      <c r="AC13" s="3" t="s">
        <v>65</v>
      </c>
      <c r="AD13" s="3">
        <v>0.0</v>
      </c>
      <c r="AE13" s="3"/>
      <c r="AF13" s="3">
        <v>0.0</v>
      </c>
      <c r="AG13" s="2" t="s">
        <v>65</v>
      </c>
      <c r="AH13" s="3">
        <v>0.0</v>
      </c>
      <c r="AI13" s="3"/>
      <c r="AJ13" s="3">
        <v>0.0</v>
      </c>
      <c r="AK13" s="3" t="s">
        <v>65</v>
      </c>
      <c r="AL13" s="3">
        <v>0.0</v>
      </c>
      <c r="AM13" s="3"/>
      <c r="AN13" s="4">
        <v>0.0</v>
      </c>
      <c r="AO13" s="3" t="s">
        <v>65</v>
      </c>
      <c r="AP13" s="3">
        <v>0.0</v>
      </c>
      <c r="AQ13" s="3"/>
      <c r="AR13" s="3">
        <v>0.0</v>
      </c>
      <c r="AS13" s="3" t="s">
        <v>65</v>
      </c>
      <c r="AT13" s="3">
        <v>0.0</v>
      </c>
      <c r="AU13" s="3"/>
      <c r="AV13" s="3">
        <v>9.0</v>
      </c>
      <c r="AW13" s="3" t="s">
        <v>76</v>
      </c>
      <c r="AX13" s="3">
        <v>0.0</v>
      </c>
      <c r="AY13" s="3"/>
      <c r="AZ13" s="3">
        <v>0.0</v>
      </c>
      <c r="BA13" s="3" t="s">
        <v>65</v>
      </c>
      <c r="BB13" s="3">
        <v>0.0</v>
      </c>
      <c r="BC13" s="3"/>
      <c r="BD13" s="3">
        <v>0.0</v>
      </c>
      <c r="BE13" s="3" t="s">
        <v>65</v>
      </c>
      <c r="BF13" s="3">
        <v>0.0</v>
      </c>
      <c r="BG13" s="3"/>
      <c r="BH13" s="3">
        <v>94.0</v>
      </c>
      <c r="BI13" s="3" t="s">
        <v>70</v>
      </c>
      <c r="BJ13" s="3">
        <v>0.0</v>
      </c>
      <c r="BK13" s="3"/>
      <c r="BL13" s="3">
        <v>0.0</v>
      </c>
      <c r="BM13" s="3" t="s">
        <v>65</v>
      </c>
      <c r="BN13" s="3">
        <v>0.0</v>
      </c>
      <c r="BO13" s="3"/>
      <c r="BP13" s="3">
        <v>0.0</v>
      </c>
      <c r="BQ13" s="3" t="s">
        <v>65</v>
      </c>
      <c r="BR13" s="3">
        <v>0.0</v>
      </c>
      <c r="BS13" s="3"/>
      <c r="BT13" s="3">
        <v>16.0</v>
      </c>
      <c r="BU13" s="2" t="s">
        <v>76</v>
      </c>
      <c r="BV13" s="3">
        <v>0.0</v>
      </c>
      <c r="BW13" s="2"/>
      <c r="BX13" s="3">
        <v>0.0</v>
      </c>
      <c r="BY13" s="2" t="s">
        <v>65</v>
      </c>
      <c r="BZ13" s="3">
        <v>0.0</v>
      </c>
      <c r="CA13" s="3"/>
      <c r="CB13" s="3"/>
      <c r="CC13" s="2"/>
      <c r="CD13" s="3">
        <v>0.0</v>
      </c>
      <c r="CE13" s="3"/>
      <c r="CF13" s="3"/>
      <c r="CG13" s="3"/>
      <c r="CH13" s="3">
        <v>0.0</v>
      </c>
      <c r="CI13" s="3"/>
      <c r="CJ13" s="3"/>
      <c r="CK13" s="2"/>
      <c r="CL13" s="3">
        <v>0.0</v>
      </c>
      <c r="CM13" s="3"/>
      <c r="CN13" s="3"/>
      <c r="CO13" s="2"/>
      <c r="CP13" s="3">
        <v>0.0</v>
      </c>
      <c r="CQ13" s="3"/>
      <c r="CR13" s="3"/>
      <c r="CS13" s="2"/>
      <c r="CT13" s="3">
        <v>0.0</v>
      </c>
      <c r="CU13" s="2"/>
      <c r="CV13" s="3"/>
      <c r="CW13" s="2"/>
      <c r="CX13" s="3">
        <v>0.0</v>
      </c>
      <c r="CY13" s="3"/>
      <c r="CZ13" s="3"/>
      <c r="DA13" s="3"/>
      <c r="DB13" s="3">
        <v>0.0</v>
      </c>
      <c r="DC13" s="3"/>
      <c r="DD13" s="3"/>
      <c r="DE13" s="3"/>
      <c r="DF13" s="3">
        <v>0.0</v>
      </c>
      <c r="DG13" s="3"/>
      <c r="DH13" s="3"/>
      <c r="DI13" s="2"/>
      <c r="DJ13" s="3">
        <v>0.0</v>
      </c>
      <c r="DK13" s="3"/>
      <c r="DL13" s="3"/>
      <c r="DM13" s="2"/>
      <c r="DN13" s="3">
        <v>0.0</v>
      </c>
      <c r="DO13" s="3"/>
      <c r="DP13" s="3"/>
      <c r="DQ13" s="2"/>
      <c r="DR13" s="3">
        <v>0.0</v>
      </c>
      <c r="DS13" s="2"/>
    </row>
    <row r="14" ht="19.5" customHeight="1">
      <c r="A14" s="2" t="s">
        <v>85</v>
      </c>
      <c r="B14" s="3">
        <v>2004.0</v>
      </c>
      <c r="C14" s="2" t="s">
        <v>75</v>
      </c>
      <c r="D14" s="3">
        <v>95.0</v>
      </c>
      <c r="E14" s="3" t="s">
        <v>70</v>
      </c>
      <c r="F14" s="3">
        <v>0.0</v>
      </c>
      <c r="G14" s="3"/>
      <c r="H14" s="3">
        <v>0.0</v>
      </c>
      <c r="I14" s="2" t="s">
        <v>65</v>
      </c>
      <c r="J14" s="3">
        <v>0.0</v>
      </c>
      <c r="K14" s="3"/>
      <c r="L14" s="4">
        <v>85.0</v>
      </c>
      <c r="M14" s="2" t="s">
        <v>70</v>
      </c>
      <c r="N14" s="3">
        <v>0.0</v>
      </c>
      <c r="O14" s="3" t="s">
        <v>78</v>
      </c>
      <c r="P14" s="3">
        <v>0.0</v>
      </c>
      <c r="Q14" s="3" t="s">
        <v>65</v>
      </c>
      <c r="R14" s="3">
        <v>0.0</v>
      </c>
      <c r="S14" s="3"/>
      <c r="T14" s="3">
        <v>0.0</v>
      </c>
      <c r="U14" s="3" t="s">
        <v>65</v>
      </c>
      <c r="V14" s="3">
        <v>0.0</v>
      </c>
      <c r="W14" s="3"/>
      <c r="X14" s="3">
        <v>7.0</v>
      </c>
      <c r="Y14" s="3" t="s">
        <v>76</v>
      </c>
      <c r="Z14" s="3">
        <v>0.0</v>
      </c>
      <c r="AA14" s="3"/>
      <c r="AB14" s="3">
        <v>0.0</v>
      </c>
      <c r="AC14" s="3" t="s">
        <v>65</v>
      </c>
      <c r="AD14" s="3">
        <v>0.0</v>
      </c>
      <c r="AE14" s="3"/>
      <c r="AF14" s="3">
        <v>0.0</v>
      </c>
      <c r="AG14" s="3" t="s">
        <v>65</v>
      </c>
      <c r="AH14" s="3">
        <v>0.0</v>
      </c>
      <c r="AI14" s="3"/>
      <c r="AJ14" s="4">
        <v>95.0</v>
      </c>
      <c r="AK14" s="3" t="s">
        <v>70</v>
      </c>
      <c r="AL14" s="3">
        <v>0.0</v>
      </c>
      <c r="AM14" s="3"/>
      <c r="AN14" s="3">
        <v>86.0</v>
      </c>
      <c r="AO14" s="3" t="s">
        <v>70</v>
      </c>
      <c r="AP14" s="3">
        <v>0.0</v>
      </c>
      <c r="AQ14" s="3"/>
      <c r="AR14" s="3">
        <v>0.0</v>
      </c>
      <c r="AS14" s="3" t="s">
        <v>65</v>
      </c>
      <c r="AT14" s="3">
        <v>0.0</v>
      </c>
      <c r="AU14" s="3"/>
      <c r="AV14" s="4">
        <v>94.0</v>
      </c>
      <c r="AW14" s="3" t="s">
        <v>70</v>
      </c>
      <c r="AX14" s="3">
        <v>0.0</v>
      </c>
      <c r="AY14" s="3"/>
      <c r="AZ14" s="3">
        <v>95.0</v>
      </c>
      <c r="BA14" s="3" t="s">
        <v>70</v>
      </c>
      <c r="BB14" s="3">
        <v>0.0</v>
      </c>
      <c r="BC14" s="3" t="s">
        <v>78</v>
      </c>
      <c r="BD14" s="3">
        <v>0.0</v>
      </c>
      <c r="BE14" s="3" t="s">
        <v>68</v>
      </c>
      <c r="BF14" s="3">
        <v>0.0</v>
      </c>
      <c r="BG14" s="3"/>
      <c r="BH14" s="3">
        <v>0.0</v>
      </c>
      <c r="BI14" s="3" t="s">
        <v>68</v>
      </c>
      <c r="BJ14" s="3">
        <v>0.0</v>
      </c>
      <c r="BK14" s="3"/>
      <c r="BL14" s="3">
        <v>0.0</v>
      </c>
      <c r="BM14" s="3" t="s">
        <v>65</v>
      </c>
      <c r="BN14" s="3">
        <v>0.0</v>
      </c>
      <c r="BO14" s="3"/>
      <c r="BP14" s="3">
        <v>0.0</v>
      </c>
      <c r="BQ14" s="3" t="s">
        <v>65</v>
      </c>
      <c r="BR14" s="3">
        <v>0.0</v>
      </c>
      <c r="BS14" s="3"/>
      <c r="BT14" s="3">
        <v>77.0</v>
      </c>
      <c r="BU14" s="2" t="s">
        <v>70</v>
      </c>
      <c r="BV14" s="3">
        <v>0.0</v>
      </c>
      <c r="BW14" s="3"/>
      <c r="BX14" s="3">
        <v>0.0</v>
      </c>
      <c r="BY14" s="2" t="s">
        <v>65</v>
      </c>
      <c r="BZ14" s="3">
        <v>0.0</v>
      </c>
      <c r="CA14" s="3"/>
      <c r="CB14" s="3"/>
      <c r="CC14" s="2"/>
      <c r="CD14" s="3">
        <v>0.0</v>
      </c>
      <c r="CE14" s="3"/>
      <c r="CF14" s="4"/>
      <c r="CG14" s="3"/>
      <c r="CH14" s="3">
        <v>0.0</v>
      </c>
      <c r="CI14" s="3"/>
      <c r="CJ14" s="3"/>
      <c r="CK14" s="2"/>
      <c r="CL14" s="3">
        <v>0.0</v>
      </c>
      <c r="CM14" s="3"/>
      <c r="CN14" s="3"/>
      <c r="CO14" s="2"/>
      <c r="CP14" s="3">
        <v>0.0</v>
      </c>
      <c r="CQ14" s="3"/>
      <c r="CR14" s="3"/>
      <c r="CS14" s="2"/>
      <c r="CT14" s="3">
        <v>0.0</v>
      </c>
      <c r="CU14" s="3"/>
      <c r="CV14" s="3"/>
      <c r="CW14" s="2"/>
      <c r="CX14" s="3">
        <v>0.0</v>
      </c>
      <c r="CY14" s="3"/>
      <c r="CZ14" s="3"/>
      <c r="DA14" s="3"/>
      <c r="DB14" s="3">
        <v>0.0</v>
      </c>
      <c r="DC14" s="3"/>
      <c r="DD14" s="4"/>
      <c r="DE14" s="3"/>
      <c r="DF14" s="3">
        <v>0.0</v>
      </c>
      <c r="DG14" s="3"/>
      <c r="DH14" s="3"/>
      <c r="DI14" s="2"/>
      <c r="DJ14" s="3">
        <v>0.0</v>
      </c>
      <c r="DK14" s="3"/>
      <c r="DL14" s="3"/>
      <c r="DM14" s="2"/>
      <c r="DN14" s="3">
        <v>0.0</v>
      </c>
      <c r="DO14" s="3"/>
      <c r="DP14" s="3"/>
      <c r="DQ14" s="2"/>
      <c r="DR14" s="3">
        <v>0.0</v>
      </c>
      <c r="DS14" s="3"/>
    </row>
    <row r="15" ht="19.5" customHeight="1">
      <c r="A15" s="2" t="s">
        <v>86</v>
      </c>
      <c r="B15" s="3">
        <v>2004.0</v>
      </c>
      <c r="C15" s="3" t="s">
        <v>75</v>
      </c>
      <c r="D15" s="4">
        <v>0.0</v>
      </c>
      <c r="E15" s="3" t="s">
        <v>65</v>
      </c>
      <c r="F15" s="3">
        <v>0.0</v>
      </c>
      <c r="G15" s="3"/>
      <c r="H15" s="3">
        <v>37.0</v>
      </c>
      <c r="I15" s="3" t="s">
        <v>76</v>
      </c>
      <c r="J15" s="3">
        <v>0.0</v>
      </c>
      <c r="K15" s="3"/>
      <c r="L15" s="3">
        <v>20.0</v>
      </c>
      <c r="M15" s="2" t="s">
        <v>76</v>
      </c>
      <c r="N15" s="3">
        <v>0.0</v>
      </c>
      <c r="O15" s="3"/>
      <c r="P15" s="3">
        <v>0.0</v>
      </c>
      <c r="Q15" s="2" t="s">
        <v>65</v>
      </c>
      <c r="R15" s="3">
        <v>0.0</v>
      </c>
      <c r="S15" s="3"/>
      <c r="T15" s="3">
        <v>85.0</v>
      </c>
      <c r="U15" s="3" t="s">
        <v>70</v>
      </c>
      <c r="V15" s="3">
        <v>0.0</v>
      </c>
      <c r="W15" s="3"/>
      <c r="X15" s="3">
        <v>24.0</v>
      </c>
      <c r="Y15" s="2" t="s">
        <v>76</v>
      </c>
      <c r="Z15" s="3">
        <v>0.0</v>
      </c>
      <c r="AA15" s="3"/>
      <c r="AB15" s="3">
        <v>58.0</v>
      </c>
      <c r="AC15" s="3" t="s">
        <v>70</v>
      </c>
      <c r="AD15" s="3">
        <v>0.0</v>
      </c>
      <c r="AE15" s="3"/>
      <c r="AF15" s="3">
        <v>0.0</v>
      </c>
      <c r="AG15" s="3" t="s">
        <v>65</v>
      </c>
      <c r="AH15" s="3">
        <v>0.0</v>
      </c>
      <c r="AI15" s="3"/>
      <c r="AJ15" s="3">
        <v>62.0</v>
      </c>
      <c r="AK15" s="3" t="s">
        <v>70</v>
      </c>
      <c r="AL15" s="3">
        <v>0.0</v>
      </c>
      <c r="AM15" s="3"/>
      <c r="AN15" s="3">
        <v>9.0</v>
      </c>
      <c r="AO15" s="3" t="s">
        <v>76</v>
      </c>
      <c r="AP15" s="3">
        <v>0.0</v>
      </c>
      <c r="AQ15" s="3"/>
      <c r="AR15" s="3">
        <v>0.0</v>
      </c>
      <c r="AS15" s="3" t="s">
        <v>65</v>
      </c>
      <c r="AT15" s="3">
        <v>0.0</v>
      </c>
      <c r="AU15" s="3"/>
      <c r="AV15" s="3">
        <v>29.0</v>
      </c>
      <c r="AW15" s="3" t="s">
        <v>76</v>
      </c>
      <c r="AX15" s="3">
        <v>0.0</v>
      </c>
      <c r="AY15" s="3"/>
      <c r="AZ15" s="3">
        <v>0.0</v>
      </c>
      <c r="BA15" s="3" t="s">
        <v>65</v>
      </c>
      <c r="BB15" s="3">
        <v>0.0</v>
      </c>
      <c r="BC15" s="3"/>
      <c r="BD15" s="3">
        <v>0.0</v>
      </c>
      <c r="BE15" s="3" t="s">
        <v>65</v>
      </c>
      <c r="BF15" s="3">
        <v>0.0</v>
      </c>
      <c r="BG15" s="3"/>
      <c r="BH15" s="3">
        <v>0.0</v>
      </c>
      <c r="BI15" s="3" t="s">
        <v>65</v>
      </c>
      <c r="BJ15" s="3">
        <v>0.0</v>
      </c>
      <c r="BK15" s="3"/>
      <c r="BL15" s="3">
        <v>0.0</v>
      </c>
      <c r="BM15" s="3" t="s">
        <v>65</v>
      </c>
      <c r="BN15" s="3">
        <v>0.0</v>
      </c>
      <c r="BO15" s="3"/>
      <c r="BP15" s="3">
        <v>0.0</v>
      </c>
      <c r="BQ15" s="3" t="s">
        <v>65</v>
      </c>
      <c r="BR15" s="3">
        <v>0.0</v>
      </c>
      <c r="BS15" s="3"/>
      <c r="BT15" s="3">
        <v>0.0</v>
      </c>
      <c r="BU15" s="3" t="s">
        <v>65</v>
      </c>
      <c r="BV15" s="3">
        <v>0.0</v>
      </c>
      <c r="BW15" s="3"/>
      <c r="BX15" s="3">
        <v>7.0</v>
      </c>
      <c r="BY15" s="2" t="s">
        <v>76</v>
      </c>
      <c r="BZ15" s="3">
        <v>0.0</v>
      </c>
      <c r="CA15" s="3"/>
      <c r="CB15" s="3"/>
      <c r="CC15" s="2"/>
      <c r="CD15" s="3">
        <v>0.0</v>
      </c>
      <c r="CE15" s="3"/>
      <c r="CF15" s="3"/>
      <c r="CG15" s="3"/>
      <c r="CH15" s="3">
        <v>0.0</v>
      </c>
      <c r="CI15" s="3"/>
      <c r="CJ15" s="3"/>
      <c r="CK15" s="2"/>
      <c r="CL15" s="3">
        <v>0.0</v>
      </c>
      <c r="CM15" s="3"/>
      <c r="CN15" s="3"/>
      <c r="CO15" s="2"/>
      <c r="CP15" s="3">
        <v>0.0</v>
      </c>
      <c r="CQ15" s="3"/>
      <c r="CR15" s="3"/>
      <c r="CS15" s="2"/>
      <c r="CT15" s="3">
        <v>0.0</v>
      </c>
      <c r="CU15" s="3"/>
      <c r="CV15" s="3"/>
      <c r="CW15" s="2"/>
      <c r="CX15" s="3">
        <v>0.0</v>
      </c>
      <c r="CY15" s="3"/>
      <c r="CZ15" s="3"/>
      <c r="DA15" s="3"/>
      <c r="DB15" s="3">
        <v>0.0</v>
      </c>
      <c r="DC15" s="3"/>
      <c r="DD15" s="3"/>
      <c r="DE15" s="3"/>
      <c r="DF15" s="3">
        <v>0.0</v>
      </c>
      <c r="DG15" s="3"/>
      <c r="DH15" s="3"/>
      <c r="DI15" s="2"/>
      <c r="DJ15" s="3">
        <v>0.0</v>
      </c>
      <c r="DK15" s="3"/>
      <c r="DL15" s="3"/>
      <c r="DM15" s="2"/>
      <c r="DN15" s="3">
        <v>0.0</v>
      </c>
      <c r="DO15" s="3"/>
      <c r="DP15" s="3"/>
      <c r="DQ15" s="2"/>
      <c r="DR15" s="3">
        <v>0.0</v>
      </c>
      <c r="DS15" s="3"/>
    </row>
    <row r="16" ht="19.5" customHeight="1">
      <c r="A16" s="2" t="s">
        <v>87</v>
      </c>
      <c r="B16" s="3">
        <v>2003.0</v>
      </c>
      <c r="C16" s="2" t="s">
        <v>75</v>
      </c>
      <c r="D16" s="3">
        <v>0.0</v>
      </c>
      <c r="E16" s="3" t="s">
        <v>68</v>
      </c>
      <c r="F16" s="3">
        <v>0.0</v>
      </c>
      <c r="G16" s="3"/>
      <c r="H16" s="3">
        <v>0.0</v>
      </c>
      <c r="I16" s="3" t="s">
        <v>68</v>
      </c>
      <c r="J16" s="3">
        <v>0.0</v>
      </c>
      <c r="K16" s="2"/>
      <c r="L16" s="3">
        <v>0.0</v>
      </c>
      <c r="M16" s="3" t="s">
        <v>68</v>
      </c>
      <c r="N16" s="3">
        <v>0.0</v>
      </c>
      <c r="O16" s="2"/>
      <c r="P16" s="3">
        <v>0.0</v>
      </c>
      <c r="Q16" s="3" t="s">
        <v>68</v>
      </c>
      <c r="R16" s="3">
        <v>0.0</v>
      </c>
      <c r="S16" s="2"/>
      <c r="T16" s="3">
        <v>0.0</v>
      </c>
      <c r="U16" s="3" t="s">
        <v>68</v>
      </c>
      <c r="V16" s="3">
        <v>0.0</v>
      </c>
      <c r="W16" s="3"/>
      <c r="X16" s="3">
        <v>0.0</v>
      </c>
      <c r="Y16" s="3" t="s">
        <v>68</v>
      </c>
      <c r="Z16" s="3">
        <v>0.0</v>
      </c>
      <c r="AA16" s="3"/>
      <c r="AB16" s="3">
        <v>0.0</v>
      </c>
      <c r="AC16" s="3" t="s">
        <v>68</v>
      </c>
      <c r="AD16" s="3">
        <v>0.0</v>
      </c>
      <c r="AE16" s="3"/>
      <c r="AF16" s="3">
        <v>0.0</v>
      </c>
      <c r="AG16" s="3" t="s">
        <v>68</v>
      </c>
      <c r="AH16" s="3">
        <v>0.0</v>
      </c>
      <c r="AI16" s="3"/>
      <c r="AJ16" s="3">
        <v>0.0</v>
      </c>
      <c r="AK16" s="3" t="s">
        <v>68</v>
      </c>
      <c r="AL16" s="3">
        <v>0.0</v>
      </c>
      <c r="AM16" s="3"/>
      <c r="AN16" s="3">
        <v>0.0</v>
      </c>
      <c r="AO16" s="3" t="s">
        <v>68</v>
      </c>
      <c r="AP16" s="3">
        <v>0.0</v>
      </c>
      <c r="AQ16" s="3"/>
      <c r="AR16" s="3">
        <v>0.0</v>
      </c>
      <c r="AS16" s="3" t="s">
        <v>68</v>
      </c>
      <c r="AT16" s="3">
        <v>0.0</v>
      </c>
      <c r="AU16" s="3"/>
      <c r="AV16" s="3">
        <v>0.0</v>
      </c>
      <c r="AW16" s="3" t="s">
        <v>68</v>
      </c>
      <c r="AX16" s="3">
        <v>0.0</v>
      </c>
      <c r="AY16" s="3"/>
      <c r="AZ16" s="3">
        <v>0.0</v>
      </c>
      <c r="BA16" s="3" t="s">
        <v>68</v>
      </c>
      <c r="BB16" s="3">
        <v>0.0</v>
      </c>
      <c r="BC16" s="3"/>
      <c r="BD16" s="3">
        <v>0.0</v>
      </c>
      <c r="BE16" s="3" t="s">
        <v>68</v>
      </c>
      <c r="BF16" s="3">
        <v>0.0</v>
      </c>
      <c r="BG16" s="3"/>
      <c r="BH16" s="3">
        <v>0.0</v>
      </c>
      <c r="BI16" s="3" t="s">
        <v>65</v>
      </c>
      <c r="BJ16" s="3">
        <v>0.0</v>
      </c>
      <c r="BK16" s="3"/>
      <c r="BL16" s="3">
        <v>0.0</v>
      </c>
      <c r="BM16" s="3" t="s">
        <v>65</v>
      </c>
      <c r="BN16" s="3">
        <v>0.0</v>
      </c>
      <c r="BO16" s="3" t="s">
        <v>78</v>
      </c>
      <c r="BP16" s="3">
        <v>0.0</v>
      </c>
      <c r="BQ16" s="3" t="s">
        <v>65</v>
      </c>
      <c r="BR16" s="3">
        <v>0.0</v>
      </c>
      <c r="BS16" s="2"/>
      <c r="BT16" s="3">
        <v>0.0</v>
      </c>
      <c r="BU16" s="3" t="s">
        <v>65</v>
      </c>
      <c r="BV16" s="3">
        <v>0.0</v>
      </c>
      <c r="BW16" s="3"/>
      <c r="BX16" s="3">
        <v>33.0</v>
      </c>
      <c r="BY16" s="2" t="s">
        <v>76</v>
      </c>
      <c r="BZ16" s="3">
        <v>0.0</v>
      </c>
      <c r="CA16" s="2"/>
      <c r="CB16" s="3"/>
      <c r="CC16" s="2"/>
      <c r="CD16" s="3">
        <v>0.0</v>
      </c>
      <c r="CE16" s="3"/>
      <c r="CF16" s="3"/>
      <c r="CG16" s="3"/>
      <c r="CH16" s="3">
        <v>0.0</v>
      </c>
      <c r="CI16" s="3"/>
      <c r="CJ16" s="3"/>
      <c r="CK16" s="2"/>
      <c r="CL16" s="3">
        <v>0.0</v>
      </c>
      <c r="CM16" s="3"/>
      <c r="CN16" s="3"/>
      <c r="CO16" s="2"/>
      <c r="CP16" s="3">
        <v>0.0</v>
      </c>
      <c r="CQ16" s="2"/>
      <c r="CR16" s="3"/>
      <c r="CS16" s="2"/>
      <c r="CT16" s="3">
        <v>0.0</v>
      </c>
      <c r="CU16" s="3"/>
      <c r="CV16" s="3"/>
      <c r="CW16" s="2"/>
      <c r="CX16" s="3">
        <v>0.0</v>
      </c>
      <c r="CY16" s="3"/>
      <c r="CZ16" s="3"/>
      <c r="DA16" s="3"/>
      <c r="DB16" s="3">
        <v>0.0</v>
      </c>
      <c r="DC16" s="3"/>
      <c r="DD16" s="3"/>
      <c r="DE16" s="3"/>
      <c r="DF16" s="3">
        <v>0.0</v>
      </c>
      <c r="DG16" s="3"/>
      <c r="DH16" s="3"/>
      <c r="DI16" s="2"/>
      <c r="DJ16" s="3">
        <v>0.0</v>
      </c>
      <c r="DK16" s="3"/>
      <c r="DL16" s="3"/>
      <c r="DM16" s="2"/>
      <c r="DN16" s="3">
        <v>0.0</v>
      </c>
      <c r="DO16" s="2"/>
      <c r="DP16" s="3"/>
      <c r="DQ16" s="2"/>
      <c r="DR16" s="3">
        <v>0.0</v>
      </c>
      <c r="DS16" s="3"/>
    </row>
    <row r="17" ht="19.5" customHeight="1">
      <c r="A17" s="2" t="s">
        <v>88</v>
      </c>
      <c r="B17" s="3">
        <v>2005.0</v>
      </c>
      <c r="C17" s="3" t="s">
        <v>75</v>
      </c>
      <c r="D17" s="3">
        <v>0.0</v>
      </c>
      <c r="E17" s="3" t="s">
        <v>66</v>
      </c>
      <c r="F17" s="3">
        <v>0.0</v>
      </c>
      <c r="G17" s="3"/>
      <c r="H17" s="3">
        <v>0.0</v>
      </c>
      <c r="I17" s="3" t="s">
        <v>66</v>
      </c>
      <c r="J17" s="3">
        <v>0.0</v>
      </c>
      <c r="K17" s="3"/>
      <c r="L17" s="3">
        <v>0.0</v>
      </c>
      <c r="M17" s="3" t="s">
        <v>66</v>
      </c>
      <c r="N17" s="3">
        <v>0.0</v>
      </c>
      <c r="O17" s="3"/>
      <c r="P17" s="3">
        <v>0.0</v>
      </c>
      <c r="Q17" s="3" t="s">
        <v>66</v>
      </c>
      <c r="R17" s="3">
        <v>0.0</v>
      </c>
      <c r="S17" s="3"/>
      <c r="T17" s="3">
        <v>0.0</v>
      </c>
      <c r="U17" s="3" t="s">
        <v>66</v>
      </c>
      <c r="V17" s="3">
        <v>0.0</v>
      </c>
      <c r="W17" s="3"/>
      <c r="X17" s="3">
        <v>0.0</v>
      </c>
      <c r="Y17" s="3" t="s">
        <v>66</v>
      </c>
      <c r="Z17" s="3">
        <v>0.0</v>
      </c>
      <c r="AA17" s="3"/>
      <c r="AB17" s="3">
        <v>0.0</v>
      </c>
      <c r="AC17" s="3" t="s">
        <v>66</v>
      </c>
      <c r="AD17" s="3">
        <v>0.0</v>
      </c>
      <c r="AE17" s="3"/>
      <c r="AF17" s="3">
        <v>0.0</v>
      </c>
      <c r="AG17" s="3" t="s">
        <v>66</v>
      </c>
      <c r="AH17" s="3">
        <v>0.0</v>
      </c>
      <c r="AI17" s="3"/>
      <c r="AJ17" s="3">
        <v>0.0</v>
      </c>
      <c r="AK17" s="3" t="s">
        <v>66</v>
      </c>
      <c r="AL17" s="3">
        <v>0.0</v>
      </c>
      <c r="AM17" s="3"/>
      <c r="AN17" s="3">
        <v>0.0</v>
      </c>
      <c r="AO17" s="3" t="s">
        <v>66</v>
      </c>
      <c r="AP17" s="3">
        <v>0.0</v>
      </c>
      <c r="AQ17" s="3"/>
      <c r="AR17" s="3">
        <v>0.0</v>
      </c>
      <c r="AS17" s="3" t="s">
        <v>66</v>
      </c>
      <c r="AT17" s="3">
        <v>0.0</v>
      </c>
      <c r="AU17" s="3"/>
      <c r="AV17" s="3">
        <v>0.0</v>
      </c>
      <c r="AW17" s="3" t="s">
        <v>66</v>
      </c>
      <c r="AX17" s="3">
        <v>0.0</v>
      </c>
      <c r="AY17" s="3"/>
      <c r="AZ17" s="3">
        <v>0.0</v>
      </c>
      <c r="BA17" s="3" t="s">
        <v>66</v>
      </c>
      <c r="BB17" s="3">
        <v>0.0</v>
      </c>
      <c r="BC17" s="3"/>
      <c r="BD17" s="3">
        <v>0.0</v>
      </c>
      <c r="BE17" s="3" t="s">
        <v>66</v>
      </c>
      <c r="BF17" s="3">
        <v>0.0</v>
      </c>
      <c r="BG17" s="3"/>
      <c r="BH17" s="7">
        <v>0.0</v>
      </c>
      <c r="BI17" s="7" t="s">
        <v>66</v>
      </c>
      <c r="BJ17" s="3">
        <v>0.0</v>
      </c>
      <c r="BK17" s="3"/>
      <c r="BL17" s="7">
        <v>0.0</v>
      </c>
      <c r="BM17" s="7" t="s">
        <v>66</v>
      </c>
      <c r="BN17" s="3">
        <v>0.0</v>
      </c>
      <c r="BO17" s="3"/>
      <c r="BP17" s="7">
        <v>0.0</v>
      </c>
      <c r="BQ17" s="7" t="s">
        <v>66</v>
      </c>
      <c r="BR17" s="3">
        <v>0.0</v>
      </c>
      <c r="BS17" s="3"/>
      <c r="BT17" s="7">
        <v>0.0</v>
      </c>
      <c r="BU17" s="7" t="s">
        <v>66</v>
      </c>
      <c r="BV17" s="3">
        <v>0.0</v>
      </c>
      <c r="BW17" s="3"/>
      <c r="BX17" s="3">
        <v>0.0</v>
      </c>
      <c r="BY17" s="3" t="s">
        <v>66</v>
      </c>
      <c r="BZ17" s="3">
        <v>0.0</v>
      </c>
      <c r="CA17" s="3"/>
      <c r="CB17" s="3"/>
      <c r="CC17" s="3"/>
      <c r="CD17" s="3">
        <v>0.0</v>
      </c>
      <c r="CE17" s="3"/>
      <c r="CF17" s="3"/>
      <c r="CG17" s="3"/>
      <c r="CH17" s="3">
        <v>0.0</v>
      </c>
      <c r="CI17" s="3"/>
      <c r="CJ17" s="3"/>
      <c r="CK17" s="3"/>
      <c r="CL17" s="3">
        <v>0.0</v>
      </c>
      <c r="CM17" s="3"/>
      <c r="CN17" s="3"/>
      <c r="CO17" s="3"/>
      <c r="CP17" s="3">
        <v>0.0</v>
      </c>
      <c r="CQ17" s="3"/>
      <c r="CR17" s="3"/>
      <c r="CS17" s="3"/>
      <c r="CT17" s="3">
        <v>0.0</v>
      </c>
      <c r="CU17" s="3"/>
      <c r="CV17" s="3"/>
      <c r="CW17" s="3"/>
      <c r="CX17" s="3">
        <v>0.0</v>
      </c>
      <c r="CY17" s="3"/>
      <c r="CZ17" s="3"/>
      <c r="DA17" s="3"/>
      <c r="DB17" s="3">
        <v>0.0</v>
      </c>
      <c r="DC17" s="3"/>
      <c r="DD17" s="3"/>
      <c r="DE17" s="3"/>
      <c r="DF17" s="3">
        <v>0.0</v>
      </c>
      <c r="DG17" s="3"/>
      <c r="DH17" s="3"/>
      <c r="DI17" s="3"/>
      <c r="DJ17" s="3">
        <v>0.0</v>
      </c>
      <c r="DK17" s="3"/>
      <c r="DL17" s="3"/>
      <c r="DM17" s="3"/>
      <c r="DN17" s="3">
        <v>0.0</v>
      </c>
      <c r="DO17" s="3"/>
      <c r="DP17" s="3"/>
      <c r="DQ17" s="3"/>
      <c r="DR17" s="3">
        <v>0.0</v>
      </c>
      <c r="DS17" s="3"/>
    </row>
    <row r="18" ht="19.5" customHeight="1">
      <c r="A18" s="2" t="s">
        <v>89</v>
      </c>
      <c r="B18" s="3">
        <v>2003.0</v>
      </c>
      <c r="C18" s="3" t="s">
        <v>75</v>
      </c>
      <c r="D18" s="3">
        <v>95.0</v>
      </c>
      <c r="E18" s="3" t="s">
        <v>70</v>
      </c>
      <c r="F18" s="3">
        <v>0.0</v>
      </c>
      <c r="G18" s="3" t="s">
        <v>78</v>
      </c>
      <c r="H18" s="3">
        <v>77.0</v>
      </c>
      <c r="I18" s="3" t="s">
        <v>70</v>
      </c>
      <c r="J18" s="3">
        <v>0.0</v>
      </c>
      <c r="K18" s="3"/>
      <c r="L18" s="3">
        <v>98.0</v>
      </c>
      <c r="M18" s="3" t="s">
        <v>70</v>
      </c>
      <c r="N18" s="3">
        <v>0.0</v>
      </c>
      <c r="O18" s="3"/>
      <c r="P18" s="3">
        <v>57.0</v>
      </c>
      <c r="Q18" s="3" t="s">
        <v>70</v>
      </c>
      <c r="R18" s="3">
        <v>1.0</v>
      </c>
      <c r="S18" s="3"/>
      <c r="T18" s="3">
        <v>94.0</v>
      </c>
      <c r="U18" s="3" t="s">
        <v>70</v>
      </c>
      <c r="V18" s="3">
        <v>0.0</v>
      </c>
      <c r="W18" s="3"/>
      <c r="X18" s="3">
        <v>95.0</v>
      </c>
      <c r="Y18" s="3" t="s">
        <v>70</v>
      </c>
      <c r="Z18" s="3">
        <v>0.0</v>
      </c>
      <c r="AA18" s="3"/>
      <c r="AB18" s="3">
        <v>45.0</v>
      </c>
      <c r="AC18" s="3" t="s">
        <v>70</v>
      </c>
      <c r="AD18" s="3">
        <v>0.0</v>
      </c>
      <c r="AE18" s="3" t="s">
        <v>78</v>
      </c>
      <c r="AF18" s="3">
        <v>96.0</v>
      </c>
      <c r="AG18" s="3" t="s">
        <v>70</v>
      </c>
      <c r="AH18" s="3">
        <v>0.0</v>
      </c>
      <c r="AI18" s="3"/>
      <c r="AJ18" s="3">
        <v>95.0</v>
      </c>
      <c r="AK18" s="3" t="s">
        <v>70</v>
      </c>
      <c r="AL18" s="3">
        <v>1.0</v>
      </c>
      <c r="AM18" s="3"/>
      <c r="AN18" s="3">
        <v>0.0</v>
      </c>
      <c r="AO18" s="3" t="s">
        <v>68</v>
      </c>
      <c r="AP18" s="3">
        <v>0.0</v>
      </c>
      <c r="AQ18" s="3"/>
      <c r="AR18" s="3">
        <v>95.0</v>
      </c>
      <c r="AS18" s="3" t="s">
        <v>70</v>
      </c>
      <c r="AT18" s="3">
        <v>0.0</v>
      </c>
      <c r="AU18" s="3" t="s">
        <v>78</v>
      </c>
      <c r="AV18" s="3">
        <v>0.0</v>
      </c>
      <c r="AW18" s="3" t="s">
        <v>65</v>
      </c>
      <c r="AX18" s="3">
        <v>0.0</v>
      </c>
      <c r="AY18" s="3"/>
      <c r="AZ18" s="3">
        <v>0.0</v>
      </c>
      <c r="BA18" s="3" t="s">
        <v>65</v>
      </c>
      <c r="BB18" s="3">
        <v>0.0</v>
      </c>
      <c r="BC18" s="3"/>
      <c r="BD18" s="3">
        <v>95.0</v>
      </c>
      <c r="BE18" s="3" t="s">
        <v>70</v>
      </c>
      <c r="BF18" s="3">
        <v>0.0</v>
      </c>
      <c r="BG18" s="3" t="s">
        <v>78</v>
      </c>
      <c r="BH18" s="3">
        <v>0.0</v>
      </c>
      <c r="BI18" s="3" t="s">
        <v>79</v>
      </c>
      <c r="BJ18" s="3">
        <v>0.0</v>
      </c>
      <c r="BK18" s="3"/>
      <c r="BL18" s="3">
        <v>94.0</v>
      </c>
      <c r="BM18" s="3" t="s">
        <v>70</v>
      </c>
      <c r="BN18" s="3">
        <v>0.0</v>
      </c>
      <c r="BO18" s="3"/>
      <c r="BP18" s="3">
        <v>97.0</v>
      </c>
      <c r="BQ18" s="3" t="s">
        <v>70</v>
      </c>
      <c r="BR18" s="3">
        <v>1.0</v>
      </c>
      <c r="BS18" s="3"/>
      <c r="BT18" s="3">
        <v>93.0</v>
      </c>
      <c r="BU18" s="3" t="s">
        <v>70</v>
      </c>
      <c r="BV18" s="3">
        <v>1.0</v>
      </c>
      <c r="BW18" s="3"/>
      <c r="BX18" s="3">
        <v>95.0</v>
      </c>
      <c r="BY18" s="3" t="s">
        <v>70</v>
      </c>
      <c r="BZ18" s="3">
        <v>1.0</v>
      </c>
      <c r="CA18" s="3" t="s">
        <v>78</v>
      </c>
      <c r="CB18" s="3"/>
      <c r="CC18" s="3"/>
      <c r="CD18" s="3">
        <v>0.0</v>
      </c>
      <c r="CE18" s="3"/>
      <c r="CF18" s="3"/>
      <c r="CG18" s="3"/>
      <c r="CH18" s="3">
        <v>0.0</v>
      </c>
      <c r="CI18" s="3"/>
      <c r="CJ18" s="3"/>
      <c r="CK18" s="3"/>
      <c r="CL18" s="3">
        <v>0.0</v>
      </c>
      <c r="CM18" s="3"/>
      <c r="CN18" s="3"/>
      <c r="CO18" s="3"/>
      <c r="CP18" s="3">
        <v>0.0</v>
      </c>
      <c r="CQ18" s="3"/>
      <c r="CR18" s="3"/>
      <c r="CS18" s="3"/>
      <c r="CT18" s="3">
        <v>0.0</v>
      </c>
      <c r="CU18" s="3"/>
      <c r="CV18" s="3"/>
      <c r="CW18" s="3"/>
      <c r="CX18" s="3">
        <v>0.0</v>
      </c>
      <c r="CY18" s="3"/>
      <c r="CZ18" s="3"/>
      <c r="DA18" s="3"/>
      <c r="DB18" s="3">
        <v>0.0</v>
      </c>
      <c r="DC18" s="3"/>
      <c r="DD18" s="3"/>
      <c r="DE18" s="3"/>
      <c r="DF18" s="3">
        <v>0.0</v>
      </c>
      <c r="DG18" s="3"/>
      <c r="DH18" s="3"/>
      <c r="DI18" s="3"/>
      <c r="DJ18" s="3">
        <v>0.0</v>
      </c>
      <c r="DK18" s="3"/>
      <c r="DL18" s="3"/>
      <c r="DM18" s="3"/>
      <c r="DN18" s="3">
        <v>0.0</v>
      </c>
      <c r="DO18" s="3"/>
      <c r="DP18" s="3"/>
      <c r="DQ18" s="3"/>
      <c r="DR18" s="3">
        <v>0.0</v>
      </c>
      <c r="DS18" s="3"/>
    </row>
    <row r="19" ht="19.5" customHeight="1">
      <c r="A19" s="2" t="s">
        <v>90</v>
      </c>
      <c r="B19" s="3">
        <v>2005.0</v>
      </c>
      <c r="C19" s="2" t="s">
        <v>75</v>
      </c>
      <c r="D19" s="3">
        <v>0.0</v>
      </c>
      <c r="E19" s="3" t="s">
        <v>66</v>
      </c>
      <c r="F19" s="3">
        <v>0.0</v>
      </c>
      <c r="G19" s="3"/>
      <c r="H19" s="3">
        <v>0.0</v>
      </c>
      <c r="I19" s="3" t="s">
        <v>66</v>
      </c>
      <c r="J19" s="3">
        <v>0.0</v>
      </c>
      <c r="K19" s="2"/>
      <c r="L19" s="3">
        <v>0.0</v>
      </c>
      <c r="M19" s="3" t="s">
        <v>66</v>
      </c>
      <c r="N19" s="3">
        <v>0.0</v>
      </c>
      <c r="O19" s="3"/>
      <c r="P19" s="3">
        <v>0.0</v>
      </c>
      <c r="Q19" s="2" t="s">
        <v>66</v>
      </c>
      <c r="R19" s="3">
        <v>0.0</v>
      </c>
      <c r="S19" s="3"/>
      <c r="T19" s="3">
        <v>0.0</v>
      </c>
      <c r="U19" s="3" t="s">
        <v>66</v>
      </c>
      <c r="V19" s="3">
        <v>0.0</v>
      </c>
      <c r="W19" s="3"/>
      <c r="X19" s="3">
        <v>0.0</v>
      </c>
      <c r="Y19" s="3" t="s">
        <v>66</v>
      </c>
      <c r="Z19" s="3">
        <v>0.0</v>
      </c>
      <c r="AA19" s="3"/>
      <c r="AB19" s="3">
        <v>0.0</v>
      </c>
      <c r="AC19" s="3" t="s">
        <v>66</v>
      </c>
      <c r="AD19" s="3">
        <v>0.0</v>
      </c>
      <c r="AE19" s="3"/>
      <c r="AF19" s="3">
        <v>0.0</v>
      </c>
      <c r="AG19" s="3" t="s">
        <v>66</v>
      </c>
      <c r="AH19" s="3">
        <v>0.0</v>
      </c>
      <c r="AI19" s="2"/>
      <c r="AJ19" s="3">
        <v>0.0</v>
      </c>
      <c r="AK19" s="3" t="s">
        <v>66</v>
      </c>
      <c r="AL19" s="3">
        <v>0.0</v>
      </c>
      <c r="AM19" s="3"/>
      <c r="AN19" s="3">
        <v>0.0</v>
      </c>
      <c r="AO19" s="3" t="s">
        <v>66</v>
      </c>
      <c r="AP19" s="3">
        <v>0.0</v>
      </c>
      <c r="AQ19" s="3"/>
      <c r="AR19" s="3">
        <v>0.0</v>
      </c>
      <c r="AS19" s="3" t="s">
        <v>66</v>
      </c>
      <c r="AT19" s="3">
        <v>0.0</v>
      </c>
      <c r="AU19" s="3"/>
      <c r="AV19" s="3">
        <v>0.0</v>
      </c>
      <c r="AW19" s="3" t="s">
        <v>66</v>
      </c>
      <c r="AX19" s="3">
        <v>0.0</v>
      </c>
      <c r="AY19" s="3"/>
      <c r="AZ19" s="3">
        <v>0.0</v>
      </c>
      <c r="BA19" s="3" t="s">
        <v>65</v>
      </c>
      <c r="BB19" s="3">
        <v>0.0</v>
      </c>
      <c r="BC19" s="3"/>
      <c r="BD19" s="3">
        <v>0.0</v>
      </c>
      <c r="BE19" s="3" t="s">
        <v>65</v>
      </c>
      <c r="BF19" s="3">
        <v>0.0</v>
      </c>
      <c r="BG19" s="3"/>
      <c r="BH19" s="7">
        <v>0.0</v>
      </c>
      <c r="BI19" s="7" t="s">
        <v>66</v>
      </c>
      <c r="BJ19" s="3">
        <v>0.0</v>
      </c>
      <c r="BK19" s="3"/>
      <c r="BL19" s="7">
        <v>0.0</v>
      </c>
      <c r="BM19" s="7" t="s">
        <v>66</v>
      </c>
      <c r="BN19" s="3">
        <v>0.0</v>
      </c>
      <c r="BO19" s="3"/>
      <c r="BP19" s="7">
        <v>0.0</v>
      </c>
      <c r="BQ19" s="7" t="s">
        <v>66</v>
      </c>
      <c r="BR19" s="3">
        <v>0.0</v>
      </c>
      <c r="BS19" s="3"/>
      <c r="BT19" s="7">
        <v>0.0</v>
      </c>
      <c r="BU19" s="7" t="s">
        <v>66</v>
      </c>
      <c r="BV19" s="3">
        <v>0.0</v>
      </c>
      <c r="BW19" s="3"/>
      <c r="BX19" s="3">
        <v>0.0</v>
      </c>
      <c r="BY19" s="3" t="s">
        <v>66</v>
      </c>
      <c r="BZ19" s="3">
        <v>0.0</v>
      </c>
      <c r="CA19" s="3"/>
      <c r="CB19" s="3"/>
      <c r="CC19" s="2"/>
      <c r="CD19" s="3">
        <v>0.0</v>
      </c>
      <c r="CE19" s="3"/>
      <c r="CF19" s="3"/>
      <c r="CG19" s="3"/>
      <c r="CH19" s="3">
        <v>0.0</v>
      </c>
      <c r="CI19" s="3"/>
      <c r="CJ19" s="3"/>
      <c r="CK19" s="2"/>
      <c r="CL19" s="3">
        <v>0.0</v>
      </c>
      <c r="CM19" s="3"/>
      <c r="CN19" s="3"/>
      <c r="CO19" s="2"/>
      <c r="CP19" s="3">
        <v>0.0</v>
      </c>
      <c r="CQ19" s="2"/>
      <c r="CR19" s="3"/>
      <c r="CS19" s="2"/>
      <c r="CT19" s="3">
        <v>0.0</v>
      </c>
      <c r="CU19" s="3"/>
      <c r="CV19" s="3"/>
      <c r="CW19" s="2"/>
      <c r="CX19" s="3">
        <v>0.0</v>
      </c>
      <c r="CY19" s="3"/>
      <c r="CZ19" s="3"/>
      <c r="DA19" s="3"/>
      <c r="DB19" s="3">
        <v>0.0</v>
      </c>
      <c r="DC19" s="3"/>
      <c r="DD19" s="3"/>
      <c r="DE19" s="3"/>
      <c r="DF19" s="3">
        <v>0.0</v>
      </c>
      <c r="DG19" s="3"/>
      <c r="DH19" s="3"/>
      <c r="DI19" s="2"/>
      <c r="DJ19" s="3">
        <v>0.0</v>
      </c>
      <c r="DK19" s="3"/>
      <c r="DL19" s="3"/>
      <c r="DM19" s="2"/>
      <c r="DN19" s="3">
        <v>0.0</v>
      </c>
      <c r="DO19" s="2"/>
      <c r="DP19" s="3"/>
      <c r="DQ19" s="2"/>
      <c r="DR19" s="3">
        <v>0.0</v>
      </c>
      <c r="DS19" s="3"/>
    </row>
    <row r="20" ht="19.5" customHeight="1">
      <c r="A20" s="2" t="s">
        <v>91</v>
      </c>
      <c r="B20" s="3">
        <v>2005.0</v>
      </c>
      <c r="C20" s="2" t="s">
        <v>92</v>
      </c>
      <c r="D20" s="3">
        <v>0.0</v>
      </c>
      <c r="E20" s="3" t="s">
        <v>66</v>
      </c>
      <c r="F20" s="3">
        <v>0.0</v>
      </c>
      <c r="G20" s="3"/>
      <c r="H20" s="3">
        <v>0.0</v>
      </c>
      <c r="I20" s="3" t="s">
        <v>66</v>
      </c>
      <c r="J20" s="3">
        <v>0.0</v>
      </c>
      <c r="K20" s="3"/>
      <c r="L20" s="3">
        <v>13.0</v>
      </c>
      <c r="M20" s="2" t="s">
        <v>76</v>
      </c>
      <c r="N20" s="3">
        <v>0.0</v>
      </c>
      <c r="O20" s="3"/>
      <c r="P20" s="3">
        <v>0.0</v>
      </c>
      <c r="Q20" s="2" t="s">
        <v>65</v>
      </c>
      <c r="R20" s="3">
        <v>0.0</v>
      </c>
      <c r="S20" s="3"/>
      <c r="T20" s="3">
        <v>0.0</v>
      </c>
      <c r="U20" s="3" t="s">
        <v>65</v>
      </c>
      <c r="V20" s="3">
        <v>0.0</v>
      </c>
      <c r="W20" s="3"/>
      <c r="X20" s="3">
        <v>0.0</v>
      </c>
      <c r="Y20" s="3" t="s">
        <v>65</v>
      </c>
      <c r="Z20" s="3">
        <v>0.0</v>
      </c>
      <c r="AA20" s="3"/>
      <c r="AB20" s="3">
        <v>0.0</v>
      </c>
      <c r="AC20" s="3" t="s">
        <v>66</v>
      </c>
      <c r="AD20" s="3">
        <v>0.0</v>
      </c>
      <c r="AE20" s="3"/>
      <c r="AF20" s="3">
        <v>0.0</v>
      </c>
      <c r="AG20" s="3" t="s">
        <v>66</v>
      </c>
      <c r="AH20" s="3">
        <v>0.0</v>
      </c>
      <c r="AI20" s="3"/>
      <c r="AJ20" s="3">
        <v>0.0</v>
      </c>
      <c r="AK20" s="3" t="s">
        <v>65</v>
      </c>
      <c r="AL20" s="3">
        <v>0.0</v>
      </c>
      <c r="AM20" s="3"/>
      <c r="AN20" s="3">
        <v>0.0</v>
      </c>
      <c r="AO20" s="3" t="s">
        <v>65</v>
      </c>
      <c r="AP20" s="3">
        <v>0.0</v>
      </c>
      <c r="AQ20" s="3"/>
      <c r="AR20" s="3">
        <v>0.0</v>
      </c>
      <c r="AS20" s="3" t="s">
        <v>66</v>
      </c>
      <c r="AT20" s="3">
        <v>0.0</v>
      </c>
      <c r="AU20" s="3"/>
      <c r="AV20" s="3">
        <v>0.0</v>
      </c>
      <c r="AW20" s="3" t="s">
        <v>66</v>
      </c>
      <c r="AX20" s="3">
        <v>0.0</v>
      </c>
      <c r="AY20" s="3"/>
      <c r="AZ20" s="3">
        <v>0.0</v>
      </c>
      <c r="BA20" s="3" t="s">
        <v>66</v>
      </c>
      <c r="BB20" s="3">
        <v>0.0</v>
      </c>
      <c r="BC20" s="3"/>
      <c r="BD20" s="3">
        <v>0.0</v>
      </c>
      <c r="BE20" s="3" t="s">
        <v>66</v>
      </c>
      <c r="BF20" s="3">
        <v>0.0</v>
      </c>
      <c r="BG20" s="3"/>
      <c r="BH20" s="3">
        <v>0.0</v>
      </c>
      <c r="BI20" s="3" t="s">
        <v>65</v>
      </c>
      <c r="BJ20" s="3">
        <v>0.0</v>
      </c>
      <c r="BK20" s="3"/>
      <c r="BL20" s="3">
        <v>0.0</v>
      </c>
      <c r="BM20" s="3" t="s">
        <v>65</v>
      </c>
      <c r="BN20" s="3">
        <v>0.0</v>
      </c>
      <c r="BO20" s="3"/>
      <c r="BP20" s="3">
        <v>0.0</v>
      </c>
      <c r="BQ20" s="3" t="s">
        <v>65</v>
      </c>
      <c r="BR20" s="3">
        <v>0.0</v>
      </c>
      <c r="BS20" s="3"/>
      <c r="BT20" s="3">
        <v>23.0</v>
      </c>
      <c r="BU20" s="2" t="s">
        <v>76</v>
      </c>
      <c r="BV20" s="3">
        <v>0.0</v>
      </c>
      <c r="BW20" s="3"/>
      <c r="BX20" s="3">
        <v>0.0</v>
      </c>
      <c r="BY20" s="3" t="s">
        <v>68</v>
      </c>
      <c r="BZ20" s="3">
        <v>0.0</v>
      </c>
      <c r="CA20" s="3"/>
      <c r="CB20" s="3"/>
      <c r="CC20" s="2"/>
      <c r="CD20" s="3">
        <v>0.0</v>
      </c>
      <c r="CE20" s="3"/>
      <c r="CF20" s="3"/>
      <c r="CG20" s="3"/>
      <c r="CH20" s="3">
        <v>0.0</v>
      </c>
      <c r="CI20" s="3"/>
      <c r="CJ20" s="3"/>
      <c r="CK20" s="2"/>
      <c r="CL20" s="3">
        <v>0.0</v>
      </c>
      <c r="CM20" s="3"/>
      <c r="CN20" s="3"/>
      <c r="CO20" s="2"/>
      <c r="CP20" s="3">
        <v>0.0</v>
      </c>
      <c r="CQ20" s="3"/>
      <c r="CR20" s="3"/>
      <c r="CS20" s="2"/>
      <c r="CT20" s="3">
        <v>0.0</v>
      </c>
      <c r="CU20" s="3"/>
      <c r="CV20" s="3"/>
      <c r="CW20" s="2"/>
      <c r="CX20" s="3">
        <v>0.0</v>
      </c>
      <c r="CY20" s="3"/>
      <c r="CZ20" s="3"/>
      <c r="DA20" s="3"/>
      <c r="DB20" s="3">
        <v>0.0</v>
      </c>
      <c r="DC20" s="3"/>
      <c r="DD20" s="3"/>
      <c r="DE20" s="3"/>
      <c r="DF20" s="3">
        <v>0.0</v>
      </c>
      <c r="DG20" s="3"/>
      <c r="DH20" s="3"/>
      <c r="DI20" s="2"/>
      <c r="DJ20" s="3">
        <v>0.0</v>
      </c>
      <c r="DK20" s="3"/>
      <c r="DL20" s="3"/>
      <c r="DM20" s="2"/>
      <c r="DN20" s="3">
        <v>0.0</v>
      </c>
      <c r="DO20" s="3"/>
      <c r="DP20" s="3"/>
      <c r="DQ20" s="2"/>
      <c r="DR20" s="3">
        <v>0.0</v>
      </c>
      <c r="DS20" s="3"/>
    </row>
    <row r="21" ht="19.5" customHeight="1">
      <c r="A21" s="2" t="s">
        <v>93</v>
      </c>
      <c r="B21" s="3">
        <v>2004.0</v>
      </c>
      <c r="C21" s="3" t="s">
        <v>92</v>
      </c>
      <c r="D21" s="3">
        <v>15.0</v>
      </c>
      <c r="E21" s="3" t="s">
        <v>76</v>
      </c>
      <c r="F21" s="3">
        <v>0.0</v>
      </c>
      <c r="G21" s="3"/>
      <c r="H21" s="3">
        <v>37.0</v>
      </c>
      <c r="I21" s="3" t="s">
        <v>76</v>
      </c>
      <c r="J21" s="3">
        <v>0.0</v>
      </c>
      <c r="K21" s="3"/>
      <c r="L21" s="3">
        <v>34.0</v>
      </c>
      <c r="M21" s="3" t="s">
        <v>76</v>
      </c>
      <c r="N21" s="3">
        <v>0.0</v>
      </c>
      <c r="O21" s="3"/>
      <c r="P21" s="3">
        <v>29.0</v>
      </c>
      <c r="Q21" s="3" t="s">
        <v>76</v>
      </c>
      <c r="R21" s="3">
        <v>0.0</v>
      </c>
      <c r="S21" s="3"/>
      <c r="T21" s="3">
        <v>9.0</v>
      </c>
      <c r="U21" s="3" t="s">
        <v>76</v>
      </c>
      <c r="V21" s="3">
        <v>0.0</v>
      </c>
      <c r="W21" s="3"/>
      <c r="X21" s="3">
        <v>24.0</v>
      </c>
      <c r="Y21" s="3" t="s">
        <v>76</v>
      </c>
      <c r="Z21" s="3">
        <v>0.0</v>
      </c>
      <c r="AA21" s="3"/>
      <c r="AB21" s="3">
        <v>10.0</v>
      </c>
      <c r="AC21" s="3" t="s">
        <v>76</v>
      </c>
      <c r="AD21" s="3">
        <v>0.0</v>
      </c>
      <c r="AE21" s="3"/>
      <c r="AF21" s="3">
        <v>15.0</v>
      </c>
      <c r="AG21" s="3" t="s">
        <v>76</v>
      </c>
      <c r="AH21" s="3">
        <v>0.0</v>
      </c>
      <c r="AI21" s="3"/>
      <c r="AJ21" s="3">
        <v>0.0</v>
      </c>
      <c r="AK21" s="3" t="s">
        <v>94</v>
      </c>
      <c r="AL21" s="3">
        <v>0.0</v>
      </c>
      <c r="AM21" s="3"/>
      <c r="AN21" s="3">
        <v>61.0</v>
      </c>
      <c r="AO21" s="3" t="s">
        <v>70</v>
      </c>
      <c r="AP21" s="3">
        <v>0.0</v>
      </c>
      <c r="AQ21" s="3"/>
      <c r="AR21" s="3">
        <v>52.0</v>
      </c>
      <c r="AS21" s="3" t="s">
        <v>70</v>
      </c>
      <c r="AT21" s="3">
        <v>0.0</v>
      </c>
      <c r="AU21" s="3"/>
      <c r="AV21" s="3">
        <v>29.0</v>
      </c>
      <c r="AW21" s="3" t="s">
        <v>76</v>
      </c>
      <c r="AX21" s="3">
        <v>0.0</v>
      </c>
      <c r="AY21" s="3"/>
      <c r="AZ21" s="3">
        <v>0.0</v>
      </c>
      <c r="BA21" s="3" t="s">
        <v>65</v>
      </c>
      <c r="BB21" s="3">
        <v>0.0</v>
      </c>
      <c r="BC21" s="3"/>
      <c r="BD21" s="3">
        <v>0.0</v>
      </c>
      <c r="BE21" s="3" t="s">
        <v>68</v>
      </c>
      <c r="BF21" s="3">
        <v>0.0</v>
      </c>
      <c r="BG21" s="3"/>
      <c r="BH21" s="3">
        <v>0.0</v>
      </c>
      <c r="BI21" s="3" t="s">
        <v>65</v>
      </c>
      <c r="BJ21" s="3">
        <v>0.0</v>
      </c>
      <c r="BK21" s="3"/>
      <c r="BL21" s="3">
        <v>21.0</v>
      </c>
      <c r="BM21" s="2" t="s">
        <v>76</v>
      </c>
      <c r="BN21" s="3">
        <v>0.0</v>
      </c>
      <c r="BO21" s="3"/>
      <c r="BP21" s="3">
        <v>14.0</v>
      </c>
      <c r="BQ21" s="2" t="s">
        <v>76</v>
      </c>
      <c r="BR21" s="3">
        <v>0.0</v>
      </c>
      <c r="BS21" s="3"/>
      <c r="BT21" s="3">
        <v>0.0</v>
      </c>
      <c r="BU21" s="3" t="s">
        <v>65</v>
      </c>
      <c r="BV21" s="3">
        <v>0.0</v>
      </c>
      <c r="BW21" s="3"/>
      <c r="BX21" s="3">
        <v>19.0</v>
      </c>
      <c r="BY21" s="2" t="s">
        <v>76</v>
      </c>
      <c r="BZ21" s="3">
        <v>0.0</v>
      </c>
      <c r="CA21" s="3"/>
      <c r="CB21" s="3"/>
      <c r="CC21" s="2"/>
      <c r="CD21" s="3">
        <v>0.0</v>
      </c>
      <c r="CE21" s="3"/>
      <c r="CF21" s="3"/>
      <c r="CG21" s="3"/>
      <c r="CH21" s="3">
        <v>0.0</v>
      </c>
      <c r="CI21" s="3"/>
      <c r="CJ21" s="3"/>
      <c r="CK21" s="2"/>
      <c r="CL21" s="3">
        <v>0.0</v>
      </c>
      <c r="CM21" s="3"/>
      <c r="CN21" s="3"/>
      <c r="CO21" s="2"/>
      <c r="CP21" s="3">
        <v>0.0</v>
      </c>
      <c r="CQ21" s="3"/>
      <c r="CR21" s="3"/>
      <c r="CS21" s="2"/>
      <c r="CT21" s="3">
        <v>0.0</v>
      </c>
      <c r="CU21" s="3"/>
      <c r="CV21" s="3"/>
      <c r="CW21" s="2"/>
      <c r="CX21" s="3">
        <v>0.0</v>
      </c>
      <c r="CY21" s="3"/>
      <c r="CZ21" s="3"/>
      <c r="DA21" s="3"/>
      <c r="DB21" s="3">
        <v>0.0</v>
      </c>
      <c r="DC21" s="3"/>
      <c r="DD21" s="3"/>
      <c r="DE21" s="3"/>
      <c r="DF21" s="3">
        <v>0.0</v>
      </c>
      <c r="DG21" s="3"/>
      <c r="DH21" s="3"/>
      <c r="DI21" s="2"/>
      <c r="DJ21" s="3">
        <v>0.0</v>
      </c>
      <c r="DK21" s="3"/>
      <c r="DL21" s="3"/>
      <c r="DM21" s="2"/>
      <c r="DN21" s="3">
        <v>0.0</v>
      </c>
      <c r="DO21" s="3"/>
      <c r="DP21" s="3"/>
      <c r="DQ21" s="2"/>
      <c r="DR21" s="3">
        <v>0.0</v>
      </c>
      <c r="DS21" s="3"/>
    </row>
    <row r="22" ht="19.5" customHeight="1">
      <c r="A22" s="2" t="s">
        <v>95</v>
      </c>
      <c r="B22" s="3">
        <v>2004.0</v>
      </c>
      <c r="C22" s="3" t="s">
        <v>92</v>
      </c>
      <c r="D22" s="3">
        <v>36.0</v>
      </c>
      <c r="E22" s="3" t="s">
        <v>76</v>
      </c>
      <c r="F22" s="3">
        <v>0.0</v>
      </c>
      <c r="G22" s="3"/>
      <c r="H22" s="3">
        <v>57.0</v>
      </c>
      <c r="I22" s="3" t="s">
        <v>70</v>
      </c>
      <c r="J22" s="3">
        <v>0.0</v>
      </c>
      <c r="K22" s="3"/>
      <c r="L22" s="3">
        <v>0.0</v>
      </c>
      <c r="M22" s="3" t="s">
        <v>67</v>
      </c>
      <c r="N22" s="3">
        <v>0.0</v>
      </c>
      <c r="O22" s="3"/>
      <c r="P22" s="3">
        <v>94.0</v>
      </c>
      <c r="Q22" s="3" t="s">
        <v>70</v>
      </c>
      <c r="R22" s="3">
        <v>0.0</v>
      </c>
      <c r="S22" s="3"/>
      <c r="T22" s="3">
        <v>94.0</v>
      </c>
      <c r="U22" s="3" t="s">
        <v>70</v>
      </c>
      <c r="V22" s="3">
        <v>0.0</v>
      </c>
      <c r="W22" s="3"/>
      <c r="X22" s="3">
        <v>88.0</v>
      </c>
      <c r="Y22" s="3" t="s">
        <v>70</v>
      </c>
      <c r="Z22" s="3">
        <v>0.0</v>
      </c>
      <c r="AA22" s="3" t="s">
        <v>78</v>
      </c>
      <c r="AB22" s="3">
        <v>95.0</v>
      </c>
      <c r="AC22" s="3" t="s">
        <v>70</v>
      </c>
      <c r="AD22" s="3">
        <v>0.0</v>
      </c>
      <c r="AE22" s="3"/>
      <c r="AF22" s="3">
        <v>96.0</v>
      </c>
      <c r="AG22" s="3" t="s">
        <v>70</v>
      </c>
      <c r="AH22" s="3">
        <v>0.0</v>
      </c>
      <c r="AI22" s="3" t="s">
        <v>78</v>
      </c>
      <c r="AJ22" s="3">
        <v>55.0</v>
      </c>
      <c r="AK22" s="3" t="s">
        <v>70</v>
      </c>
      <c r="AL22" s="3">
        <v>0.0</v>
      </c>
      <c r="AM22" s="3"/>
      <c r="AN22" s="3">
        <v>95.0</v>
      </c>
      <c r="AO22" s="3" t="s">
        <v>70</v>
      </c>
      <c r="AP22" s="3">
        <v>0.0</v>
      </c>
      <c r="AQ22" s="3"/>
      <c r="AR22" s="3">
        <v>43.0</v>
      </c>
      <c r="AS22" s="3" t="s">
        <v>76</v>
      </c>
      <c r="AT22" s="3">
        <v>0.0</v>
      </c>
      <c r="AU22" s="3"/>
      <c r="AV22" s="3">
        <v>65.0</v>
      </c>
      <c r="AW22" s="3" t="s">
        <v>70</v>
      </c>
      <c r="AX22" s="3">
        <v>0.0</v>
      </c>
      <c r="AY22" s="3"/>
      <c r="AZ22" s="3">
        <v>20.0</v>
      </c>
      <c r="BA22" s="3" t="s">
        <v>76</v>
      </c>
      <c r="BB22" s="3">
        <v>0.0</v>
      </c>
      <c r="BC22" s="3"/>
      <c r="BD22" s="3">
        <v>95.0</v>
      </c>
      <c r="BE22" s="3" t="s">
        <v>70</v>
      </c>
      <c r="BF22" s="3">
        <v>0.0</v>
      </c>
      <c r="BG22" s="3" t="s">
        <v>78</v>
      </c>
      <c r="BH22" s="3">
        <v>92.0</v>
      </c>
      <c r="BI22" s="3" t="s">
        <v>70</v>
      </c>
      <c r="BJ22" s="3">
        <v>0.0</v>
      </c>
      <c r="BK22" s="3" t="s">
        <v>96</v>
      </c>
      <c r="BL22" s="3">
        <v>0.0</v>
      </c>
      <c r="BM22" s="3" t="s">
        <v>79</v>
      </c>
      <c r="BN22" s="3">
        <v>0.0</v>
      </c>
      <c r="BO22" s="3"/>
      <c r="BP22" s="3">
        <v>83.0</v>
      </c>
      <c r="BQ22" s="3" t="s">
        <v>70</v>
      </c>
      <c r="BR22" s="3">
        <v>0.0</v>
      </c>
      <c r="BS22" s="3"/>
      <c r="BT22" s="3">
        <v>70.0</v>
      </c>
      <c r="BU22" s="3" t="s">
        <v>70</v>
      </c>
      <c r="BV22" s="3">
        <v>0.0</v>
      </c>
      <c r="BW22" s="3"/>
      <c r="BX22" s="3">
        <v>95.0</v>
      </c>
      <c r="BY22" s="3" t="s">
        <v>70</v>
      </c>
      <c r="BZ22" s="3">
        <v>0.0</v>
      </c>
      <c r="CA22" s="3" t="s">
        <v>78</v>
      </c>
      <c r="CB22" s="3"/>
      <c r="CC22" s="3"/>
      <c r="CD22" s="3">
        <v>0.0</v>
      </c>
      <c r="CE22" s="3"/>
      <c r="CF22" s="3"/>
      <c r="CG22" s="3"/>
      <c r="CH22" s="3">
        <v>0.0</v>
      </c>
      <c r="CI22" s="3"/>
      <c r="CJ22" s="3"/>
      <c r="CK22" s="3"/>
      <c r="CL22" s="3">
        <v>0.0</v>
      </c>
      <c r="CM22" s="3"/>
      <c r="CN22" s="3"/>
      <c r="CO22" s="3"/>
      <c r="CP22" s="3">
        <v>0.0</v>
      </c>
      <c r="CQ22" s="3"/>
      <c r="CR22" s="3"/>
      <c r="CS22" s="3"/>
      <c r="CT22" s="3">
        <v>0.0</v>
      </c>
      <c r="CU22" s="3"/>
      <c r="CV22" s="3"/>
      <c r="CW22" s="3"/>
      <c r="CX22" s="3">
        <v>0.0</v>
      </c>
      <c r="CY22" s="3"/>
      <c r="CZ22" s="3"/>
      <c r="DA22" s="3"/>
      <c r="DB22" s="3">
        <v>0.0</v>
      </c>
      <c r="DC22" s="3"/>
      <c r="DD22" s="3"/>
      <c r="DE22" s="3"/>
      <c r="DF22" s="3">
        <v>0.0</v>
      </c>
      <c r="DG22" s="3"/>
      <c r="DH22" s="3"/>
      <c r="DI22" s="3"/>
      <c r="DJ22" s="3">
        <v>0.0</v>
      </c>
      <c r="DK22" s="3"/>
      <c r="DL22" s="3"/>
      <c r="DM22" s="3"/>
      <c r="DN22" s="3">
        <v>0.0</v>
      </c>
      <c r="DO22" s="3"/>
      <c r="DP22" s="3"/>
      <c r="DQ22" s="3"/>
      <c r="DR22" s="3">
        <v>0.0</v>
      </c>
      <c r="DS22" s="3"/>
    </row>
    <row r="23" ht="19.5" customHeight="1">
      <c r="A23" s="2" t="s">
        <v>97</v>
      </c>
      <c r="B23" s="3">
        <v>2003.0</v>
      </c>
      <c r="C23" s="2" t="s">
        <v>92</v>
      </c>
      <c r="D23" s="3">
        <v>80.0</v>
      </c>
      <c r="E23" s="3" t="s">
        <v>70</v>
      </c>
      <c r="F23" s="3">
        <v>0.0</v>
      </c>
      <c r="G23" s="2"/>
      <c r="H23" s="3">
        <v>77.0</v>
      </c>
      <c r="I23" s="3" t="s">
        <v>70</v>
      </c>
      <c r="J23" s="3">
        <v>2.0</v>
      </c>
      <c r="K23" s="2"/>
      <c r="L23" s="3">
        <v>85.0</v>
      </c>
      <c r="M23" s="3" t="s">
        <v>70</v>
      </c>
      <c r="N23" s="3">
        <v>1.0</v>
      </c>
      <c r="O23" s="3"/>
      <c r="P23" s="3">
        <v>65.0</v>
      </c>
      <c r="Q23" s="3" t="s">
        <v>70</v>
      </c>
      <c r="R23" s="3">
        <v>1.0</v>
      </c>
      <c r="S23" s="3"/>
      <c r="T23" s="3">
        <v>94.0</v>
      </c>
      <c r="U23" s="3" t="s">
        <v>70</v>
      </c>
      <c r="V23" s="3">
        <v>0.0</v>
      </c>
      <c r="W23" s="3"/>
      <c r="X23" s="3">
        <v>95.0</v>
      </c>
      <c r="Y23" s="3" t="s">
        <v>70</v>
      </c>
      <c r="Z23" s="3">
        <v>0.0</v>
      </c>
      <c r="AA23" s="2"/>
      <c r="AB23" s="3">
        <v>95.0</v>
      </c>
      <c r="AC23" s="3" t="s">
        <v>70</v>
      </c>
      <c r="AD23" s="3">
        <v>0.0</v>
      </c>
      <c r="AE23" s="3"/>
      <c r="AF23" s="3">
        <v>96.0</v>
      </c>
      <c r="AG23" s="3" t="s">
        <v>70</v>
      </c>
      <c r="AH23" s="3">
        <v>1.0</v>
      </c>
      <c r="AI23" s="3"/>
      <c r="AJ23" s="3">
        <v>95.0</v>
      </c>
      <c r="AK23" s="3" t="s">
        <v>70</v>
      </c>
      <c r="AL23" s="3">
        <v>0.0</v>
      </c>
      <c r="AM23" s="3"/>
      <c r="AN23" s="3">
        <v>95.0</v>
      </c>
      <c r="AO23" s="3" t="s">
        <v>70</v>
      </c>
      <c r="AP23" s="3">
        <v>0.0</v>
      </c>
      <c r="AQ23" s="3"/>
      <c r="AR23" s="3">
        <v>95.0</v>
      </c>
      <c r="AS23" s="3" t="s">
        <v>70</v>
      </c>
      <c r="AT23" s="3">
        <v>1.0</v>
      </c>
      <c r="AU23" s="3"/>
      <c r="AV23" s="3">
        <v>94.0</v>
      </c>
      <c r="AW23" s="3" t="s">
        <v>70</v>
      </c>
      <c r="AX23" s="3">
        <v>0.0</v>
      </c>
      <c r="AY23" s="3" t="s">
        <v>78</v>
      </c>
      <c r="AZ23" s="3">
        <v>95.0</v>
      </c>
      <c r="BA23" s="3" t="s">
        <v>70</v>
      </c>
      <c r="BB23" s="3">
        <v>0.0</v>
      </c>
      <c r="BC23" s="3"/>
      <c r="BD23" s="3">
        <v>95.0</v>
      </c>
      <c r="BE23" s="3" t="s">
        <v>70</v>
      </c>
      <c r="BF23" s="3">
        <v>0.0</v>
      </c>
      <c r="BG23" s="3"/>
      <c r="BH23" s="3">
        <v>94.0</v>
      </c>
      <c r="BI23" s="3" t="s">
        <v>70</v>
      </c>
      <c r="BJ23" s="3">
        <v>0.0</v>
      </c>
      <c r="BK23" s="3"/>
      <c r="BL23" s="3">
        <v>94.0</v>
      </c>
      <c r="BM23" s="2" t="s">
        <v>70</v>
      </c>
      <c r="BN23" s="3">
        <v>0.0</v>
      </c>
      <c r="BO23" s="2"/>
      <c r="BP23" s="3">
        <v>39.0</v>
      </c>
      <c r="BQ23" s="2" t="s">
        <v>76</v>
      </c>
      <c r="BR23" s="3">
        <v>0.0</v>
      </c>
      <c r="BS23" s="3"/>
      <c r="BT23" s="3">
        <v>93.0</v>
      </c>
      <c r="BU23" s="2" t="s">
        <v>70</v>
      </c>
      <c r="BV23" s="3">
        <v>1.0</v>
      </c>
      <c r="BW23" s="3"/>
      <c r="BX23" s="3">
        <v>0.0</v>
      </c>
      <c r="BY23" s="3" t="s">
        <v>68</v>
      </c>
      <c r="BZ23" s="3">
        <v>0.0</v>
      </c>
      <c r="CA23" s="3"/>
      <c r="CB23" s="3"/>
      <c r="CC23" s="2"/>
      <c r="CD23" s="3">
        <v>0.0</v>
      </c>
      <c r="CE23" s="3"/>
      <c r="CF23" s="3"/>
      <c r="CG23" s="3"/>
      <c r="CH23" s="3">
        <v>0.0</v>
      </c>
      <c r="CI23" s="3"/>
      <c r="CJ23" s="3"/>
      <c r="CK23" s="2"/>
      <c r="CL23" s="3">
        <v>0.0</v>
      </c>
      <c r="CM23" s="2"/>
      <c r="CN23" s="3"/>
      <c r="CO23" s="2"/>
      <c r="CP23" s="3">
        <v>0.0</v>
      </c>
      <c r="CQ23" s="3"/>
      <c r="CR23" s="3"/>
      <c r="CS23" s="2"/>
      <c r="CT23" s="3">
        <v>0.0</v>
      </c>
      <c r="CU23" s="3"/>
      <c r="CV23" s="3"/>
      <c r="CW23" s="2"/>
      <c r="CX23" s="3">
        <v>0.0</v>
      </c>
      <c r="CY23" s="3"/>
      <c r="CZ23" s="3"/>
      <c r="DA23" s="3"/>
      <c r="DB23" s="3">
        <v>0.0</v>
      </c>
      <c r="DC23" s="3"/>
      <c r="DD23" s="3"/>
      <c r="DE23" s="3"/>
      <c r="DF23" s="3">
        <v>0.0</v>
      </c>
      <c r="DG23" s="3"/>
      <c r="DH23" s="3"/>
      <c r="DI23" s="2"/>
      <c r="DJ23" s="3">
        <v>0.0</v>
      </c>
      <c r="DK23" s="2"/>
      <c r="DL23" s="3"/>
      <c r="DM23" s="2"/>
      <c r="DN23" s="3">
        <v>0.0</v>
      </c>
      <c r="DO23" s="3"/>
      <c r="DP23" s="3"/>
      <c r="DQ23" s="2"/>
      <c r="DR23" s="3">
        <v>0.0</v>
      </c>
      <c r="DS23" s="3"/>
    </row>
    <row r="24" ht="19.5" customHeight="1">
      <c r="A24" s="2" t="s">
        <v>98</v>
      </c>
      <c r="B24" s="3">
        <v>2004.0</v>
      </c>
      <c r="C24" s="4" t="s">
        <v>92</v>
      </c>
      <c r="D24" s="3">
        <v>59.0</v>
      </c>
      <c r="E24" s="3" t="s">
        <v>70</v>
      </c>
      <c r="F24" s="3">
        <v>0.0</v>
      </c>
      <c r="G24" s="3"/>
      <c r="H24" s="3">
        <v>0.0</v>
      </c>
      <c r="I24" s="3" t="s">
        <v>65</v>
      </c>
      <c r="J24" s="3">
        <v>0.0</v>
      </c>
      <c r="K24" s="3"/>
      <c r="L24" s="3">
        <v>64.0</v>
      </c>
      <c r="M24" s="3" t="s">
        <v>70</v>
      </c>
      <c r="N24" s="3">
        <v>0.0</v>
      </c>
      <c r="O24" s="3"/>
      <c r="P24" s="3">
        <v>37.0</v>
      </c>
      <c r="Q24" s="3" t="s">
        <v>76</v>
      </c>
      <c r="R24" s="3">
        <v>0.0</v>
      </c>
      <c r="S24" s="3"/>
      <c r="T24" s="3">
        <v>27.0</v>
      </c>
      <c r="U24" s="3" t="s">
        <v>76</v>
      </c>
      <c r="V24" s="3">
        <v>0.0</v>
      </c>
      <c r="W24" s="3"/>
      <c r="X24" s="3">
        <v>71.0</v>
      </c>
      <c r="Y24" s="3" t="s">
        <v>70</v>
      </c>
      <c r="Z24" s="3">
        <v>0.0</v>
      </c>
      <c r="AA24" s="3"/>
      <c r="AB24" s="3">
        <v>37.0</v>
      </c>
      <c r="AC24" s="3" t="s">
        <v>76</v>
      </c>
      <c r="AD24" s="3">
        <v>0.0</v>
      </c>
      <c r="AE24" s="3"/>
      <c r="AF24" s="3">
        <v>33.0</v>
      </c>
      <c r="AG24" s="3" t="s">
        <v>76</v>
      </c>
      <c r="AH24" s="3">
        <v>0.0</v>
      </c>
      <c r="AI24" s="3"/>
      <c r="AJ24" s="3">
        <v>94.0</v>
      </c>
      <c r="AK24" s="3" t="s">
        <v>70</v>
      </c>
      <c r="AL24" s="3">
        <v>0.0</v>
      </c>
      <c r="AM24" s="3" t="s">
        <v>96</v>
      </c>
      <c r="AN24" s="3">
        <v>0.0</v>
      </c>
      <c r="AO24" s="3" t="s">
        <v>79</v>
      </c>
      <c r="AP24" s="3">
        <v>0.0</v>
      </c>
      <c r="AQ24" s="3"/>
      <c r="AR24" s="3">
        <v>95.0</v>
      </c>
      <c r="AS24" s="3" t="s">
        <v>70</v>
      </c>
      <c r="AT24" s="3">
        <v>0.0</v>
      </c>
      <c r="AU24" s="3"/>
      <c r="AV24" s="3">
        <v>0.0</v>
      </c>
      <c r="AW24" s="3" t="s">
        <v>65</v>
      </c>
      <c r="AX24" s="3">
        <v>0.0</v>
      </c>
      <c r="AY24" s="3"/>
      <c r="AZ24" s="3">
        <v>75.0</v>
      </c>
      <c r="BA24" s="3" t="s">
        <v>70</v>
      </c>
      <c r="BB24" s="3">
        <v>0.0</v>
      </c>
      <c r="BC24" s="3"/>
      <c r="BD24" s="3">
        <v>95.0</v>
      </c>
      <c r="BE24" s="3" t="s">
        <v>70</v>
      </c>
      <c r="BF24" s="3">
        <v>0.0</v>
      </c>
      <c r="BG24" s="3" t="s">
        <v>78</v>
      </c>
      <c r="BH24" s="4">
        <v>27.0</v>
      </c>
      <c r="BI24" s="3" t="s">
        <v>76</v>
      </c>
      <c r="BJ24" s="3">
        <v>0.0</v>
      </c>
      <c r="BK24" s="3"/>
      <c r="BL24" s="3">
        <v>94.0</v>
      </c>
      <c r="BM24" s="2" t="s">
        <v>70</v>
      </c>
      <c r="BN24" s="3">
        <v>0.0</v>
      </c>
      <c r="BO24" s="3"/>
      <c r="BP24" s="3">
        <v>97.0</v>
      </c>
      <c r="BQ24" s="2" t="s">
        <v>70</v>
      </c>
      <c r="BR24" s="3">
        <v>0.0</v>
      </c>
      <c r="BS24" s="3"/>
      <c r="BT24" s="3">
        <v>70.0</v>
      </c>
      <c r="BU24" s="3" t="s">
        <v>70</v>
      </c>
      <c r="BV24" s="3">
        <v>0.0</v>
      </c>
      <c r="BW24" s="3"/>
      <c r="BX24" s="3">
        <v>95.0</v>
      </c>
      <c r="BY24" s="2" t="s">
        <v>70</v>
      </c>
      <c r="BZ24" s="3">
        <v>0.0</v>
      </c>
      <c r="CA24" s="2"/>
      <c r="CB24" s="3"/>
      <c r="CC24" s="2"/>
      <c r="CD24" s="3">
        <v>0.0</v>
      </c>
      <c r="CE24" s="3"/>
      <c r="CF24" s="4"/>
      <c r="CG24" s="3"/>
      <c r="CH24" s="3">
        <v>0.0</v>
      </c>
      <c r="CI24" s="3"/>
      <c r="CJ24" s="3"/>
      <c r="CK24" s="2"/>
      <c r="CL24" s="3">
        <v>0.0</v>
      </c>
      <c r="CM24" s="3"/>
      <c r="CN24" s="3"/>
      <c r="CO24" s="2"/>
      <c r="CP24" s="3">
        <v>0.0</v>
      </c>
      <c r="CQ24" s="3"/>
      <c r="CR24" s="3"/>
      <c r="CS24" s="2"/>
      <c r="CT24" s="3">
        <v>0.0</v>
      </c>
      <c r="CU24" s="3"/>
      <c r="CV24" s="3"/>
      <c r="CW24" s="2"/>
      <c r="CX24" s="3">
        <v>0.0</v>
      </c>
      <c r="CY24" s="3"/>
      <c r="CZ24" s="3"/>
      <c r="DA24" s="3"/>
      <c r="DB24" s="3">
        <v>0.0</v>
      </c>
      <c r="DC24" s="3"/>
      <c r="DD24" s="4"/>
      <c r="DE24" s="3"/>
      <c r="DF24" s="3">
        <v>0.0</v>
      </c>
      <c r="DG24" s="3"/>
      <c r="DH24" s="3"/>
      <c r="DI24" s="2"/>
      <c r="DJ24" s="3">
        <v>0.0</v>
      </c>
      <c r="DK24" s="3"/>
      <c r="DL24" s="3"/>
      <c r="DM24" s="2"/>
      <c r="DN24" s="3">
        <v>0.0</v>
      </c>
      <c r="DO24" s="3"/>
      <c r="DP24" s="3"/>
      <c r="DQ24" s="2"/>
      <c r="DR24" s="3">
        <v>0.0</v>
      </c>
      <c r="DS24" s="3"/>
    </row>
    <row r="25" ht="19.5" customHeight="1">
      <c r="A25" s="2" t="s">
        <v>99</v>
      </c>
      <c r="B25" s="3">
        <v>2003.0</v>
      </c>
      <c r="C25" s="2" t="s">
        <v>92</v>
      </c>
      <c r="D25" s="3">
        <v>0.0</v>
      </c>
      <c r="E25" s="3" t="s">
        <v>67</v>
      </c>
      <c r="F25" s="3">
        <v>0.0</v>
      </c>
      <c r="G25" s="3"/>
      <c r="H25" s="3">
        <v>0.0</v>
      </c>
      <c r="I25" s="3" t="s">
        <v>67</v>
      </c>
      <c r="J25" s="3">
        <v>0.0</v>
      </c>
      <c r="K25" s="3"/>
      <c r="L25" s="3">
        <v>98.0</v>
      </c>
      <c r="M25" s="3" t="s">
        <v>70</v>
      </c>
      <c r="N25" s="3">
        <v>0.0</v>
      </c>
      <c r="O25" s="3"/>
      <c r="P25" s="3">
        <v>0.0</v>
      </c>
      <c r="Q25" s="3" t="s">
        <v>67</v>
      </c>
      <c r="R25" s="3">
        <v>0.0</v>
      </c>
      <c r="S25" s="3"/>
      <c r="T25" s="3">
        <v>0.0</v>
      </c>
      <c r="U25" s="3" t="s">
        <v>67</v>
      </c>
      <c r="V25" s="3">
        <v>0.0</v>
      </c>
      <c r="W25" s="3"/>
      <c r="X25" s="3">
        <v>0.0</v>
      </c>
      <c r="Y25" s="3" t="s">
        <v>68</v>
      </c>
      <c r="Z25" s="3">
        <v>0.0</v>
      </c>
      <c r="AA25" s="3"/>
      <c r="AB25" s="3">
        <v>0.0</v>
      </c>
      <c r="AC25" s="3" t="s">
        <v>68</v>
      </c>
      <c r="AD25" s="3">
        <v>0.0</v>
      </c>
      <c r="AE25" s="3"/>
      <c r="AF25" s="3">
        <v>0.0</v>
      </c>
      <c r="AG25" s="3" t="s">
        <v>68</v>
      </c>
      <c r="AH25" s="3">
        <v>0.0</v>
      </c>
      <c r="AI25" s="3"/>
      <c r="AJ25" s="3">
        <v>40.0</v>
      </c>
      <c r="AK25" s="3" t="s">
        <v>76</v>
      </c>
      <c r="AL25" s="3">
        <v>0.0</v>
      </c>
      <c r="AM25" s="3"/>
      <c r="AN25" s="3">
        <v>0.0</v>
      </c>
      <c r="AO25" s="3" t="s">
        <v>66</v>
      </c>
      <c r="AP25" s="3">
        <v>0.0</v>
      </c>
      <c r="AQ25" s="3"/>
      <c r="AR25" s="3">
        <v>0.0</v>
      </c>
      <c r="AS25" s="3" t="s">
        <v>65</v>
      </c>
      <c r="AT25" s="3">
        <v>0.0</v>
      </c>
      <c r="AU25" s="3"/>
      <c r="AV25" s="3">
        <v>0.0</v>
      </c>
      <c r="AW25" s="3" t="s">
        <v>66</v>
      </c>
      <c r="AX25" s="3">
        <v>0.0</v>
      </c>
      <c r="AY25" s="3"/>
      <c r="AZ25" s="3">
        <v>0.0</v>
      </c>
      <c r="BA25" s="3" t="s">
        <v>65</v>
      </c>
      <c r="BB25" s="3">
        <v>0.0</v>
      </c>
      <c r="BC25" s="3"/>
      <c r="BD25" s="3">
        <v>0.0</v>
      </c>
      <c r="BE25" s="3" t="s">
        <v>66</v>
      </c>
      <c r="BF25" s="3">
        <v>0.0</v>
      </c>
      <c r="BG25" s="3"/>
      <c r="BH25" s="3">
        <v>0.0</v>
      </c>
      <c r="BI25" s="3" t="s">
        <v>66</v>
      </c>
      <c r="BJ25" s="3">
        <v>0.0</v>
      </c>
      <c r="BK25" s="7"/>
      <c r="BL25" s="3">
        <v>0.0</v>
      </c>
      <c r="BM25" s="3" t="s">
        <v>66</v>
      </c>
      <c r="BN25" s="3">
        <v>0.0</v>
      </c>
      <c r="BO25" s="7"/>
      <c r="BP25" s="3">
        <v>0.0</v>
      </c>
      <c r="BQ25" s="3" t="s">
        <v>66</v>
      </c>
      <c r="BR25" s="3">
        <v>0.0</v>
      </c>
      <c r="BS25" s="7"/>
      <c r="BT25" s="3">
        <v>0.0</v>
      </c>
      <c r="BU25" s="3" t="s">
        <v>66</v>
      </c>
      <c r="BV25" s="3">
        <v>0.0</v>
      </c>
      <c r="BW25" s="7"/>
      <c r="BX25" s="3">
        <v>0.0</v>
      </c>
      <c r="BY25" s="3" t="s">
        <v>66</v>
      </c>
      <c r="BZ25" s="3">
        <v>0.0</v>
      </c>
      <c r="CA25" s="7"/>
      <c r="CB25" s="3">
        <v>0.0</v>
      </c>
      <c r="CC25" s="3" t="s">
        <v>66</v>
      </c>
      <c r="CD25" s="3">
        <v>0.0</v>
      </c>
      <c r="CE25" s="7"/>
      <c r="CF25" s="3">
        <v>0.0</v>
      </c>
      <c r="CG25" s="3" t="s">
        <v>66</v>
      </c>
      <c r="CH25" s="3">
        <v>0.0</v>
      </c>
      <c r="CI25" s="7"/>
      <c r="CJ25" s="3">
        <v>0.0</v>
      </c>
      <c r="CK25" s="3" t="s">
        <v>66</v>
      </c>
      <c r="CL25" s="3">
        <v>0.0</v>
      </c>
      <c r="CM25" s="7"/>
      <c r="CN25" s="3">
        <v>0.0</v>
      </c>
      <c r="CO25" s="3" t="s">
        <v>66</v>
      </c>
      <c r="CP25" s="3">
        <v>0.0</v>
      </c>
      <c r="CQ25" s="7"/>
      <c r="CR25" s="3">
        <v>0.0</v>
      </c>
      <c r="CS25" s="3" t="s">
        <v>66</v>
      </c>
      <c r="CT25" s="3">
        <v>0.0</v>
      </c>
      <c r="CU25" s="7"/>
      <c r="CV25" s="3">
        <v>0.0</v>
      </c>
      <c r="CW25" s="3" t="s">
        <v>66</v>
      </c>
      <c r="CX25" s="3">
        <v>0.0</v>
      </c>
      <c r="CY25" s="7"/>
      <c r="CZ25" s="3">
        <v>0.0</v>
      </c>
      <c r="DA25" s="3" t="s">
        <v>66</v>
      </c>
      <c r="DB25" s="3">
        <v>0.0</v>
      </c>
      <c r="DC25" s="7"/>
      <c r="DD25" s="3">
        <v>0.0</v>
      </c>
      <c r="DE25" s="3" t="s">
        <v>66</v>
      </c>
      <c r="DF25" s="3">
        <v>0.0</v>
      </c>
      <c r="DG25" s="7"/>
      <c r="DH25" s="3">
        <v>0.0</v>
      </c>
      <c r="DI25" s="3" t="s">
        <v>66</v>
      </c>
      <c r="DJ25" s="3">
        <v>0.0</v>
      </c>
      <c r="DK25" s="7"/>
      <c r="DL25" s="3">
        <v>0.0</v>
      </c>
      <c r="DM25" s="3" t="s">
        <v>66</v>
      </c>
      <c r="DN25" s="3">
        <v>0.0</v>
      </c>
      <c r="DO25" s="7"/>
      <c r="DP25" s="3">
        <v>0.0</v>
      </c>
      <c r="DQ25" s="3" t="s">
        <v>66</v>
      </c>
      <c r="DR25" s="3">
        <v>0.0</v>
      </c>
      <c r="DS25" s="7"/>
    </row>
    <row r="26" ht="19.5" customHeight="1">
      <c r="A26" s="4" t="s">
        <v>100</v>
      </c>
      <c r="B26" s="3">
        <v>2004.0</v>
      </c>
      <c r="C26" s="2" t="s">
        <v>92</v>
      </c>
      <c r="D26" s="3">
        <v>0.0</v>
      </c>
      <c r="E26" s="3" t="s">
        <v>65</v>
      </c>
      <c r="F26" s="3">
        <v>0.0</v>
      </c>
      <c r="G26" s="3"/>
      <c r="H26" s="3">
        <v>0.0</v>
      </c>
      <c r="I26" s="3" t="s">
        <v>65</v>
      </c>
      <c r="J26" s="3">
        <v>0.0</v>
      </c>
      <c r="K26" s="3"/>
      <c r="L26" s="3">
        <v>0.0</v>
      </c>
      <c r="M26" s="3" t="s">
        <v>68</v>
      </c>
      <c r="N26" s="3">
        <v>0.0</v>
      </c>
      <c r="O26" s="3"/>
      <c r="P26" s="3">
        <v>0.0</v>
      </c>
      <c r="Q26" s="3" t="s">
        <v>68</v>
      </c>
      <c r="R26" s="3">
        <v>0.0</v>
      </c>
      <c r="S26" s="3"/>
      <c r="T26" s="3">
        <v>0.0</v>
      </c>
      <c r="U26" s="3" t="s">
        <v>68</v>
      </c>
      <c r="V26" s="3">
        <v>0.0</v>
      </c>
      <c r="W26" s="3"/>
      <c r="X26" s="3">
        <v>0.0</v>
      </c>
      <c r="Y26" s="3" t="s">
        <v>65</v>
      </c>
      <c r="Z26" s="3">
        <v>0.0</v>
      </c>
      <c r="AA26" s="3"/>
      <c r="AB26" s="3">
        <v>0.0</v>
      </c>
      <c r="AC26" s="3" t="s">
        <v>65</v>
      </c>
      <c r="AD26" s="3">
        <v>0.0</v>
      </c>
      <c r="AE26" s="3"/>
      <c r="AF26" s="3">
        <v>0.0</v>
      </c>
      <c r="AG26" s="3" t="s">
        <v>65</v>
      </c>
      <c r="AH26" s="3">
        <v>0.0</v>
      </c>
      <c r="AI26" s="3"/>
      <c r="AJ26" s="3">
        <v>0.0</v>
      </c>
      <c r="AK26" s="3" t="s">
        <v>65</v>
      </c>
      <c r="AL26" s="3">
        <v>0.0</v>
      </c>
      <c r="AM26" s="3"/>
      <c r="AN26" s="3">
        <v>0.0</v>
      </c>
      <c r="AO26" s="3" t="s">
        <v>68</v>
      </c>
      <c r="AP26" s="3">
        <v>0.0</v>
      </c>
      <c r="AQ26" s="3"/>
      <c r="AR26" s="3">
        <v>0.0</v>
      </c>
      <c r="AS26" s="3" t="s">
        <v>68</v>
      </c>
      <c r="AT26" s="3">
        <v>0.0</v>
      </c>
      <c r="AU26" s="3"/>
      <c r="AV26" s="3">
        <v>0.0</v>
      </c>
      <c r="AW26" s="3" t="s">
        <v>68</v>
      </c>
      <c r="AX26" s="3">
        <v>0.0</v>
      </c>
      <c r="AY26" s="3"/>
      <c r="AZ26" s="3">
        <v>0.0</v>
      </c>
      <c r="BA26" s="3" t="s">
        <v>68</v>
      </c>
      <c r="BB26" s="3">
        <v>0.0</v>
      </c>
      <c r="BC26" s="3"/>
      <c r="BD26" s="3">
        <v>0.0</v>
      </c>
      <c r="BE26" s="3" t="s">
        <v>68</v>
      </c>
      <c r="BF26" s="3">
        <v>0.0</v>
      </c>
      <c r="BG26" s="3"/>
      <c r="BH26" s="3">
        <v>0.0</v>
      </c>
      <c r="BI26" s="3" t="s">
        <v>68</v>
      </c>
      <c r="BJ26" s="3">
        <v>0.0</v>
      </c>
      <c r="BK26" s="3"/>
      <c r="BL26" s="3">
        <v>0.0</v>
      </c>
      <c r="BM26" s="3" t="s">
        <v>68</v>
      </c>
      <c r="BN26" s="3">
        <v>0.0</v>
      </c>
      <c r="BO26" s="3"/>
      <c r="BP26" s="3">
        <v>0.0</v>
      </c>
      <c r="BQ26" s="3" t="s">
        <v>68</v>
      </c>
      <c r="BR26" s="3">
        <v>0.0</v>
      </c>
      <c r="BS26" s="3"/>
      <c r="BT26" s="3">
        <v>0.0</v>
      </c>
      <c r="BU26" s="3" t="s">
        <v>68</v>
      </c>
      <c r="BV26" s="3">
        <v>0.0</v>
      </c>
      <c r="BW26" s="3"/>
      <c r="BX26" s="3">
        <v>0.0</v>
      </c>
      <c r="BY26" s="3" t="s">
        <v>68</v>
      </c>
      <c r="BZ26" s="3">
        <v>0.0</v>
      </c>
      <c r="CA26" s="3"/>
      <c r="CB26" s="3">
        <v>0.0</v>
      </c>
      <c r="CC26" s="3" t="s">
        <v>68</v>
      </c>
      <c r="CD26" s="3">
        <v>0.0</v>
      </c>
      <c r="CE26" s="3"/>
      <c r="CF26" s="3">
        <v>0.0</v>
      </c>
      <c r="CG26" s="3" t="s">
        <v>68</v>
      </c>
      <c r="CH26" s="3">
        <v>0.0</v>
      </c>
      <c r="CI26" s="3"/>
      <c r="CJ26" s="3">
        <v>0.0</v>
      </c>
      <c r="CK26" s="3" t="s">
        <v>68</v>
      </c>
      <c r="CL26" s="3">
        <v>0.0</v>
      </c>
      <c r="CM26" s="3"/>
      <c r="CN26" s="3">
        <v>0.0</v>
      </c>
      <c r="CO26" s="3" t="s">
        <v>68</v>
      </c>
      <c r="CP26" s="3">
        <v>0.0</v>
      </c>
      <c r="CQ26" s="3"/>
      <c r="CR26" s="3">
        <v>0.0</v>
      </c>
      <c r="CS26" s="3" t="s">
        <v>68</v>
      </c>
      <c r="CT26" s="3">
        <v>0.0</v>
      </c>
      <c r="CU26" s="3"/>
      <c r="CV26" s="3">
        <v>0.0</v>
      </c>
      <c r="CW26" s="3" t="s">
        <v>68</v>
      </c>
      <c r="CX26" s="3">
        <v>0.0</v>
      </c>
      <c r="CY26" s="3"/>
      <c r="CZ26" s="3">
        <v>0.0</v>
      </c>
      <c r="DA26" s="3" t="s">
        <v>68</v>
      </c>
      <c r="DB26" s="3">
        <v>0.0</v>
      </c>
      <c r="DC26" s="3"/>
      <c r="DD26" s="3">
        <v>0.0</v>
      </c>
      <c r="DE26" s="3" t="s">
        <v>68</v>
      </c>
      <c r="DF26" s="3">
        <v>0.0</v>
      </c>
      <c r="DG26" s="3"/>
      <c r="DH26" s="3">
        <v>0.0</v>
      </c>
      <c r="DI26" s="3" t="s">
        <v>68</v>
      </c>
      <c r="DJ26" s="3">
        <v>0.0</v>
      </c>
      <c r="DK26" s="3"/>
      <c r="DL26" s="3">
        <v>0.0</v>
      </c>
      <c r="DM26" s="3" t="s">
        <v>68</v>
      </c>
      <c r="DN26" s="3">
        <v>0.0</v>
      </c>
      <c r="DO26" s="3"/>
      <c r="DP26" s="3">
        <v>0.0</v>
      </c>
      <c r="DQ26" s="3" t="s">
        <v>68</v>
      </c>
      <c r="DR26" s="3">
        <v>0.0</v>
      </c>
      <c r="DS26" s="3"/>
    </row>
    <row r="27" ht="19.5" customHeight="1">
      <c r="A27" s="2" t="s">
        <v>101</v>
      </c>
      <c r="B27" s="3">
        <v>2005.0</v>
      </c>
      <c r="C27" s="4" t="s">
        <v>92</v>
      </c>
      <c r="D27" s="3">
        <v>0.0</v>
      </c>
      <c r="E27" s="3" t="s">
        <v>66</v>
      </c>
      <c r="F27" s="3">
        <v>0.0</v>
      </c>
      <c r="G27" s="4"/>
      <c r="H27" s="3">
        <v>0.0</v>
      </c>
      <c r="I27" s="3" t="s">
        <v>66</v>
      </c>
      <c r="J27" s="3">
        <v>0.0</v>
      </c>
      <c r="K27" s="4"/>
      <c r="L27" s="3">
        <v>0.0</v>
      </c>
      <c r="M27" s="3" t="s">
        <v>66</v>
      </c>
      <c r="N27" s="3">
        <v>0.0</v>
      </c>
      <c r="O27" s="4"/>
      <c r="P27" s="3">
        <v>0.0</v>
      </c>
      <c r="Q27" s="3" t="s">
        <v>66</v>
      </c>
      <c r="R27" s="3">
        <v>0.0</v>
      </c>
      <c r="S27" s="4"/>
      <c r="T27" s="3">
        <v>0.0</v>
      </c>
      <c r="U27" s="3" t="s">
        <v>66</v>
      </c>
      <c r="V27" s="3">
        <v>0.0</v>
      </c>
      <c r="W27" s="4"/>
      <c r="X27" s="3">
        <v>0.0</v>
      </c>
      <c r="Y27" s="3" t="s">
        <v>66</v>
      </c>
      <c r="Z27" s="3">
        <v>0.0</v>
      </c>
      <c r="AA27" s="4"/>
      <c r="AB27" s="3">
        <v>0.0</v>
      </c>
      <c r="AC27" s="3" t="s">
        <v>66</v>
      </c>
      <c r="AD27" s="3">
        <v>0.0</v>
      </c>
      <c r="AE27" s="4"/>
      <c r="AF27" s="3">
        <v>0.0</v>
      </c>
      <c r="AG27" s="3" t="s">
        <v>66</v>
      </c>
      <c r="AH27" s="3">
        <v>0.0</v>
      </c>
      <c r="AI27" s="4"/>
      <c r="AJ27" s="3">
        <v>0.0</v>
      </c>
      <c r="AK27" s="3" t="s">
        <v>66</v>
      </c>
      <c r="AL27" s="3">
        <v>0.0</v>
      </c>
      <c r="AM27" s="4"/>
      <c r="AN27" s="3">
        <v>0.0</v>
      </c>
      <c r="AO27" s="3" t="s">
        <v>66</v>
      </c>
      <c r="AP27" s="3">
        <v>0.0</v>
      </c>
      <c r="AQ27" s="4"/>
      <c r="AR27" s="3">
        <v>0.0</v>
      </c>
      <c r="AS27" s="3" t="s">
        <v>66</v>
      </c>
      <c r="AT27" s="3">
        <v>0.0</v>
      </c>
      <c r="AU27" s="4"/>
      <c r="AV27" s="3">
        <v>0.0</v>
      </c>
      <c r="AW27" s="3" t="s">
        <v>66</v>
      </c>
      <c r="AX27" s="3">
        <v>0.0</v>
      </c>
      <c r="AY27" s="4"/>
      <c r="AZ27" s="3">
        <v>0.0</v>
      </c>
      <c r="BA27" s="3" t="s">
        <v>66</v>
      </c>
      <c r="BB27" s="3">
        <v>0.0</v>
      </c>
      <c r="BC27" s="4"/>
      <c r="BD27" s="4">
        <v>0.0</v>
      </c>
      <c r="BE27" s="3" t="s">
        <v>65</v>
      </c>
      <c r="BF27" s="3">
        <v>0.0</v>
      </c>
      <c r="BG27" s="4"/>
      <c r="BH27" s="4">
        <v>67.0</v>
      </c>
      <c r="BI27" s="3" t="s">
        <v>70</v>
      </c>
      <c r="BJ27" s="3">
        <v>0.0</v>
      </c>
      <c r="BK27" s="4"/>
      <c r="BL27" s="4">
        <v>61.0</v>
      </c>
      <c r="BM27" s="4" t="s">
        <v>70</v>
      </c>
      <c r="BN27" s="3">
        <v>0.0</v>
      </c>
      <c r="BO27" s="4"/>
      <c r="BP27" s="4">
        <v>58.0</v>
      </c>
      <c r="BQ27" s="4" t="s">
        <v>70</v>
      </c>
      <c r="BR27" s="3">
        <v>0.0</v>
      </c>
      <c r="BS27" s="4"/>
      <c r="BT27" s="4">
        <v>23.0</v>
      </c>
      <c r="BU27" s="4" t="s">
        <v>76</v>
      </c>
      <c r="BV27" s="3">
        <v>0.0</v>
      </c>
      <c r="BW27" s="4"/>
      <c r="BX27" s="4">
        <v>76.0</v>
      </c>
      <c r="BY27" s="4" t="s">
        <v>70</v>
      </c>
      <c r="BZ27" s="3">
        <v>0.0</v>
      </c>
      <c r="CA27" s="4"/>
      <c r="CB27" s="4"/>
      <c r="CC27" s="4"/>
      <c r="CD27" s="3">
        <v>0.0</v>
      </c>
      <c r="CE27" s="4"/>
      <c r="CF27" s="4"/>
      <c r="CG27" s="3"/>
      <c r="CH27" s="3">
        <v>0.0</v>
      </c>
      <c r="CI27" s="4"/>
      <c r="CJ27" s="4"/>
      <c r="CK27" s="4"/>
      <c r="CL27" s="3">
        <v>0.0</v>
      </c>
      <c r="CM27" s="4"/>
      <c r="CN27" s="4"/>
      <c r="CO27" s="4"/>
      <c r="CP27" s="3">
        <v>0.0</v>
      </c>
      <c r="CQ27" s="4"/>
      <c r="CR27" s="4"/>
      <c r="CS27" s="4"/>
      <c r="CT27" s="3">
        <v>0.0</v>
      </c>
      <c r="CU27" s="4"/>
      <c r="CV27" s="4"/>
      <c r="CW27" s="4"/>
      <c r="CX27" s="3">
        <v>0.0</v>
      </c>
      <c r="CY27" s="4"/>
      <c r="CZ27" s="4"/>
      <c r="DA27" s="4"/>
      <c r="DB27" s="3">
        <v>0.0</v>
      </c>
      <c r="DC27" s="4"/>
      <c r="DD27" s="4"/>
      <c r="DE27" s="3"/>
      <c r="DF27" s="3">
        <v>0.0</v>
      </c>
      <c r="DG27" s="4"/>
      <c r="DH27" s="4"/>
      <c r="DI27" s="4"/>
      <c r="DJ27" s="3">
        <v>0.0</v>
      </c>
      <c r="DK27" s="4"/>
      <c r="DL27" s="4"/>
      <c r="DM27" s="4"/>
      <c r="DN27" s="3">
        <v>0.0</v>
      </c>
      <c r="DO27" s="4"/>
      <c r="DP27" s="4"/>
      <c r="DQ27" s="4"/>
      <c r="DR27" s="3">
        <v>0.0</v>
      </c>
      <c r="DS27" s="4"/>
    </row>
    <row r="28" ht="19.5" customHeight="1">
      <c r="A28" s="2" t="s">
        <v>102</v>
      </c>
      <c r="B28" s="3">
        <v>2005.0</v>
      </c>
      <c r="C28" s="2" t="s">
        <v>103</v>
      </c>
      <c r="D28" s="3">
        <v>0.0</v>
      </c>
      <c r="E28" s="3" t="s">
        <v>65</v>
      </c>
      <c r="F28" s="3">
        <v>0.0</v>
      </c>
      <c r="G28" s="3"/>
      <c r="H28" s="3">
        <v>0.0</v>
      </c>
      <c r="I28" s="3" t="s">
        <v>65</v>
      </c>
      <c r="J28" s="3">
        <v>0.0</v>
      </c>
      <c r="K28" s="3"/>
      <c r="L28" s="3">
        <v>0.0</v>
      </c>
      <c r="M28" s="3" t="s">
        <v>65</v>
      </c>
      <c r="N28" s="3">
        <v>0.0</v>
      </c>
      <c r="O28" s="3"/>
      <c r="P28" s="3">
        <v>0.0</v>
      </c>
      <c r="Q28" s="3" t="s">
        <v>65</v>
      </c>
      <c r="R28" s="3">
        <v>0.0</v>
      </c>
      <c r="S28" s="3"/>
      <c r="T28" s="3">
        <v>0.0</v>
      </c>
      <c r="U28" s="3" t="s">
        <v>65</v>
      </c>
      <c r="V28" s="3">
        <v>0.0</v>
      </c>
      <c r="W28" s="3"/>
      <c r="X28" s="3">
        <v>0.0</v>
      </c>
      <c r="Y28" s="3" t="s">
        <v>65</v>
      </c>
      <c r="Z28" s="3">
        <v>0.0</v>
      </c>
      <c r="AA28" s="3"/>
      <c r="AB28" s="3">
        <v>0.0</v>
      </c>
      <c r="AC28" s="3" t="s">
        <v>65</v>
      </c>
      <c r="AD28" s="3">
        <v>0.0</v>
      </c>
      <c r="AE28" s="3"/>
      <c r="AF28" s="3">
        <v>0.0</v>
      </c>
      <c r="AG28" s="2" t="s">
        <v>65</v>
      </c>
      <c r="AH28" s="3">
        <v>0.0</v>
      </c>
      <c r="AI28" s="3"/>
      <c r="AJ28" s="3">
        <v>0.0</v>
      </c>
      <c r="AK28" s="3" t="s">
        <v>65</v>
      </c>
      <c r="AL28" s="3">
        <v>0.0</v>
      </c>
      <c r="AM28" s="3"/>
      <c r="AN28" s="3">
        <v>0.0</v>
      </c>
      <c r="AO28" s="3" t="s">
        <v>68</v>
      </c>
      <c r="AP28" s="3">
        <v>0.0</v>
      </c>
      <c r="AQ28" s="3"/>
      <c r="AR28" s="3">
        <v>0.0</v>
      </c>
      <c r="AS28" s="3" t="s">
        <v>68</v>
      </c>
      <c r="AT28" s="3">
        <v>0.0</v>
      </c>
      <c r="AU28" s="3"/>
      <c r="AV28" s="3">
        <v>0.0</v>
      </c>
      <c r="AW28" s="3" t="s">
        <v>68</v>
      </c>
      <c r="AX28" s="3">
        <v>0.0</v>
      </c>
      <c r="AY28" s="3"/>
      <c r="AZ28" s="3">
        <v>0.0</v>
      </c>
      <c r="BA28" s="3" t="s">
        <v>68</v>
      </c>
      <c r="BB28" s="3">
        <v>0.0</v>
      </c>
      <c r="BC28" s="3"/>
      <c r="BD28" s="3">
        <v>0.0</v>
      </c>
      <c r="BE28" s="3" t="s">
        <v>66</v>
      </c>
      <c r="BF28" s="3">
        <v>0.0</v>
      </c>
      <c r="BG28" s="3"/>
      <c r="BH28" s="7">
        <v>0.0</v>
      </c>
      <c r="BI28" s="7" t="s">
        <v>66</v>
      </c>
      <c r="BJ28" s="3">
        <v>0.0</v>
      </c>
      <c r="BK28" s="3"/>
      <c r="BL28" s="7">
        <v>0.0</v>
      </c>
      <c r="BM28" s="7" t="s">
        <v>66</v>
      </c>
      <c r="BN28" s="3">
        <v>0.0</v>
      </c>
      <c r="BO28" s="3"/>
      <c r="BP28" s="7">
        <v>0.0</v>
      </c>
      <c r="BQ28" s="7" t="s">
        <v>66</v>
      </c>
      <c r="BR28" s="3">
        <v>0.0</v>
      </c>
      <c r="BS28" s="3"/>
      <c r="BT28" s="7">
        <v>0.0</v>
      </c>
      <c r="BU28" s="7" t="s">
        <v>66</v>
      </c>
      <c r="BV28" s="3">
        <v>0.0</v>
      </c>
      <c r="BW28" s="3"/>
      <c r="BX28" s="7">
        <v>0.0</v>
      </c>
      <c r="BY28" s="7" t="s">
        <v>66</v>
      </c>
      <c r="BZ28" s="3">
        <v>0.0</v>
      </c>
      <c r="CA28" s="3"/>
      <c r="CB28" s="3"/>
      <c r="CC28" s="2"/>
      <c r="CD28" s="3">
        <v>0.0</v>
      </c>
      <c r="CE28" s="3"/>
      <c r="CF28" s="3"/>
      <c r="CG28" s="3"/>
      <c r="CH28" s="3">
        <v>0.0</v>
      </c>
      <c r="CI28" s="3"/>
      <c r="CJ28" s="3"/>
      <c r="CK28" s="2"/>
      <c r="CL28" s="3">
        <v>0.0</v>
      </c>
      <c r="CM28" s="3"/>
      <c r="CN28" s="3"/>
      <c r="CO28" s="2"/>
      <c r="CP28" s="3">
        <v>0.0</v>
      </c>
      <c r="CQ28" s="3"/>
      <c r="CR28" s="3"/>
      <c r="CS28" s="2"/>
      <c r="CT28" s="3">
        <v>0.0</v>
      </c>
      <c r="CU28" s="3"/>
      <c r="CV28" s="3"/>
      <c r="CW28" s="2"/>
      <c r="CX28" s="3">
        <v>0.0</v>
      </c>
      <c r="CY28" s="3"/>
      <c r="CZ28" s="3"/>
      <c r="DA28" s="3"/>
      <c r="DB28" s="3">
        <v>0.0</v>
      </c>
      <c r="DC28" s="3"/>
      <c r="DD28" s="3"/>
      <c r="DE28" s="3"/>
      <c r="DF28" s="3">
        <v>0.0</v>
      </c>
      <c r="DG28" s="3"/>
      <c r="DH28" s="3"/>
      <c r="DI28" s="2"/>
      <c r="DJ28" s="3">
        <v>0.0</v>
      </c>
      <c r="DK28" s="3"/>
      <c r="DL28" s="3"/>
      <c r="DM28" s="2"/>
      <c r="DN28" s="3">
        <v>0.0</v>
      </c>
      <c r="DO28" s="3"/>
      <c r="DP28" s="3"/>
      <c r="DQ28" s="2"/>
      <c r="DR28" s="3">
        <v>0.0</v>
      </c>
      <c r="DS28" s="3"/>
    </row>
    <row r="29" ht="19.5" customHeight="1">
      <c r="A29" s="1" t="s">
        <v>104</v>
      </c>
      <c r="B29" s="3">
        <v>2005.0</v>
      </c>
      <c r="C29" s="2" t="s">
        <v>103</v>
      </c>
      <c r="D29" s="3">
        <v>0.0</v>
      </c>
      <c r="E29" s="3" t="s">
        <v>66</v>
      </c>
      <c r="F29" s="3">
        <v>0.0</v>
      </c>
      <c r="G29" s="3"/>
      <c r="H29" s="3">
        <v>0.0</v>
      </c>
      <c r="I29" s="3" t="s">
        <v>66</v>
      </c>
      <c r="J29" s="3">
        <v>0.0</v>
      </c>
      <c r="K29" s="3"/>
      <c r="L29" s="3">
        <v>0.0</v>
      </c>
      <c r="M29" s="3" t="s">
        <v>66</v>
      </c>
      <c r="N29" s="3">
        <v>0.0</v>
      </c>
      <c r="O29" s="3"/>
      <c r="P29" s="3">
        <v>0.0</v>
      </c>
      <c r="Q29" s="3" t="s">
        <v>66</v>
      </c>
      <c r="R29" s="3">
        <v>0.0</v>
      </c>
      <c r="S29" s="3"/>
      <c r="T29" s="3">
        <v>0.0</v>
      </c>
      <c r="U29" s="3" t="s">
        <v>66</v>
      </c>
      <c r="V29" s="3">
        <v>0.0</v>
      </c>
      <c r="W29" s="3"/>
      <c r="X29" s="3">
        <v>0.0</v>
      </c>
      <c r="Y29" s="3" t="s">
        <v>66</v>
      </c>
      <c r="Z29" s="3">
        <v>0.0</v>
      </c>
      <c r="AA29" s="3"/>
      <c r="AB29" s="3">
        <v>0.0</v>
      </c>
      <c r="AC29" s="3" t="s">
        <v>66</v>
      </c>
      <c r="AD29" s="3">
        <v>0.0</v>
      </c>
      <c r="AE29" s="3"/>
      <c r="AF29" s="3">
        <v>0.0</v>
      </c>
      <c r="AG29" s="3" t="s">
        <v>66</v>
      </c>
      <c r="AH29" s="3">
        <v>0.0</v>
      </c>
      <c r="AI29" s="3"/>
      <c r="AJ29" s="3">
        <v>0.0</v>
      </c>
      <c r="AK29" s="3" t="s">
        <v>66</v>
      </c>
      <c r="AL29" s="3">
        <v>0.0</v>
      </c>
      <c r="AM29" s="3"/>
      <c r="AN29" s="3">
        <v>0.0</v>
      </c>
      <c r="AO29" s="3" t="s">
        <v>66</v>
      </c>
      <c r="AP29" s="3">
        <v>0.0</v>
      </c>
      <c r="AQ29" s="3"/>
      <c r="AR29" s="3">
        <v>0.0</v>
      </c>
      <c r="AS29" s="3" t="s">
        <v>66</v>
      </c>
      <c r="AT29" s="3">
        <v>0.0</v>
      </c>
      <c r="AU29" s="3"/>
      <c r="AV29" s="3">
        <v>0.0</v>
      </c>
      <c r="AW29" s="3" t="s">
        <v>66</v>
      </c>
      <c r="AX29" s="3">
        <v>0.0</v>
      </c>
      <c r="AY29" s="3"/>
      <c r="AZ29" s="3">
        <v>0.0</v>
      </c>
      <c r="BA29" s="3" t="s">
        <v>66</v>
      </c>
      <c r="BB29" s="3">
        <v>0.0</v>
      </c>
      <c r="BC29" s="3"/>
      <c r="BD29" s="3">
        <v>0.0</v>
      </c>
      <c r="BE29" s="3" t="s">
        <v>66</v>
      </c>
      <c r="BF29" s="3">
        <v>0.0</v>
      </c>
      <c r="BG29" s="3"/>
      <c r="BH29" s="3">
        <v>0.0</v>
      </c>
      <c r="BI29" s="3" t="s">
        <v>65</v>
      </c>
      <c r="BJ29" s="3">
        <v>0.0</v>
      </c>
      <c r="BK29" s="3"/>
      <c r="BL29" s="7">
        <v>0.0</v>
      </c>
      <c r="BM29" s="7" t="s">
        <v>66</v>
      </c>
      <c r="BN29" s="3">
        <v>0.0</v>
      </c>
      <c r="BO29" s="3"/>
      <c r="BP29" s="7">
        <v>0.0</v>
      </c>
      <c r="BQ29" s="7" t="s">
        <v>66</v>
      </c>
      <c r="BR29" s="3">
        <v>0.0</v>
      </c>
      <c r="BS29" s="3"/>
      <c r="BT29" s="7">
        <v>0.0</v>
      </c>
      <c r="BU29" s="7" t="s">
        <v>66</v>
      </c>
      <c r="BV29" s="3">
        <v>0.0</v>
      </c>
      <c r="BW29" s="3"/>
      <c r="BX29" s="7">
        <v>0.0</v>
      </c>
      <c r="BY29" s="7" t="s">
        <v>66</v>
      </c>
      <c r="BZ29" s="3">
        <v>0.0</v>
      </c>
      <c r="CA29" s="3"/>
      <c r="CB29" s="3"/>
      <c r="CC29" s="2"/>
      <c r="CD29" s="3">
        <v>0.0</v>
      </c>
      <c r="CE29" s="3"/>
      <c r="CF29" s="3"/>
      <c r="CG29" s="3"/>
      <c r="CH29" s="3">
        <v>0.0</v>
      </c>
      <c r="CI29" s="3"/>
      <c r="CJ29" s="3"/>
      <c r="CK29" s="2"/>
      <c r="CL29" s="3">
        <v>0.0</v>
      </c>
      <c r="CM29" s="3"/>
      <c r="CN29" s="3"/>
      <c r="CO29" s="2"/>
      <c r="CP29" s="3">
        <v>0.0</v>
      </c>
      <c r="CQ29" s="3"/>
      <c r="CR29" s="3"/>
      <c r="CS29" s="2"/>
      <c r="CT29" s="3">
        <v>0.0</v>
      </c>
      <c r="CU29" s="3"/>
      <c r="CV29" s="3"/>
      <c r="CW29" s="2"/>
      <c r="CX29" s="3">
        <v>0.0</v>
      </c>
      <c r="CY29" s="3"/>
      <c r="CZ29" s="3"/>
      <c r="DA29" s="3"/>
      <c r="DB29" s="3">
        <v>0.0</v>
      </c>
      <c r="DC29" s="3"/>
      <c r="DD29" s="3"/>
      <c r="DE29" s="3"/>
      <c r="DF29" s="3">
        <v>0.0</v>
      </c>
      <c r="DG29" s="3"/>
      <c r="DH29" s="3"/>
      <c r="DI29" s="2"/>
      <c r="DJ29" s="3">
        <v>0.0</v>
      </c>
      <c r="DK29" s="3"/>
      <c r="DL29" s="3"/>
      <c r="DM29" s="2"/>
      <c r="DN29" s="3">
        <v>0.0</v>
      </c>
      <c r="DO29" s="3"/>
      <c r="DP29" s="3"/>
      <c r="DQ29" s="2"/>
      <c r="DR29" s="3">
        <v>0.0</v>
      </c>
      <c r="DS29" s="3"/>
    </row>
    <row r="30" ht="19.5" customHeight="1">
      <c r="A30" s="1" t="s">
        <v>105</v>
      </c>
      <c r="B30" s="3">
        <v>2005.0</v>
      </c>
      <c r="C30" s="2" t="s">
        <v>103</v>
      </c>
      <c r="D30" s="3">
        <v>0.0</v>
      </c>
      <c r="E30" s="3" t="s">
        <v>66</v>
      </c>
      <c r="F30" s="3">
        <v>0.0</v>
      </c>
      <c r="G30" s="3"/>
      <c r="H30" s="3">
        <v>0.0</v>
      </c>
      <c r="I30" s="2" t="s">
        <v>66</v>
      </c>
      <c r="J30" s="3">
        <v>0.0</v>
      </c>
      <c r="K30" s="3"/>
      <c r="L30" s="3">
        <v>0.0</v>
      </c>
      <c r="M30" s="2" t="s">
        <v>65</v>
      </c>
      <c r="N30" s="3">
        <v>0.0</v>
      </c>
      <c r="O30" s="4"/>
      <c r="P30" s="3">
        <v>29.0</v>
      </c>
      <c r="Q30" s="3" t="s">
        <v>76</v>
      </c>
      <c r="R30" s="3">
        <v>0.0</v>
      </c>
      <c r="S30" s="4"/>
      <c r="T30" s="4">
        <v>0.0</v>
      </c>
      <c r="U30" s="3" t="s">
        <v>65</v>
      </c>
      <c r="V30" s="3">
        <v>0.0</v>
      </c>
      <c r="W30" s="3"/>
      <c r="X30" s="3">
        <v>0.0</v>
      </c>
      <c r="Y30" s="3" t="s">
        <v>65</v>
      </c>
      <c r="Z30" s="3">
        <v>0.0</v>
      </c>
      <c r="AA30" s="3"/>
      <c r="AB30" s="3">
        <v>0.0</v>
      </c>
      <c r="AC30" s="3" t="s">
        <v>66</v>
      </c>
      <c r="AD30" s="3">
        <v>0.0</v>
      </c>
      <c r="AE30" s="3"/>
      <c r="AF30" s="3">
        <v>0.0</v>
      </c>
      <c r="AG30" s="3" t="s">
        <v>66</v>
      </c>
      <c r="AH30" s="3">
        <v>0.0</v>
      </c>
      <c r="AI30" s="3"/>
      <c r="AJ30" s="3">
        <v>0.0</v>
      </c>
      <c r="AK30" s="3" t="s">
        <v>66</v>
      </c>
      <c r="AL30" s="3">
        <v>0.0</v>
      </c>
      <c r="AM30" s="3"/>
      <c r="AN30" s="3">
        <v>0.0</v>
      </c>
      <c r="AO30" s="3" t="s">
        <v>66</v>
      </c>
      <c r="AP30" s="3">
        <v>0.0</v>
      </c>
      <c r="AQ30" s="3"/>
      <c r="AR30" s="3">
        <v>0.0</v>
      </c>
      <c r="AS30" s="3" t="s">
        <v>66</v>
      </c>
      <c r="AT30" s="3">
        <v>0.0</v>
      </c>
      <c r="AU30" s="3"/>
      <c r="AV30" s="3">
        <v>0.0</v>
      </c>
      <c r="AW30" s="3" t="s">
        <v>66</v>
      </c>
      <c r="AX30" s="3">
        <v>0.0</v>
      </c>
      <c r="AY30" s="3"/>
      <c r="AZ30" s="3">
        <v>0.0</v>
      </c>
      <c r="BA30" s="3" t="s">
        <v>66</v>
      </c>
      <c r="BB30" s="3">
        <v>0.0</v>
      </c>
      <c r="BC30" s="3"/>
      <c r="BD30" s="3">
        <v>0.0</v>
      </c>
      <c r="BE30" s="3" t="s">
        <v>65</v>
      </c>
      <c r="BF30" s="3">
        <v>0.0</v>
      </c>
      <c r="BG30" s="3"/>
      <c r="BH30" s="3">
        <v>0.0</v>
      </c>
      <c r="BI30" s="3" t="s">
        <v>65</v>
      </c>
      <c r="BJ30" s="3">
        <v>0.0</v>
      </c>
      <c r="BK30" s="3"/>
      <c r="BL30" s="3">
        <v>0.0</v>
      </c>
      <c r="BM30" s="3" t="s">
        <v>65</v>
      </c>
      <c r="BN30" s="3">
        <v>0.0</v>
      </c>
      <c r="BO30" s="3"/>
      <c r="BP30" s="7">
        <v>0.0</v>
      </c>
      <c r="BQ30" s="7" t="s">
        <v>66</v>
      </c>
      <c r="BR30" s="3">
        <v>0.0</v>
      </c>
      <c r="BS30" s="3"/>
      <c r="BT30" s="7">
        <v>0.0</v>
      </c>
      <c r="BU30" s="7" t="s">
        <v>66</v>
      </c>
      <c r="BV30" s="3">
        <v>0.0</v>
      </c>
      <c r="BW30" s="3"/>
      <c r="BX30" s="7">
        <v>0.0</v>
      </c>
      <c r="BY30" s="7" t="s">
        <v>66</v>
      </c>
      <c r="BZ30" s="3">
        <v>0.0</v>
      </c>
      <c r="CA30" s="3"/>
      <c r="CB30" s="3"/>
      <c r="CC30" s="2"/>
      <c r="CD30" s="3">
        <v>0.0</v>
      </c>
      <c r="CE30" s="3"/>
      <c r="CF30" s="3"/>
      <c r="CG30" s="3"/>
      <c r="CH30" s="3">
        <v>0.0</v>
      </c>
      <c r="CI30" s="3"/>
      <c r="CJ30" s="3"/>
      <c r="CK30" s="2"/>
      <c r="CL30" s="3">
        <v>0.0</v>
      </c>
      <c r="CM30" s="3"/>
      <c r="CN30" s="3"/>
      <c r="CO30" s="2"/>
      <c r="CP30" s="3">
        <v>0.0</v>
      </c>
      <c r="CQ30" s="3"/>
      <c r="CR30" s="3"/>
      <c r="CS30" s="2"/>
      <c r="CT30" s="3">
        <v>0.0</v>
      </c>
      <c r="CU30" s="3"/>
      <c r="CV30" s="3"/>
      <c r="CW30" s="2"/>
      <c r="CX30" s="3">
        <v>0.0</v>
      </c>
      <c r="CY30" s="3"/>
      <c r="CZ30" s="3"/>
      <c r="DA30" s="3"/>
      <c r="DB30" s="3">
        <v>0.0</v>
      </c>
      <c r="DC30" s="3"/>
      <c r="DD30" s="3"/>
      <c r="DE30" s="3"/>
      <c r="DF30" s="3">
        <v>0.0</v>
      </c>
      <c r="DG30" s="3"/>
      <c r="DH30" s="3"/>
      <c r="DI30" s="2"/>
      <c r="DJ30" s="3">
        <v>0.0</v>
      </c>
      <c r="DK30" s="3"/>
      <c r="DL30" s="3"/>
      <c r="DM30" s="2"/>
      <c r="DN30" s="3">
        <v>0.0</v>
      </c>
      <c r="DO30" s="3"/>
      <c r="DP30" s="3"/>
      <c r="DQ30" s="2"/>
      <c r="DR30" s="3">
        <v>0.0</v>
      </c>
      <c r="DS30" s="3"/>
    </row>
    <row r="31" ht="19.5" customHeight="1">
      <c r="A31" s="2" t="s">
        <v>106</v>
      </c>
      <c r="B31" s="7">
        <v>2005.0</v>
      </c>
      <c r="C31" s="1" t="s">
        <v>103</v>
      </c>
      <c r="D31" s="7">
        <v>36.0</v>
      </c>
      <c r="E31" s="7" t="s">
        <v>76</v>
      </c>
      <c r="F31" s="3">
        <v>0.0</v>
      </c>
      <c r="G31" s="1"/>
      <c r="H31" s="7">
        <v>27.0</v>
      </c>
      <c r="I31" s="7" t="s">
        <v>76</v>
      </c>
      <c r="J31" s="3">
        <v>0.0</v>
      </c>
      <c r="K31" s="7"/>
      <c r="L31" s="7">
        <v>64.0</v>
      </c>
      <c r="M31" s="7" t="s">
        <v>70</v>
      </c>
      <c r="N31" s="3">
        <v>1.0</v>
      </c>
      <c r="O31" s="7"/>
      <c r="P31" s="7">
        <v>65.0</v>
      </c>
      <c r="Q31" s="7" t="s">
        <v>70</v>
      </c>
      <c r="R31" s="3">
        <v>1.0</v>
      </c>
      <c r="S31" s="7"/>
      <c r="T31" s="7">
        <v>59.0</v>
      </c>
      <c r="U31" s="7" t="s">
        <v>70</v>
      </c>
      <c r="V31" s="3">
        <v>0.0</v>
      </c>
      <c r="W31" s="7"/>
      <c r="X31" s="7">
        <v>0.0</v>
      </c>
      <c r="Y31" s="1" t="s">
        <v>65</v>
      </c>
      <c r="Z31" s="3">
        <v>0.0</v>
      </c>
      <c r="AA31" s="7"/>
      <c r="AB31" s="7">
        <v>58.0</v>
      </c>
      <c r="AC31" s="1" t="s">
        <v>70</v>
      </c>
      <c r="AD31" s="3">
        <v>1.0</v>
      </c>
      <c r="AE31" s="7"/>
      <c r="AF31" s="7">
        <v>63.0</v>
      </c>
      <c r="AG31" s="7" t="s">
        <v>70</v>
      </c>
      <c r="AH31" s="3">
        <v>0.0</v>
      </c>
      <c r="AI31" s="7"/>
      <c r="AJ31" s="7">
        <v>33.0</v>
      </c>
      <c r="AK31" s="7" t="s">
        <v>76</v>
      </c>
      <c r="AL31" s="3">
        <v>0.0</v>
      </c>
      <c r="AM31" s="7"/>
      <c r="AN31" s="7">
        <v>20.0</v>
      </c>
      <c r="AO31" s="7" t="s">
        <v>76</v>
      </c>
      <c r="AP31" s="3">
        <v>0.0</v>
      </c>
      <c r="AQ31" s="7"/>
      <c r="AR31" s="7">
        <v>25.0</v>
      </c>
      <c r="AS31" s="7" t="s">
        <v>76</v>
      </c>
      <c r="AT31" s="3">
        <v>0.0</v>
      </c>
      <c r="AU31" s="7"/>
      <c r="AV31" s="7">
        <v>0.0</v>
      </c>
      <c r="AW31" s="7" t="s">
        <v>65</v>
      </c>
      <c r="AX31" s="3">
        <v>0.0</v>
      </c>
      <c r="AY31" s="7"/>
      <c r="AZ31" s="7">
        <v>64.0</v>
      </c>
      <c r="BA31" s="7" t="s">
        <v>70</v>
      </c>
      <c r="BB31" s="3">
        <v>0.0</v>
      </c>
      <c r="BC31" s="7"/>
      <c r="BD31" s="7">
        <v>73.0</v>
      </c>
      <c r="BE31" s="7" t="s">
        <v>70</v>
      </c>
      <c r="BF31" s="3">
        <v>1.0</v>
      </c>
      <c r="BG31" s="7"/>
      <c r="BH31" s="7">
        <v>85.0</v>
      </c>
      <c r="BI31" s="7" t="s">
        <v>70</v>
      </c>
      <c r="BJ31" s="3">
        <v>0.0</v>
      </c>
      <c r="BK31" s="7" t="s">
        <v>78</v>
      </c>
      <c r="BL31" s="7">
        <v>73.0</v>
      </c>
      <c r="BM31" s="1" t="s">
        <v>70</v>
      </c>
      <c r="BN31" s="3">
        <v>1.0</v>
      </c>
      <c r="BO31" s="1"/>
      <c r="BP31" s="7">
        <v>97.0</v>
      </c>
      <c r="BQ31" s="1" t="s">
        <v>70</v>
      </c>
      <c r="BR31" s="3">
        <v>0.0</v>
      </c>
      <c r="BS31" s="7"/>
      <c r="BT31" s="7">
        <v>58.0</v>
      </c>
      <c r="BU31" s="1" t="s">
        <v>76</v>
      </c>
      <c r="BV31" s="3">
        <v>0.0</v>
      </c>
      <c r="BW31" s="7"/>
      <c r="BX31" s="7">
        <v>76.0</v>
      </c>
      <c r="BY31" s="1" t="s">
        <v>70</v>
      </c>
      <c r="BZ31" s="3">
        <v>0.0</v>
      </c>
      <c r="CA31" s="7"/>
      <c r="CB31" s="7"/>
      <c r="CC31" s="1"/>
      <c r="CD31" s="3">
        <v>0.0</v>
      </c>
      <c r="CE31" s="7"/>
      <c r="CF31" s="7"/>
      <c r="CG31" s="7"/>
      <c r="CH31" s="3">
        <v>0.0</v>
      </c>
      <c r="CI31" s="7"/>
      <c r="CJ31" s="7"/>
      <c r="CK31" s="1"/>
      <c r="CL31" s="3">
        <v>0.0</v>
      </c>
      <c r="CM31" s="1"/>
      <c r="CN31" s="7"/>
      <c r="CO31" s="1"/>
      <c r="CP31" s="3">
        <v>0.0</v>
      </c>
      <c r="CQ31" s="7"/>
      <c r="CR31" s="7"/>
      <c r="CS31" s="1"/>
      <c r="CT31" s="3">
        <v>0.0</v>
      </c>
      <c r="CU31" s="7"/>
      <c r="CV31" s="7"/>
      <c r="CW31" s="1"/>
      <c r="CX31" s="3">
        <v>0.0</v>
      </c>
      <c r="CY31" s="7"/>
      <c r="CZ31" s="7"/>
      <c r="DA31" s="7"/>
      <c r="DB31" s="3">
        <v>0.0</v>
      </c>
      <c r="DC31" s="7"/>
      <c r="DD31" s="7"/>
      <c r="DE31" s="7"/>
      <c r="DF31" s="3">
        <v>0.0</v>
      </c>
      <c r="DG31" s="7"/>
      <c r="DH31" s="7"/>
      <c r="DI31" s="1"/>
      <c r="DJ31" s="3">
        <v>0.0</v>
      </c>
      <c r="DK31" s="1"/>
      <c r="DL31" s="7"/>
      <c r="DM31" s="1"/>
      <c r="DN31" s="3">
        <v>0.0</v>
      </c>
      <c r="DO31" s="7"/>
      <c r="DP31" s="7"/>
      <c r="DQ31" s="1"/>
      <c r="DR31" s="3">
        <v>0.0</v>
      </c>
      <c r="DS31" s="7"/>
    </row>
    <row r="32" ht="19.5" customHeight="1">
      <c r="A32" s="1" t="s">
        <v>107</v>
      </c>
      <c r="B32" s="7">
        <v>2004.0</v>
      </c>
      <c r="C32" s="1" t="s">
        <v>103</v>
      </c>
      <c r="D32" s="7">
        <v>59.0</v>
      </c>
      <c r="E32" s="7" t="s">
        <v>70</v>
      </c>
      <c r="F32" s="3">
        <v>1.0</v>
      </c>
      <c r="G32" s="1"/>
      <c r="H32" s="7">
        <v>67.0</v>
      </c>
      <c r="I32" s="7" t="s">
        <v>70</v>
      </c>
      <c r="J32" s="3">
        <v>0.0</v>
      </c>
      <c r="K32" s="7"/>
      <c r="L32" s="7">
        <v>34.0</v>
      </c>
      <c r="M32" s="7" t="s">
        <v>76</v>
      </c>
      <c r="N32" s="3">
        <v>1.0</v>
      </c>
      <c r="O32" s="7"/>
      <c r="P32" s="7">
        <v>94.0</v>
      </c>
      <c r="Q32" s="7" t="s">
        <v>70</v>
      </c>
      <c r="R32" s="3">
        <v>0.0</v>
      </c>
      <c r="S32" s="7" t="s">
        <v>78</v>
      </c>
      <c r="T32" s="7">
        <v>35.0</v>
      </c>
      <c r="U32" s="7" t="s">
        <v>76</v>
      </c>
      <c r="V32" s="3">
        <v>0.0</v>
      </c>
      <c r="W32" s="7"/>
      <c r="X32" s="7">
        <v>36.0</v>
      </c>
      <c r="Y32" s="7" t="s">
        <v>76</v>
      </c>
      <c r="Z32" s="3">
        <v>1.0</v>
      </c>
      <c r="AA32" s="7"/>
      <c r="AB32" s="7">
        <v>37.0</v>
      </c>
      <c r="AC32" s="7" t="s">
        <v>76</v>
      </c>
      <c r="AD32" s="3">
        <v>0.0</v>
      </c>
      <c r="AE32" s="7"/>
      <c r="AF32" s="7">
        <v>33.0</v>
      </c>
      <c r="AG32" s="7" t="s">
        <v>76</v>
      </c>
      <c r="AH32" s="3">
        <v>0.0</v>
      </c>
      <c r="AI32" s="7"/>
      <c r="AJ32" s="7">
        <v>62.0</v>
      </c>
      <c r="AK32" s="7" t="s">
        <v>70</v>
      </c>
      <c r="AL32" s="3">
        <v>0.0</v>
      </c>
      <c r="AM32" s="7"/>
      <c r="AN32" s="7">
        <v>34.0</v>
      </c>
      <c r="AO32" s="7" t="s">
        <v>76</v>
      </c>
      <c r="AP32" s="3">
        <v>0.0</v>
      </c>
      <c r="AQ32" s="7"/>
      <c r="AR32" s="7">
        <v>70.0</v>
      </c>
      <c r="AS32" s="7" t="s">
        <v>70</v>
      </c>
      <c r="AT32" s="3">
        <v>0.0</v>
      </c>
      <c r="AU32" s="7"/>
      <c r="AV32" s="7">
        <v>29.0</v>
      </c>
      <c r="AW32" s="7" t="s">
        <v>76</v>
      </c>
      <c r="AX32" s="3">
        <v>0.0</v>
      </c>
      <c r="AY32" s="7"/>
      <c r="AZ32" s="7">
        <v>31.0</v>
      </c>
      <c r="BA32" s="7" t="s">
        <v>76</v>
      </c>
      <c r="BB32" s="3">
        <v>0.0</v>
      </c>
      <c r="BC32" s="7"/>
      <c r="BD32" s="7">
        <v>22.0</v>
      </c>
      <c r="BE32" s="7" t="s">
        <v>76</v>
      </c>
      <c r="BF32" s="3">
        <v>0.0</v>
      </c>
      <c r="BG32" s="7"/>
      <c r="BH32" s="7">
        <v>9.0</v>
      </c>
      <c r="BI32" s="7" t="s">
        <v>76</v>
      </c>
      <c r="BJ32" s="3">
        <v>0.0</v>
      </c>
      <c r="BK32" s="7"/>
      <c r="BL32" s="7">
        <v>33.0</v>
      </c>
      <c r="BM32" s="1" t="s">
        <v>76</v>
      </c>
      <c r="BN32" s="3">
        <v>0.0</v>
      </c>
      <c r="BO32" s="1" t="s">
        <v>78</v>
      </c>
      <c r="BP32" s="7">
        <v>32.0</v>
      </c>
      <c r="BQ32" s="1" t="s">
        <v>76</v>
      </c>
      <c r="BR32" s="3">
        <v>0.0</v>
      </c>
      <c r="BS32" s="7"/>
      <c r="BT32" s="7">
        <v>35.0</v>
      </c>
      <c r="BU32" s="1" t="s">
        <v>76</v>
      </c>
      <c r="BV32" s="3">
        <v>0.0</v>
      </c>
      <c r="BW32" s="7"/>
      <c r="BX32" s="7">
        <v>19.0</v>
      </c>
      <c r="BY32" s="1" t="s">
        <v>76</v>
      </c>
      <c r="BZ32" s="3">
        <v>0.0</v>
      </c>
      <c r="CA32" s="7"/>
      <c r="CB32" s="7"/>
      <c r="CC32" s="1"/>
      <c r="CD32" s="3">
        <v>0.0</v>
      </c>
      <c r="CE32" s="7"/>
      <c r="CF32" s="7"/>
      <c r="CG32" s="7"/>
      <c r="CH32" s="3">
        <v>0.0</v>
      </c>
      <c r="CI32" s="7"/>
      <c r="CJ32" s="7"/>
      <c r="CK32" s="1"/>
      <c r="CL32" s="3">
        <v>0.0</v>
      </c>
      <c r="CM32" s="1"/>
      <c r="CN32" s="7"/>
      <c r="CO32" s="1"/>
      <c r="CP32" s="3">
        <v>0.0</v>
      </c>
      <c r="CQ32" s="7"/>
      <c r="CR32" s="7"/>
      <c r="CS32" s="1"/>
      <c r="CT32" s="3">
        <v>0.0</v>
      </c>
      <c r="CU32" s="7"/>
      <c r="CV32" s="7"/>
      <c r="CW32" s="1"/>
      <c r="CX32" s="3">
        <v>0.0</v>
      </c>
      <c r="CY32" s="7"/>
      <c r="CZ32" s="7"/>
      <c r="DA32" s="7"/>
      <c r="DB32" s="3">
        <v>0.0</v>
      </c>
      <c r="DC32" s="7"/>
      <c r="DD32" s="7"/>
      <c r="DE32" s="7"/>
      <c r="DF32" s="3">
        <v>0.0</v>
      </c>
      <c r="DG32" s="7"/>
      <c r="DH32" s="7"/>
      <c r="DI32" s="1"/>
      <c r="DJ32" s="3">
        <v>0.0</v>
      </c>
      <c r="DK32" s="1"/>
      <c r="DL32" s="7"/>
      <c r="DM32" s="1"/>
      <c r="DN32" s="3">
        <v>0.0</v>
      </c>
      <c r="DO32" s="7"/>
      <c r="DP32" s="7"/>
      <c r="DQ32" s="1"/>
      <c r="DR32" s="3">
        <v>0.0</v>
      </c>
      <c r="DS32" s="7"/>
    </row>
    <row r="33" ht="19.5" customHeight="1">
      <c r="A33" s="1" t="s">
        <v>74</v>
      </c>
      <c r="B33" s="7">
        <v>2002.0</v>
      </c>
      <c r="C33" s="1" t="s">
        <v>103</v>
      </c>
      <c r="D33" s="7">
        <v>0.0</v>
      </c>
      <c r="E33" s="1" t="s">
        <v>66</v>
      </c>
      <c r="F33" s="3">
        <v>0.0</v>
      </c>
      <c r="G33" s="7"/>
      <c r="H33" s="7">
        <v>0.0</v>
      </c>
      <c r="I33" s="1" t="s">
        <v>66</v>
      </c>
      <c r="J33" s="3">
        <v>0.0</v>
      </c>
      <c r="K33" s="7"/>
      <c r="L33" s="7">
        <v>0.0</v>
      </c>
      <c r="M33" s="1" t="s">
        <v>66</v>
      </c>
      <c r="N33" s="3">
        <v>0.0</v>
      </c>
      <c r="O33" s="7"/>
      <c r="P33" s="7">
        <v>0.0</v>
      </c>
      <c r="Q33" s="1" t="s">
        <v>66</v>
      </c>
      <c r="R33" s="3">
        <v>0.0</v>
      </c>
      <c r="S33" s="8"/>
      <c r="T33" s="7">
        <v>0.0</v>
      </c>
      <c r="U33" s="7" t="s">
        <v>66</v>
      </c>
      <c r="V33" s="3">
        <v>0.0</v>
      </c>
      <c r="W33" s="7"/>
      <c r="X33" s="7">
        <v>0.0</v>
      </c>
      <c r="Y33" s="1" t="s">
        <v>66</v>
      </c>
      <c r="Z33" s="3">
        <v>0.0</v>
      </c>
      <c r="AA33" s="7"/>
      <c r="AB33" s="7">
        <v>0.0</v>
      </c>
      <c r="AC33" s="1" t="s">
        <v>66</v>
      </c>
      <c r="AD33" s="3">
        <v>0.0</v>
      </c>
      <c r="AE33" s="7"/>
      <c r="AF33" s="7">
        <v>0.0</v>
      </c>
      <c r="AG33" s="7" t="s">
        <v>66</v>
      </c>
      <c r="AH33" s="3">
        <v>0.0</v>
      </c>
      <c r="AI33" s="7"/>
      <c r="AJ33" s="7">
        <v>0.0</v>
      </c>
      <c r="AK33" s="7" t="s">
        <v>66</v>
      </c>
      <c r="AL33" s="3">
        <v>0.0</v>
      </c>
      <c r="AM33" s="7"/>
      <c r="AN33" s="7">
        <v>61.0</v>
      </c>
      <c r="AO33" s="7" t="s">
        <v>70</v>
      </c>
      <c r="AP33" s="3">
        <v>1.0</v>
      </c>
      <c r="AQ33" s="7"/>
      <c r="AR33" s="7">
        <v>0.0</v>
      </c>
      <c r="AS33" s="7" t="s">
        <v>66</v>
      </c>
      <c r="AT33" s="3">
        <v>0.0</v>
      </c>
      <c r="AU33" s="7"/>
      <c r="AV33" s="7">
        <v>0.0</v>
      </c>
      <c r="AW33" s="7" t="s">
        <v>66</v>
      </c>
      <c r="AX33" s="3">
        <v>0.0</v>
      </c>
      <c r="AY33" s="7"/>
      <c r="AZ33" s="7">
        <v>0.0</v>
      </c>
      <c r="BA33" s="7" t="s">
        <v>66</v>
      </c>
      <c r="BB33" s="3">
        <v>0.0</v>
      </c>
      <c r="BC33" s="7"/>
      <c r="BD33" s="3">
        <v>0.0</v>
      </c>
      <c r="BE33" s="3" t="s">
        <v>65</v>
      </c>
      <c r="BF33" s="3">
        <v>0.0</v>
      </c>
      <c r="BG33" s="7"/>
      <c r="BH33" s="7">
        <v>0.0</v>
      </c>
      <c r="BI33" s="7" t="s">
        <v>66</v>
      </c>
      <c r="BJ33" s="3">
        <v>0.0</v>
      </c>
      <c r="BK33" s="7"/>
      <c r="BL33" s="7">
        <v>0.0</v>
      </c>
      <c r="BM33" s="7" t="s">
        <v>66</v>
      </c>
      <c r="BN33" s="3">
        <v>0.0</v>
      </c>
      <c r="BO33" s="7"/>
      <c r="BP33" s="7">
        <v>97.0</v>
      </c>
      <c r="BQ33" s="1" t="s">
        <v>70</v>
      </c>
      <c r="BR33" s="3">
        <v>0.0</v>
      </c>
      <c r="BS33" s="7"/>
      <c r="BT33" s="7">
        <v>93.0</v>
      </c>
      <c r="BU33" s="1" t="s">
        <v>70</v>
      </c>
      <c r="BV33" s="3">
        <v>3.0</v>
      </c>
      <c r="BW33" s="7"/>
      <c r="BX33" s="7">
        <v>88.0</v>
      </c>
      <c r="BY33" s="1" t="s">
        <v>70</v>
      </c>
      <c r="BZ33" s="3">
        <v>0.0</v>
      </c>
      <c r="CA33" s="7"/>
      <c r="CB33" s="7"/>
      <c r="CC33" s="1"/>
      <c r="CD33" s="3">
        <v>0.0</v>
      </c>
      <c r="CE33" s="7"/>
      <c r="CF33" s="7"/>
      <c r="CG33" s="7"/>
      <c r="CH33" s="3">
        <v>0.0</v>
      </c>
      <c r="CI33" s="7"/>
      <c r="CJ33" s="7"/>
      <c r="CK33" s="1"/>
      <c r="CL33" s="3">
        <v>0.0</v>
      </c>
      <c r="CM33" s="7"/>
      <c r="CN33" s="7"/>
      <c r="CO33" s="1"/>
      <c r="CP33" s="3">
        <v>0.0</v>
      </c>
      <c r="CQ33" s="7"/>
      <c r="CR33" s="7"/>
      <c r="CS33" s="1"/>
      <c r="CT33" s="3">
        <v>0.0</v>
      </c>
      <c r="CU33" s="7"/>
      <c r="CV33" s="7"/>
      <c r="CW33" s="1"/>
      <c r="CX33" s="3">
        <v>0.0</v>
      </c>
      <c r="CY33" s="7"/>
      <c r="CZ33" s="7"/>
      <c r="DA33" s="7"/>
      <c r="DB33" s="3">
        <v>0.0</v>
      </c>
      <c r="DC33" s="7"/>
      <c r="DD33" s="7"/>
      <c r="DE33" s="7"/>
      <c r="DF33" s="3">
        <v>0.0</v>
      </c>
      <c r="DG33" s="7"/>
      <c r="DH33" s="7"/>
      <c r="DI33" s="1"/>
      <c r="DJ33" s="3">
        <v>0.0</v>
      </c>
      <c r="DK33" s="7"/>
      <c r="DL33" s="7"/>
      <c r="DM33" s="1"/>
      <c r="DN33" s="3">
        <v>0.0</v>
      </c>
      <c r="DO33" s="7"/>
      <c r="DP33" s="7"/>
      <c r="DQ33" s="1"/>
      <c r="DR33" s="3">
        <v>0.0</v>
      </c>
      <c r="DS33" s="7"/>
    </row>
    <row r="34" ht="19.5" customHeight="1">
      <c r="A34" s="1" t="s">
        <v>108</v>
      </c>
      <c r="B34" s="7">
        <v>2005.0</v>
      </c>
      <c r="C34" s="1" t="s">
        <v>103</v>
      </c>
      <c r="D34" s="7">
        <v>0.0</v>
      </c>
      <c r="E34" s="7" t="s">
        <v>109</v>
      </c>
      <c r="F34" s="3">
        <v>0.0</v>
      </c>
      <c r="G34" s="7"/>
      <c r="H34" s="7">
        <v>0.0</v>
      </c>
      <c r="I34" s="7" t="s">
        <v>109</v>
      </c>
      <c r="J34" s="3">
        <v>0.0</v>
      </c>
      <c r="K34" s="7"/>
      <c r="L34" s="7">
        <v>0.0</v>
      </c>
      <c r="M34" s="7" t="s">
        <v>109</v>
      </c>
      <c r="N34" s="3">
        <v>0.0</v>
      </c>
      <c r="O34" s="7"/>
      <c r="P34" s="7">
        <v>0.0</v>
      </c>
      <c r="Q34" s="7" t="s">
        <v>109</v>
      </c>
      <c r="R34" s="3">
        <v>0.0</v>
      </c>
      <c r="S34" s="7"/>
      <c r="T34" s="7">
        <v>0.0</v>
      </c>
      <c r="U34" s="7" t="s">
        <v>109</v>
      </c>
      <c r="V34" s="3">
        <v>0.0</v>
      </c>
      <c r="W34" s="7"/>
      <c r="X34" s="7">
        <v>0.0</v>
      </c>
      <c r="Y34" s="7" t="s">
        <v>109</v>
      </c>
      <c r="Z34" s="3">
        <v>0.0</v>
      </c>
      <c r="AA34" s="7"/>
      <c r="AB34" s="7">
        <v>0.0</v>
      </c>
      <c r="AC34" s="7" t="s">
        <v>109</v>
      </c>
      <c r="AD34" s="3">
        <v>0.0</v>
      </c>
      <c r="AE34" s="7"/>
      <c r="AF34" s="7">
        <v>0.0</v>
      </c>
      <c r="AG34" s="7" t="s">
        <v>109</v>
      </c>
      <c r="AH34" s="3">
        <v>0.0</v>
      </c>
      <c r="AI34" s="7"/>
      <c r="AJ34" s="7">
        <v>0.0</v>
      </c>
      <c r="AK34" s="7" t="s">
        <v>109</v>
      </c>
      <c r="AL34" s="3">
        <v>0.0</v>
      </c>
      <c r="AM34" s="7"/>
      <c r="AN34" s="7">
        <v>0.0</v>
      </c>
      <c r="AO34" s="7" t="s">
        <v>109</v>
      </c>
      <c r="AP34" s="3">
        <v>0.0</v>
      </c>
      <c r="AQ34" s="7"/>
      <c r="AR34" s="7">
        <v>0.0</v>
      </c>
      <c r="AS34" s="7" t="s">
        <v>109</v>
      </c>
      <c r="AT34" s="3">
        <v>0.0</v>
      </c>
      <c r="AU34" s="7"/>
      <c r="AV34" s="7">
        <v>0.0</v>
      </c>
      <c r="AW34" s="7" t="s">
        <v>109</v>
      </c>
      <c r="AX34" s="3">
        <v>0.0</v>
      </c>
      <c r="AY34" s="7"/>
      <c r="AZ34" s="7">
        <v>0.0</v>
      </c>
      <c r="BA34" s="7" t="s">
        <v>109</v>
      </c>
      <c r="BB34" s="3">
        <v>0.0</v>
      </c>
      <c r="BC34" s="7"/>
      <c r="BD34" s="7">
        <v>0.0</v>
      </c>
      <c r="BE34" s="7" t="s">
        <v>109</v>
      </c>
      <c r="BF34" s="3">
        <v>0.0</v>
      </c>
      <c r="BG34" s="7"/>
      <c r="BH34" s="7">
        <v>0.0</v>
      </c>
      <c r="BI34" s="7" t="s">
        <v>109</v>
      </c>
      <c r="BJ34" s="3">
        <v>0.0</v>
      </c>
      <c r="BK34" s="7"/>
      <c r="BL34" s="7">
        <v>0.0</v>
      </c>
      <c r="BM34" s="7" t="s">
        <v>109</v>
      </c>
      <c r="BN34" s="3">
        <v>0.0</v>
      </c>
      <c r="BO34" s="7"/>
      <c r="BP34" s="3">
        <v>0.0</v>
      </c>
      <c r="BQ34" s="3" t="s">
        <v>65</v>
      </c>
      <c r="BR34" s="3">
        <v>0.0</v>
      </c>
      <c r="BS34" s="7"/>
      <c r="BT34" s="3">
        <v>0.0</v>
      </c>
      <c r="BU34" s="3" t="s">
        <v>65</v>
      </c>
      <c r="BV34" s="3">
        <v>0.0</v>
      </c>
      <c r="BW34" s="7"/>
      <c r="BX34" s="3">
        <v>0.0</v>
      </c>
      <c r="BY34" s="3" t="s">
        <v>68</v>
      </c>
      <c r="BZ34" s="3">
        <v>0.0</v>
      </c>
      <c r="CA34" s="7"/>
      <c r="CB34" s="7"/>
      <c r="CC34" s="1"/>
      <c r="CD34" s="3">
        <v>0.0</v>
      </c>
      <c r="CE34" s="7"/>
      <c r="CF34" s="7"/>
      <c r="CG34" s="7"/>
      <c r="CH34" s="3">
        <v>0.0</v>
      </c>
      <c r="CI34" s="7"/>
      <c r="CJ34" s="7"/>
      <c r="CK34" s="1"/>
      <c r="CL34" s="3">
        <v>0.0</v>
      </c>
      <c r="CM34" s="7"/>
      <c r="CN34" s="7"/>
      <c r="CO34" s="1"/>
      <c r="CP34" s="3">
        <v>0.0</v>
      </c>
      <c r="CQ34" s="7"/>
      <c r="CR34" s="7"/>
      <c r="CS34" s="1"/>
      <c r="CT34" s="3">
        <v>0.0</v>
      </c>
      <c r="CU34" s="7"/>
      <c r="CV34" s="7"/>
      <c r="CW34" s="1"/>
      <c r="CX34" s="3">
        <v>0.0</v>
      </c>
      <c r="CY34" s="7"/>
      <c r="CZ34" s="7"/>
      <c r="DA34" s="7"/>
      <c r="DB34" s="3">
        <v>0.0</v>
      </c>
      <c r="DC34" s="7"/>
      <c r="DD34" s="7"/>
      <c r="DE34" s="7"/>
      <c r="DF34" s="3">
        <v>0.0</v>
      </c>
      <c r="DG34" s="7"/>
      <c r="DH34" s="7"/>
      <c r="DI34" s="1"/>
      <c r="DJ34" s="3">
        <v>0.0</v>
      </c>
      <c r="DK34" s="7"/>
      <c r="DL34" s="7"/>
      <c r="DM34" s="1"/>
      <c r="DN34" s="3">
        <v>0.0</v>
      </c>
      <c r="DO34" s="7"/>
      <c r="DP34" s="7"/>
      <c r="DQ34" s="1"/>
      <c r="DR34" s="3">
        <v>0.0</v>
      </c>
      <c r="DS34" s="7"/>
    </row>
    <row r="35" ht="19.5" customHeight="1">
      <c r="A35" s="9"/>
      <c r="B35" s="9"/>
      <c r="C35" s="9"/>
      <c r="D35" s="9">
        <f>SUM(D2:D34)</f>
        <v>855</v>
      </c>
      <c r="E35" s="9"/>
      <c r="F35" s="9"/>
      <c r="G35" s="9"/>
      <c r="H35" s="9">
        <f>SUM(H2:H34)</f>
        <v>752</v>
      </c>
      <c r="I35" s="9"/>
      <c r="J35" s="9"/>
      <c r="K35" s="9"/>
      <c r="L35" s="9">
        <f>SUM(L2:L34)</f>
        <v>980</v>
      </c>
      <c r="M35" s="9"/>
      <c r="N35" s="9"/>
      <c r="O35" s="9"/>
      <c r="P35" s="9">
        <f>SUM(P2:P34)</f>
        <v>883</v>
      </c>
      <c r="Q35" s="9"/>
      <c r="R35" s="9"/>
      <c r="S35" s="9"/>
      <c r="T35" s="9">
        <f>SUM(T2:T34)</f>
        <v>779</v>
      </c>
      <c r="U35" s="9"/>
      <c r="V35" s="9"/>
      <c r="W35" s="9"/>
      <c r="X35" s="9">
        <f>SUM(X2:X34)</f>
        <v>760</v>
      </c>
      <c r="Y35" s="9"/>
      <c r="Z35" s="9"/>
      <c r="AA35" s="9"/>
      <c r="AB35" s="9">
        <f>SUM(AB2:AB34)</f>
        <v>770</v>
      </c>
      <c r="AC35" s="9"/>
      <c r="AD35" s="9"/>
      <c r="AE35" s="9"/>
      <c r="AF35" s="9">
        <f>SUM(AF2:AF34)</f>
        <v>801</v>
      </c>
      <c r="AG35" s="9"/>
      <c r="AH35" s="9"/>
      <c r="AI35" s="9"/>
      <c r="AJ35" s="9">
        <f>SUM(AJ2:AJ34)</f>
        <v>949</v>
      </c>
      <c r="AK35" s="9"/>
      <c r="AL35" s="9"/>
      <c r="AM35" s="9"/>
      <c r="AN35" s="9">
        <f>SUM(AN2:AN34)</f>
        <v>841</v>
      </c>
      <c r="AO35" s="9"/>
      <c r="AP35" s="9"/>
      <c r="AQ35" s="9"/>
      <c r="AR35" s="9">
        <f>SUM(AR2:AR34)</f>
        <v>855</v>
      </c>
      <c r="AS35" s="9"/>
      <c r="AT35" s="9"/>
      <c r="AU35" s="9"/>
      <c r="AV35" s="9">
        <f>SUM(AV2:AV34)</f>
        <v>696</v>
      </c>
      <c r="AW35" s="9"/>
      <c r="AX35" s="9"/>
      <c r="AY35" s="9"/>
      <c r="AZ35" s="9">
        <f>SUM(AZ2:AZ34)</f>
        <v>760</v>
      </c>
      <c r="BA35" s="9"/>
      <c r="BB35" s="9"/>
      <c r="BC35" s="9"/>
      <c r="BD35" s="9">
        <f>SUM(BD2:BD34)</f>
        <v>950</v>
      </c>
      <c r="BE35" s="9"/>
      <c r="BF35" s="9"/>
      <c r="BG35" s="9"/>
      <c r="BH35" s="9">
        <f>SUM(BH2:BH34)</f>
        <v>938</v>
      </c>
      <c r="BI35" s="9"/>
      <c r="BJ35" s="9"/>
      <c r="BK35" s="9"/>
      <c r="BL35" s="9">
        <f>SUM(BL2:BL34)</f>
        <v>931</v>
      </c>
      <c r="BM35" s="9"/>
      <c r="BN35" s="9"/>
      <c r="BO35" s="9"/>
      <c r="BP35" s="9">
        <f>SUM(BP2:BP34)</f>
        <v>1067</v>
      </c>
      <c r="BQ35" s="9"/>
      <c r="BR35" s="9"/>
      <c r="BS35" s="9"/>
      <c r="BT35" s="9">
        <f>SUM(BT2:BT34)</f>
        <v>1024</v>
      </c>
      <c r="BU35" s="9"/>
      <c r="BV35" s="9"/>
      <c r="BW35" s="9"/>
      <c r="BX35" s="9">
        <f>SUM(BX2:BX34)</f>
        <v>1045</v>
      </c>
      <c r="BY35" s="9"/>
      <c r="BZ35" s="9"/>
      <c r="CA35" s="9"/>
      <c r="CB35" s="9">
        <f>SUM(CB2:CB34)</f>
        <v>0</v>
      </c>
      <c r="CC35" s="9"/>
      <c r="CD35" s="9"/>
      <c r="CE35" s="9"/>
      <c r="CF35" s="9">
        <f>SUM(CF2:CF34)</f>
        <v>0</v>
      </c>
      <c r="CG35" s="9"/>
      <c r="CH35" s="9"/>
      <c r="CI35" s="9"/>
      <c r="CJ35" s="9">
        <f>SUM(CJ2:CJ34)</f>
        <v>0</v>
      </c>
      <c r="CK35" s="9"/>
      <c r="CL35" s="9"/>
      <c r="CM35" s="9"/>
      <c r="CN35" s="9">
        <f>SUM(CN4:CN34)</f>
        <v>0</v>
      </c>
      <c r="CO35" s="9"/>
      <c r="CP35" s="9"/>
      <c r="CQ35" s="9"/>
      <c r="CR35" s="9">
        <f>SUM(CR4:CR34)</f>
        <v>0</v>
      </c>
      <c r="CS35" s="9"/>
      <c r="CT35" s="9"/>
      <c r="CU35" s="9"/>
      <c r="CV35" s="9">
        <f>SUM(CV2:CV34)</f>
        <v>0</v>
      </c>
      <c r="CW35" s="9"/>
      <c r="CX35" s="9"/>
      <c r="CY35" s="9"/>
      <c r="CZ35" s="9">
        <f>SUM(CZ2:CZ34)</f>
        <v>0</v>
      </c>
      <c r="DA35" s="9"/>
      <c r="DB35" s="9"/>
      <c r="DC35" s="9"/>
      <c r="DD35" s="9">
        <f>SUM(DD2:DD34)</f>
        <v>0</v>
      </c>
      <c r="DE35" s="9"/>
      <c r="DF35" s="9"/>
      <c r="DG35" s="9"/>
      <c r="DH35" s="9">
        <f>SUM(DH2:DH34)</f>
        <v>0</v>
      </c>
      <c r="DI35" s="9"/>
      <c r="DJ35" s="9"/>
      <c r="DK35" s="9"/>
      <c r="DL35" s="9">
        <f>SUM(DL2:DL34)</f>
        <v>0</v>
      </c>
      <c r="DM35" s="9"/>
      <c r="DN35" s="9"/>
      <c r="DO35" s="9"/>
      <c r="DP35" s="9">
        <f>SUM(DP2:DP34)</f>
        <v>0</v>
      </c>
      <c r="DQ35" s="9"/>
      <c r="DR35" s="9"/>
      <c r="DS35" s="9"/>
    </row>
    <row r="36" ht="19.5" customHeight="1">
      <c r="A36" s="9"/>
      <c r="B36" s="9"/>
      <c r="C36" s="9"/>
      <c r="D36" s="9">
        <v>1.0</v>
      </c>
      <c r="E36" s="9"/>
      <c r="F36" s="9"/>
      <c r="G36" s="9"/>
      <c r="H36" s="9">
        <v>2.0</v>
      </c>
      <c r="I36" s="9"/>
      <c r="J36" s="9"/>
      <c r="K36" s="9"/>
      <c r="L36" s="9">
        <v>3.0</v>
      </c>
      <c r="M36" s="9"/>
      <c r="N36" s="9"/>
      <c r="O36" s="9"/>
      <c r="P36" s="9">
        <v>4.0</v>
      </c>
      <c r="Q36" s="9"/>
      <c r="R36" s="9"/>
      <c r="S36" s="9"/>
      <c r="T36" s="9">
        <v>5.0</v>
      </c>
      <c r="U36" s="9"/>
      <c r="V36" s="9"/>
      <c r="W36" s="9"/>
      <c r="X36" s="9">
        <v>6.0</v>
      </c>
      <c r="Y36" s="9"/>
      <c r="Z36" s="9"/>
      <c r="AA36" s="9"/>
      <c r="AB36" s="9">
        <v>7.0</v>
      </c>
      <c r="AC36" s="9"/>
      <c r="AD36" s="9"/>
      <c r="AE36" s="9"/>
      <c r="AF36" s="9">
        <v>8.0</v>
      </c>
      <c r="AG36" s="9"/>
      <c r="AH36" s="9"/>
      <c r="AI36" s="9"/>
      <c r="AJ36" s="9">
        <v>9.0</v>
      </c>
      <c r="AK36" s="9"/>
      <c r="AL36" s="9"/>
      <c r="AM36" s="9"/>
      <c r="AN36" s="9">
        <v>10.0</v>
      </c>
      <c r="AO36" s="9"/>
      <c r="AP36" s="9"/>
      <c r="AQ36" s="9"/>
      <c r="AR36" s="9">
        <v>11.0</v>
      </c>
      <c r="AS36" s="9"/>
      <c r="AT36" s="9"/>
      <c r="AU36" s="9"/>
      <c r="AV36" s="9">
        <v>12.0</v>
      </c>
      <c r="AW36" s="9"/>
      <c r="AX36" s="9"/>
      <c r="AY36" s="9"/>
      <c r="AZ36" s="9">
        <v>13.0</v>
      </c>
      <c r="BA36" s="9"/>
      <c r="BB36" s="9"/>
      <c r="BC36" s="9"/>
      <c r="BD36" s="9">
        <v>14.0</v>
      </c>
      <c r="BE36" s="9"/>
      <c r="BF36" s="9"/>
      <c r="BG36" s="9"/>
      <c r="BH36" s="9">
        <v>15.0</v>
      </c>
      <c r="BI36" s="9"/>
      <c r="BJ36" s="9"/>
      <c r="BK36" s="9"/>
      <c r="BL36" s="9">
        <v>1.0</v>
      </c>
      <c r="BM36" s="9"/>
      <c r="BN36" s="9"/>
      <c r="BO36" s="9"/>
      <c r="BP36" s="9">
        <v>2.0</v>
      </c>
      <c r="BQ36" s="9"/>
      <c r="BR36" s="9"/>
      <c r="BS36" s="9"/>
      <c r="BT36" s="9">
        <v>3.0</v>
      </c>
      <c r="BU36" s="9"/>
      <c r="BV36" s="9"/>
      <c r="BW36" s="9"/>
      <c r="BX36" s="9">
        <v>4.0</v>
      </c>
      <c r="BY36" s="9"/>
      <c r="BZ36" s="9"/>
      <c r="CA36" s="9"/>
      <c r="CB36" s="9">
        <v>5.0</v>
      </c>
      <c r="CC36" s="9"/>
      <c r="CD36" s="9"/>
      <c r="CE36" s="9"/>
      <c r="CF36" s="9">
        <v>6.0</v>
      </c>
      <c r="CG36" s="9"/>
      <c r="CH36" s="9"/>
      <c r="CI36" s="9"/>
      <c r="CJ36" s="9">
        <v>7.0</v>
      </c>
      <c r="CK36" s="9"/>
      <c r="CL36" s="9"/>
      <c r="CM36" s="9"/>
      <c r="CN36" s="9">
        <v>8.0</v>
      </c>
      <c r="CO36" s="9"/>
      <c r="CP36" s="9"/>
      <c r="CQ36" s="9"/>
      <c r="CR36" s="9">
        <v>9.0</v>
      </c>
      <c r="CS36" s="9"/>
      <c r="CT36" s="9"/>
      <c r="CU36" s="9"/>
      <c r="CV36" s="9">
        <v>10.0</v>
      </c>
      <c r="CW36" s="9"/>
      <c r="CX36" s="9"/>
      <c r="CY36" s="9"/>
      <c r="CZ36" s="9">
        <v>11.0</v>
      </c>
      <c r="DA36" s="9"/>
      <c r="DB36" s="9"/>
      <c r="DC36" s="9"/>
      <c r="DD36" s="9">
        <v>12.0</v>
      </c>
      <c r="DE36" s="9"/>
      <c r="DF36" s="9"/>
      <c r="DG36" s="9"/>
      <c r="DH36" s="9">
        <v>13.0</v>
      </c>
      <c r="DI36" s="9"/>
      <c r="DJ36" s="9"/>
      <c r="DK36" s="9"/>
      <c r="DL36" s="9">
        <v>14.0</v>
      </c>
      <c r="DM36" s="9"/>
      <c r="DN36" s="9"/>
      <c r="DO36" s="9"/>
      <c r="DP36" s="9">
        <v>15.0</v>
      </c>
      <c r="DQ36" s="9"/>
      <c r="DR36" s="9"/>
      <c r="DS36" s="9"/>
    </row>
    <row r="37" ht="19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</row>
    <row r="38" ht="19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</row>
    <row r="39" ht="19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</row>
    <row r="40" ht="19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</row>
    <row r="41" ht="19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</row>
    <row r="42" ht="19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</row>
    <row r="43" ht="19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</row>
    <row r="44" ht="19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</row>
    <row r="45" ht="19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</row>
    <row r="46" ht="19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</row>
    <row r="47" ht="19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</row>
    <row r="48" ht="19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</row>
    <row r="49" ht="19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</row>
    <row r="50" ht="19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</row>
    <row r="51" ht="19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</row>
    <row r="52" ht="19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</row>
    <row r="53" ht="19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</row>
    <row r="54" ht="19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</row>
    <row r="55" ht="19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</row>
    <row r="56" ht="19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</row>
    <row r="57" ht="19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</row>
    <row r="58" ht="19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</row>
    <row r="59" ht="19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</row>
    <row r="60" ht="19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</row>
    <row r="61" ht="19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</row>
    <row r="62" ht="19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</row>
    <row r="63" ht="19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</row>
    <row r="64" ht="19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</row>
    <row r="65" ht="19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</row>
    <row r="66" ht="19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</row>
    <row r="67" ht="19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</row>
    <row r="68" ht="19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</row>
    <row r="69" ht="19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</row>
    <row r="70" ht="19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</row>
    <row r="71" ht="19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</row>
    <row r="72" ht="19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</row>
    <row r="73" ht="19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</row>
    <row r="74" ht="19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</row>
    <row r="75" ht="19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</row>
    <row r="76" ht="19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</row>
    <row r="77" ht="19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</row>
    <row r="78" ht="19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</row>
    <row r="79" ht="19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</row>
    <row r="80" ht="19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</row>
    <row r="81" ht="19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</row>
    <row r="82" ht="19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</row>
    <row r="83" ht="19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</row>
    <row r="84" ht="19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</row>
    <row r="85" ht="19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</row>
    <row r="86" ht="19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</row>
    <row r="87" ht="19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</row>
    <row r="88" ht="19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</row>
    <row r="89" ht="19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</row>
    <row r="90" ht="19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</row>
    <row r="91" ht="19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</row>
    <row r="92" ht="19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</row>
    <row r="93" ht="19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</row>
    <row r="94" ht="19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</row>
    <row r="95" ht="19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</row>
    <row r="96" ht="19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</row>
    <row r="97" ht="19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</row>
    <row r="98" ht="19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</row>
    <row r="99" ht="19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</row>
    <row r="100" ht="19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</row>
    <row r="101" ht="19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</row>
    <row r="102" ht="19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</row>
    <row r="103" ht="19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</row>
    <row r="104" ht="19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</row>
    <row r="105" ht="19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</row>
    <row r="106" ht="19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</row>
    <row r="107" ht="19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</row>
    <row r="108" ht="19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</row>
    <row r="109" ht="19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</row>
    <row r="110" ht="19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</row>
    <row r="111" ht="19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</row>
    <row r="112" ht="19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</row>
    <row r="113" ht="19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</row>
    <row r="114" ht="19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</row>
    <row r="115" ht="19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</row>
    <row r="116" ht="19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</row>
    <row r="117" ht="19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</row>
    <row r="118" ht="19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</row>
    <row r="119" ht="19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</row>
    <row r="120" ht="19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</row>
    <row r="121" ht="19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</row>
    <row r="122" ht="19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</row>
    <row r="123" ht="19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</row>
    <row r="124" ht="19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</row>
    <row r="125" ht="19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</row>
    <row r="126" ht="19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</row>
    <row r="127" ht="19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</row>
    <row r="128" ht="19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</row>
    <row r="129" ht="19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</row>
    <row r="130" ht="19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</row>
    <row r="131" ht="19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</row>
    <row r="132" ht="19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</row>
    <row r="133" ht="19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</row>
    <row r="134" ht="19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</row>
    <row r="135" ht="19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</row>
    <row r="136" ht="19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</row>
    <row r="137" ht="19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</row>
    <row r="138" ht="19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</row>
    <row r="139" ht="19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</row>
    <row r="140" ht="19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</row>
    <row r="141" ht="19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</row>
    <row r="142" ht="19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</row>
    <row r="143" ht="19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</row>
    <row r="144" ht="19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</row>
    <row r="145" ht="19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</row>
    <row r="146" ht="19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</row>
    <row r="147" ht="19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</row>
    <row r="148" ht="19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</row>
    <row r="149" ht="19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</row>
    <row r="150" ht="19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</row>
    <row r="151" ht="19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</row>
    <row r="152" ht="19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</row>
    <row r="153" ht="19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</row>
    <row r="154" ht="19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</row>
    <row r="155" ht="19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</row>
    <row r="156" ht="19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</row>
    <row r="157" ht="19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</row>
    <row r="158" ht="19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</row>
    <row r="159" ht="19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</row>
    <row r="160" ht="19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</row>
    <row r="161" ht="19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</row>
    <row r="162" ht="19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</row>
    <row r="163" ht="19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</row>
    <row r="164" ht="19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</row>
    <row r="165" ht="19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</row>
    <row r="166" ht="19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</row>
    <row r="167" ht="19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</row>
    <row r="168" ht="19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</row>
    <row r="169" ht="19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</row>
    <row r="170" ht="19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</row>
    <row r="171" ht="19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</row>
    <row r="172" ht="19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</row>
    <row r="173" ht="19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</row>
    <row r="174" ht="19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</row>
    <row r="175" ht="19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</row>
    <row r="176" ht="19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</row>
    <row r="177" ht="19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</row>
    <row r="178" ht="19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</row>
    <row r="179" ht="19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</row>
    <row r="180" ht="19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</row>
    <row r="181" ht="19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</row>
    <row r="182" ht="19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</row>
    <row r="183" ht="19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</row>
    <row r="184" ht="19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</row>
    <row r="185" ht="19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</row>
    <row r="186" ht="19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</row>
    <row r="187" ht="19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</row>
    <row r="188" ht="19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</row>
    <row r="189" ht="19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</row>
    <row r="190" ht="19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</row>
    <row r="191" ht="19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</row>
    <row r="192" ht="19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</row>
    <row r="193" ht="19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</row>
    <row r="194" ht="19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</row>
    <row r="195" ht="19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</row>
    <row r="196" ht="19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</row>
    <row r="197" ht="19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</row>
    <row r="198" ht="19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</row>
    <row r="199" ht="19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</row>
    <row r="200" ht="19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</row>
    <row r="201" ht="19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</row>
    <row r="202" ht="19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</row>
    <row r="203" ht="19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</row>
    <row r="204" ht="19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</row>
    <row r="205" ht="19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</row>
    <row r="206" ht="19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</row>
    <row r="207" ht="19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</row>
    <row r="208" ht="19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</row>
    <row r="209" ht="19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</row>
    <row r="210" ht="19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</row>
    <row r="211" ht="19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</row>
    <row r="212" ht="19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</row>
    <row r="213" ht="19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</row>
    <row r="214" ht="19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</row>
    <row r="215" ht="19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</row>
    <row r="216" ht="19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</row>
    <row r="217" ht="19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</row>
    <row r="218" ht="19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</row>
    <row r="219" ht="19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</row>
    <row r="220" ht="19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</row>
    <row r="221" ht="19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</row>
    <row r="222" ht="19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</row>
    <row r="223" ht="19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</row>
    <row r="224" ht="19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</row>
    <row r="225" ht="19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</row>
    <row r="226" ht="19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</row>
    <row r="227" ht="19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</row>
    <row r="228" ht="19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</row>
    <row r="229" ht="19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</row>
    <row r="230" ht="19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</row>
    <row r="231" ht="19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</row>
    <row r="232" ht="19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</row>
    <row r="233" ht="19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</row>
    <row r="234" ht="19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</row>
    <row r="235" ht="19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</row>
    <row r="236" ht="19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</row>
    <row r="237" ht="19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</row>
    <row r="238" ht="19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</row>
    <row r="239" ht="19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</row>
    <row r="240" ht="19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</row>
    <row r="241" ht="19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</row>
    <row r="242" ht="19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</row>
    <row r="243" ht="19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</row>
    <row r="244" ht="19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</row>
    <row r="245" ht="19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</row>
    <row r="246" ht="19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</row>
    <row r="247" ht="19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</row>
    <row r="248" ht="19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</row>
    <row r="249" ht="19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</row>
    <row r="250" ht="19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</row>
    <row r="251" ht="19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</row>
    <row r="252" ht="19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</row>
    <row r="253" ht="19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</row>
    <row r="254" ht="19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</row>
    <row r="255" ht="19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</row>
    <row r="256" ht="19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</row>
    <row r="257" ht="19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</row>
    <row r="258" ht="19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</row>
    <row r="259" ht="19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</row>
    <row r="260" ht="19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</row>
    <row r="261" ht="19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</row>
    <row r="262" ht="19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</row>
    <row r="263" ht="19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</row>
    <row r="264" ht="19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</row>
    <row r="265" ht="19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</row>
    <row r="266" ht="19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</row>
    <row r="267" ht="19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</row>
    <row r="268" ht="19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</row>
    <row r="269" ht="19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</row>
    <row r="270" ht="19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</row>
    <row r="271" ht="19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</row>
    <row r="272" ht="19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</row>
    <row r="273" ht="19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</row>
    <row r="274" ht="19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</row>
    <row r="275" ht="19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</row>
    <row r="276" ht="19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</row>
    <row r="277" ht="19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</row>
    <row r="278" ht="19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</row>
    <row r="279" ht="19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</row>
    <row r="280" ht="19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</row>
    <row r="281" ht="19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</row>
    <row r="282" ht="19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</row>
    <row r="283" ht="19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</row>
    <row r="284" ht="19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</row>
    <row r="285" ht="19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</row>
    <row r="286" ht="19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</row>
    <row r="287" ht="19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</row>
    <row r="288" ht="19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</row>
    <row r="289" ht="19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</row>
    <row r="290" ht="19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</row>
    <row r="291" ht="19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</row>
    <row r="292" ht="19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</row>
    <row r="293" ht="19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</row>
    <row r="294" ht="19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</row>
    <row r="295" ht="19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</row>
    <row r="296" ht="19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</row>
    <row r="297" ht="19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</row>
    <row r="298" ht="19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</row>
    <row r="299" ht="19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</row>
    <row r="300" ht="19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</row>
    <row r="301" ht="19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</row>
    <row r="302" ht="19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</row>
    <row r="303" ht="19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</row>
    <row r="304" ht="19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</row>
    <row r="305" ht="19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</row>
    <row r="306" ht="19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</row>
    <row r="307" ht="19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</row>
    <row r="308" ht="19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</row>
    <row r="309" ht="19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</row>
    <row r="310" ht="19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</row>
    <row r="311" ht="19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</row>
    <row r="312" ht="19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</row>
    <row r="313" ht="19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</row>
    <row r="314" ht="19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</row>
    <row r="315" ht="19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</row>
    <row r="316" ht="19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</row>
    <row r="317" ht="19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</row>
    <row r="318" ht="19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</row>
    <row r="319" ht="19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</row>
    <row r="320" ht="19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</row>
    <row r="321" ht="19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</row>
    <row r="322" ht="19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</row>
    <row r="323" ht="19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</row>
    <row r="324" ht="19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</row>
    <row r="325" ht="19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</row>
    <row r="326" ht="19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</row>
    <row r="327" ht="19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</row>
    <row r="328" ht="19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</row>
    <row r="329" ht="19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</row>
    <row r="330" ht="19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</row>
    <row r="331" ht="19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</row>
    <row r="332" ht="19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</row>
    <row r="333" ht="19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</row>
    <row r="334" ht="19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</row>
    <row r="335" ht="19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</row>
    <row r="336" ht="19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</row>
    <row r="337" ht="19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</row>
    <row r="338" ht="19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</row>
    <row r="339" ht="19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</row>
    <row r="340" ht="19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</row>
    <row r="341" ht="19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</row>
    <row r="342" ht="19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</row>
    <row r="343" ht="19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</row>
    <row r="344" ht="19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</row>
    <row r="345" ht="19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</row>
    <row r="346" ht="19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</row>
    <row r="347" ht="19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</row>
    <row r="348" ht="19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</row>
    <row r="349" ht="19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</row>
    <row r="350" ht="19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</row>
    <row r="351" ht="19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</row>
    <row r="352" ht="19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</row>
    <row r="353" ht="19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</row>
    <row r="354" ht="19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</row>
    <row r="355" ht="19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</row>
    <row r="356" ht="19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</row>
    <row r="357" ht="19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</row>
    <row r="358" ht="19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</row>
    <row r="359" ht="19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</row>
    <row r="360" ht="19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</row>
    <row r="361" ht="19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</row>
    <row r="362" ht="19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</row>
    <row r="363" ht="19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</row>
    <row r="364" ht="19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</row>
    <row r="365" ht="19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</row>
    <row r="366" ht="19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</row>
    <row r="367" ht="19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</row>
    <row r="368" ht="19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</row>
    <row r="369" ht="19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</row>
    <row r="370" ht="19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</row>
    <row r="371" ht="19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</row>
    <row r="372" ht="19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</row>
    <row r="373" ht="19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</row>
    <row r="374" ht="19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</row>
    <row r="375" ht="19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</row>
    <row r="376" ht="19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</row>
    <row r="377" ht="19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</row>
    <row r="378" ht="19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</row>
    <row r="379" ht="19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</row>
    <row r="380" ht="19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</row>
    <row r="381" ht="19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</row>
    <row r="382" ht="19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</row>
    <row r="383" ht="19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</row>
    <row r="384" ht="19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</row>
    <row r="385" ht="19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</row>
    <row r="386" ht="19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</row>
    <row r="387" ht="19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</row>
    <row r="388" ht="19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</row>
    <row r="389" ht="19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</row>
    <row r="390" ht="19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</row>
    <row r="391" ht="19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</row>
    <row r="392" ht="19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</row>
    <row r="393" ht="19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</row>
    <row r="394" ht="19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</row>
    <row r="395" ht="19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</row>
    <row r="396" ht="19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</row>
    <row r="397" ht="19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</row>
    <row r="398" ht="19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</row>
    <row r="399" ht="19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</row>
    <row r="400" ht="19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</row>
    <row r="401" ht="19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</row>
    <row r="402" ht="19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</row>
    <row r="403" ht="19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</row>
    <row r="404" ht="19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</row>
    <row r="405" ht="19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</row>
    <row r="406" ht="19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</row>
    <row r="407" ht="19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</row>
    <row r="408" ht="19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</row>
    <row r="409" ht="19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</row>
    <row r="410" ht="19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</row>
    <row r="411" ht="19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</row>
    <row r="412" ht="19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</row>
    <row r="413" ht="19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</row>
    <row r="414" ht="19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</row>
    <row r="415" ht="19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</row>
    <row r="416" ht="19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</row>
    <row r="417" ht="19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</row>
    <row r="418" ht="19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</row>
    <row r="419" ht="19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</row>
    <row r="420" ht="19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</row>
    <row r="421" ht="19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</row>
    <row r="422" ht="19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</row>
    <row r="423" ht="19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</row>
    <row r="424" ht="19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</row>
    <row r="425" ht="19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</row>
    <row r="426" ht="19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</row>
    <row r="427" ht="19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</row>
    <row r="428" ht="19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</row>
    <row r="429" ht="19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</row>
    <row r="430" ht="19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</row>
    <row r="431" ht="19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</row>
    <row r="432" ht="19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</row>
    <row r="433" ht="19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</row>
    <row r="434" ht="19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</row>
    <row r="435" ht="19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</row>
    <row r="436" ht="19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</row>
    <row r="437" ht="19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</row>
    <row r="438" ht="19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</row>
    <row r="439" ht="19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</row>
    <row r="440" ht="19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</row>
    <row r="441" ht="19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</row>
    <row r="442" ht="19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</row>
    <row r="443" ht="19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</row>
    <row r="444" ht="19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</row>
    <row r="445" ht="19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</row>
    <row r="446" ht="19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</row>
    <row r="447" ht="19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</row>
    <row r="448" ht="19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</row>
    <row r="449" ht="19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</row>
    <row r="450" ht="19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</row>
    <row r="451" ht="19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</row>
    <row r="452" ht="19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</row>
    <row r="453" ht="19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</row>
    <row r="454" ht="19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</row>
    <row r="455" ht="19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</row>
    <row r="456" ht="19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</row>
    <row r="457" ht="19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</row>
    <row r="458" ht="19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</row>
    <row r="459" ht="19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</row>
    <row r="460" ht="19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</row>
    <row r="461" ht="19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</row>
    <row r="462" ht="19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</row>
    <row r="463" ht="19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</row>
    <row r="464" ht="19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</row>
    <row r="465" ht="19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</row>
    <row r="466" ht="19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</row>
    <row r="467" ht="19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</row>
    <row r="468" ht="19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</row>
    <row r="469" ht="19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</row>
    <row r="470" ht="19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</row>
    <row r="471" ht="19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</row>
    <row r="472" ht="19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</row>
    <row r="473" ht="19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</row>
    <row r="474" ht="19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</row>
    <row r="475" ht="19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</row>
    <row r="476" ht="19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</row>
    <row r="477" ht="19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</row>
    <row r="478" ht="19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</row>
    <row r="479" ht="19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</row>
    <row r="480" ht="19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</row>
    <row r="481" ht="19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</row>
    <row r="482" ht="19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</row>
    <row r="483" ht="19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</row>
    <row r="484" ht="19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</row>
    <row r="485" ht="19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</row>
    <row r="486" ht="19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</row>
    <row r="487" ht="19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</row>
    <row r="488" ht="19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</row>
    <row r="489" ht="19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</row>
    <row r="490" ht="19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</row>
    <row r="491" ht="19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</row>
    <row r="492" ht="19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</row>
    <row r="493" ht="19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</row>
    <row r="494" ht="19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</row>
    <row r="495" ht="19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</row>
    <row r="496" ht="19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</row>
    <row r="497" ht="19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</row>
    <row r="498" ht="19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</row>
    <row r="499" ht="19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</row>
    <row r="500" ht="19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</row>
    <row r="501" ht="19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</row>
    <row r="502" ht="19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</row>
    <row r="503" ht="19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</row>
    <row r="504" ht="19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</row>
    <row r="505" ht="19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</row>
    <row r="506" ht="19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</row>
    <row r="507" ht="19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</row>
    <row r="508" ht="19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</row>
    <row r="509" ht="19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</row>
    <row r="510" ht="19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</row>
    <row r="511" ht="19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</row>
    <row r="512" ht="19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</row>
    <row r="513" ht="19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</row>
    <row r="514" ht="19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</row>
    <row r="515" ht="19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</row>
    <row r="516" ht="19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</row>
    <row r="517" ht="19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</row>
    <row r="518" ht="19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</row>
    <row r="519" ht="19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</row>
    <row r="520" ht="19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</row>
    <row r="521" ht="19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</row>
    <row r="522" ht="19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</row>
    <row r="523" ht="19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</row>
    <row r="524" ht="19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</row>
    <row r="525" ht="19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</row>
    <row r="526" ht="19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</row>
    <row r="527" ht="19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</row>
    <row r="528" ht="19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</row>
    <row r="529" ht="19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</row>
    <row r="530" ht="19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</row>
    <row r="531" ht="19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</row>
    <row r="532" ht="19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</row>
    <row r="533" ht="19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</row>
    <row r="534" ht="19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</row>
    <row r="535" ht="19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</row>
    <row r="536" ht="19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</row>
    <row r="537" ht="19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</row>
    <row r="538" ht="19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</row>
    <row r="539" ht="19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</row>
    <row r="540" ht="19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</row>
    <row r="541" ht="19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</row>
    <row r="542" ht="19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</row>
    <row r="543" ht="19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</row>
    <row r="544" ht="19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</row>
    <row r="545" ht="19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</row>
    <row r="546" ht="19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</row>
    <row r="547" ht="19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</row>
    <row r="548" ht="19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</row>
    <row r="549" ht="19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</row>
    <row r="550" ht="19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</row>
    <row r="551" ht="19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</row>
    <row r="552" ht="19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</row>
    <row r="553" ht="19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</row>
    <row r="554" ht="19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</row>
    <row r="555" ht="19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</row>
    <row r="556" ht="19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</row>
    <row r="557" ht="19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</row>
    <row r="558" ht="19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</row>
    <row r="559" ht="19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</row>
    <row r="560" ht="19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</row>
    <row r="561" ht="19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</row>
    <row r="562" ht="19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</row>
    <row r="563" ht="19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</row>
    <row r="564" ht="19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</row>
    <row r="565" ht="19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</row>
    <row r="566" ht="19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</row>
    <row r="567" ht="19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</row>
    <row r="568" ht="19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</row>
    <row r="569" ht="19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</row>
    <row r="570" ht="19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</row>
    <row r="571" ht="19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</row>
    <row r="572" ht="19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</row>
    <row r="573" ht="19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</row>
    <row r="574" ht="19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</row>
    <row r="575" ht="19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</row>
    <row r="576" ht="19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</row>
    <row r="577" ht="19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</row>
    <row r="578" ht="19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</row>
    <row r="579" ht="19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</row>
    <row r="580" ht="19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</row>
    <row r="581" ht="19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</row>
    <row r="582" ht="19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</row>
    <row r="583" ht="19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</row>
    <row r="584" ht="19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</row>
    <row r="585" ht="19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</row>
    <row r="586" ht="19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</row>
    <row r="587" ht="19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</row>
    <row r="588" ht="19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</row>
    <row r="589" ht="19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</row>
    <row r="590" ht="19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</row>
    <row r="591" ht="19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</row>
    <row r="592" ht="19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</row>
    <row r="593" ht="19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</row>
    <row r="594" ht="19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</row>
    <row r="595" ht="19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</row>
    <row r="596" ht="19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</row>
    <row r="597" ht="19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</row>
    <row r="598" ht="19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</row>
    <row r="599" ht="19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</row>
    <row r="600" ht="19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</row>
    <row r="601" ht="19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</row>
    <row r="602" ht="19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</row>
    <row r="603" ht="19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</row>
    <row r="604" ht="19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</row>
    <row r="605" ht="19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</row>
    <row r="606" ht="19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</row>
    <row r="607" ht="19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</row>
    <row r="608" ht="19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</row>
    <row r="609" ht="19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</row>
    <row r="610" ht="19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</row>
    <row r="611" ht="19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</row>
    <row r="612" ht="19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</row>
    <row r="613" ht="19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</row>
    <row r="614" ht="19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</row>
    <row r="615" ht="19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</row>
    <row r="616" ht="19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</row>
    <row r="617" ht="19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</row>
    <row r="618" ht="19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</row>
    <row r="619" ht="19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</row>
    <row r="620" ht="19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</row>
    <row r="621" ht="19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</row>
    <row r="622" ht="19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</row>
    <row r="623" ht="19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</row>
    <row r="624" ht="19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</row>
    <row r="625" ht="19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</row>
    <row r="626" ht="19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</row>
    <row r="627" ht="19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</row>
    <row r="628" ht="19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</row>
    <row r="629" ht="19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</row>
    <row r="630" ht="19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</row>
    <row r="631" ht="19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</row>
    <row r="632" ht="19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</row>
    <row r="633" ht="19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</row>
    <row r="634" ht="19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</row>
    <row r="635" ht="19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</row>
    <row r="636" ht="19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</row>
    <row r="637" ht="19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</row>
    <row r="638" ht="19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</row>
    <row r="639" ht="19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</row>
    <row r="640" ht="19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</row>
    <row r="641" ht="19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</row>
    <row r="642" ht="19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</row>
    <row r="643" ht="19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</row>
    <row r="644" ht="19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</row>
    <row r="645" ht="19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</row>
    <row r="646" ht="19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</row>
    <row r="647" ht="19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</row>
    <row r="648" ht="19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</row>
    <row r="649" ht="19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</row>
    <row r="650" ht="19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</row>
    <row r="651" ht="19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</row>
    <row r="652" ht="19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</row>
    <row r="653" ht="19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</row>
    <row r="654" ht="19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</row>
    <row r="655" ht="19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</row>
    <row r="656" ht="19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</row>
    <row r="657" ht="19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</row>
    <row r="658" ht="19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</row>
    <row r="659" ht="19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</row>
    <row r="660" ht="19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</row>
    <row r="661" ht="19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</row>
    <row r="662" ht="19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</row>
    <row r="663" ht="19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</row>
    <row r="664" ht="19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</row>
    <row r="665" ht="19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</row>
    <row r="666" ht="19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</row>
    <row r="667" ht="19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</row>
    <row r="668" ht="19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</row>
    <row r="669" ht="19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</row>
    <row r="670" ht="19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</row>
    <row r="671" ht="19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</row>
    <row r="672" ht="19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</row>
    <row r="673" ht="19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</row>
    <row r="674" ht="19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</row>
    <row r="675" ht="19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</row>
    <row r="676" ht="19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</row>
    <row r="677" ht="19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</row>
    <row r="678" ht="19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</row>
    <row r="679" ht="19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</row>
    <row r="680" ht="19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</row>
    <row r="681" ht="19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</row>
    <row r="682" ht="19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</row>
    <row r="683" ht="19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</row>
    <row r="684" ht="19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</row>
    <row r="685" ht="19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</row>
    <row r="686" ht="19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</row>
    <row r="687" ht="19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</row>
    <row r="688" ht="19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</row>
    <row r="689" ht="19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</row>
    <row r="690" ht="19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</row>
    <row r="691" ht="19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</row>
    <row r="692" ht="19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</row>
    <row r="693" ht="19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</row>
    <row r="694" ht="19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</row>
    <row r="695" ht="19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</row>
    <row r="696" ht="19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</row>
    <row r="697" ht="19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</row>
    <row r="698" ht="19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</row>
    <row r="699" ht="19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</row>
    <row r="700" ht="19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</row>
    <row r="701" ht="19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</row>
    <row r="702" ht="19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</row>
    <row r="703" ht="19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</row>
    <row r="704" ht="19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</row>
    <row r="705" ht="19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</row>
    <row r="706" ht="19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</row>
    <row r="707" ht="19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</row>
    <row r="708" ht="19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</row>
    <row r="709" ht="19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</row>
    <row r="710" ht="19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</row>
    <row r="711" ht="19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</row>
    <row r="712" ht="19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</row>
    <row r="713" ht="19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</row>
    <row r="714" ht="19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</row>
    <row r="715" ht="19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</row>
    <row r="716" ht="19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</row>
    <row r="717" ht="19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</row>
    <row r="718" ht="19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</row>
    <row r="719" ht="19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</row>
    <row r="720" ht="19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</row>
    <row r="721" ht="19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</row>
    <row r="722" ht="19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</row>
    <row r="723" ht="19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</row>
    <row r="724" ht="19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</row>
    <row r="725" ht="19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</row>
    <row r="726" ht="19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</row>
    <row r="727" ht="19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</row>
    <row r="728" ht="19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</row>
    <row r="729" ht="19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</row>
    <row r="730" ht="19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</row>
    <row r="731" ht="19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</row>
    <row r="732" ht="19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</row>
    <row r="733" ht="19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</row>
    <row r="734" ht="19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</row>
    <row r="735" ht="19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</row>
    <row r="736" ht="19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</row>
    <row r="737" ht="19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</row>
    <row r="738" ht="19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</row>
    <row r="739" ht="19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</row>
    <row r="740" ht="19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</row>
    <row r="741" ht="19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</row>
    <row r="742" ht="19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</row>
    <row r="743" ht="19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</row>
    <row r="744" ht="19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</row>
    <row r="745" ht="19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</row>
    <row r="746" ht="19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</row>
    <row r="747" ht="19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</row>
    <row r="748" ht="19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</row>
    <row r="749" ht="19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</row>
    <row r="750" ht="19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</row>
    <row r="751" ht="19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</row>
    <row r="752" ht="19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</row>
    <row r="753" ht="19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</row>
    <row r="754" ht="19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</row>
    <row r="755" ht="19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</row>
    <row r="756" ht="19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</row>
    <row r="757" ht="19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</row>
    <row r="758" ht="19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</row>
    <row r="759" ht="19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</row>
    <row r="760" ht="19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</row>
    <row r="761" ht="19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</row>
    <row r="762" ht="19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</row>
    <row r="763" ht="19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</row>
    <row r="764" ht="19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</row>
    <row r="765" ht="19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</row>
    <row r="766" ht="19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</row>
    <row r="767" ht="19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</row>
    <row r="768" ht="19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</row>
    <row r="769" ht="19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</row>
    <row r="770" ht="19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</row>
    <row r="771" ht="19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</row>
    <row r="772" ht="19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</row>
    <row r="773" ht="19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</row>
    <row r="774" ht="19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</row>
    <row r="775" ht="19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</row>
    <row r="776" ht="19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</row>
    <row r="777" ht="19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</row>
    <row r="778" ht="19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</row>
    <row r="779" ht="19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</row>
    <row r="780" ht="19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</row>
    <row r="781" ht="19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</row>
    <row r="782" ht="19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</row>
    <row r="783" ht="19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</row>
    <row r="784" ht="19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</row>
    <row r="785" ht="19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</row>
    <row r="786" ht="19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</row>
    <row r="787" ht="19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</row>
    <row r="788" ht="19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</row>
    <row r="789" ht="19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</row>
    <row r="790" ht="19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</row>
    <row r="791" ht="19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</row>
    <row r="792" ht="19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</row>
    <row r="793" ht="19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</row>
    <row r="794" ht="19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</row>
    <row r="795" ht="19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</row>
    <row r="796" ht="19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</row>
    <row r="797" ht="19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</row>
    <row r="798" ht="19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</row>
    <row r="799" ht="19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</row>
    <row r="800" ht="19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</row>
    <row r="801" ht="19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</row>
    <row r="802" ht="19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</row>
    <row r="803" ht="19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</row>
    <row r="804" ht="19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</row>
    <row r="805" ht="19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</row>
    <row r="806" ht="19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</row>
    <row r="807" ht="19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</row>
    <row r="808" ht="19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</row>
    <row r="809" ht="19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</row>
    <row r="810" ht="19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</row>
    <row r="811" ht="19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</row>
    <row r="812" ht="19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</row>
    <row r="813" ht="19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</row>
    <row r="814" ht="19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</row>
    <row r="815" ht="19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</row>
    <row r="816" ht="19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</row>
    <row r="817" ht="19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</row>
    <row r="818" ht="19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</row>
    <row r="819" ht="19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</row>
    <row r="820" ht="19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</row>
    <row r="821" ht="19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</row>
    <row r="822" ht="19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</row>
    <row r="823" ht="19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</row>
    <row r="824" ht="19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</row>
    <row r="825" ht="19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</row>
    <row r="826" ht="19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</row>
    <row r="827" ht="19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</row>
    <row r="828" ht="19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</row>
    <row r="829" ht="19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</row>
    <row r="830" ht="19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</row>
    <row r="831" ht="19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</row>
    <row r="832" ht="19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</row>
    <row r="833" ht="19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</row>
    <row r="834" ht="19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</row>
    <row r="835" ht="19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</row>
    <row r="836" ht="19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</row>
    <row r="837" ht="19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</row>
    <row r="838" ht="19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</row>
    <row r="839" ht="19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</row>
    <row r="840" ht="19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</row>
    <row r="841" ht="19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</row>
    <row r="842" ht="19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</row>
    <row r="843" ht="19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</row>
    <row r="844" ht="19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</row>
    <row r="845" ht="19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</row>
    <row r="846" ht="19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</row>
    <row r="847" ht="19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</row>
    <row r="848" ht="19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</row>
    <row r="849" ht="19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</row>
    <row r="850" ht="19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</row>
    <row r="851" ht="19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</row>
    <row r="852" ht="19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</row>
    <row r="853" ht="19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</row>
    <row r="854" ht="19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</row>
    <row r="855" ht="19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</row>
    <row r="856" ht="19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</row>
    <row r="857" ht="19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</row>
    <row r="858" ht="19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</row>
    <row r="859" ht="19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</row>
    <row r="860" ht="19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</row>
    <row r="861" ht="19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</row>
    <row r="862" ht="19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</row>
    <row r="863" ht="19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</row>
    <row r="864" ht="19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</row>
    <row r="865" ht="19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</row>
    <row r="866" ht="19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</row>
    <row r="867" ht="19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</row>
    <row r="868" ht="19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</row>
    <row r="869" ht="19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</row>
    <row r="870" ht="19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</row>
    <row r="871" ht="19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</row>
    <row r="872" ht="19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</row>
    <row r="873" ht="19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</row>
    <row r="874" ht="19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</row>
    <row r="875" ht="19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</row>
    <row r="876" ht="19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</row>
    <row r="877" ht="19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</row>
    <row r="878" ht="19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</row>
    <row r="879" ht="19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</row>
    <row r="880" ht="19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</row>
    <row r="881" ht="19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</row>
    <row r="882" ht="19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</row>
    <row r="883" ht="19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</row>
    <row r="884" ht="19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</row>
    <row r="885" ht="19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</row>
    <row r="886" ht="19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</row>
    <row r="887" ht="19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</row>
    <row r="888" ht="19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</row>
    <row r="889" ht="19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</row>
    <row r="890" ht="19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</row>
    <row r="891" ht="19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</row>
    <row r="892" ht="19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</row>
    <row r="893" ht="19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</row>
    <row r="894" ht="19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</row>
    <row r="895" ht="19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</row>
    <row r="896" ht="19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</row>
    <row r="897" ht="19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</row>
    <row r="898" ht="19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</row>
    <row r="899" ht="19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</row>
    <row r="900" ht="19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</row>
    <row r="901" ht="19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</row>
    <row r="902" ht="19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</row>
    <row r="903" ht="19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</row>
    <row r="904" ht="19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</row>
    <row r="905" ht="19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</row>
    <row r="906" ht="19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</row>
    <row r="907" ht="19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</row>
    <row r="908" ht="19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</row>
    <row r="909" ht="19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</row>
    <row r="910" ht="19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</row>
    <row r="911" ht="19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</row>
    <row r="912" ht="19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</row>
    <row r="913" ht="19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</row>
    <row r="914" ht="19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</row>
    <row r="915" ht="19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</row>
    <row r="916" ht="19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</row>
    <row r="917" ht="19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</row>
    <row r="918" ht="19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</row>
    <row r="919" ht="19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</row>
    <row r="920" ht="19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</row>
    <row r="921" ht="19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</row>
    <row r="922" ht="19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</row>
    <row r="923" ht="19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</row>
    <row r="924" ht="19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</row>
    <row r="925" ht="19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</row>
    <row r="926" ht="19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</row>
    <row r="927" ht="19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</row>
    <row r="928" ht="19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</row>
    <row r="929" ht="19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</row>
    <row r="930" ht="19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</row>
    <row r="931" ht="19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</row>
    <row r="932" ht="19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</row>
    <row r="933" ht="19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</row>
    <row r="934" ht="19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</row>
    <row r="935" ht="19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</row>
    <row r="936" ht="19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</row>
    <row r="937" ht="19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</row>
    <row r="938" ht="19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</row>
    <row r="939" ht="19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</row>
    <row r="940" ht="19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</row>
    <row r="941" ht="19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</row>
    <row r="942" ht="19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</row>
    <row r="943" ht="19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</row>
    <row r="944" ht="19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</row>
    <row r="945" ht="19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</row>
    <row r="946" ht="19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</row>
    <row r="947" ht="19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</row>
    <row r="948" ht="19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</row>
    <row r="949" ht="19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</row>
    <row r="950" ht="19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</row>
    <row r="951" ht="19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</row>
    <row r="952" ht="19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</row>
    <row r="953" ht="19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</row>
    <row r="954" ht="19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</row>
    <row r="955" ht="19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</row>
    <row r="956" ht="19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</row>
    <row r="957" ht="19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</row>
    <row r="958" ht="19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</row>
    <row r="959" ht="19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</row>
    <row r="960" ht="19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</row>
    <row r="961" ht="19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</row>
    <row r="962" ht="19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</row>
    <row r="963" ht="19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</row>
    <row r="964" ht="19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</row>
    <row r="965" ht="19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</row>
    <row r="966" ht="19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</row>
    <row r="967" ht="19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</row>
    <row r="968" ht="19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</row>
    <row r="969" ht="19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</row>
    <row r="970" ht="19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</row>
    <row r="971" ht="19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</row>
    <row r="972" ht="19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</row>
    <row r="973" ht="19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</row>
    <row r="974" ht="19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</row>
    <row r="975" ht="19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</row>
    <row r="976" ht="19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</row>
    <row r="977" ht="19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</row>
    <row r="978" ht="19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</row>
    <row r="979" ht="19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</row>
    <row r="980" ht="19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</row>
    <row r="981" ht="19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</row>
    <row r="982" ht="19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</row>
    <row r="983" ht="19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</row>
    <row r="984" ht="19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</row>
    <row r="985" ht="19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</row>
    <row r="986" ht="19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</row>
    <row r="987" ht="19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</row>
    <row r="988" ht="19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</row>
    <row r="989" ht="19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</row>
    <row r="990" ht="19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</row>
    <row r="991" ht="19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</row>
    <row r="992" ht="19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</row>
    <row r="993" ht="19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</row>
    <row r="994" ht="19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</row>
    <row r="995" ht="19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</row>
    <row r="996" ht="19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</row>
  </sheetData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3" width="8.71"/>
    <col customWidth="1" min="4" max="4" width="4.86"/>
    <col customWidth="1" min="5" max="5" width="4.57"/>
    <col customWidth="1" min="6" max="6" width="4.71"/>
    <col customWidth="1" min="7" max="7" width="5.14"/>
    <col customWidth="1" min="8" max="8" width="4.14"/>
    <col customWidth="1" min="9" max="9" width="5.0"/>
    <col customWidth="1" min="10" max="10" width="4.86"/>
    <col customWidth="1" min="11" max="11" width="5.57"/>
    <col customWidth="1" min="12" max="14" width="4.71"/>
    <col customWidth="1" min="15" max="15" width="5.0"/>
    <col customWidth="1" min="16" max="16" width="4.71"/>
    <col customWidth="1" min="17" max="17" width="5.57"/>
    <col customWidth="1" min="18" max="18" width="5.14"/>
    <col customWidth="1" min="19" max="19" width="4.86"/>
    <col customWidth="1" min="20" max="20" width="4.57"/>
    <col customWidth="1" min="21" max="21" width="4.71"/>
    <col customWidth="1" min="22" max="22" width="5.14"/>
    <col customWidth="1" min="23" max="23" width="4.14"/>
    <col customWidth="1" min="24" max="24" width="5.0"/>
    <col customWidth="1" min="25" max="25" width="4.86"/>
    <col customWidth="1" min="26" max="26" width="5.57"/>
    <col customWidth="1" min="27" max="29" width="4.71"/>
    <col customWidth="1" min="30" max="30" width="5.0"/>
    <col customWidth="1" min="31" max="31" width="4.71"/>
    <col customWidth="1" min="32" max="32" width="5.57"/>
    <col customWidth="1" min="33" max="33" width="5.14"/>
    <col customWidth="1" min="34" max="36" width="8.71"/>
  </cols>
  <sheetData>
    <row r="1" ht="12.75" customHeight="1">
      <c r="A1" s="10" t="str">
        <f>tot!A1</f>
        <v>Giocatore</v>
      </c>
      <c r="B1" s="10" t="str">
        <f>tot!B1</f>
        <v>Anno</v>
      </c>
      <c r="C1" s="10" t="str">
        <f>tot!C1</f>
        <v>ruolo</v>
      </c>
      <c r="D1" s="10" t="str">
        <f>tot!D1</f>
        <v>PAD</v>
      </c>
      <c r="E1" s="10" t="str">
        <f>tot!H1</f>
        <v>ALE</v>
      </c>
      <c r="F1" s="10" t="str">
        <f>tot!L1</f>
        <v>FER</v>
      </c>
      <c r="G1" s="10" t="str">
        <f>tot!P1</f>
        <v>POR</v>
      </c>
      <c r="H1" s="10" t="str">
        <f>tot!T1</f>
        <v>CIT</v>
      </c>
      <c r="I1" s="10" t="str">
        <f>tot!X1</f>
        <v>CRE</v>
      </c>
      <c r="J1" s="10" t="str">
        <f>tot!AB1</f>
        <v>BRE</v>
      </c>
      <c r="K1" s="10" t="str">
        <f>tot!AF1</f>
        <v>MON</v>
      </c>
      <c r="L1" s="10" t="str">
        <f>tot!AJ1</f>
        <v>PAR</v>
      </c>
      <c r="M1" s="10" t="str">
        <f>tot!AN1</f>
        <v>LRV</v>
      </c>
      <c r="N1" s="10" t="str">
        <f>tot!AR1</f>
        <v>ALB</v>
      </c>
      <c r="O1" s="10" t="str">
        <f>tot!AV1</f>
        <v>REG</v>
      </c>
      <c r="P1" s="10" t="str">
        <f>tot!AZ1</f>
        <v>SPA</v>
      </c>
      <c r="Q1" s="10" t="str">
        <f>tot!BD1</f>
        <v>COM</v>
      </c>
      <c r="R1" s="10" t="str">
        <f>tot!BH1</f>
        <v>GEN</v>
      </c>
      <c r="S1" s="10" t="str">
        <f>tot!BL1</f>
        <v>PAD</v>
      </c>
      <c r="T1" s="10" t="str">
        <f>tot!BP1</f>
        <v>ALE</v>
      </c>
      <c r="U1" s="10" t="str">
        <f>tot!BT1</f>
        <v>FER</v>
      </c>
      <c r="V1" s="10" t="str">
        <f>tot!BX1</f>
        <v>POR</v>
      </c>
      <c r="W1" s="10" t="str">
        <f>tot!CB1</f>
        <v>CIT</v>
      </c>
      <c r="X1" s="10" t="str">
        <f>tot!CF1</f>
        <v>CRE</v>
      </c>
      <c r="Y1" s="10" t="str">
        <f>tot!CJ1</f>
        <v>BRE</v>
      </c>
      <c r="Z1" s="10" t="str">
        <f>tot!CN1</f>
        <v>MON</v>
      </c>
      <c r="AA1" s="10" t="str">
        <f>tot!CR1</f>
        <v>PAR</v>
      </c>
      <c r="AB1" s="10" t="str">
        <f>tot!CV1</f>
        <v>LRV</v>
      </c>
      <c r="AC1" s="10" t="str">
        <f>tot!CZ1</f>
        <v>ALB</v>
      </c>
      <c r="AD1" s="10" t="str">
        <f>tot!DD1</f>
        <v>REG</v>
      </c>
      <c r="AE1" s="10" t="str">
        <f>tot!DH1</f>
        <v>SPA</v>
      </c>
      <c r="AF1" s="10" t="str">
        <f>tot!DL1</f>
        <v>COM</v>
      </c>
      <c r="AG1" s="10" t="str">
        <f>tot!DP1</f>
        <v>GEN</v>
      </c>
      <c r="AH1" s="10" t="s">
        <v>110</v>
      </c>
      <c r="AI1" s="11" t="s">
        <v>111</v>
      </c>
      <c r="AJ1" s="11" t="s">
        <v>112</v>
      </c>
    </row>
    <row r="2" ht="12.75" customHeight="1">
      <c r="A2" s="10" t="str">
        <f>tot!A2</f>
        <v>SLOWIKOWSKI</v>
      </c>
      <c r="B2" s="10">
        <f>tot!B2</f>
        <v>2005</v>
      </c>
      <c r="C2" s="10" t="str">
        <f>tot!C2</f>
        <v>PT</v>
      </c>
      <c r="D2" s="12">
        <f>tot!D2</f>
        <v>0</v>
      </c>
      <c r="E2" s="12">
        <f>tot!H2</f>
        <v>0</v>
      </c>
      <c r="F2" s="12">
        <f>tot!L2</f>
        <v>0</v>
      </c>
      <c r="G2" s="12">
        <f>tot!P2</f>
        <v>0</v>
      </c>
      <c r="H2" s="12">
        <f>tot!T2</f>
        <v>0</v>
      </c>
      <c r="I2" s="12">
        <f>tot!X2</f>
        <v>0</v>
      </c>
      <c r="J2" s="12">
        <f>tot!AB2</f>
        <v>0</v>
      </c>
      <c r="K2" s="12">
        <f>tot!AF2</f>
        <v>0</v>
      </c>
      <c r="L2" s="12">
        <f>tot!AJ2</f>
        <v>0</v>
      </c>
      <c r="M2" s="12">
        <f>tot!AN2</f>
        <v>0</v>
      </c>
      <c r="N2" s="12">
        <f>tot!AR2</f>
        <v>0</v>
      </c>
      <c r="O2" s="12">
        <f>tot!AV2</f>
        <v>0</v>
      </c>
      <c r="P2" s="12">
        <f>tot!AZ2</f>
        <v>0</v>
      </c>
      <c r="Q2" s="12">
        <f>tot!BD2</f>
        <v>0</v>
      </c>
      <c r="R2" s="12">
        <f>tot!BH2</f>
        <v>0</v>
      </c>
      <c r="S2" s="12">
        <f>tot!BL2</f>
        <v>0</v>
      </c>
      <c r="T2" s="12">
        <f>tot!BP2</f>
        <v>0</v>
      </c>
      <c r="U2" s="12">
        <f>tot!BT2</f>
        <v>0</v>
      </c>
      <c r="V2" s="12">
        <f>tot!BX2</f>
        <v>0</v>
      </c>
      <c r="W2" s="12" t="str">
        <f>tot!CB2</f>
        <v/>
      </c>
      <c r="X2" s="12" t="str">
        <f>tot!CF2</f>
        <v/>
      </c>
      <c r="Y2" s="12" t="str">
        <f>tot!CJ2</f>
        <v/>
      </c>
      <c r="Z2" s="12" t="str">
        <f>tot!CN2</f>
        <v/>
      </c>
      <c r="AA2" s="12" t="str">
        <f>tot!CR2</f>
        <v/>
      </c>
      <c r="AB2" s="12" t="str">
        <f>tot!CV2</f>
        <v/>
      </c>
      <c r="AC2" s="12" t="str">
        <f>tot!CZ2</f>
        <v/>
      </c>
      <c r="AD2" s="12" t="str">
        <f>tot!DD2</f>
        <v/>
      </c>
      <c r="AE2" s="12" t="str">
        <f>tot!DH2</f>
        <v/>
      </c>
      <c r="AF2" s="12" t="str">
        <f>tot!DL2</f>
        <v/>
      </c>
      <c r="AG2" s="12" t="str">
        <f>tot!DP2</f>
        <v/>
      </c>
      <c r="AH2" s="12">
        <f t="shared" ref="AH2:AH34" si="1">SUM(D2:AG2)</f>
        <v>0</v>
      </c>
      <c r="AI2" s="13">
        <f t="shared" ref="AI2:AI8" si="2">SUM(D2:AG2)</f>
        <v>0</v>
      </c>
      <c r="AJ2" s="14">
        <v>0.0</v>
      </c>
    </row>
    <row r="3" ht="12.75" customHeight="1">
      <c r="A3" s="10" t="str">
        <f>tot!A3</f>
        <v>SPERANDIO</v>
      </c>
      <c r="B3" s="10">
        <f>tot!B3</f>
        <v>2005</v>
      </c>
      <c r="C3" s="10" t="str">
        <f>tot!C3</f>
        <v>PT</v>
      </c>
      <c r="D3" s="12">
        <f>tot!D3</f>
        <v>95</v>
      </c>
      <c r="E3" s="12">
        <f>tot!H3</f>
        <v>0</v>
      </c>
      <c r="F3" s="12">
        <f>tot!L3</f>
        <v>98</v>
      </c>
      <c r="G3" s="12">
        <f>tot!P3</f>
        <v>94</v>
      </c>
      <c r="H3" s="12">
        <f>tot!T3</f>
        <v>94</v>
      </c>
      <c r="I3" s="12">
        <f>tot!X3</f>
        <v>95</v>
      </c>
      <c r="J3" s="12">
        <f>tot!AB3</f>
        <v>95</v>
      </c>
      <c r="K3" s="12">
        <f>tot!AF3</f>
        <v>96</v>
      </c>
      <c r="L3" s="12">
        <f>tot!AJ3</f>
        <v>95</v>
      </c>
      <c r="M3" s="12">
        <f>tot!AN3</f>
        <v>0</v>
      </c>
      <c r="N3" s="12">
        <f>tot!AR3</f>
        <v>0</v>
      </c>
      <c r="O3" s="12">
        <f>tot!AV3</f>
        <v>94</v>
      </c>
      <c r="P3" s="12">
        <f>tot!AZ3</f>
        <v>95</v>
      </c>
      <c r="Q3" s="12">
        <f>tot!BD3</f>
        <v>95</v>
      </c>
      <c r="R3" s="12">
        <f>tot!BH3</f>
        <v>94</v>
      </c>
      <c r="S3" s="12">
        <f>tot!BL3</f>
        <v>94</v>
      </c>
      <c r="T3" s="12">
        <f>tot!BP3</f>
        <v>97</v>
      </c>
      <c r="U3" s="12">
        <f>tot!BT3</f>
        <v>94</v>
      </c>
      <c r="V3" s="12">
        <f>tot!BX3</f>
        <v>95</v>
      </c>
      <c r="W3" s="12" t="str">
        <f>tot!CB3</f>
        <v/>
      </c>
      <c r="X3" s="12" t="str">
        <f>tot!CF3</f>
        <v/>
      </c>
      <c r="Y3" s="12" t="str">
        <f>tot!CJ3</f>
        <v/>
      </c>
      <c r="Z3" s="12" t="str">
        <f>tot!CN3</f>
        <v/>
      </c>
      <c r="AA3" s="12" t="str">
        <f>tot!CR3</f>
        <v/>
      </c>
      <c r="AB3" s="12" t="str">
        <f>tot!CV3</f>
        <v/>
      </c>
      <c r="AC3" s="12" t="str">
        <f>tot!CZ3</f>
        <v/>
      </c>
      <c r="AD3" s="12" t="str">
        <f>tot!DD3</f>
        <v/>
      </c>
      <c r="AE3" s="12" t="str">
        <f>tot!DH3</f>
        <v/>
      </c>
      <c r="AF3" s="12" t="str">
        <f>tot!DL3</f>
        <v/>
      </c>
      <c r="AG3" s="12" t="str">
        <f>tot!DP3</f>
        <v/>
      </c>
      <c r="AH3" s="12">
        <f t="shared" si="1"/>
        <v>1520</v>
      </c>
      <c r="AI3" s="13">
        <f t="shared" si="2"/>
        <v>1520</v>
      </c>
      <c r="AJ3" s="14">
        <v>0.0</v>
      </c>
    </row>
    <row r="4" ht="12.75" customHeight="1">
      <c r="A4" s="10" t="str">
        <f>tot!A4</f>
        <v>VELCEA</v>
      </c>
      <c r="B4" s="10">
        <f>tot!B4</f>
        <v>2004</v>
      </c>
      <c r="C4" s="10" t="str">
        <f>tot!C4</f>
        <v>PT</v>
      </c>
      <c r="D4" s="12">
        <f>tot!D4</f>
        <v>0</v>
      </c>
      <c r="E4" s="12">
        <f>tot!H4</f>
        <v>94</v>
      </c>
      <c r="F4" s="12">
        <f>tot!L4</f>
        <v>0</v>
      </c>
      <c r="G4" s="12">
        <f>tot!P4</f>
        <v>0</v>
      </c>
      <c r="H4" s="12">
        <f>tot!T4</f>
        <v>0</v>
      </c>
      <c r="I4" s="12">
        <f>tot!X4</f>
        <v>0</v>
      </c>
      <c r="J4" s="12">
        <f>tot!AB4</f>
        <v>0</v>
      </c>
      <c r="K4" s="12">
        <f>tot!AF4</f>
        <v>0</v>
      </c>
      <c r="L4" s="12">
        <f>tot!AJ4</f>
        <v>0</v>
      </c>
      <c r="M4" s="12">
        <f>tot!AN4</f>
        <v>95</v>
      </c>
      <c r="N4" s="12">
        <f>tot!AR4</f>
        <v>95</v>
      </c>
      <c r="O4" s="12">
        <f>tot!AV4</f>
        <v>0</v>
      </c>
      <c r="P4" s="12">
        <f>tot!AZ4</f>
        <v>0</v>
      </c>
      <c r="Q4" s="12">
        <f>tot!BD4</f>
        <v>0</v>
      </c>
      <c r="R4" s="12">
        <f>tot!BH4</f>
        <v>0</v>
      </c>
      <c r="S4" s="12">
        <f>tot!BL4</f>
        <v>0</v>
      </c>
      <c r="T4" s="12">
        <f>tot!BP4</f>
        <v>0</v>
      </c>
      <c r="U4" s="12">
        <f>tot!BT4</f>
        <v>0</v>
      </c>
      <c r="V4" s="12">
        <f>tot!BX4</f>
        <v>0</v>
      </c>
      <c r="W4" s="12" t="str">
        <f>tot!CB4</f>
        <v/>
      </c>
      <c r="X4" s="12" t="str">
        <f>tot!CF4</f>
        <v/>
      </c>
      <c r="Y4" s="12" t="str">
        <f>tot!CJ4</f>
        <v/>
      </c>
      <c r="Z4" s="12" t="str">
        <f>tot!CN4</f>
        <v/>
      </c>
      <c r="AA4" s="12" t="str">
        <f>tot!CR4</f>
        <v/>
      </c>
      <c r="AB4" s="12" t="str">
        <f>tot!CV4</f>
        <v/>
      </c>
      <c r="AC4" s="12" t="str">
        <f>tot!CZ4</f>
        <v/>
      </c>
      <c r="AD4" s="12" t="str">
        <f>tot!DD4</f>
        <v/>
      </c>
      <c r="AE4" s="12" t="str">
        <f>tot!DH4</f>
        <v/>
      </c>
      <c r="AF4" s="12" t="str">
        <f>tot!DL4</f>
        <v/>
      </c>
      <c r="AG4" s="12" t="str">
        <f>tot!DP4</f>
        <v/>
      </c>
      <c r="AH4" s="12">
        <f t="shared" si="1"/>
        <v>284</v>
      </c>
      <c r="AI4" s="13">
        <f t="shared" si="2"/>
        <v>284</v>
      </c>
      <c r="AJ4" s="14">
        <v>0.0</v>
      </c>
    </row>
    <row r="5" ht="12.75" customHeight="1">
      <c r="A5" s="10" t="str">
        <f>tot!A5</f>
        <v>ATIC</v>
      </c>
      <c r="B5" s="10">
        <f>tot!B5</f>
        <v>2005</v>
      </c>
      <c r="C5" s="10" t="str">
        <f>tot!C5</f>
        <v>PT</v>
      </c>
      <c r="D5" s="12">
        <f>tot!D5</f>
        <v>0</v>
      </c>
      <c r="E5" s="12">
        <f>tot!H5</f>
        <v>0</v>
      </c>
      <c r="F5" s="12">
        <f>tot!L5</f>
        <v>0</v>
      </c>
      <c r="G5" s="12">
        <f>tot!P5</f>
        <v>0</v>
      </c>
      <c r="H5" s="12">
        <f>tot!T5</f>
        <v>0</v>
      </c>
      <c r="I5" s="12">
        <f>tot!X5</f>
        <v>0</v>
      </c>
      <c r="J5" s="12">
        <f>tot!AB5</f>
        <v>0</v>
      </c>
      <c r="K5" s="12">
        <f>tot!AF5</f>
        <v>0</v>
      </c>
      <c r="L5" s="12">
        <f>tot!AJ5</f>
        <v>0</v>
      </c>
      <c r="M5" s="12">
        <f>tot!AN5</f>
        <v>0</v>
      </c>
      <c r="N5" s="12">
        <f>tot!AR5</f>
        <v>0</v>
      </c>
      <c r="O5" s="12">
        <f>tot!AV5</f>
        <v>0</v>
      </c>
      <c r="P5" s="12">
        <f>tot!AZ5</f>
        <v>0</v>
      </c>
      <c r="Q5" s="12">
        <f>tot!BD5</f>
        <v>0</v>
      </c>
      <c r="R5" s="12">
        <f>tot!BH5</f>
        <v>0</v>
      </c>
      <c r="S5" s="12">
        <f>tot!BL5</f>
        <v>0</v>
      </c>
      <c r="T5" s="12">
        <f>tot!BP5</f>
        <v>0</v>
      </c>
      <c r="U5" s="12">
        <f>tot!BT5</f>
        <v>0</v>
      </c>
      <c r="V5" s="12">
        <f>tot!BX5</f>
        <v>0</v>
      </c>
      <c r="W5" s="12" t="str">
        <f>tot!CB5</f>
        <v/>
      </c>
      <c r="X5" s="12" t="str">
        <f>tot!CF5</f>
        <v/>
      </c>
      <c r="Y5" s="12" t="str">
        <f>tot!CJ5</f>
        <v/>
      </c>
      <c r="Z5" s="12" t="str">
        <f>tot!CN5</f>
        <v/>
      </c>
      <c r="AA5" s="12" t="str">
        <f>tot!CR5</f>
        <v/>
      </c>
      <c r="AB5" s="12" t="str">
        <f>tot!CV5</f>
        <v/>
      </c>
      <c r="AC5" s="12" t="str">
        <f>tot!CZ5</f>
        <v/>
      </c>
      <c r="AD5" s="12" t="str">
        <f>tot!DD5</f>
        <v/>
      </c>
      <c r="AE5" s="12" t="str">
        <f>tot!DH5</f>
        <v/>
      </c>
      <c r="AF5" s="12" t="str">
        <f>tot!DL5</f>
        <v/>
      </c>
      <c r="AG5" s="12" t="str">
        <f>tot!DP5</f>
        <v/>
      </c>
      <c r="AH5" s="12">
        <f t="shared" si="1"/>
        <v>0</v>
      </c>
      <c r="AI5" s="13">
        <f t="shared" si="2"/>
        <v>0</v>
      </c>
      <c r="AJ5" s="14">
        <v>0.0</v>
      </c>
    </row>
    <row r="6" ht="12.75" customHeight="1">
      <c r="A6" s="10" t="str">
        <f>tot!A6</f>
        <v>CANNELLI</v>
      </c>
      <c r="B6" s="10">
        <f>tot!B6</f>
        <v>2006</v>
      </c>
      <c r="C6" s="10" t="str">
        <f>tot!C6</f>
        <v>PT</v>
      </c>
      <c r="D6" s="12">
        <f>tot!D6</f>
        <v>0</v>
      </c>
      <c r="E6" s="12">
        <f>tot!H6</f>
        <v>0</v>
      </c>
      <c r="F6" s="12">
        <f>tot!L6</f>
        <v>0</v>
      </c>
      <c r="G6" s="12">
        <f>tot!P6</f>
        <v>0</v>
      </c>
      <c r="H6" s="12">
        <f>tot!T6</f>
        <v>0</v>
      </c>
      <c r="I6" s="12">
        <f>tot!X6</f>
        <v>0</v>
      </c>
      <c r="J6" s="12">
        <f>tot!AB6</f>
        <v>0</v>
      </c>
      <c r="K6" s="12">
        <f>tot!AF6</f>
        <v>0</v>
      </c>
      <c r="L6" s="12">
        <f>tot!AJ6</f>
        <v>0</v>
      </c>
      <c r="M6" s="12">
        <f>tot!AN6</f>
        <v>0</v>
      </c>
      <c r="N6" s="12">
        <f>tot!AR6</f>
        <v>0</v>
      </c>
      <c r="O6" s="12">
        <f>tot!AV6</f>
        <v>0</v>
      </c>
      <c r="P6" s="12">
        <f>tot!AZ6</f>
        <v>0</v>
      </c>
      <c r="Q6" s="12">
        <f>tot!BD6</f>
        <v>0</v>
      </c>
      <c r="R6" s="12">
        <f>tot!BH6</f>
        <v>0</v>
      </c>
      <c r="S6" s="12">
        <f>tot!BL6</f>
        <v>0</v>
      </c>
      <c r="T6" s="12">
        <f>tot!BP6</f>
        <v>0</v>
      </c>
      <c r="U6" s="12">
        <f>tot!BT6</f>
        <v>0</v>
      </c>
      <c r="V6" s="12">
        <f>tot!BX6</f>
        <v>0</v>
      </c>
      <c r="W6" s="12" t="str">
        <f>tot!CB6</f>
        <v/>
      </c>
      <c r="X6" s="12" t="str">
        <f>tot!CF6</f>
        <v/>
      </c>
      <c r="Y6" s="12" t="str">
        <f>tot!CJ6</f>
        <v/>
      </c>
      <c r="Z6" s="12" t="str">
        <f>tot!CN6</f>
        <v/>
      </c>
      <c r="AA6" s="12" t="str">
        <f>tot!CR6</f>
        <v/>
      </c>
      <c r="AB6" s="12" t="str">
        <f>tot!CV6</f>
        <v/>
      </c>
      <c r="AC6" s="12" t="str">
        <f>tot!CZ6</f>
        <v/>
      </c>
      <c r="AD6" s="12" t="str">
        <f>tot!DD6</f>
        <v/>
      </c>
      <c r="AE6" s="12" t="str">
        <f>tot!DH6</f>
        <v/>
      </c>
      <c r="AF6" s="12" t="str">
        <f>tot!DL6</f>
        <v/>
      </c>
      <c r="AG6" s="12" t="str">
        <f>tot!DP6</f>
        <v/>
      </c>
      <c r="AH6" s="12">
        <f t="shared" si="1"/>
        <v>0</v>
      </c>
      <c r="AI6" s="13">
        <f t="shared" si="2"/>
        <v>0</v>
      </c>
      <c r="AJ6" s="14">
        <v>0.0</v>
      </c>
    </row>
    <row r="7" ht="12.75" customHeight="1">
      <c r="A7" s="10" t="str">
        <f>tot!A7</f>
        <v>BAH</v>
      </c>
      <c r="B7" s="10">
        <f>tot!B7</f>
        <v>2005</v>
      </c>
      <c r="C7" s="10" t="str">
        <f>tot!C7</f>
        <v>DIF</v>
      </c>
      <c r="D7" s="12">
        <f>tot!D7</f>
        <v>6</v>
      </c>
      <c r="E7" s="12">
        <f>tot!H7</f>
        <v>0</v>
      </c>
      <c r="F7" s="12">
        <f>tot!L7</f>
        <v>0</v>
      </c>
      <c r="G7" s="12">
        <f>tot!P7</f>
        <v>0</v>
      </c>
      <c r="H7" s="12">
        <f>tot!T7</f>
        <v>0</v>
      </c>
      <c r="I7" s="12">
        <f>tot!X7</f>
        <v>0</v>
      </c>
      <c r="J7" s="12">
        <f>tot!AB7</f>
        <v>0</v>
      </c>
      <c r="K7" s="12">
        <f>tot!AF7</f>
        <v>0</v>
      </c>
      <c r="L7" s="12">
        <f>tot!AJ7</f>
        <v>0</v>
      </c>
      <c r="M7" s="12">
        <f>tot!AN7</f>
        <v>0</v>
      </c>
      <c r="N7" s="12">
        <f>tot!AR7</f>
        <v>0</v>
      </c>
      <c r="O7" s="12">
        <f>tot!AV7</f>
        <v>0</v>
      </c>
      <c r="P7" s="12">
        <f>tot!AZ7</f>
        <v>0</v>
      </c>
      <c r="Q7" s="12">
        <f>tot!BD7</f>
        <v>95</v>
      </c>
      <c r="R7" s="12">
        <f>tot!BH7</f>
        <v>94</v>
      </c>
      <c r="S7" s="12">
        <f>tot!BL7</f>
        <v>85</v>
      </c>
      <c r="T7" s="12">
        <f>tot!BP7</f>
        <v>65</v>
      </c>
      <c r="U7" s="12">
        <f>tot!BT7</f>
        <v>93</v>
      </c>
      <c r="V7" s="12">
        <f>tot!BX7</f>
        <v>95</v>
      </c>
      <c r="W7" s="12" t="str">
        <f>tot!CB7</f>
        <v/>
      </c>
      <c r="X7" s="12" t="str">
        <f>tot!CF7</f>
        <v/>
      </c>
      <c r="Y7" s="12" t="str">
        <f>tot!CJ7</f>
        <v/>
      </c>
      <c r="Z7" s="12" t="str">
        <f>tot!CN7</f>
        <v/>
      </c>
      <c r="AA7" s="12" t="str">
        <f>tot!CR7</f>
        <v/>
      </c>
      <c r="AB7" s="12" t="str">
        <f>tot!CV7</f>
        <v/>
      </c>
      <c r="AC7" s="12" t="str">
        <f>tot!CZ7</f>
        <v/>
      </c>
      <c r="AD7" s="12" t="str">
        <f>tot!DD7</f>
        <v/>
      </c>
      <c r="AE7" s="12" t="str">
        <f>tot!DH7</f>
        <v/>
      </c>
      <c r="AF7" s="12" t="str">
        <f>tot!DL7</f>
        <v/>
      </c>
      <c r="AG7" s="12" t="str">
        <f>tot!DP7</f>
        <v/>
      </c>
      <c r="AH7" s="12">
        <f t="shared" si="1"/>
        <v>533</v>
      </c>
      <c r="AI7" s="13">
        <f t="shared" si="2"/>
        <v>533</v>
      </c>
      <c r="AJ7" s="14">
        <v>0.0</v>
      </c>
    </row>
    <row r="8" ht="12.75" customHeight="1">
      <c r="A8" s="10" t="str">
        <f>tot!A8</f>
        <v>BAUDOUIN</v>
      </c>
      <c r="B8" s="10">
        <f>tot!B8</f>
        <v>2004</v>
      </c>
      <c r="C8" s="10" t="str">
        <f>tot!C8</f>
        <v>DIF</v>
      </c>
      <c r="D8" s="12">
        <f>tot!D8</f>
        <v>95</v>
      </c>
      <c r="E8" s="12">
        <f>tot!H8</f>
        <v>94</v>
      </c>
      <c r="F8" s="12">
        <f>tot!L8</f>
        <v>98</v>
      </c>
      <c r="G8" s="12">
        <f>tot!P8</f>
        <v>80</v>
      </c>
      <c r="H8" s="12">
        <f>tot!T8</f>
        <v>94</v>
      </c>
      <c r="I8" s="12">
        <f>tot!X8</f>
        <v>95</v>
      </c>
      <c r="J8" s="12">
        <f>tot!AB8</f>
        <v>95</v>
      </c>
      <c r="K8" s="12">
        <f>tot!AF8</f>
        <v>96</v>
      </c>
      <c r="L8" s="12">
        <f>tot!AJ8</f>
        <v>95</v>
      </c>
      <c r="M8" s="12">
        <f>tot!AN8</f>
        <v>95</v>
      </c>
      <c r="N8" s="12">
        <f>tot!AR8</f>
        <v>95</v>
      </c>
      <c r="O8" s="12">
        <f>tot!AV8</f>
        <v>0</v>
      </c>
      <c r="P8" s="12">
        <f>tot!AZ8</f>
        <v>0</v>
      </c>
      <c r="Q8" s="12">
        <f>tot!BD8</f>
        <v>95</v>
      </c>
      <c r="R8" s="12">
        <f>tot!BH8</f>
        <v>94</v>
      </c>
      <c r="S8" s="12">
        <f>tot!BL8</f>
        <v>94</v>
      </c>
      <c r="T8" s="12">
        <f>tot!BP8</f>
        <v>97</v>
      </c>
      <c r="U8" s="12">
        <f>tot!BT8</f>
        <v>0</v>
      </c>
      <c r="V8" s="12">
        <f>tot!BX8</f>
        <v>95</v>
      </c>
      <c r="W8" s="12" t="str">
        <f>tot!CB8</f>
        <v/>
      </c>
      <c r="X8" s="12" t="str">
        <f>tot!CF8</f>
        <v/>
      </c>
      <c r="Y8" s="12" t="str">
        <f>tot!CJ8</f>
        <v/>
      </c>
      <c r="Z8" s="12" t="str">
        <f>tot!CN8</f>
        <v/>
      </c>
      <c r="AA8" s="12" t="str">
        <f>tot!CR8</f>
        <v/>
      </c>
      <c r="AB8" s="12" t="str">
        <f>tot!CV8</f>
        <v/>
      </c>
      <c r="AC8" s="12" t="str">
        <f>tot!CZ8</f>
        <v/>
      </c>
      <c r="AD8" s="12" t="str">
        <f>tot!DD8</f>
        <v/>
      </c>
      <c r="AE8" s="12" t="str">
        <f>tot!DH8</f>
        <v/>
      </c>
      <c r="AF8" s="12" t="str">
        <f>tot!DL8</f>
        <v/>
      </c>
      <c r="AG8" s="12" t="str">
        <f>tot!DP8</f>
        <v/>
      </c>
      <c r="AH8" s="12">
        <f t="shared" si="1"/>
        <v>1507</v>
      </c>
      <c r="AI8" s="13">
        <f t="shared" si="2"/>
        <v>1507</v>
      </c>
      <c r="AJ8" s="14">
        <v>0.0</v>
      </c>
    </row>
    <row r="9" ht="12.75" customHeight="1">
      <c r="A9" s="10" t="str">
        <f>tot!A9</f>
        <v>BUSATO</v>
      </c>
      <c r="B9" s="10">
        <f>tot!B9</f>
        <v>2004</v>
      </c>
      <c r="C9" s="10" t="str">
        <f>tot!C9</f>
        <v>DIF</v>
      </c>
      <c r="D9" s="12">
        <f>tot!D9</f>
        <v>0</v>
      </c>
      <c r="E9" s="12">
        <f>tot!H9</f>
        <v>17</v>
      </c>
      <c r="F9" s="12">
        <f>tot!L9</f>
        <v>13</v>
      </c>
      <c r="G9" s="12">
        <f>tot!P9</f>
        <v>37</v>
      </c>
      <c r="H9" s="12">
        <f>tot!T9</f>
        <v>0</v>
      </c>
      <c r="I9" s="12">
        <f>tot!X9</f>
        <v>0</v>
      </c>
      <c r="J9" s="12">
        <f>tot!AB9</f>
        <v>50</v>
      </c>
      <c r="K9" s="12">
        <f>tot!AF9</f>
        <v>0</v>
      </c>
      <c r="L9" s="12">
        <f>tot!AJ9</f>
        <v>0</v>
      </c>
      <c r="M9" s="12">
        <f>tot!AN9</f>
        <v>0</v>
      </c>
      <c r="N9" s="12">
        <f>tot!AR9</f>
        <v>0</v>
      </c>
      <c r="O9" s="12">
        <f>tot!AV9</f>
        <v>94</v>
      </c>
      <c r="P9" s="12">
        <f>tot!AZ9</f>
        <v>95</v>
      </c>
      <c r="Q9" s="12">
        <f>tot!BD9</f>
        <v>0</v>
      </c>
      <c r="R9" s="12">
        <f>tot!BH9</f>
        <v>0</v>
      </c>
      <c r="S9" s="12">
        <f>tot!BL9</f>
        <v>0</v>
      </c>
      <c r="T9" s="12">
        <f>tot!BP9</f>
        <v>0</v>
      </c>
      <c r="U9" s="12">
        <f>tot!BT9</f>
        <v>0</v>
      </c>
      <c r="V9" s="12">
        <f>tot!BX9</f>
        <v>0</v>
      </c>
      <c r="W9" s="12" t="str">
        <f>tot!CB9</f>
        <v/>
      </c>
      <c r="X9" s="12" t="str">
        <f>tot!CF9</f>
        <v/>
      </c>
      <c r="Y9" s="12" t="str">
        <f>tot!CJ9</f>
        <v/>
      </c>
      <c r="Z9" s="12" t="str">
        <f>tot!CN9</f>
        <v/>
      </c>
      <c r="AA9" s="12" t="str">
        <f>tot!CR9</f>
        <v/>
      </c>
      <c r="AB9" s="12" t="str">
        <f>tot!CV9</f>
        <v/>
      </c>
      <c r="AC9" s="12" t="str">
        <f>tot!CZ9</f>
        <v/>
      </c>
      <c r="AD9" s="12" t="str">
        <f>tot!DD9</f>
        <v/>
      </c>
      <c r="AE9" s="12" t="str">
        <f>tot!DH9</f>
        <v/>
      </c>
      <c r="AF9" s="12" t="str">
        <f>tot!DL9</f>
        <v/>
      </c>
      <c r="AG9" s="12" t="str">
        <f>tot!DP9</f>
        <v/>
      </c>
      <c r="AH9" s="12">
        <f t="shared" si="1"/>
        <v>306</v>
      </c>
      <c r="AI9" s="13">
        <f>SUM(O9:V9)</f>
        <v>189</v>
      </c>
      <c r="AJ9" s="13">
        <f>SUM(E9:J9)</f>
        <v>117</v>
      </c>
    </row>
    <row r="10" ht="12.75" customHeight="1">
      <c r="A10" s="10" t="str">
        <f>tot!A10</f>
        <v>CAMOLESE</v>
      </c>
      <c r="B10" s="10">
        <f>tot!B10</f>
        <v>2005</v>
      </c>
      <c r="C10" s="10" t="str">
        <f>tot!C10</f>
        <v>DIF</v>
      </c>
      <c r="D10" s="12">
        <f>tot!D10</f>
        <v>80</v>
      </c>
      <c r="E10" s="12">
        <f>tot!H10</f>
        <v>57</v>
      </c>
      <c r="F10" s="12">
        <f>tot!L10</f>
        <v>98</v>
      </c>
      <c r="G10" s="12">
        <f>tot!P10</f>
        <v>0</v>
      </c>
      <c r="H10" s="12">
        <f>tot!T10</f>
        <v>59</v>
      </c>
      <c r="I10" s="12">
        <f>tot!X10</f>
        <v>0</v>
      </c>
      <c r="J10" s="12">
        <f>tot!AB10</f>
        <v>10</v>
      </c>
      <c r="K10" s="12">
        <f>tot!AF10</f>
        <v>81</v>
      </c>
      <c r="L10" s="12">
        <f>tot!AJ10</f>
        <v>85</v>
      </c>
      <c r="M10" s="12">
        <f>tot!AN10</f>
        <v>75</v>
      </c>
      <c r="N10" s="12">
        <f>tot!AR10</f>
        <v>70</v>
      </c>
      <c r="O10" s="12">
        <f>tot!AV10</f>
        <v>0</v>
      </c>
      <c r="P10" s="12">
        <f>tot!AZ10</f>
        <v>0</v>
      </c>
      <c r="Q10" s="12">
        <f>tot!BD10</f>
        <v>7</v>
      </c>
      <c r="R10" s="12">
        <f>tot!BH10</f>
        <v>0</v>
      </c>
      <c r="S10" s="12">
        <f>tot!BL10</f>
        <v>0</v>
      </c>
      <c r="T10" s="12">
        <f>tot!BP10</f>
        <v>46</v>
      </c>
      <c r="U10" s="12">
        <f>tot!BT10</f>
        <v>23</v>
      </c>
      <c r="V10" s="12">
        <f>tot!BX10</f>
        <v>0</v>
      </c>
      <c r="W10" s="12" t="str">
        <f>tot!CB10</f>
        <v/>
      </c>
      <c r="X10" s="12" t="str">
        <f>tot!CF10</f>
        <v/>
      </c>
      <c r="Y10" s="12" t="str">
        <f>tot!CJ10</f>
        <v/>
      </c>
      <c r="Z10" s="12" t="str">
        <f>tot!CN10</f>
        <v/>
      </c>
      <c r="AA10" s="12" t="str">
        <f>tot!CR10</f>
        <v/>
      </c>
      <c r="AB10" s="12" t="str">
        <f>tot!CV10</f>
        <v/>
      </c>
      <c r="AC10" s="12" t="str">
        <f>tot!CZ10</f>
        <v/>
      </c>
      <c r="AD10" s="12" t="str">
        <f>tot!DD10</f>
        <v/>
      </c>
      <c r="AE10" s="12" t="str">
        <f>tot!DH10</f>
        <v/>
      </c>
      <c r="AF10" s="12" t="str">
        <f>tot!DL10</f>
        <v/>
      </c>
      <c r="AG10" s="12" t="str">
        <f>tot!DP10</f>
        <v/>
      </c>
      <c r="AH10" s="12">
        <f t="shared" si="1"/>
        <v>691</v>
      </c>
      <c r="AI10" s="13">
        <f>D10+E10+F10+H10+K10+L10+M10+N10+T10</f>
        <v>651</v>
      </c>
      <c r="AJ10" s="13">
        <f>J10+Q10+U10</f>
        <v>40</v>
      </c>
    </row>
    <row r="11" ht="12.75" customHeight="1">
      <c r="A11" s="10" t="str">
        <f>tot!A11</f>
        <v>DA POZZO</v>
      </c>
      <c r="B11" s="10">
        <f>tot!B11</f>
        <v>2004</v>
      </c>
      <c r="C11" s="10" t="str">
        <f>tot!C11</f>
        <v>DIF</v>
      </c>
      <c r="D11" s="12">
        <f>tot!D11</f>
        <v>89</v>
      </c>
      <c r="E11" s="12">
        <f>tot!H11</f>
        <v>94</v>
      </c>
      <c r="F11" s="12">
        <f>tot!L11</f>
        <v>78</v>
      </c>
      <c r="G11" s="12">
        <f>tot!P11</f>
        <v>94</v>
      </c>
      <c r="H11" s="12">
        <f>tot!T11</f>
        <v>0</v>
      </c>
      <c r="I11" s="12">
        <f>tot!X11</f>
        <v>71</v>
      </c>
      <c r="J11" s="12">
        <f>tot!AB11</f>
        <v>85</v>
      </c>
      <c r="K11" s="12">
        <f>tot!AF11</f>
        <v>96</v>
      </c>
      <c r="L11" s="12">
        <f>tot!AJ11</f>
        <v>33</v>
      </c>
      <c r="M11" s="12">
        <f>tot!AN11</f>
        <v>95</v>
      </c>
      <c r="N11" s="12">
        <f>tot!AR11</f>
        <v>95</v>
      </c>
      <c r="O11" s="12">
        <f>tot!AV11</f>
        <v>94</v>
      </c>
      <c r="P11" s="12">
        <f>tot!AZ11</f>
        <v>95</v>
      </c>
      <c r="Q11" s="12">
        <f>tot!BD11</f>
        <v>95</v>
      </c>
      <c r="R11" s="12">
        <f>tot!BH11</f>
        <v>94</v>
      </c>
      <c r="S11" s="12">
        <f>tot!BL11</f>
        <v>94</v>
      </c>
      <c r="T11" s="12">
        <f>tot!BP11</f>
        <v>97</v>
      </c>
      <c r="U11" s="12">
        <f>tot!BT11</f>
        <v>93</v>
      </c>
      <c r="V11" s="12">
        <f>tot!BX11</f>
        <v>95</v>
      </c>
      <c r="W11" s="12" t="str">
        <f>tot!CB11</f>
        <v/>
      </c>
      <c r="X11" s="12" t="str">
        <f>tot!CF11</f>
        <v/>
      </c>
      <c r="Y11" s="12" t="str">
        <f>tot!CJ11</f>
        <v/>
      </c>
      <c r="Z11" s="12" t="str">
        <f>tot!CN11</f>
        <v/>
      </c>
      <c r="AA11" s="12" t="str">
        <f>tot!CR11</f>
        <v/>
      </c>
      <c r="AB11" s="12" t="str">
        <f>tot!CV11</f>
        <v/>
      </c>
      <c r="AC11" s="12" t="str">
        <f>tot!CZ11</f>
        <v/>
      </c>
      <c r="AD11" s="12" t="str">
        <f>tot!DD11</f>
        <v/>
      </c>
      <c r="AE11" s="12" t="str">
        <f>tot!DH11</f>
        <v/>
      </c>
      <c r="AF11" s="12" t="str">
        <f>tot!DL11</f>
        <v/>
      </c>
      <c r="AG11" s="12" t="str">
        <f>tot!DP11</f>
        <v/>
      </c>
      <c r="AH11" s="12">
        <f t="shared" si="1"/>
        <v>1587</v>
      </c>
      <c r="AI11" s="13">
        <f>SUM(D11:AG11)</f>
        <v>1587</v>
      </c>
      <c r="AJ11" s="14">
        <v>0.0</v>
      </c>
    </row>
    <row r="12" ht="12.75" customHeight="1">
      <c r="A12" s="10" t="str">
        <f>tot!A12</f>
        <v>IVARSSON</v>
      </c>
      <c r="B12" s="10">
        <f>tot!B12</f>
        <v>2004</v>
      </c>
      <c r="C12" s="10" t="str">
        <f>tot!C12</f>
        <v>DIF</v>
      </c>
      <c r="D12" s="12">
        <f>tot!D12</f>
        <v>15</v>
      </c>
      <c r="E12" s="12">
        <f>tot!H12</f>
        <v>17</v>
      </c>
      <c r="F12" s="12">
        <f>tot!L12</f>
        <v>0</v>
      </c>
      <c r="G12" s="12">
        <f>tot!P12</f>
        <v>94</v>
      </c>
      <c r="H12" s="12">
        <f>tot!T12</f>
        <v>35</v>
      </c>
      <c r="I12" s="12">
        <f>tot!X12</f>
        <v>59</v>
      </c>
      <c r="J12" s="12">
        <f>tot!AB12</f>
        <v>0</v>
      </c>
      <c r="K12" s="12">
        <f>tot!AF12</f>
        <v>0</v>
      </c>
      <c r="L12" s="12">
        <f>tot!AJ12</f>
        <v>10</v>
      </c>
      <c r="M12" s="12">
        <f>tot!AN12</f>
        <v>20</v>
      </c>
      <c r="N12" s="12">
        <f>tot!AR12</f>
        <v>25</v>
      </c>
      <c r="O12" s="12">
        <f>tot!AV12</f>
        <v>65</v>
      </c>
      <c r="P12" s="12">
        <f>tot!AZ12</f>
        <v>95</v>
      </c>
      <c r="Q12" s="12">
        <f>tot!BD12</f>
        <v>88</v>
      </c>
      <c r="R12" s="12">
        <f>tot!BH12</f>
        <v>94</v>
      </c>
      <c r="S12" s="12">
        <f>tot!BL12</f>
        <v>94</v>
      </c>
      <c r="T12" s="12">
        <f>tot!BP12</f>
        <v>51</v>
      </c>
      <c r="U12" s="12">
        <f>tot!BT12</f>
        <v>70</v>
      </c>
      <c r="V12" s="12">
        <f>tot!BX12</f>
        <v>62</v>
      </c>
      <c r="W12" s="12" t="str">
        <f>tot!CB12</f>
        <v/>
      </c>
      <c r="X12" s="12" t="str">
        <f>tot!CF12</f>
        <v/>
      </c>
      <c r="Y12" s="12" t="str">
        <f>tot!CJ12</f>
        <v/>
      </c>
      <c r="Z12" s="12" t="str">
        <f>tot!CN12</f>
        <v/>
      </c>
      <c r="AA12" s="12" t="str">
        <f>tot!CR12</f>
        <v/>
      </c>
      <c r="AB12" s="12" t="str">
        <f>tot!CV12</f>
        <v/>
      </c>
      <c r="AC12" s="12" t="str">
        <f>tot!CZ12</f>
        <v/>
      </c>
      <c r="AD12" s="12" t="str">
        <f>tot!DD12</f>
        <v/>
      </c>
      <c r="AE12" s="12" t="str">
        <f>tot!DH12</f>
        <v/>
      </c>
      <c r="AF12" s="12" t="str">
        <f>tot!DL12</f>
        <v/>
      </c>
      <c r="AG12" s="12" t="str">
        <f>tot!DP12</f>
        <v/>
      </c>
      <c r="AH12" s="12">
        <f t="shared" si="1"/>
        <v>894</v>
      </c>
      <c r="AI12" s="13">
        <f>G12+I12+O12+P12+Q12+R12+S12+U12+V12</f>
        <v>721</v>
      </c>
      <c r="AJ12" s="13">
        <f>D12+E12+H12+L12+M12+N12+T12</f>
        <v>173</v>
      </c>
    </row>
    <row r="13" ht="12.75" customHeight="1">
      <c r="A13" s="10" t="str">
        <f>tot!A13</f>
        <v>KARAGIANNIDIS</v>
      </c>
      <c r="B13" s="10">
        <f>tot!B13</f>
        <v>2004</v>
      </c>
      <c r="C13" s="10" t="str">
        <f>tot!C13</f>
        <v>DIF</v>
      </c>
      <c r="D13" s="12">
        <f>tot!D13</f>
        <v>0</v>
      </c>
      <c r="E13" s="12">
        <f>tot!H13</f>
        <v>0</v>
      </c>
      <c r="F13" s="12">
        <f>tot!L13</f>
        <v>0</v>
      </c>
      <c r="G13" s="12">
        <f>tot!P13</f>
        <v>14</v>
      </c>
      <c r="H13" s="12">
        <f>tot!T13</f>
        <v>0</v>
      </c>
      <c r="I13" s="12">
        <f>tot!X13</f>
        <v>0</v>
      </c>
      <c r="J13" s="12">
        <f>tot!AB13</f>
        <v>0</v>
      </c>
      <c r="K13" s="12">
        <f>tot!AF13</f>
        <v>0</v>
      </c>
      <c r="L13" s="12">
        <f>tot!AJ13</f>
        <v>0</v>
      </c>
      <c r="M13" s="12">
        <f>tot!AN13</f>
        <v>0</v>
      </c>
      <c r="N13" s="12">
        <f>tot!AR13</f>
        <v>0</v>
      </c>
      <c r="O13" s="12">
        <f>tot!AV13</f>
        <v>9</v>
      </c>
      <c r="P13" s="12">
        <f>tot!AZ13</f>
        <v>0</v>
      </c>
      <c r="Q13" s="12">
        <f>tot!BD13</f>
        <v>0</v>
      </c>
      <c r="R13" s="12">
        <f>tot!BH13</f>
        <v>94</v>
      </c>
      <c r="S13" s="12">
        <f>tot!BL13</f>
        <v>0</v>
      </c>
      <c r="T13" s="12">
        <f>tot!BP13</f>
        <v>0</v>
      </c>
      <c r="U13" s="12">
        <f>tot!BT13</f>
        <v>16</v>
      </c>
      <c r="V13" s="12">
        <f>tot!BX13</f>
        <v>0</v>
      </c>
      <c r="W13" s="12" t="str">
        <f>tot!CB13</f>
        <v/>
      </c>
      <c r="X13" s="12" t="str">
        <f>tot!CF13</f>
        <v/>
      </c>
      <c r="Y13" s="12" t="str">
        <f>tot!CJ13</f>
        <v/>
      </c>
      <c r="Z13" s="12" t="str">
        <f>tot!CN13</f>
        <v/>
      </c>
      <c r="AA13" s="12" t="str">
        <f>tot!CR13</f>
        <v/>
      </c>
      <c r="AB13" s="12" t="str">
        <f>tot!CV13</f>
        <v/>
      </c>
      <c r="AC13" s="12" t="str">
        <f>tot!CZ13</f>
        <v/>
      </c>
      <c r="AD13" s="12" t="str">
        <f>tot!DD13</f>
        <v/>
      </c>
      <c r="AE13" s="12" t="str">
        <f>tot!DH13</f>
        <v/>
      </c>
      <c r="AF13" s="12" t="str">
        <f>tot!DL13</f>
        <v/>
      </c>
      <c r="AG13" s="12" t="str">
        <f>tot!DP13</f>
        <v/>
      </c>
      <c r="AH13" s="12">
        <f t="shared" si="1"/>
        <v>133</v>
      </c>
      <c r="AI13" s="13">
        <f>R13</f>
        <v>94</v>
      </c>
      <c r="AJ13" s="13">
        <f>G13+O13+U13</f>
        <v>39</v>
      </c>
    </row>
    <row r="14" ht="12.75" customHeight="1">
      <c r="A14" s="10" t="str">
        <f>tot!A14</f>
        <v>KYVIK</v>
      </c>
      <c r="B14" s="10">
        <f>tot!B14</f>
        <v>2004</v>
      </c>
      <c r="C14" s="10" t="str">
        <f>tot!C14</f>
        <v>DIF</v>
      </c>
      <c r="D14" s="12">
        <f>tot!D14</f>
        <v>95</v>
      </c>
      <c r="E14" s="12">
        <f>tot!H14</f>
        <v>0</v>
      </c>
      <c r="F14" s="12">
        <f>tot!L14</f>
        <v>85</v>
      </c>
      <c r="G14" s="12">
        <f>tot!P14</f>
        <v>0</v>
      </c>
      <c r="H14" s="12">
        <f>tot!T14</f>
        <v>0</v>
      </c>
      <c r="I14" s="12">
        <f>tot!X14</f>
        <v>7</v>
      </c>
      <c r="J14" s="12">
        <f>tot!AB14</f>
        <v>0</v>
      </c>
      <c r="K14" s="12">
        <f>tot!AF14</f>
        <v>0</v>
      </c>
      <c r="L14" s="12">
        <f>tot!AJ14</f>
        <v>95</v>
      </c>
      <c r="M14" s="12">
        <f>tot!AN14</f>
        <v>86</v>
      </c>
      <c r="N14" s="12">
        <f>tot!AR14</f>
        <v>0</v>
      </c>
      <c r="O14" s="12">
        <f>tot!AV14</f>
        <v>94</v>
      </c>
      <c r="P14" s="12">
        <f>tot!AZ14</f>
        <v>95</v>
      </c>
      <c r="Q14" s="12">
        <f>tot!BD14</f>
        <v>0</v>
      </c>
      <c r="R14" s="12">
        <f>tot!BH14</f>
        <v>0</v>
      </c>
      <c r="S14" s="12">
        <f>tot!BL14</f>
        <v>0</v>
      </c>
      <c r="T14" s="12">
        <f>tot!BP14</f>
        <v>0</v>
      </c>
      <c r="U14" s="12">
        <f>tot!BT14</f>
        <v>77</v>
      </c>
      <c r="V14" s="12">
        <f>tot!BX14</f>
        <v>0</v>
      </c>
      <c r="W14" s="12" t="str">
        <f>tot!CB14</f>
        <v/>
      </c>
      <c r="X14" s="12" t="str">
        <f>tot!CF14</f>
        <v/>
      </c>
      <c r="Y14" s="12" t="str">
        <f>tot!CJ14</f>
        <v/>
      </c>
      <c r="Z14" s="12" t="str">
        <f>tot!CN14</f>
        <v/>
      </c>
      <c r="AA14" s="12" t="str">
        <f>tot!CR14</f>
        <v/>
      </c>
      <c r="AB14" s="12" t="str">
        <f>tot!CV14</f>
        <v/>
      </c>
      <c r="AC14" s="12" t="str">
        <f>tot!CZ14</f>
        <v/>
      </c>
      <c r="AD14" s="12" t="str">
        <f>tot!DD14</f>
        <v/>
      </c>
      <c r="AE14" s="12" t="str">
        <f>tot!DH14</f>
        <v/>
      </c>
      <c r="AF14" s="12" t="str">
        <f>tot!DL14</f>
        <v/>
      </c>
      <c r="AG14" s="12" t="str">
        <f>tot!DP14</f>
        <v/>
      </c>
      <c r="AH14" s="12">
        <f t="shared" si="1"/>
        <v>634</v>
      </c>
      <c r="AI14" s="13">
        <f>D14+F14+L14+M14+O14+P14+U14</f>
        <v>627</v>
      </c>
      <c r="AJ14" s="13">
        <f>I14</f>
        <v>7</v>
      </c>
    </row>
    <row r="15" ht="12.75" customHeight="1">
      <c r="A15" s="10" t="str">
        <f>tot!A15</f>
        <v>MAGNUSSON</v>
      </c>
      <c r="B15" s="10">
        <f>tot!B15</f>
        <v>2004</v>
      </c>
      <c r="C15" s="10" t="str">
        <f>tot!C15</f>
        <v>DIF</v>
      </c>
      <c r="D15" s="12">
        <f>tot!D15</f>
        <v>0</v>
      </c>
      <c r="E15" s="12">
        <f>tot!H15</f>
        <v>37</v>
      </c>
      <c r="F15" s="12">
        <f>tot!L15</f>
        <v>20</v>
      </c>
      <c r="G15" s="12">
        <f>tot!P15</f>
        <v>0</v>
      </c>
      <c r="H15" s="12">
        <f>tot!T15</f>
        <v>85</v>
      </c>
      <c r="I15" s="12">
        <f>tot!X15</f>
        <v>24</v>
      </c>
      <c r="J15" s="12">
        <f>tot!AB15</f>
        <v>58</v>
      </c>
      <c r="K15" s="12">
        <f>tot!AF15</f>
        <v>0</v>
      </c>
      <c r="L15" s="12">
        <f>tot!AJ15</f>
        <v>62</v>
      </c>
      <c r="M15" s="12">
        <f>tot!AN15</f>
        <v>9</v>
      </c>
      <c r="N15" s="12">
        <f>tot!AR15</f>
        <v>0</v>
      </c>
      <c r="O15" s="12">
        <f>tot!AV15</f>
        <v>29</v>
      </c>
      <c r="P15" s="12">
        <f>tot!AZ15</f>
        <v>0</v>
      </c>
      <c r="Q15" s="12">
        <f>tot!BD15</f>
        <v>0</v>
      </c>
      <c r="R15" s="12">
        <f>tot!BH15</f>
        <v>0</v>
      </c>
      <c r="S15" s="12">
        <f>tot!BL15</f>
        <v>0</v>
      </c>
      <c r="T15" s="12">
        <f>tot!BP15</f>
        <v>0</v>
      </c>
      <c r="U15" s="12">
        <f>tot!BT15</f>
        <v>0</v>
      </c>
      <c r="V15" s="12">
        <f>tot!BX15</f>
        <v>7</v>
      </c>
      <c r="W15" s="12" t="str">
        <f>tot!CB15</f>
        <v/>
      </c>
      <c r="X15" s="12" t="str">
        <f>tot!CF15</f>
        <v/>
      </c>
      <c r="Y15" s="12" t="str">
        <f>tot!CJ15</f>
        <v/>
      </c>
      <c r="Z15" s="12" t="str">
        <f>tot!CN15</f>
        <v/>
      </c>
      <c r="AA15" s="12" t="str">
        <f>tot!CR15</f>
        <v/>
      </c>
      <c r="AB15" s="12" t="str">
        <f>tot!CV15</f>
        <v/>
      </c>
      <c r="AC15" s="12" t="str">
        <f>tot!CZ15</f>
        <v/>
      </c>
      <c r="AD15" s="12" t="str">
        <f>tot!DD15</f>
        <v/>
      </c>
      <c r="AE15" s="12" t="str">
        <f>tot!DH15</f>
        <v/>
      </c>
      <c r="AF15" s="12" t="str">
        <f>tot!DL15</f>
        <v/>
      </c>
      <c r="AG15" s="12" t="str">
        <f>tot!DP15</f>
        <v/>
      </c>
      <c r="AH15" s="12">
        <f t="shared" si="1"/>
        <v>331</v>
      </c>
      <c r="AI15" s="13">
        <f>H15+J15+L15</f>
        <v>205</v>
      </c>
      <c r="AJ15" s="13">
        <f>E15+F15+I15+M15+O15+V15</f>
        <v>126</v>
      </c>
    </row>
    <row r="16" ht="12.75" customHeight="1">
      <c r="A16" s="10" t="str">
        <f>tot!A16</f>
        <v>PEIXOTO</v>
      </c>
      <c r="B16" s="10">
        <f>tot!B16</f>
        <v>2003</v>
      </c>
      <c r="C16" s="10" t="str">
        <f>tot!C16</f>
        <v>DIF</v>
      </c>
      <c r="D16" s="12">
        <f>tot!D16</f>
        <v>0</v>
      </c>
      <c r="E16" s="12">
        <f>tot!H16</f>
        <v>0</v>
      </c>
      <c r="F16" s="12">
        <f>tot!L16</f>
        <v>0</v>
      </c>
      <c r="G16" s="12">
        <f>tot!P16</f>
        <v>0</v>
      </c>
      <c r="H16" s="12">
        <f>tot!T16</f>
        <v>0</v>
      </c>
      <c r="I16" s="12">
        <f>tot!X16</f>
        <v>0</v>
      </c>
      <c r="J16" s="12">
        <f>tot!AB16</f>
        <v>0</v>
      </c>
      <c r="K16" s="12">
        <f>tot!AF16</f>
        <v>0</v>
      </c>
      <c r="L16" s="12">
        <f>tot!AJ16</f>
        <v>0</v>
      </c>
      <c r="M16" s="12">
        <f>tot!AN16</f>
        <v>0</v>
      </c>
      <c r="N16" s="12">
        <f>tot!AR16</f>
        <v>0</v>
      </c>
      <c r="O16" s="12">
        <f>tot!AV16</f>
        <v>0</v>
      </c>
      <c r="P16" s="12">
        <f>tot!AZ16</f>
        <v>0</v>
      </c>
      <c r="Q16" s="12">
        <f>tot!BD16</f>
        <v>0</v>
      </c>
      <c r="R16" s="12">
        <f>tot!BH16</f>
        <v>0</v>
      </c>
      <c r="S16" s="12">
        <f>tot!BL16</f>
        <v>0</v>
      </c>
      <c r="T16" s="12">
        <f>tot!BP16</f>
        <v>0</v>
      </c>
      <c r="U16" s="12">
        <f>tot!BT16</f>
        <v>0</v>
      </c>
      <c r="V16" s="12">
        <f>tot!BX16</f>
        <v>33</v>
      </c>
      <c r="W16" s="12" t="str">
        <f>tot!CB16</f>
        <v/>
      </c>
      <c r="X16" s="12" t="str">
        <f>tot!CF16</f>
        <v/>
      </c>
      <c r="Y16" s="12" t="str">
        <f>tot!CJ16</f>
        <v/>
      </c>
      <c r="Z16" s="12" t="str">
        <f>tot!CN16</f>
        <v/>
      </c>
      <c r="AA16" s="12" t="str">
        <f>tot!CR16</f>
        <v/>
      </c>
      <c r="AB16" s="12" t="str">
        <f>tot!CV16</f>
        <v/>
      </c>
      <c r="AC16" s="12" t="str">
        <f>tot!CZ16</f>
        <v/>
      </c>
      <c r="AD16" s="12" t="str">
        <f>tot!DD16</f>
        <v/>
      </c>
      <c r="AE16" s="12" t="str">
        <f>tot!DH16</f>
        <v/>
      </c>
      <c r="AF16" s="12" t="str">
        <f>tot!DL16</f>
        <v/>
      </c>
      <c r="AG16" s="12" t="str">
        <f>tot!DP16</f>
        <v/>
      </c>
      <c r="AH16" s="12">
        <f t="shared" si="1"/>
        <v>33</v>
      </c>
      <c r="AI16" s="14">
        <v>0.0</v>
      </c>
      <c r="AJ16" s="13">
        <f>V16</f>
        <v>33</v>
      </c>
    </row>
    <row r="17" ht="12.75" customHeight="1">
      <c r="A17" s="10" t="str">
        <f>tot!A17</f>
        <v>POPA</v>
      </c>
      <c r="B17" s="10">
        <f>tot!B17</f>
        <v>2005</v>
      </c>
      <c r="C17" s="10" t="str">
        <f>tot!C17</f>
        <v>DIF</v>
      </c>
      <c r="D17" s="12">
        <f>tot!D17</f>
        <v>0</v>
      </c>
      <c r="E17" s="12">
        <f>tot!H17</f>
        <v>0</v>
      </c>
      <c r="F17" s="12">
        <f>tot!L17</f>
        <v>0</v>
      </c>
      <c r="G17" s="12">
        <f>tot!P17</f>
        <v>0</v>
      </c>
      <c r="H17" s="12">
        <f>tot!T17</f>
        <v>0</v>
      </c>
      <c r="I17" s="12">
        <f>tot!X17</f>
        <v>0</v>
      </c>
      <c r="J17" s="12">
        <f>tot!AB17</f>
        <v>0</v>
      </c>
      <c r="K17" s="12">
        <f>tot!AF17</f>
        <v>0</v>
      </c>
      <c r="L17" s="12">
        <f>tot!AJ17</f>
        <v>0</v>
      </c>
      <c r="M17" s="12">
        <f>tot!AN17</f>
        <v>0</v>
      </c>
      <c r="N17" s="12">
        <f>tot!AR17</f>
        <v>0</v>
      </c>
      <c r="O17" s="12">
        <f>tot!AV17</f>
        <v>0</v>
      </c>
      <c r="P17" s="12">
        <f>tot!AZ17</f>
        <v>0</v>
      </c>
      <c r="Q17" s="12">
        <f>tot!BD17</f>
        <v>0</v>
      </c>
      <c r="R17" s="12">
        <f>tot!BH17</f>
        <v>0</v>
      </c>
      <c r="S17" s="12">
        <f>tot!BL17</f>
        <v>0</v>
      </c>
      <c r="T17" s="12">
        <f>tot!BP17</f>
        <v>0</v>
      </c>
      <c r="U17" s="12">
        <f>tot!BT17</f>
        <v>0</v>
      </c>
      <c r="V17" s="12">
        <f>tot!BX17</f>
        <v>0</v>
      </c>
      <c r="W17" s="12" t="str">
        <f>tot!CB17</f>
        <v/>
      </c>
      <c r="X17" s="12" t="str">
        <f>tot!CF17</f>
        <v/>
      </c>
      <c r="Y17" s="12" t="str">
        <f>tot!CJ17</f>
        <v/>
      </c>
      <c r="Z17" s="12" t="str">
        <f>tot!CN17</f>
        <v/>
      </c>
      <c r="AA17" s="12" t="str">
        <f>tot!CR17</f>
        <v/>
      </c>
      <c r="AB17" s="12" t="str">
        <f>tot!CV17</f>
        <v/>
      </c>
      <c r="AC17" s="12" t="str">
        <f>tot!CZ17</f>
        <v/>
      </c>
      <c r="AD17" s="12" t="str">
        <f>tot!DD17</f>
        <v/>
      </c>
      <c r="AE17" s="12" t="str">
        <f>tot!DH17</f>
        <v/>
      </c>
      <c r="AF17" s="12" t="str">
        <f>tot!DL17</f>
        <v/>
      </c>
      <c r="AG17" s="12" t="str">
        <f>tot!DP17</f>
        <v/>
      </c>
      <c r="AH17" s="12">
        <f t="shared" si="1"/>
        <v>0</v>
      </c>
      <c r="AI17" s="12">
        <f t="shared" ref="AI17:AJ17" si="3">SUM(E17:AH17)</f>
        <v>0</v>
      </c>
      <c r="AJ17" s="12">
        <f t="shared" si="3"/>
        <v>0</v>
      </c>
    </row>
    <row r="18" ht="12.75" customHeight="1">
      <c r="A18" s="10" t="str">
        <f>tot!A18</f>
        <v>REMY</v>
      </c>
      <c r="B18" s="10">
        <f>tot!B18</f>
        <v>2003</v>
      </c>
      <c r="C18" s="10" t="str">
        <f>tot!C18</f>
        <v>DIF</v>
      </c>
      <c r="D18" s="12">
        <f>tot!D18</f>
        <v>95</v>
      </c>
      <c r="E18" s="12">
        <f>tot!H18</f>
        <v>77</v>
      </c>
      <c r="F18" s="12">
        <f>tot!L18</f>
        <v>98</v>
      </c>
      <c r="G18" s="12">
        <f>tot!P18</f>
        <v>57</v>
      </c>
      <c r="H18" s="12">
        <f>tot!T18</f>
        <v>94</v>
      </c>
      <c r="I18" s="12">
        <f>tot!X18</f>
        <v>95</v>
      </c>
      <c r="J18" s="12">
        <f>tot!AB18</f>
        <v>45</v>
      </c>
      <c r="K18" s="12">
        <f>tot!AF18</f>
        <v>96</v>
      </c>
      <c r="L18" s="12">
        <f>tot!AJ18</f>
        <v>95</v>
      </c>
      <c r="M18" s="12">
        <f>tot!AN18</f>
        <v>0</v>
      </c>
      <c r="N18" s="12">
        <f>tot!AR18</f>
        <v>95</v>
      </c>
      <c r="O18" s="12">
        <f>tot!AV18</f>
        <v>0</v>
      </c>
      <c r="P18" s="12">
        <f>tot!AZ18</f>
        <v>0</v>
      </c>
      <c r="Q18" s="12">
        <f>tot!BD18</f>
        <v>95</v>
      </c>
      <c r="R18" s="12">
        <f>tot!BH18</f>
        <v>0</v>
      </c>
      <c r="S18" s="12">
        <f>tot!BL18</f>
        <v>94</v>
      </c>
      <c r="T18" s="12">
        <f>tot!BP18</f>
        <v>97</v>
      </c>
      <c r="U18" s="12">
        <f>tot!BT18</f>
        <v>93</v>
      </c>
      <c r="V18" s="12">
        <f>tot!BX18</f>
        <v>95</v>
      </c>
      <c r="W18" s="12" t="str">
        <f>tot!CB18</f>
        <v/>
      </c>
      <c r="X18" s="12" t="str">
        <f>tot!CF18</f>
        <v/>
      </c>
      <c r="Y18" s="12" t="str">
        <f>tot!CJ18</f>
        <v/>
      </c>
      <c r="Z18" s="12" t="str">
        <f>tot!CN18</f>
        <v/>
      </c>
      <c r="AA18" s="12" t="str">
        <f>tot!CR18</f>
        <v/>
      </c>
      <c r="AB18" s="12" t="str">
        <f>tot!CV18</f>
        <v/>
      </c>
      <c r="AC18" s="12" t="str">
        <f>tot!CZ18</f>
        <v/>
      </c>
      <c r="AD18" s="12" t="str">
        <f>tot!DD18</f>
        <v/>
      </c>
      <c r="AE18" s="12" t="str">
        <f>tot!DH18</f>
        <v/>
      </c>
      <c r="AF18" s="12" t="str">
        <f>tot!DL18</f>
        <v/>
      </c>
      <c r="AG18" s="12" t="str">
        <f>tot!DP18</f>
        <v/>
      </c>
      <c r="AH18" s="12">
        <f t="shared" si="1"/>
        <v>1321</v>
      </c>
      <c r="AI18" s="13">
        <f>sum(D18:V18)</f>
        <v>1321</v>
      </c>
      <c r="AJ18" s="14">
        <v>0.0</v>
      </c>
    </row>
    <row r="19" ht="12.75" customHeight="1">
      <c r="A19" s="10" t="str">
        <f>tot!A19</f>
        <v>SALVIATO</v>
      </c>
      <c r="B19" s="10">
        <f>tot!B19</f>
        <v>2005</v>
      </c>
      <c r="C19" s="10" t="str">
        <f>tot!C19</f>
        <v>DIF</v>
      </c>
      <c r="D19" s="12">
        <f>tot!D19</f>
        <v>0</v>
      </c>
      <c r="E19" s="12">
        <f>tot!H19</f>
        <v>0</v>
      </c>
      <c r="F19" s="12">
        <f>tot!L19</f>
        <v>0</v>
      </c>
      <c r="G19" s="12">
        <f>tot!P19</f>
        <v>0</v>
      </c>
      <c r="H19" s="12">
        <f>tot!T19</f>
        <v>0</v>
      </c>
      <c r="I19" s="12">
        <f>tot!X19</f>
        <v>0</v>
      </c>
      <c r="J19" s="12">
        <f>tot!AB19</f>
        <v>0</v>
      </c>
      <c r="K19" s="12">
        <f>tot!AF19</f>
        <v>0</v>
      </c>
      <c r="L19" s="12">
        <f>tot!AJ19</f>
        <v>0</v>
      </c>
      <c r="M19" s="12">
        <f>tot!AN19</f>
        <v>0</v>
      </c>
      <c r="N19" s="12">
        <f>tot!AR19</f>
        <v>0</v>
      </c>
      <c r="O19" s="12">
        <f>tot!AV19</f>
        <v>0</v>
      </c>
      <c r="P19" s="12">
        <f>tot!AZ19</f>
        <v>0</v>
      </c>
      <c r="Q19" s="12">
        <f>tot!BD19</f>
        <v>0</v>
      </c>
      <c r="R19" s="12">
        <f>tot!BH19</f>
        <v>0</v>
      </c>
      <c r="S19" s="12">
        <f>tot!BL19</f>
        <v>0</v>
      </c>
      <c r="T19" s="12">
        <f>tot!BP19</f>
        <v>0</v>
      </c>
      <c r="U19" s="12">
        <f>tot!BT19</f>
        <v>0</v>
      </c>
      <c r="V19" s="12">
        <f>tot!BX19</f>
        <v>0</v>
      </c>
      <c r="W19" s="12" t="str">
        <f>tot!CB19</f>
        <v/>
      </c>
      <c r="X19" s="12" t="str">
        <f>tot!CF19</f>
        <v/>
      </c>
      <c r="Y19" s="12" t="str">
        <f>tot!CJ19</f>
        <v/>
      </c>
      <c r="Z19" s="12" t="str">
        <f>tot!CN19</f>
        <v/>
      </c>
      <c r="AA19" s="12" t="str">
        <f>tot!CR19</f>
        <v/>
      </c>
      <c r="AB19" s="12" t="str">
        <f>tot!CV19</f>
        <v/>
      </c>
      <c r="AC19" s="12" t="str">
        <f>tot!CZ19</f>
        <v/>
      </c>
      <c r="AD19" s="12" t="str">
        <f>tot!DD19</f>
        <v/>
      </c>
      <c r="AE19" s="12" t="str">
        <f>tot!DH19</f>
        <v/>
      </c>
      <c r="AF19" s="12" t="str">
        <f>tot!DL19</f>
        <v/>
      </c>
      <c r="AG19" s="12" t="str">
        <f>tot!DP19</f>
        <v/>
      </c>
      <c r="AH19" s="12">
        <f t="shared" si="1"/>
        <v>0</v>
      </c>
      <c r="AI19" s="12">
        <f t="shared" ref="AI19:AJ19" si="4">SUM(E19:AH19)</f>
        <v>0</v>
      </c>
      <c r="AJ19" s="12">
        <f t="shared" si="4"/>
        <v>0</v>
      </c>
    </row>
    <row r="20" ht="12.75" customHeight="1">
      <c r="A20" s="10" t="str">
        <f>tot!A20</f>
        <v>BERENGO</v>
      </c>
      <c r="B20" s="10">
        <f>tot!B20</f>
        <v>2005</v>
      </c>
      <c r="C20" s="10" t="str">
        <f>tot!C20</f>
        <v>CEN</v>
      </c>
      <c r="D20" s="12">
        <f>tot!D20</f>
        <v>0</v>
      </c>
      <c r="E20" s="12">
        <f>tot!H20</f>
        <v>0</v>
      </c>
      <c r="F20" s="12">
        <f>tot!L20</f>
        <v>13</v>
      </c>
      <c r="G20" s="12">
        <f>tot!P20</f>
        <v>0</v>
      </c>
      <c r="H20" s="12">
        <f>tot!T20</f>
        <v>0</v>
      </c>
      <c r="I20" s="12">
        <f>tot!X20</f>
        <v>0</v>
      </c>
      <c r="J20" s="12">
        <f>tot!AB20</f>
        <v>0</v>
      </c>
      <c r="K20" s="12">
        <f>tot!AF20</f>
        <v>0</v>
      </c>
      <c r="L20" s="12">
        <f>tot!AJ20</f>
        <v>0</v>
      </c>
      <c r="M20" s="12">
        <f>tot!AN20</f>
        <v>0</v>
      </c>
      <c r="N20" s="12">
        <f>tot!AR20</f>
        <v>0</v>
      </c>
      <c r="O20" s="12">
        <f>tot!AV20</f>
        <v>0</v>
      </c>
      <c r="P20" s="12">
        <f>tot!AZ20</f>
        <v>0</v>
      </c>
      <c r="Q20" s="12">
        <f>tot!BD20</f>
        <v>0</v>
      </c>
      <c r="R20" s="12">
        <f>tot!BH20</f>
        <v>0</v>
      </c>
      <c r="S20" s="12">
        <f>tot!BL20</f>
        <v>0</v>
      </c>
      <c r="T20" s="12">
        <f>tot!BP20</f>
        <v>0</v>
      </c>
      <c r="U20" s="12">
        <f>tot!BT20</f>
        <v>23</v>
      </c>
      <c r="V20" s="12">
        <f>tot!BX20</f>
        <v>0</v>
      </c>
      <c r="W20" s="12" t="str">
        <f>tot!CB20</f>
        <v/>
      </c>
      <c r="X20" s="12" t="str">
        <f>tot!CF20</f>
        <v/>
      </c>
      <c r="Y20" s="12" t="str">
        <f>tot!CJ20</f>
        <v/>
      </c>
      <c r="Z20" s="12" t="str">
        <f>tot!CN20</f>
        <v/>
      </c>
      <c r="AA20" s="12" t="str">
        <f>tot!CR20</f>
        <v/>
      </c>
      <c r="AB20" s="12" t="str">
        <f>tot!CV20</f>
        <v/>
      </c>
      <c r="AC20" s="12" t="str">
        <f>tot!CZ20</f>
        <v/>
      </c>
      <c r="AD20" s="12" t="str">
        <f>tot!DD20</f>
        <v/>
      </c>
      <c r="AE20" s="12" t="str">
        <f>tot!DH20</f>
        <v/>
      </c>
      <c r="AF20" s="12" t="str">
        <f>tot!DL20</f>
        <v/>
      </c>
      <c r="AG20" s="12" t="str">
        <f>tot!DP20</f>
        <v/>
      </c>
      <c r="AH20" s="12">
        <f t="shared" si="1"/>
        <v>36</v>
      </c>
      <c r="AI20" s="14">
        <v>0.0</v>
      </c>
      <c r="AJ20" s="13">
        <f>F20+U20</f>
        <v>36</v>
      </c>
    </row>
    <row r="21" ht="12.75" customHeight="1">
      <c r="A21" s="10" t="str">
        <f>tot!A21</f>
        <v>BORECKI</v>
      </c>
      <c r="B21" s="10">
        <f>tot!B21</f>
        <v>2004</v>
      </c>
      <c r="C21" s="10" t="str">
        <f>tot!C21</f>
        <v>CEN</v>
      </c>
      <c r="D21" s="12">
        <f>tot!D21</f>
        <v>15</v>
      </c>
      <c r="E21" s="12">
        <f>tot!H21</f>
        <v>37</v>
      </c>
      <c r="F21" s="12">
        <f>tot!L21</f>
        <v>34</v>
      </c>
      <c r="G21" s="12">
        <f>tot!P21</f>
        <v>29</v>
      </c>
      <c r="H21" s="12">
        <f>tot!T21</f>
        <v>9</v>
      </c>
      <c r="I21" s="12">
        <f>tot!X21</f>
        <v>24</v>
      </c>
      <c r="J21" s="12">
        <f>tot!AB21</f>
        <v>10</v>
      </c>
      <c r="K21" s="12">
        <f>tot!AF21</f>
        <v>15</v>
      </c>
      <c r="L21" s="12">
        <f>tot!AJ21</f>
        <v>0</v>
      </c>
      <c r="M21" s="12">
        <f>tot!AN21</f>
        <v>61</v>
      </c>
      <c r="N21" s="12">
        <f>tot!AR21</f>
        <v>52</v>
      </c>
      <c r="O21" s="12">
        <f>tot!AV21</f>
        <v>29</v>
      </c>
      <c r="P21" s="12">
        <f>tot!AZ21</f>
        <v>0</v>
      </c>
      <c r="Q21" s="12">
        <f>tot!BD21</f>
        <v>0</v>
      </c>
      <c r="R21" s="12">
        <f>tot!BH21</f>
        <v>0</v>
      </c>
      <c r="S21" s="12">
        <f>tot!BL21</f>
        <v>21</v>
      </c>
      <c r="T21" s="12">
        <f>tot!BP21</f>
        <v>14</v>
      </c>
      <c r="U21" s="12">
        <f>tot!BT21</f>
        <v>0</v>
      </c>
      <c r="V21" s="12">
        <f>tot!BX21</f>
        <v>19</v>
      </c>
      <c r="W21" s="12" t="str">
        <f>tot!CB21</f>
        <v/>
      </c>
      <c r="X21" s="12" t="str">
        <f>tot!CF21</f>
        <v/>
      </c>
      <c r="Y21" s="12" t="str">
        <f>tot!CJ21</f>
        <v/>
      </c>
      <c r="Z21" s="12" t="str">
        <f>tot!CN21</f>
        <v/>
      </c>
      <c r="AA21" s="12" t="str">
        <f>tot!CR21</f>
        <v/>
      </c>
      <c r="AB21" s="12" t="str">
        <f>tot!CV21</f>
        <v/>
      </c>
      <c r="AC21" s="12" t="str">
        <f>tot!CZ21</f>
        <v/>
      </c>
      <c r="AD21" s="12" t="str">
        <f>tot!DD21</f>
        <v/>
      </c>
      <c r="AE21" s="12" t="str">
        <f>tot!DH21</f>
        <v/>
      </c>
      <c r="AF21" s="12" t="str">
        <f>tot!DL21</f>
        <v/>
      </c>
      <c r="AG21" s="12" t="str">
        <f>tot!DP21</f>
        <v/>
      </c>
      <c r="AH21" s="12">
        <f t="shared" si="1"/>
        <v>369</v>
      </c>
      <c r="AI21" s="13">
        <f>M21+N21</f>
        <v>113</v>
      </c>
      <c r="AJ21" s="13">
        <f>D21+E21+F21+G21+H21+I21+J21+K21+O21+S21+T21+V21</f>
        <v>256</v>
      </c>
    </row>
    <row r="22" ht="12.75" customHeight="1">
      <c r="A22" s="10" t="str">
        <f>tot!A22</f>
        <v>BOUDRI</v>
      </c>
      <c r="B22" s="10">
        <f>tot!B22</f>
        <v>2004</v>
      </c>
      <c r="C22" s="10" t="str">
        <f>tot!C22</f>
        <v>CEN</v>
      </c>
      <c r="D22" s="12">
        <f>tot!D22</f>
        <v>36</v>
      </c>
      <c r="E22" s="12">
        <f>tot!H22</f>
        <v>57</v>
      </c>
      <c r="F22" s="12">
        <f>tot!L22</f>
        <v>0</v>
      </c>
      <c r="G22" s="12">
        <f>tot!P22</f>
        <v>94</v>
      </c>
      <c r="H22" s="12">
        <f>tot!T22</f>
        <v>94</v>
      </c>
      <c r="I22" s="12">
        <f>tot!X22</f>
        <v>88</v>
      </c>
      <c r="J22" s="12">
        <f>tot!AB22</f>
        <v>95</v>
      </c>
      <c r="K22" s="12">
        <f>tot!AF22</f>
        <v>96</v>
      </c>
      <c r="L22" s="12">
        <f>tot!AJ22</f>
        <v>55</v>
      </c>
      <c r="M22" s="12">
        <f>tot!AN22</f>
        <v>95</v>
      </c>
      <c r="N22" s="12">
        <f>tot!AR22</f>
        <v>43</v>
      </c>
      <c r="O22" s="12">
        <f>tot!AV22</f>
        <v>65</v>
      </c>
      <c r="P22" s="12">
        <f>tot!AZ22</f>
        <v>20</v>
      </c>
      <c r="Q22" s="12">
        <f>tot!BD22</f>
        <v>95</v>
      </c>
      <c r="R22" s="12">
        <f>tot!BH22</f>
        <v>92</v>
      </c>
      <c r="S22" s="12">
        <f>tot!BL22</f>
        <v>0</v>
      </c>
      <c r="T22" s="12">
        <f>tot!BP22</f>
        <v>83</v>
      </c>
      <c r="U22" s="12">
        <f>tot!BT22</f>
        <v>70</v>
      </c>
      <c r="V22" s="12">
        <f>tot!BX22</f>
        <v>95</v>
      </c>
      <c r="W22" s="12" t="str">
        <f>tot!CB22</f>
        <v/>
      </c>
      <c r="X22" s="12" t="str">
        <f>tot!CF22</f>
        <v/>
      </c>
      <c r="Y22" s="12" t="str">
        <f>tot!CJ22</f>
        <v/>
      </c>
      <c r="Z22" s="12" t="str">
        <f>tot!CN22</f>
        <v/>
      </c>
      <c r="AA22" s="12" t="str">
        <f>tot!CR22</f>
        <v/>
      </c>
      <c r="AB22" s="12" t="str">
        <f>tot!CV22</f>
        <v/>
      </c>
      <c r="AC22" s="12" t="str">
        <f>tot!CZ22</f>
        <v/>
      </c>
      <c r="AD22" s="12" t="str">
        <f>tot!DD22</f>
        <v/>
      </c>
      <c r="AE22" s="12" t="str">
        <f>tot!DH22</f>
        <v/>
      </c>
      <c r="AF22" s="12" t="str">
        <f>tot!DL22</f>
        <v/>
      </c>
      <c r="AG22" s="12" t="str">
        <f>tot!DP22</f>
        <v/>
      </c>
      <c r="AH22" s="12">
        <f t="shared" si="1"/>
        <v>1273</v>
      </c>
      <c r="AI22" s="13">
        <f>E22+G22+H22+I22+J22+K22+L22+M22+O22+Q22+R22+T22+U22+V22</f>
        <v>1174</v>
      </c>
      <c r="AJ22" s="13">
        <f>D22+N22+P22</f>
        <v>99</v>
      </c>
    </row>
    <row r="23" ht="12.75" customHeight="1">
      <c r="A23" s="10" t="str">
        <f>tot!A23</f>
        <v>JONSSON</v>
      </c>
      <c r="B23" s="10">
        <f>tot!B23</f>
        <v>2003</v>
      </c>
      <c r="C23" s="10" t="str">
        <f>tot!C23</f>
        <v>CEN</v>
      </c>
      <c r="D23" s="12">
        <f>tot!D23</f>
        <v>80</v>
      </c>
      <c r="E23" s="12">
        <f>tot!H23</f>
        <v>77</v>
      </c>
      <c r="F23" s="12">
        <f>tot!L23</f>
        <v>85</v>
      </c>
      <c r="G23" s="12">
        <f>tot!P23</f>
        <v>65</v>
      </c>
      <c r="H23" s="12">
        <f>tot!T23</f>
        <v>94</v>
      </c>
      <c r="I23" s="12">
        <f>tot!X23</f>
        <v>95</v>
      </c>
      <c r="J23" s="12">
        <f>tot!AB23</f>
        <v>95</v>
      </c>
      <c r="K23" s="12">
        <f>tot!AF23</f>
        <v>96</v>
      </c>
      <c r="L23" s="12">
        <f>tot!AJ23</f>
        <v>95</v>
      </c>
      <c r="M23" s="12">
        <f>tot!AN23</f>
        <v>95</v>
      </c>
      <c r="N23" s="12">
        <f>tot!AR23</f>
        <v>95</v>
      </c>
      <c r="O23" s="12">
        <f>tot!AV23</f>
        <v>94</v>
      </c>
      <c r="P23" s="12">
        <f>tot!AZ23</f>
        <v>95</v>
      </c>
      <c r="Q23" s="12">
        <f>tot!BD23</f>
        <v>95</v>
      </c>
      <c r="R23" s="12">
        <f>tot!BH23</f>
        <v>94</v>
      </c>
      <c r="S23" s="12">
        <f>tot!BL23</f>
        <v>94</v>
      </c>
      <c r="T23" s="12">
        <f>tot!BP23</f>
        <v>39</v>
      </c>
      <c r="U23" s="12">
        <f>tot!BT23</f>
        <v>93</v>
      </c>
      <c r="V23" s="12">
        <f>tot!BX23</f>
        <v>0</v>
      </c>
      <c r="W23" s="12" t="str">
        <f>tot!CB23</f>
        <v/>
      </c>
      <c r="X23" s="12" t="str">
        <f>tot!CF23</f>
        <v/>
      </c>
      <c r="Y23" s="12" t="str">
        <f>tot!CJ23</f>
        <v/>
      </c>
      <c r="Z23" s="12" t="str">
        <f>tot!CN23</f>
        <v/>
      </c>
      <c r="AA23" s="12" t="str">
        <f>tot!CR23</f>
        <v/>
      </c>
      <c r="AB23" s="12" t="str">
        <f>tot!CV23</f>
        <v/>
      </c>
      <c r="AC23" s="12" t="str">
        <f>tot!CZ23</f>
        <v/>
      </c>
      <c r="AD23" s="12" t="str">
        <f>tot!DD23</f>
        <v/>
      </c>
      <c r="AE23" s="12" t="str">
        <f>tot!DH23</f>
        <v/>
      </c>
      <c r="AF23" s="12" t="str">
        <f>tot!DL23</f>
        <v/>
      </c>
      <c r="AG23" s="12" t="str">
        <f>tot!DP23</f>
        <v/>
      </c>
      <c r="AH23" s="12">
        <f t="shared" si="1"/>
        <v>1576</v>
      </c>
      <c r="AI23" s="13">
        <f>SUM(D23:S23)+U23</f>
        <v>1537</v>
      </c>
      <c r="AJ23" s="13">
        <f>T23</f>
        <v>39</v>
      </c>
    </row>
    <row r="24" ht="12.75" customHeight="1">
      <c r="A24" s="10" t="str">
        <f>tot!A24</f>
        <v>MOZZO</v>
      </c>
      <c r="B24" s="10">
        <f>tot!B24</f>
        <v>2004</v>
      </c>
      <c r="C24" s="10" t="str">
        <f>tot!C24</f>
        <v>CEN</v>
      </c>
      <c r="D24" s="12">
        <f>tot!D24</f>
        <v>59</v>
      </c>
      <c r="E24" s="12">
        <f>tot!H24</f>
        <v>0</v>
      </c>
      <c r="F24" s="12">
        <f>tot!L24</f>
        <v>64</v>
      </c>
      <c r="G24" s="12">
        <f>tot!P24</f>
        <v>37</v>
      </c>
      <c r="H24" s="12">
        <f>tot!T24</f>
        <v>27</v>
      </c>
      <c r="I24" s="12">
        <f>tot!X24</f>
        <v>71</v>
      </c>
      <c r="J24" s="12">
        <f>tot!AB24</f>
        <v>37</v>
      </c>
      <c r="K24" s="12">
        <f>tot!AF24</f>
        <v>33</v>
      </c>
      <c r="L24" s="12">
        <f>tot!AJ24</f>
        <v>94</v>
      </c>
      <c r="M24" s="12">
        <f>tot!AN24</f>
        <v>0</v>
      </c>
      <c r="N24" s="12">
        <f>tot!AR24</f>
        <v>95</v>
      </c>
      <c r="O24" s="12">
        <f>tot!AV24</f>
        <v>0</v>
      </c>
      <c r="P24" s="12">
        <f>tot!AZ24</f>
        <v>75</v>
      </c>
      <c r="Q24" s="12">
        <f>tot!BD24</f>
        <v>95</v>
      </c>
      <c r="R24" s="12">
        <f>tot!BH24</f>
        <v>27</v>
      </c>
      <c r="S24" s="12">
        <f>tot!BL24</f>
        <v>94</v>
      </c>
      <c r="T24" s="12">
        <f>tot!BP24</f>
        <v>97</v>
      </c>
      <c r="U24" s="12">
        <f>tot!BT24</f>
        <v>70</v>
      </c>
      <c r="V24" s="12">
        <f>tot!BX24</f>
        <v>95</v>
      </c>
      <c r="W24" s="12" t="str">
        <f>tot!CB24</f>
        <v/>
      </c>
      <c r="X24" s="12" t="str">
        <f>tot!CF24</f>
        <v/>
      </c>
      <c r="Y24" s="12" t="str">
        <f>tot!CJ24</f>
        <v/>
      </c>
      <c r="Z24" s="12" t="str">
        <f>tot!CN24</f>
        <v/>
      </c>
      <c r="AA24" s="12" t="str">
        <f>tot!CR24</f>
        <v/>
      </c>
      <c r="AB24" s="12" t="str">
        <f>tot!CV24</f>
        <v/>
      </c>
      <c r="AC24" s="12" t="str">
        <f>tot!CZ24</f>
        <v/>
      </c>
      <c r="AD24" s="12" t="str">
        <f>tot!DD24</f>
        <v/>
      </c>
      <c r="AE24" s="12" t="str">
        <f>tot!DH24</f>
        <v/>
      </c>
      <c r="AF24" s="12" t="str">
        <f>tot!DL24</f>
        <v/>
      </c>
      <c r="AG24" s="12" t="str">
        <f>tot!DP24</f>
        <v/>
      </c>
      <c r="AH24" s="12">
        <f t="shared" si="1"/>
        <v>1070</v>
      </c>
      <c r="AI24" s="13">
        <f>D24+F24+I24+L24+N24+P24+Q24+S24+T24+U24+V24</f>
        <v>909</v>
      </c>
      <c r="AJ24" s="13">
        <f>G24+H24+J24+R24+K24</f>
        <v>161</v>
      </c>
    </row>
    <row r="25" ht="12.75" customHeight="1">
      <c r="A25" s="10" t="str">
        <f>tot!A25</f>
        <v>LEAL</v>
      </c>
      <c r="B25" s="10">
        <f>tot!B25</f>
        <v>2003</v>
      </c>
      <c r="C25" s="10" t="str">
        <f>tot!C25</f>
        <v>CEN</v>
      </c>
      <c r="D25" s="12">
        <f>tot!D25</f>
        <v>0</v>
      </c>
      <c r="E25" s="12">
        <f>tot!H25</f>
        <v>0</v>
      </c>
      <c r="F25" s="12">
        <f>tot!L25</f>
        <v>98</v>
      </c>
      <c r="G25" s="12">
        <f>tot!P25</f>
        <v>0</v>
      </c>
      <c r="H25" s="12">
        <f>tot!T25</f>
        <v>0</v>
      </c>
      <c r="I25" s="12">
        <f>tot!X25</f>
        <v>0</v>
      </c>
      <c r="J25" s="12">
        <f>tot!AB25</f>
        <v>0</v>
      </c>
      <c r="K25" s="12">
        <f>tot!AF25</f>
        <v>0</v>
      </c>
      <c r="L25" s="12">
        <f>tot!AJ25</f>
        <v>40</v>
      </c>
      <c r="M25" s="12">
        <f>tot!AN25</f>
        <v>0</v>
      </c>
      <c r="N25" s="12">
        <f>tot!AR25</f>
        <v>0</v>
      </c>
      <c r="O25" s="12">
        <f>tot!AV25</f>
        <v>0</v>
      </c>
      <c r="P25" s="12">
        <f>tot!AZ25</f>
        <v>0</v>
      </c>
      <c r="Q25" s="12">
        <f>tot!BD25</f>
        <v>0</v>
      </c>
      <c r="R25" s="12">
        <f>tot!BH25</f>
        <v>0</v>
      </c>
      <c r="S25" s="12">
        <f>tot!BL25</f>
        <v>0</v>
      </c>
      <c r="T25" s="12">
        <f>tot!BP25</f>
        <v>0</v>
      </c>
      <c r="U25" s="12">
        <f>tot!BT25</f>
        <v>0</v>
      </c>
      <c r="V25" s="12">
        <f>tot!BX25</f>
        <v>0</v>
      </c>
      <c r="W25" s="12">
        <f>tot!CB25</f>
        <v>0</v>
      </c>
      <c r="X25" s="12">
        <f>tot!CF25</f>
        <v>0</v>
      </c>
      <c r="Y25" s="12">
        <f>tot!CJ25</f>
        <v>0</v>
      </c>
      <c r="Z25" s="12">
        <f>tot!CN25</f>
        <v>0</v>
      </c>
      <c r="AA25" s="12">
        <f>tot!CR25</f>
        <v>0</v>
      </c>
      <c r="AB25" s="12">
        <f>tot!CV25</f>
        <v>0</v>
      </c>
      <c r="AC25" s="12">
        <f>tot!CZ25</f>
        <v>0</v>
      </c>
      <c r="AD25" s="12">
        <f>tot!DD25</f>
        <v>0</v>
      </c>
      <c r="AE25" s="12">
        <f>tot!DH25</f>
        <v>0</v>
      </c>
      <c r="AF25" s="12">
        <f>tot!DL25</f>
        <v>0</v>
      </c>
      <c r="AG25" s="12">
        <f>tot!DP25</f>
        <v>0</v>
      </c>
      <c r="AH25" s="12">
        <f t="shared" si="1"/>
        <v>138</v>
      </c>
      <c r="AI25" s="13">
        <f>F25</f>
        <v>98</v>
      </c>
      <c r="AJ25" s="13">
        <f>L25</f>
        <v>40</v>
      </c>
    </row>
    <row r="26" ht="12.75" customHeight="1">
      <c r="A26" s="10" t="str">
        <f>tot!A26</f>
        <v>SALVADOR</v>
      </c>
      <c r="B26" s="10">
        <f>tot!B26</f>
        <v>2004</v>
      </c>
      <c r="C26" s="10" t="str">
        <f>tot!C26</f>
        <v>CEN</v>
      </c>
      <c r="D26" s="12">
        <f>tot!D26</f>
        <v>0</v>
      </c>
      <c r="E26" s="12">
        <f>tot!H26</f>
        <v>0</v>
      </c>
      <c r="F26" s="12">
        <f>tot!L26</f>
        <v>0</v>
      </c>
      <c r="G26" s="12">
        <f>tot!P26</f>
        <v>0</v>
      </c>
      <c r="H26" s="12">
        <f>tot!T26</f>
        <v>0</v>
      </c>
      <c r="I26" s="12">
        <f>tot!X26</f>
        <v>0</v>
      </c>
      <c r="J26" s="12">
        <f>tot!AB26</f>
        <v>0</v>
      </c>
      <c r="K26" s="12">
        <f>tot!AF26</f>
        <v>0</v>
      </c>
      <c r="L26" s="12">
        <f>tot!AJ26</f>
        <v>0</v>
      </c>
      <c r="M26" s="12">
        <f>tot!AN26</f>
        <v>0</v>
      </c>
      <c r="N26" s="12">
        <f>tot!AR26</f>
        <v>0</v>
      </c>
      <c r="O26" s="12">
        <f>tot!AV26</f>
        <v>0</v>
      </c>
      <c r="P26" s="12">
        <f>tot!AZ26</f>
        <v>0</v>
      </c>
      <c r="Q26" s="12">
        <f>tot!BD26</f>
        <v>0</v>
      </c>
      <c r="R26" s="12">
        <f>tot!BH26</f>
        <v>0</v>
      </c>
      <c r="S26" s="12">
        <f>tot!BL26</f>
        <v>0</v>
      </c>
      <c r="T26" s="12">
        <f>tot!BP26</f>
        <v>0</v>
      </c>
      <c r="U26" s="12">
        <f>tot!BT26</f>
        <v>0</v>
      </c>
      <c r="V26" s="12">
        <f>tot!BX26</f>
        <v>0</v>
      </c>
      <c r="W26" s="12">
        <f>tot!CB26</f>
        <v>0</v>
      </c>
      <c r="X26" s="12">
        <f>tot!CF26</f>
        <v>0</v>
      </c>
      <c r="Y26" s="12">
        <f>tot!CJ26</f>
        <v>0</v>
      </c>
      <c r="Z26" s="12">
        <f>tot!CN26</f>
        <v>0</v>
      </c>
      <c r="AA26" s="12">
        <f>tot!CR26</f>
        <v>0</v>
      </c>
      <c r="AB26" s="12">
        <f>tot!CV26</f>
        <v>0</v>
      </c>
      <c r="AC26" s="12">
        <f>tot!CZ26</f>
        <v>0</v>
      </c>
      <c r="AD26" s="12">
        <f>tot!DD26</f>
        <v>0</v>
      </c>
      <c r="AE26" s="12">
        <f>tot!DH26</f>
        <v>0</v>
      </c>
      <c r="AF26" s="12">
        <f>tot!DL26</f>
        <v>0</v>
      </c>
      <c r="AG26" s="12">
        <f>tot!DP26</f>
        <v>0</v>
      </c>
      <c r="AH26" s="12">
        <f t="shared" si="1"/>
        <v>0</v>
      </c>
      <c r="AI26" s="12">
        <f t="shared" ref="AI26:AJ26" si="5">SUM(E26:AH26)</f>
        <v>0</v>
      </c>
      <c r="AJ26" s="12">
        <f t="shared" si="5"/>
        <v>0</v>
      </c>
    </row>
    <row r="27" ht="12.75" customHeight="1">
      <c r="A27" s="10" t="str">
        <f>tot!A27</f>
        <v>SCHIAVON</v>
      </c>
      <c r="B27" s="10">
        <f>tot!B27</f>
        <v>2005</v>
      </c>
      <c r="C27" s="10" t="str">
        <f>tot!C27</f>
        <v>CEN</v>
      </c>
      <c r="D27" s="12">
        <f>tot!D27</f>
        <v>0</v>
      </c>
      <c r="E27" s="12">
        <f>tot!H27</f>
        <v>0</v>
      </c>
      <c r="F27" s="12">
        <f>tot!L27</f>
        <v>0</v>
      </c>
      <c r="G27" s="12">
        <f>tot!P27</f>
        <v>0</v>
      </c>
      <c r="H27" s="12">
        <f>tot!T27</f>
        <v>0</v>
      </c>
      <c r="I27" s="12">
        <f>tot!X27</f>
        <v>0</v>
      </c>
      <c r="J27" s="12">
        <f>tot!AB27</f>
        <v>0</v>
      </c>
      <c r="K27" s="12">
        <f>tot!AF27</f>
        <v>0</v>
      </c>
      <c r="L27" s="12">
        <f>tot!AJ27</f>
        <v>0</v>
      </c>
      <c r="M27" s="12">
        <f>tot!AN27</f>
        <v>0</v>
      </c>
      <c r="N27" s="12">
        <f>tot!AR27</f>
        <v>0</v>
      </c>
      <c r="O27" s="12">
        <f>tot!AV27</f>
        <v>0</v>
      </c>
      <c r="P27" s="12">
        <f>tot!AZ27</f>
        <v>0</v>
      </c>
      <c r="Q27" s="12">
        <f>tot!BD27</f>
        <v>0</v>
      </c>
      <c r="R27" s="12">
        <f>tot!BH27</f>
        <v>67</v>
      </c>
      <c r="S27" s="12">
        <f>tot!BL27</f>
        <v>61</v>
      </c>
      <c r="T27" s="12">
        <f>tot!BP27</f>
        <v>58</v>
      </c>
      <c r="U27" s="12">
        <f>tot!BT27</f>
        <v>23</v>
      </c>
      <c r="V27" s="12">
        <f>tot!BX27</f>
        <v>76</v>
      </c>
      <c r="W27" s="12" t="str">
        <f>tot!CB27</f>
        <v/>
      </c>
      <c r="X27" s="12" t="str">
        <f>tot!CF27</f>
        <v/>
      </c>
      <c r="Y27" s="12" t="str">
        <f>tot!CJ27</f>
        <v/>
      </c>
      <c r="Z27" s="12" t="str">
        <f>tot!CN27</f>
        <v/>
      </c>
      <c r="AA27" s="12" t="str">
        <f>tot!CR27</f>
        <v/>
      </c>
      <c r="AB27" s="12" t="str">
        <f>tot!CV27</f>
        <v/>
      </c>
      <c r="AC27" s="12" t="str">
        <f>tot!CZ27</f>
        <v/>
      </c>
      <c r="AD27" s="12" t="str">
        <f>tot!DD27</f>
        <v/>
      </c>
      <c r="AE27" s="12" t="str">
        <f>tot!DH27</f>
        <v/>
      </c>
      <c r="AF27" s="12" t="str">
        <f>tot!DL27</f>
        <v/>
      </c>
      <c r="AG27" s="12" t="str">
        <f>tot!DP27</f>
        <v/>
      </c>
      <c r="AH27" s="12">
        <f t="shared" si="1"/>
        <v>285</v>
      </c>
      <c r="AI27" s="13">
        <f>R27+S27+T27+V27</f>
        <v>262</v>
      </c>
      <c r="AJ27" s="13">
        <f>U27</f>
        <v>23</v>
      </c>
    </row>
    <row r="28" ht="12.75" customHeight="1">
      <c r="A28" s="10" t="str">
        <f>tot!A28</f>
        <v>CAMBER</v>
      </c>
      <c r="B28" s="10">
        <f>tot!B28</f>
        <v>2005</v>
      </c>
      <c r="C28" s="10" t="str">
        <f>tot!C28</f>
        <v>ATT</v>
      </c>
      <c r="D28" s="12">
        <f>tot!D28</f>
        <v>0</v>
      </c>
      <c r="E28" s="12">
        <f>tot!H28</f>
        <v>0</v>
      </c>
      <c r="F28" s="12">
        <f>tot!L28</f>
        <v>0</v>
      </c>
      <c r="G28" s="12">
        <f>tot!P28</f>
        <v>0</v>
      </c>
      <c r="H28" s="12">
        <f>tot!T28</f>
        <v>0</v>
      </c>
      <c r="I28" s="12">
        <f>tot!X28</f>
        <v>0</v>
      </c>
      <c r="J28" s="12">
        <f>tot!AB28</f>
        <v>0</v>
      </c>
      <c r="K28" s="12">
        <f>tot!AF28</f>
        <v>0</v>
      </c>
      <c r="L28" s="12">
        <f>tot!AJ28</f>
        <v>0</v>
      </c>
      <c r="M28" s="12">
        <f>tot!AN28</f>
        <v>0</v>
      </c>
      <c r="N28" s="12">
        <f>tot!AR28</f>
        <v>0</v>
      </c>
      <c r="O28" s="12">
        <f>tot!AV28</f>
        <v>0</v>
      </c>
      <c r="P28" s="12">
        <f>tot!AZ28</f>
        <v>0</v>
      </c>
      <c r="Q28" s="12">
        <f>tot!BD28</f>
        <v>0</v>
      </c>
      <c r="R28" s="12">
        <f>tot!BH28</f>
        <v>0</v>
      </c>
      <c r="S28" s="12">
        <f>tot!BL28</f>
        <v>0</v>
      </c>
      <c r="T28" s="12">
        <f>tot!BP28</f>
        <v>0</v>
      </c>
      <c r="U28" s="12">
        <f>tot!BT28</f>
        <v>0</v>
      </c>
      <c r="V28" s="12">
        <f>tot!BX28</f>
        <v>0</v>
      </c>
      <c r="W28" s="12" t="str">
        <f>tot!CB28</f>
        <v/>
      </c>
      <c r="X28" s="12" t="str">
        <f>tot!CF28</f>
        <v/>
      </c>
      <c r="Y28" s="12" t="str">
        <f>tot!CJ28</f>
        <v/>
      </c>
      <c r="Z28" s="12" t="str">
        <f>tot!CN28</f>
        <v/>
      </c>
      <c r="AA28" s="12" t="str">
        <f>tot!CR28</f>
        <v/>
      </c>
      <c r="AB28" s="12" t="str">
        <f>tot!CV28</f>
        <v/>
      </c>
      <c r="AC28" s="12" t="str">
        <f>tot!CZ28</f>
        <v/>
      </c>
      <c r="AD28" s="12" t="str">
        <f>tot!DD28</f>
        <v/>
      </c>
      <c r="AE28" s="12" t="str">
        <f>tot!DH28</f>
        <v/>
      </c>
      <c r="AF28" s="12" t="str">
        <f>tot!DL28</f>
        <v/>
      </c>
      <c r="AG28" s="12" t="str">
        <f>tot!DP28</f>
        <v/>
      </c>
      <c r="AH28" s="12">
        <f t="shared" si="1"/>
        <v>0</v>
      </c>
      <c r="AI28" s="12">
        <f t="shared" ref="AI28:AJ28" si="6">SUM(E28:AH28)</f>
        <v>0</v>
      </c>
      <c r="AJ28" s="12">
        <f t="shared" si="6"/>
        <v>0</v>
      </c>
    </row>
    <row r="29" ht="12.75" customHeight="1">
      <c r="A29" s="10" t="str">
        <f>tot!A29</f>
        <v>LADISA</v>
      </c>
      <c r="B29" s="10">
        <f>tot!B29</f>
        <v>2005</v>
      </c>
      <c r="C29" s="10" t="str">
        <f>tot!C29</f>
        <v>ATT</v>
      </c>
      <c r="D29" s="12">
        <f>tot!D29</f>
        <v>0</v>
      </c>
      <c r="E29" s="12">
        <f>tot!H29</f>
        <v>0</v>
      </c>
      <c r="F29" s="12">
        <f>tot!L29</f>
        <v>0</v>
      </c>
      <c r="G29" s="12">
        <f>tot!P29</f>
        <v>0</v>
      </c>
      <c r="H29" s="12">
        <f>tot!T29</f>
        <v>0</v>
      </c>
      <c r="I29" s="12">
        <f>tot!X29</f>
        <v>0</v>
      </c>
      <c r="J29" s="12">
        <f>tot!AB29</f>
        <v>0</v>
      </c>
      <c r="K29" s="12">
        <f>tot!AF29</f>
        <v>0</v>
      </c>
      <c r="L29" s="12">
        <f>tot!AJ29</f>
        <v>0</v>
      </c>
      <c r="M29" s="12">
        <f>tot!AN29</f>
        <v>0</v>
      </c>
      <c r="N29" s="12">
        <f>tot!AR29</f>
        <v>0</v>
      </c>
      <c r="O29" s="12">
        <f>tot!AV29</f>
        <v>0</v>
      </c>
      <c r="P29" s="12">
        <f>tot!AZ29</f>
        <v>0</v>
      </c>
      <c r="Q29" s="12">
        <f>tot!BD29</f>
        <v>0</v>
      </c>
      <c r="R29" s="12">
        <f>tot!BH29</f>
        <v>0</v>
      </c>
      <c r="S29" s="12">
        <f>tot!BL29</f>
        <v>0</v>
      </c>
      <c r="T29" s="12">
        <f>tot!BP29</f>
        <v>0</v>
      </c>
      <c r="U29" s="12">
        <f>tot!BT29</f>
        <v>0</v>
      </c>
      <c r="V29" s="12">
        <f>tot!BX29</f>
        <v>0</v>
      </c>
      <c r="W29" s="12" t="str">
        <f>tot!CB29</f>
        <v/>
      </c>
      <c r="X29" s="12" t="str">
        <f>tot!CF29</f>
        <v/>
      </c>
      <c r="Y29" s="12" t="str">
        <f>tot!CJ29</f>
        <v/>
      </c>
      <c r="Z29" s="12" t="str">
        <f>tot!CN29</f>
        <v/>
      </c>
      <c r="AA29" s="12" t="str">
        <f>tot!CR29</f>
        <v/>
      </c>
      <c r="AB29" s="12" t="str">
        <f>tot!CV29</f>
        <v/>
      </c>
      <c r="AC29" s="12" t="str">
        <f>tot!CZ29</f>
        <v/>
      </c>
      <c r="AD29" s="12" t="str">
        <f>tot!DD29</f>
        <v/>
      </c>
      <c r="AE29" s="12" t="str">
        <f>tot!DH29</f>
        <v/>
      </c>
      <c r="AF29" s="12" t="str">
        <f>tot!DL29</f>
        <v/>
      </c>
      <c r="AG29" s="12" t="str">
        <f>tot!DP29</f>
        <v/>
      </c>
      <c r="AH29" s="12">
        <f t="shared" si="1"/>
        <v>0</v>
      </c>
      <c r="AI29" s="12">
        <f t="shared" ref="AI29:AJ29" si="7">SUM(E29:AH29)</f>
        <v>0</v>
      </c>
      <c r="AJ29" s="12">
        <f t="shared" si="7"/>
        <v>0</v>
      </c>
    </row>
    <row r="30" ht="12.75" customHeight="1">
      <c r="A30" s="10" t="str">
        <f>tot!A30</f>
        <v>MARRONE</v>
      </c>
      <c r="B30" s="10">
        <f>tot!B30</f>
        <v>2005</v>
      </c>
      <c r="C30" s="10" t="str">
        <f>tot!C30</f>
        <v>ATT</v>
      </c>
      <c r="D30" s="12">
        <f>tot!D30</f>
        <v>0</v>
      </c>
      <c r="E30" s="12">
        <f>tot!H30</f>
        <v>0</v>
      </c>
      <c r="F30" s="12">
        <f>tot!L30</f>
        <v>0</v>
      </c>
      <c r="G30" s="12">
        <f>tot!P30</f>
        <v>29</v>
      </c>
      <c r="H30" s="12">
        <f>tot!T30</f>
        <v>0</v>
      </c>
      <c r="I30" s="12">
        <f>tot!X30</f>
        <v>0</v>
      </c>
      <c r="J30" s="12">
        <f>tot!AB30</f>
        <v>0</v>
      </c>
      <c r="K30" s="12">
        <f>tot!AF30</f>
        <v>0</v>
      </c>
      <c r="L30" s="12">
        <f>tot!AJ30</f>
        <v>0</v>
      </c>
      <c r="M30" s="12">
        <f>tot!AN30</f>
        <v>0</v>
      </c>
      <c r="N30" s="12">
        <f>tot!AR30</f>
        <v>0</v>
      </c>
      <c r="O30" s="12">
        <f>tot!AV30</f>
        <v>0</v>
      </c>
      <c r="P30" s="12">
        <f>tot!AZ30</f>
        <v>0</v>
      </c>
      <c r="Q30" s="12">
        <f>tot!BD30</f>
        <v>0</v>
      </c>
      <c r="R30" s="12">
        <f>tot!BH30</f>
        <v>0</v>
      </c>
      <c r="S30" s="12">
        <f>tot!BL30</f>
        <v>0</v>
      </c>
      <c r="T30" s="12">
        <f>tot!BP30</f>
        <v>0</v>
      </c>
      <c r="U30" s="12">
        <f>tot!BT30</f>
        <v>0</v>
      </c>
      <c r="V30" s="12">
        <f>tot!BX30</f>
        <v>0</v>
      </c>
      <c r="W30" s="12" t="str">
        <f>tot!CB30</f>
        <v/>
      </c>
      <c r="X30" s="12" t="str">
        <f>tot!CF30</f>
        <v/>
      </c>
      <c r="Y30" s="12" t="str">
        <f>tot!CJ30</f>
        <v/>
      </c>
      <c r="Z30" s="12" t="str">
        <f>tot!CN30</f>
        <v/>
      </c>
      <c r="AA30" s="12" t="str">
        <f>tot!CR30</f>
        <v/>
      </c>
      <c r="AB30" s="12" t="str">
        <f>tot!CV30</f>
        <v/>
      </c>
      <c r="AC30" s="12" t="str">
        <f>tot!CZ30</f>
        <v/>
      </c>
      <c r="AD30" s="12" t="str">
        <f>tot!DD30</f>
        <v/>
      </c>
      <c r="AE30" s="12" t="str">
        <f>tot!DH30</f>
        <v/>
      </c>
      <c r="AF30" s="12" t="str">
        <f>tot!DL30</f>
        <v/>
      </c>
      <c r="AG30" s="12" t="str">
        <f>tot!DP30</f>
        <v/>
      </c>
      <c r="AH30" s="12">
        <f t="shared" si="1"/>
        <v>29</v>
      </c>
      <c r="AI30" s="14">
        <v>0.0</v>
      </c>
      <c r="AJ30" s="13">
        <f>G30</f>
        <v>29</v>
      </c>
    </row>
    <row r="31" ht="12.75" customHeight="1">
      <c r="A31" s="10" t="str">
        <f>tot!A31</f>
        <v>OKORO</v>
      </c>
      <c r="B31" s="10">
        <f>tot!B31</f>
        <v>2005</v>
      </c>
      <c r="C31" s="10" t="str">
        <f>tot!C31</f>
        <v>ATT</v>
      </c>
      <c r="D31" s="12">
        <f>tot!D31</f>
        <v>36</v>
      </c>
      <c r="E31" s="12">
        <f>tot!H31</f>
        <v>27</v>
      </c>
      <c r="F31" s="12">
        <f>tot!L31</f>
        <v>64</v>
      </c>
      <c r="G31" s="12">
        <f>tot!P31</f>
        <v>65</v>
      </c>
      <c r="H31" s="12">
        <f>tot!T31</f>
        <v>59</v>
      </c>
      <c r="I31" s="12">
        <f>tot!X31</f>
        <v>0</v>
      </c>
      <c r="J31" s="12">
        <f>tot!AB31</f>
        <v>58</v>
      </c>
      <c r="K31" s="12">
        <f>tot!AF31</f>
        <v>63</v>
      </c>
      <c r="L31" s="12">
        <f>tot!AJ31</f>
        <v>33</v>
      </c>
      <c r="M31" s="12">
        <f>tot!AN31</f>
        <v>20</v>
      </c>
      <c r="N31" s="12">
        <f>tot!AR31</f>
        <v>25</v>
      </c>
      <c r="O31" s="12">
        <f>tot!AV31</f>
        <v>0</v>
      </c>
      <c r="P31" s="12">
        <f>tot!AZ31</f>
        <v>64</v>
      </c>
      <c r="Q31" s="12">
        <f>tot!BD31</f>
        <v>73</v>
      </c>
      <c r="R31" s="12">
        <f>tot!BH31</f>
        <v>85</v>
      </c>
      <c r="S31" s="12">
        <f>tot!BL31</f>
        <v>73</v>
      </c>
      <c r="T31" s="12">
        <f>tot!BP31</f>
        <v>97</v>
      </c>
      <c r="U31" s="12">
        <f>tot!BT31</f>
        <v>58</v>
      </c>
      <c r="V31" s="12">
        <f>tot!BX31</f>
        <v>76</v>
      </c>
      <c r="W31" s="12" t="str">
        <f>tot!CB31</f>
        <v/>
      </c>
      <c r="X31" s="12" t="str">
        <f>tot!CF31</f>
        <v/>
      </c>
      <c r="Y31" s="12" t="str">
        <f>tot!CJ31</f>
        <v/>
      </c>
      <c r="Z31" s="12" t="str">
        <f>tot!CN31</f>
        <v/>
      </c>
      <c r="AA31" s="12" t="str">
        <f>tot!CR31</f>
        <v/>
      </c>
      <c r="AB31" s="12" t="str">
        <f>tot!CV31</f>
        <v/>
      </c>
      <c r="AC31" s="12" t="str">
        <f>tot!CZ31</f>
        <v/>
      </c>
      <c r="AD31" s="12" t="str">
        <f>tot!DD31</f>
        <v/>
      </c>
      <c r="AE31" s="12" t="str">
        <f>tot!DH31</f>
        <v/>
      </c>
      <c r="AF31" s="12" t="str">
        <f>tot!DL31</f>
        <v/>
      </c>
      <c r="AG31" s="12" t="str">
        <f>tot!DP31</f>
        <v/>
      </c>
      <c r="AH31" s="12">
        <f t="shared" si="1"/>
        <v>976</v>
      </c>
      <c r="AI31" s="13">
        <f>F31+G31+H31+J31+K31+P31+Q31+R31+S31+T31+U31+V31</f>
        <v>835</v>
      </c>
      <c r="AJ31" s="13">
        <f>D31+E31+L31+M31+N31</f>
        <v>141</v>
      </c>
    </row>
    <row r="32" ht="12.75" customHeight="1">
      <c r="A32" s="10" t="str">
        <f>tot!A32</f>
        <v>ALVES</v>
      </c>
      <c r="B32" s="10">
        <f>tot!B32</f>
        <v>2004</v>
      </c>
      <c r="C32" s="10" t="str">
        <f>tot!C32</f>
        <v>ATT</v>
      </c>
      <c r="D32" s="12">
        <f>tot!D32</f>
        <v>59</v>
      </c>
      <c r="E32" s="12">
        <f>tot!H32</f>
        <v>67</v>
      </c>
      <c r="F32" s="12">
        <f>tot!L32</f>
        <v>34</v>
      </c>
      <c r="G32" s="12">
        <f>tot!P32</f>
        <v>94</v>
      </c>
      <c r="H32" s="12">
        <f>tot!T32</f>
        <v>35</v>
      </c>
      <c r="I32" s="12">
        <f>tot!X32</f>
        <v>36</v>
      </c>
      <c r="J32" s="12">
        <f>tot!AB32</f>
        <v>37</v>
      </c>
      <c r="K32" s="12">
        <f>tot!AF32</f>
        <v>33</v>
      </c>
      <c r="L32" s="12">
        <f>tot!AJ32</f>
        <v>62</v>
      </c>
      <c r="M32" s="12">
        <f>tot!AN32</f>
        <v>34</v>
      </c>
      <c r="N32" s="12">
        <f>tot!AR32</f>
        <v>70</v>
      </c>
      <c r="O32" s="12">
        <f>tot!AV32</f>
        <v>29</v>
      </c>
      <c r="P32" s="12">
        <f>tot!AZ32</f>
        <v>31</v>
      </c>
      <c r="Q32" s="12">
        <f>tot!BD32</f>
        <v>22</v>
      </c>
      <c r="R32" s="12">
        <f>tot!BH32</f>
        <v>9</v>
      </c>
      <c r="S32" s="12">
        <f>tot!BL32</f>
        <v>33</v>
      </c>
      <c r="T32" s="12">
        <f>tot!BP32</f>
        <v>32</v>
      </c>
      <c r="U32" s="12">
        <f>tot!BT32</f>
        <v>35</v>
      </c>
      <c r="V32" s="12">
        <f>tot!BX32</f>
        <v>19</v>
      </c>
      <c r="W32" s="12" t="str">
        <f>tot!CB32</f>
        <v/>
      </c>
      <c r="X32" s="12" t="str">
        <f>tot!CF32</f>
        <v/>
      </c>
      <c r="Y32" s="12" t="str">
        <f>tot!CJ32</f>
        <v/>
      </c>
      <c r="Z32" s="12" t="str">
        <f>tot!CN32</f>
        <v/>
      </c>
      <c r="AA32" s="12" t="str">
        <f>tot!CR32</f>
        <v/>
      </c>
      <c r="AB32" s="12" t="str">
        <f>tot!CV32</f>
        <v/>
      </c>
      <c r="AC32" s="12" t="str">
        <f>tot!CZ32</f>
        <v/>
      </c>
      <c r="AD32" s="12" t="str">
        <f>tot!DD32</f>
        <v/>
      </c>
      <c r="AE32" s="12" t="str">
        <f>tot!DH32</f>
        <v/>
      </c>
      <c r="AF32" s="12" t="str">
        <f>tot!DL32</f>
        <v/>
      </c>
      <c r="AG32" s="12" t="str">
        <f>tot!DP32</f>
        <v/>
      </c>
      <c r="AH32" s="12">
        <f t="shared" si="1"/>
        <v>771</v>
      </c>
      <c r="AI32" s="13">
        <f>D32+E32+G32+L32+N32</f>
        <v>352</v>
      </c>
      <c r="AJ32" s="13">
        <f>F32+H32+I32+J32+K32+M32+O32+P32+Q32+R32+S32+T32+V32+U32</f>
        <v>419</v>
      </c>
    </row>
    <row r="33" ht="12.75" customHeight="1">
      <c r="A33" s="10" t="str">
        <f>tot!A33</f>
        <v>BAH</v>
      </c>
      <c r="B33" s="10">
        <f>tot!B33</f>
        <v>2002</v>
      </c>
      <c r="C33" s="10" t="str">
        <f>tot!C33</f>
        <v>ATT</v>
      </c>
      <c r="D33" s="12">
        <f>tot!D33</f>
        <v>0</v>
      </c>
      <c r="E33" s="12">
        <f>tot!H33</f>
        <v>0</v>
      </c>
      <c r="F33" s="12">
        <f>tot!L33</f>
        <v>0</v>
      </c>
      <c r="G33" s="12">
        <f>tot!P33</f>
        <v>0</v>
      </c>
      <c r="H33" s="12">
        <f>tot!T33</f>
        <v>0</v>
      </c>
      <c r="I33" s="12">
        <f>tot!X33</f>
        <v>0</v>
      </c>
      <c r="J33" s="12">
        <f>tot!AB33</f>
        <v>0</v>
      </c>
      <c r="K33" s="12">
        <f>tot!AF33</f>
        <v>0</v>
      </c>
      <c r="L33" s="12">
        <f>tot!AJ33</f>
        <v>0</v>
      </c>
      <c r="M33" s="12">
        <f>tot!AN33</f>
        <v>61</v>
      </c>
      <c r="N33" s="12">
        <f>tot!AR33</f>
        <v>0</v>
      </c>
      <c r="O33" s="12">
        <f>tot!AV33</f>
        <v>0</v>
      </c>
      <c r="P33" s="12">
        <f>tot!AZ33</f>
        <v>0</v>
      </c>
      <c r="Q33" s="12">
        <f>tot!BD33</f>
        <v>0</v>
      </c>
      <c r="R33" s="12">
        <f>tot!BH33</f>
        <v>0</v>
      </c>
      <c r="S33" s="12">
        <f>tot!BL33</f>
        <v>0</v>
      </c>
      <c r="T33" s="12">
        <f>tot!BP33</f>
        <v>97</v>
      </c>
      <c r="U33" s="12">
        <f>tot!BT33</f>
        <v>93</v>
      </c>
      <c r="V33" s="12">
        <f>tot!BX33</f>
        <v>88</v>
      </c>
      <c r="W33" s="12" t="str">
        <f>tot!CB33</f>
        <v/>
      </c>
      <c r="X33" s="12" t="str">
        <f>tot!CF33</f>
        <v/>
      </c>
      <c r="Y33" s="12" t="str">
        <f>tot!CJ33</f>
        <v/>
      </c>
      <c r="Z33" s="12" t="str">
        <f>tot!CN33</f>
        <v/>
      </c>
      <c r="AA33" s="12" t="str">
        <f>tot!CR33</f>
        <v/>
      </c>
      <c r="AB33" s="12" t="str">
        <f>tot!CV33</f>
        <v/>
      </c>
      <c r="AC33" s="12" t="str">
        <f>tot!CZ33</f>
        <v/>
      </c>
      <c r="AD33" s="12" t="str">
        <f>tot!DD33</f>
        <v/>
      </c>
      <c r="AE33" s="12" t="str">
        <f>tot!DH33</f>
        <v/>
      </c>
      <c r="AF33" s="12" t="str">
        <f>tot!DL33</f>
        <v/>
      </c>
      <c r="AG33" s="12" t="str">
        <f>tot!DP33</f>
        <v/>
      </c>
      <c r="AH33" s="12">
        <f t="shared" si="1"/>
        <v>339</v>
      </c>
      <c r="AI33" s="13">
        <f>M33+T33+U33+V33</f>
        <v>339</v>
      </c>
      <c r="AJ33" s="14">
        <v>0.0</v>
      </c>
    </row>
    <row r="34" ht="12.75" customHeight="1">
      <c r="A34" s="10" t="str">
        <f>tot!A34</f>
        <v>FIORANI</v>
      </c>
      <c r="B34" s="10">
        <f>tot!B34</f>
        <v>2005</v>
      </c>
      <c r="C34" s="10" t="str">
        <f>tot!C34</f>
        <v>ATT</v>
      </c>
      <c r="D34" s="12">
        <f>tot!D34</f>
        <v>0</v>
      </c>
      <c r="E34" s="12">
        <f>tot!H34</f>
        <v>0</v>
      </c>
      <c r="F34" s="12">
        <f>tot!L34</f>
        <v>0</v>
      </c>
      <c r="G34" s="12">
        <f>tot!P34</f>
        <v>0</v>
      </c>
      <c r="H34" s="12">
        <f>tot!T34</f>
        <v>0</v>
      </c>
      <c r="I34" s="12">
        <f>tot!X34</f>
        <v>0</v>
      </c>
      <c r="J34" s="12">
        <f>tot!AB34</f>
        <v>0</v>
      </c>
      <c r="K34" s="12">
        <f>tot!AF34</f>
        <v>0</v>
      </c>
      <c r="L34" s="12">
        <f>tot!AJ34</f>
        <v>0</v>
      </c>
      <c r="M34" s="12">
        <f>tot!AN34</f>
        <v>0</v>
      </c>
      <c r="N34" s="12">
        <f>tot!AR34</f>
        <v>0</v>
      </c>
      <c r="O34" s="12">
        <f>tot!AV34</f>
        <v>0</v>
      </c>
      <c r="P34" s="12">
        <f>tot!AZ34</f>
        <v>0</v>
      </c>
      <c r="Q34" s="12">
        <f>tot!BD34</f>
        <v>0</v>
      </c>
      <c r="R34" s="12">
        <f>tot!BH34</f>
        <v>0</v>
      </c>
      <c r="S34" s="12">
        <f>tot!BL34</f>
        <v>0</v>
      </c>
      <c r="T34" s="12">
        <f>tot!BP34</f>
        <v>0</v>
      </c>
      <c r="U34" s="12">
        <f>tot!BT34</f>
        <v>0</v>
      </c>
      <c r="V34" s="12">
        <f>tot!BX34</f>
        <v>0</v>
      </c>
      <c r="W34" s="12" t="str">
        <f>tot!CB34</f>
        <v/>
      </c>
      <c r="X34" s="12" t="str">
        <f>tot!CF34</f>
        <v/>
      </c>
      <c r="Y34" s="12" t="str">
        <f>tot!CJ34</f>
        <v/>
      </c>
      <c r="Z34" s="12" t="str">
        <f>tot!CN34</f>
        <v/>
      </c>
      <c r="AA34" s="12" t="str">
        <f>tot!CR34</f>
        <v/>
      </c>
      <c r="AB34" s="12" t="str">
        <f>tot!CV34</f>
        <v/>
      </c>
      <c r="AC34" s="12" t="str">
        <f>tot!CZ34</f>
        <v/>
      </c>
      <c r="AD34" s="12" t="str">
        <f>tot!DD34</f>
        <v/>
      </c>
      <c r="AE34" s="12" t="str">
        <f>tot!DH34</f>
        <v/>
      </c>
      <c r="AF34" s="12" t="str">
        <f>tot!DL34</f>
        <v/>
      </c>
      <c r="AG34" s="12" t="str">
        <f>tot!DP34</f>
        <v/>
      </c>
      <c r="AH34" s="12">
        <f t="shared" si="1"/>
        <v>0</v>
      </c>
      <c r="AI34" s="12">
        <f t="shared" ref="AI34:AJ34" si="8">SUM(E34:AH34)</f>
        <v>0</v>
      </c>
      <c r="AJ34" s="12">
        <f t="shared" si="8"/>
        <v>0</v>
      </c>
    </row>
    <row r="35" ht="12.75" customHeight="1">
      <c r="A35" s="10"/>
      <c r="B35" s="10"/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ht="12.75" customHeight="1">
      <c r="A36" s="10"/>
      <c r="B36" s="10"/>
      <c r="C36" s="1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ht="12.75" customHeight="1">
      <c r="A37" s="10"/>
      <c r="B37" s="10"/>
      <c r="C37" s="1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ht="12.75" customHeight="1">
      <c r="A38" s="10"/>
      <c r="B38" s="10"/>
      <c r="C38" s="1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ht="12.75" customHeight="1">
      <c r="A39" s="10"/>
      <c r="B39" s="10"/>
      <c r="C39" s="10"/>
    </row>
    <row r="40" ht="12.75" customHeight="1">
      <c r="A40" s="10"/>
      <c r="B40" s="10"/>
      <c r="C40" s="10"/>
    </row>
    <row r="41" ht="12.75" customHeight="1">
      <c r="A41" s="10"/>
      <c r="B41" s="10"/>
      <c r="C41" s="10"/>
    </row>
    <row r="42" ht="12.75" customHeight="1">
      <c r="A42" s="10"/>
      <c r="B42" s="10"/>
      <c r="C42" s="10"/>
    </row>
    <row r="43" ht="12.75" customHeight="1">
      <c r="A43" s="10"/>
      <c r="B43" s="10"/>
      <c r="C43" s="10"/>
    </row>
    <row r="44" ht="12.75" customHeight="1">
      <c r="A44" s="10"/>
      <c r="B44" s="10"/>
      <c r="C44" s="10"/>
    </row>
    <row r="45" ht="12.75" customHeight="1">
      <c r="A45" s="10"/>
      <c r="B45" s="10"/>
      <c r="C45" s="10"/>
    </row>
    <row r="46" ht="12.75" customHeight="1">
      <c r="A46" s="10"/>
      <c r="B46" s="10"/>
      <c r="C46" s="10"/>
    </row>
    <row r="47" ht="12.75" customHeight="1">
      <c r="A47" s="10"/>
      <c r="B47" s="10"/>
      <c r="C47" s="10"/>
    </row>
    <row r="48" ht="12.75" customHeight="1">
      <c r="A48" s="10"/>
      <c r="B48" s="10"/>
      <c r="C48" s="10"/>
    </row>
    <row r="49" ht="12.75" customHeight="1">
      <c r="A49" s="10"/>
      <c r="B49" s="10"/>
      <c r="C49" s="10"/>
    </row>
    <row r="50" ht="12.75" customHeight="1">
      <c r="A50" s="10"/>
      <c r="B50" s="10"/>
      <c r="C50" s="10"/>
    </row>
    <row r="51" ht="12.75" customHeight="1">
      <c r="A51" s="10"/>
      <c r="B51" s="10"/>
      <c r="C51" s="10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3" width="8.71"/>
    <col customWidth="1" min="4" max="4" width="8.29"/>
    <col customWidth="1" min="5" max="6" width="8.14"/>
    <col customWidth="1" min="7" max="7" width="8.57"/>
    <col customWidth="1" min="8" max="8" width="7.57"/>
    <col customWidth="1" min="9" max="10" width="8.43"/>
    <col customWidth="1" min="11" max="11" width="5.57"/>
    <col customWidth="1" min="12" max="12" width="8.29"/>
    <col customWidth="1" min="13" max="13" width="8.14"/>
    <col customWidth="1" min="14" max="14" width="8.29"/>
    <col customWidth="1" min="15" max="15" width="8.57"/>
    <col customWidth="1" min="16" max="16" width="8.14"/>
    <col customWidth="1" min="17" max="17" width="5.57"/>
    <col customWidth="1" min="18" max="18" width="8.57"/>
    <col customWidth="1" min="19" max="19" width="8.29"/>
    <col customWidth="1" min="20" max="21" width="8.14"/>
    <col customWidth="1" min="22" max="22" width="8.57"/>
    <col customWidth="1" min="23" max="23" width="7.57"/>
    <col customWidth="1" min="24" max="25" width="8.43"/>
    <col customWidth="1" min="26" max="26" width="5.57"/>
    <col customWidth="1" min="27" max="27" width="8.29"/>
    <col customWidth="1" min="28" max="28" width="8.14"/>
    <col customWidth="1" min="29" max="29" width="8.29"/>
    <col customWidth="1" min="30" max="30" width="8.57"/>
    <col customWidth="1" min="31" max="31" width="8.14"/>
    <col customWidth="1" min="32" max="32" width="5.57"/>
    <col customWidth="1" min="33" max="33" width="8.57"/>
    <col customWidth="1" min="34" max="34" width="11.14"/>
    <col customWidth="1" min="35" max="35" width="8.71"/>
    <col customWidth="1" min="36" max="36" width="12.71"/>
    <col customWidth="1" min="37" max="42" width="8.71"/>
  </cols>
  <sheetData>
    <row r="1" ht="12.75" customHeight="1">
      <c r="A1" s="10" t="str">
        <f>tot!A1</f>
        <v>Giocatore</v>
      </c>
      <c r="B1" s="10" t="str">
        <f>tot!B1</f>
        <v>Anno</v>
      </c>
      <c r="C1" s="10" t="str">
        <f>tot!C1</f>
        <v>ruolo</v>
      </c>
      <c r="D1" s="10" t="str">
        <f>tot!E1</f>
        <v>PAD T/S</v>
      </c>
      <c r="E1" s="10" t="str">
        <f>tot!I1</f>
        <v>ALE T/S</v>
      </c>
      <c r="F1" s="10" t="str">
        <f>tot!M1</f>
        <v>FER T/S</v>
      </c>
      <c r="G1" s="10" t="str">
        <f>tot!Q1</f>
        <v>POR T/S</v>
      </c>
      <c r="H1" s="10" t="str">
        <f>tot!U1</f>
        <v>CIT T/S</v>
      </c>
      <c r="I1" s="10" t="str">
        <f>tot!Y1</f>
        <v>CRE T/S</v>
      </c>
      <c r="J1" s="10" t="str">
        <f>tot!AC1</f>
        <v>BRE T/S</v>
      </c>
      <c r="K1" s="10" t="str">
        <f>tot!AG1</f>
        <v>MON T/S</v>
      </c>
      <c r="L1" s="10" t="str">
        <f>tot!AK1</f>
        <v>PAR T/S</v>
      </c>
      <c r="M1" s="10" t="str">
        <f>tot!AO1</f>
        <v>LRV T/S</v>
      </c>
      <c r="N1" s="10" t="str">
        <f>tot!AS1</f>
        <v>ALB T/S</v>
      </c>
      <c r="O1" s="10" t="str">
        <f>tot!AW1</f>
        <v>REG T/S</v>
      </c>
      <c r="P1" s="10" t="str">
        <f>tot!BA1</f>
        <v>SPA T/S</v>
      </c>
      <c r="Q1" s="10" t="str">
        <f>tot!BE1</f>
        <v>COM T/S</v>
      </c>
      <c r="R1" s="10" t="str">
        <f>tot!BI1</f>
        <v>GEN T/S</v>
      </c>
      <c r="S1" s="10" t="str">
        <f>tot!BM1</f>
        <v>PAD T/S</v>
      </c>
      <c r="T1" s="10" t="str">
        <f>tot!BQ1</f>
        <v>ALE T/S</v>
      </c>
      <c r="U1" s="10" t="str">
        <f>tot!BU1</f>
        <v>FER T/S</v>
      </c>
      <c r="V1" s="10" t="str">
        <f>tot!BY1</f>
        <v>POR T/S</v>
      </c>
      <c r="W1" s="10" t="str">
        <f>tot!CC1</f>
        <v>CIT T/S</v>
      </c>
      <c r="X1" s="10" t="str">
        <f>tot!CG1</f>
        <v>CRE T/S</v>
      </c>
      <c r="Y1" s="10" t="str">
        <f>tot!CK1</f>
        <v>BRE T/S</v>
      </c>
      <c r="Z1" s="10" t="str">
        <f>tot!CO1</f>
        <v>MON T/S</v>
      </c>
      <c r="AA1" s="10" t="str">
        <f>tot!CS1</f>
        <v>PAR T/S</v>
      </c>
      <c r="AB1" s="10" t="str">
        <f>tot!CW1</f>
        <v>LRV T/S</v>
      </c>
      <c r="AC1" s="10" t="str">
        <f>tot!DA1</f>
        <v>ALB T/S</v>
      </c>
      <c r="AD1" s="10" t="str">
        <f>tot!DE1</f>
        <v>REG T/S</v>
      </c>
      <c r="AE1" s="10" t="str">
        <f>tot!DI1</f>
        <v>SPA T/S</v>
      </c>
      <c r="AF1" s="10" t="str">
        <f>tot!DM1</f>
        <v>COM T/S</v>
      </c>
      <c r="AG1" s="10" t="str">
        <f>tot!DQ1</f>
        <v>GEN T/S</v>
      </c>
      <c r="AH1" s="11" t="s">
        <v>111</v>
      </c>
      <c r="AI1" s="11" t="s">
        <v>112</v>
      </c>
      <c r="AJ1" s="11" t="s">
        <v>113</v>
      </c>
      <c r="AK1" s="11" t="s">
        <v>114</v>
      </c>
      <c r="AL1" s="11" t="s">
        <v>115</v>
      </c>
      <c r="AM1" s="14" t="s">
        <v>116</v>
      </c>
      <c r="AN1" s="14" t="s">
        <v>67</v>
      </c>
      <c r="AO1" s="14" t="s">
        <v>94</v>
      </c>
      <c r="AP1" s="11" t="s">
        <v>117</v>
      </c>
    </row>
    <row r="2" ht="12.75" customHeight="1">
      <c r="A2" s="10" t="str">
        <f>tot!A2</f>
        <v>SLOWIKOWSKI</v>
      </c>
      <c r="B2" s="10">
        <f>tot!B2</f>
        <v>2005</v>
      </c>
      <c r="C2" s="10" t="str">
        <f>tot!C2</f>
        <v>PT</v>
      </c>
      <c r="D2" s="10" t="str">
        <f>tot!E2</f>
        <v>NE</v>
      </c>
      <c r="E2" s="10" t="str">
        <f>tot!I2</f>
        <v>NE</v>
      </c>
      <c r="F2" s="10" t="str">
        <f>tot!M2</f>
        <v>NE</v>
      </c>
      <c r="G2" s="10" t="str">
        <f>tot!Q2</f>
        <v>NC</v>
      </c>
      <c r="H2" s="10" t="str">
        <f>tot!U2</f>
        <v>NE</v>
      </c>
      <c r="I2" s="10" t="str">
        <f>tot!Y2</f>
        <v>NE</v>
      </c>
      <c r="J2" s="10" t="str">
        <f>tot!AC2</f>
        <v>NE</v>
      </c>
      <c r="K2" s="10" t="str">
        <f>tot!AG2</f>
        <v>NE</v>
      </c>
      <c r="L2" s="10" t="str">
        <f>tot!AK2</f>
        <v>1SQ</v>
      </c>
      <c r="M2" s="10" t="str">
        <f>tot!AO2</f>
        <v>NE</v>
      </c>
      <c r="N2" s="10" t="str">
        <f>tot!AS2</f>
        <v>NE</v>
      </c>
      <c r="O2" s="10" t="str">
        <f>tot!AW2</f>
        <v>NE</v>
      </c>
      <c r="P2" s="10" t="str">
        <f>tot!BA2</f>
        <v>NE</v>
      </c>
      <c r="Q2" s="10" t="str">
        <f>tot!BE2</f>
        <v>INF</v>
      </c>
      <c r="R2" s="10" t="str">
        <f>tot!BI2</f>
        <v>NE</v>
      </c>
      <c r="S2" s="10" t="str">
        <f>tot!BM2</f>
        <v>NE</v>
      </c>
      <c r="T2" s="10" t="str">
        <f>tot!BQ2</f>
        <v>NE</v>
      </c>
      <c r="U2" s="10" t="str">
        <f>tot!BU2</f>
        <v>NE</v>
      </c>
      <c r="V2" s="10" t="str">
        <f>tot!BY2</f>
        <v>NE</v>
      </c>
      <c r="W2" s="10" t="str">
        <f>tot!CC2</f>
        <v/>
      </c>
      <c r="X2" s="10" t="str">
        <f>tot!CG2</f>
        <v/>
      </c>
      <c r="Y2" s="10" t="str">
        <f>tot!CK2</f>
        <v/>
      </c>
      <c r="Z2" s="10" t="str">
        <f>tot!CO2</f>
        <v/>
      </c>
      <c r="AA2" s="10" t="str">
        <f>tot!CS2</f>
        <v/>
      </c>
      <c r="AB2" s="10" t="str">
        <f>tot!CW2</f>
        <v/>
      </c>
      <c r="AC2" s="10" t="str">
        <f>tot!DA2</f>
        <v/>
      </c>
      <c r="AD2" s="10" t="str">
        <f>tot!DE2</f>
        <v/>
      </c>
      <c r="AE2" s="10" t="str">
        <f>tot!DI2</f>
        <v/>
      </c>
      <c r="AF2" s="10" t="str">
        <f>tot!DM2</f>
        <v/>
      </c>
      <c r="AG2" s="10" t="str">
        <f>tot!DQ2</f>
        <v/>
      </c>
      <c r="AH2" s="11">
        <f t="shared" ref="AH2:AH34" si="1">COUNTIF(D2:AG2,"T")</f>
        <v>0</v>
      </c>
      <c r="AI2" s="11">
        <f t="shared" ref="AI2:AI34" si="2">COUNTIF(D2:AG2,"S")</f>
        <v>0</v>
      </c>
      <c r="AJ2" s="11">
        <f t="shared" ref="AJ2:AJ34" si="3">COUNTIF(D2:AG2,"NE")</f>
        <v>16</v>
      </c>
      <c r="AK2" s="11">
        <f t="shared" ref="AK2:AK34" si="4">COUNTIF(D2:AG2,"NC")</f>
        <v>1</v>
      </c>
      <c r="AL2" s="11">
        <f t="shared" ref="AL2:AL34" si="5">COUNTIF(D2:AG2,"SQL")</f>
        <v>0</v>
      </c>
      <c r="AM2" s="11">
        <f t="shared" ref="AM2:AM34" si="6">COUNTIF(D2:AG2,"INF")</f>
        <v>1</v>
      </c>
      <c r="AN2" s="11">
        <f t="shared" ref="AN2:AN34" si="7">COUNTIF(D2:AG2,"1SQ")</f>
        <v>1</v>
      </c>
      <c r="AO2" s="11">
        <f t="shared" ref="AO2:AO34" si="8">COUNTIF(D2:AG2,"NAZ")</f>
        <v>0</v>
      </c>
      <c r="AP2" s="11">
        <f t="shared" ref="AP2:AP34" si="9">SUM(AH2:AO2)</f>
        <v>19</v>
      </c>
    </row>
    <row r="3" ht="12.75" customHeight="1">
      <c r="A3" s="10" t="str">
        <f>tot!A3</f>
        <v>SPERANDIO</v>
      </c>
      <c r="B3" s="10">
        <f>tot!B3</f>
        <v>2005</v>
      </c>
      <c r="C3" s="10" t="str">
        <f>tot!C3</f>
        <v>PT</v>
      </c>
      <c r="D3" s="10" t="str">
        <f>tot!E3</f>
        <v>T</v>
      </c>
      <c r="E3" s="10" t="str">
        <f>tot!I3</f>
        <v>1SQ</v>
      </c>
      <c r="F3" s="10" t="str">
        <f>tot!M3</f>
        <v>T</v>
      </c>
      <c r="G3" s="10" t="str">
        <f>tot!Q3</f>
        <v>T</v>
      </c>
      <c r="H3" s="10" t="str">
        <f>tot!U3</f>
        <v>T</v>
      </c>
      <c r="I3" s="10" t="str">
        <f>tot!Y3</f>
        <v>T</v>
      </c>
      <c r="J3" s="10" t="str">
        <f>tot!AC3</f>
        <v>T</v>
      </c>
      <c r="K3" s="10" t="str">
        <f>tot!AG3</f>
        <v>T</v>
      </c>
      <c r="L3" s="10" t="str">
        <f>tot!AK3</f>
        <v>T</v>
      </c>
      <c r="M3" s="10" t="str">
        <f>tot!AO3</f>
        <v>1SQ</v>
      </c>
      <c r="N3" s="10" t="str">
        <f>tot!AS3</f>
        <v>1SQ</v>
      </c>
      <c r="O3" s="10" t="str">
        <f>tot!AW3</f>
        <v>T</v>
      </c>
      <c r="P3" s="10" t="str">
        <f>tot!BA3</f>
        <v>T</v>
      </c>
      <c r="Q3" s="10" t="str">
        <f>tot!BE3</f>
        <v>T</v>
      </c>
      <c r="R3" s="10" t="str">
        <f>tot!BI3</f>
        <v>T</v>
      </c>
      <c r="S3" s="10" t="str">
        <f>tot!BM3</f>
        <v>T</v>
      </c>
      <c r="T3" s="10" t="str">
        <f>tot!BQ3</f>
        <v>T</v>
      </c>
      <c r="U3" s="10" t="str">
        <f>tot!BU3</f>
        <v>T</v>
      </c>
      <c r="V3" s="10" t="str">
        <f>tot!BY3</f>
        <v>T</v>
      </c>
      <c r="W3" s="10" t="str">
        <f>tot!CC3</f>
        <v/>
      </c>
      <c r="X3" s="10" t="str">
        <f>tot!CG3</f>
        <v/>
      </c>
      <c r="Y3" s="10" t="str">
        <f>tot!CK3</f>
        <v/>
      </c>
      <c r="Z3" s="10" t="str">
        <f>tot!CO3</f>
        <v/>
      </c>
      <c r="AA3" s="10" t="str">
        <f>tot!CS3</f>
        <v/>
      </c>
      <c r="AB3" s="10" t="str">
        <f>tot!CW3</f>
        <v/>
      </c>
      <c r="AC3" s="10" t="str">
        <f>tot!DA3</f>
        <v/>
      </c>
      <c r="AD3" s="10" t="str">
        <f>tot!DE3</f>
        <v/>
      </c>
      <c r="AE3" s="10" t="str">
        <f>tot!DI3</f>
        <v/>
      </c>
      <c r="AF3" s="10" t="str">
        <f>tot!DM3</f>
        <v/>
      </c>
      <c r="AG3" s="10" t="str">
        <f>tot!DQ3</f>
        <v/>
      </c>
      <c r="AH3" s="11">
        <f t="shared" si="1"/>
        <v>16</v>
      </c>
      <c r="AI3" s="11">
        <f t="shared" si="2"/>
        <v>0</v>
      </c>
      <c r="AJ3" s="11">
        <f t="shared" si="3"/>
        <v>0</v>
      </c>
      <c r="AK3" s="11">
        <f t="shared" si="4"/>
        <v>0</v>
      </c>
      <c r="AL3" s="11">
        <f t="shared" si="5"/>
        <v>0</v>
      </c>
      <c r="AM3" s="11">
        <f t="shared" si="6"/>
        <v>0</v>
      </c>
      <c r="AN3" s="11">
        <f t="shared" si="7"/>
        <v>3</v>
      </c>
      <c r="AO3" s="11">
        <f t="shared" si="8"/>
        <v>0</v>
      </c>
      <c r="AP3" s="11">
        <f t="shared" si="9"/>
        <v>19</v>
      </c>
    </row>
    <row r="4" ht="12.75" customHeight="1">
      <c r="A4" s="10" t="str">
        <f>tot!A4</f>
        <v>VELCEA</v>
      </c>
      <c r="B4" s="10">
        <f>tot!B4</f>
        <v>2004</v>
      </c>
      <c r="C4" s="10" t="str">
        <f>tot!C4</f>
        <v>PT</v>
      </c>
      <c r="D4" s="10" t="str">
        <f>tot!E4</f>
        <v>NE</v>
      </c>
      <c r="E4" s="10" t="str">
        <f>tot!I4</f>
        <v>T</v>
      </c>
      <c r="F4" s="10" t="str">
        <f>tot!M4</f>
        <v>NE</v>
      </c>
      <c r="G4" s="10" t="str">
        <f>tot!Q4</f>
        <v>1SQ</v>
      </c>
      <c r="H4" s="10" t="str">
        <f>tot!U4</f>
        <v>1SQ</v>
      </c>
      <c r="I4" s="10" t="str">
        <f>tot!Y4</f>
        <v>1SQ</v>
      </c>
      <c r="J4" s="10" t="str">
        <f>tot!AC4</f>
        <v>NE</v>
      </c>
      <c r="K4" s="10" t="str">
        <f>tot!AG4</f>
        <v>NE</v>
      </c>
      <c r="L4" s="10" t="str">
        <f>tot!AK4</f>
        <v>NE</v>
      </c>
      <c r="M4" s="10" t="str">
        <f>tot!AO4</f>
        <v>T</v>
      </c>
      <c r="N4" s="10" t="str">
        <f>tot!AS4</f>
        <v>T</v>
      </c>
      <c r="O4" s="10" t="str">
        <f>tot!AW4</f>
        <v>NE</v>
      </c>
      <c r="P4" s="10" t="str">
        <f>tot!BA4</f>
        <v>NE</v>
      </c>
      <c r="Q4" s="10" t="str">
        <f>tot!BE4</f>
        <v>NE</v>
      </c>
      <c r="R4" s="10" t="str">
        <f>tot!BI4</f>
        <v>NE</v>
      </c>
      <c r="S4" s="10" t="str">
        <f>tot!BM4</f>
        <v>NE</v>
      </c>
      <c r="T4" s="10" t="str">
        <f>tot!BQ4</f>
        <v>NE</v>
      </c>
      <c r="U4" s="10" t="str">
        <f>tot!BU4</f>
        <v>NE</v>
      </c>
      <c r="V4" s="10" t="str">
        <f>tot!BY4</f>
        <v>NE</v>
      </c>
      <c r="W4" s="10" t="str">
        <f>tot!CC4</f>
        <v/>
      </c>
      <c r="X4" s="10" t="str">
        <f>tot!CG4</f>
        <v/>
      </c>
      <c r="Y4" s="10" t="str">
        <f>tot!CK4</f>
        <v/>
      </c>
      <c r="Z4" s="10" t="str">
        <f>tot!CO4</f>
        <v/>
      </c>
      <c r="AA4" s="10" t="str">
        <f>tot!CS4</f>
        <v/>
      </c>
      <c r="AB4" s="10" t="str">
        <f>tot!CW4</f>
        <v/>
      </c>
      <c r="AC4" s="10" t="str">
        <f>tot!DA4</f>
        <v/>
      </c>
      <c r="AD4" s="10" t="str">
        <f>tot!DE4</f>
        <v/>
      </c>
      <c r="AE4" s="10" t="str">
        <f>tot!DI4</f>
        <v/>
      </c>
      <c r="AF4" s="10" t="str">
        <f>tot!DM4</f>
        <v/>
      </c>
      <c r="AG4" s="10" t="str">
        <f>tot!DQ4</f>
        <v/>
      </c>
      <c r="AH4" s="11">
        <f t="shared" si="1"/>
        <v>3</v>
      </c>
      <c r="AI4" s="11">
        <f t="shared" si="2"/>
        <v>0</v>
      </c>
      <c r="AJ4" s="11">
        <f t="shared" si="3"/>
        <v>13</v>
      </c>
      <c r="AK4" s="11">
        <f t="shared" si="4"/>
        <v>0</v>
      </c>
      <c r="AL4" s="11">
        <f t="shared" si="5"/>
        <v>0</v>
      </c>
      <c r="AM4" s="11">
        <f t="shared" si="6"/>
        <v>0</v>
      </c>
      <c r="AN4" s="11">
        <f t="shared" si="7"/>
        <v>3</v>
      </c>
      <c r="AO4" s="11">
        <f t="shared" si="8"/>
        <v>0</v>
      </c>
      <c r="AP4" s="11">
        <f t="shared" si="9"/>
        <v>19</v>
      </c>
    </row>
    <row r="5" ht="12.75" customHeight="1">
      <c r="A5" s="10" t="str">
        <f>tot!A5</f>
        <v>ATIC</v>
      </c>
      <c r="B5" s="10">
        <f>tot!B5</f>
        <v>2005</v>
      </c>
      <c r="C5" s="10" t="str">
        <f>tot!C5</f>
        <v>PT</v>
      </c>
      <c r="D5" s="10" t="str">
        <f>tot!E5</f>
        <v>NC</v>
      </c>
      <c r="E5" s="10" t="str">
        <f>tot!I5</f>
        <v>NE</v>
      </c>
      <c r="F5" s="10" t="str">
        <f>tot!M5</f>
        <v>NC</v>
      </c>
      <c r="G5" s="10" t="str">
        <f>tot!Q5</f>
        <v>NE</v>
      </c>
      <c r="H5" s="10" t="str">
        <f>tot!U5</f>
        <v>NC</v>
      </c>
      <c r="I5" s="10" t="str">
        <f>tot!Y5</f>
        <v>NC</v>
      </c>
      <c r="J5" s="10" t="str">
        <f>tot!AC5</f>
        <v>NC</v>
      </c>
      <c r="K5" s="10" t="str">
        <f>tot!AG5</f>
        <v>NC</v>
      </c>
      <c r="L5" s="10" t="str">
        <f>tot!AK5</f>
        <v>NC</v>
      </c>
      <c r="M5" s="10" t="str">
        <f>tot!AO5</f>
        <v>NE</v>
      </c>
      <c r="N5" s="10" t="str">
        <f>tot!AS5</f>
        <v>NE</v>
      </c>
      <c r="O5" s="10" t="str">
        <f>tot!AW5</f>
        <v>NC</v>
      </c>
      <c r="P5" s="10" t="str">
        <f>tot!BA5</f>
        <v>NC</v>
      </c>
      <c r="Q5" s="10" t="str">
        <f>tot!BE5</f>
        <v>NC</v>
      </c>
      <c r="R5" s="10" t="str">
        <f>tot!BI5</f>
        <v>NC</v>
      </c>
      <c r="S5" s="10" t="str">
        <f>tot!BM5</f>
        <v>NC</v>
      </c>
      <c r="T5" s="10" t="str">
        <f>tot!BQ5</f>
        <v>NC</v>
      </c>
      <c r="U5" s="10" t="str">
        <f>tot!BU5</f>
        <v>NC</v>
      </c>
      <c r="V5" s="10" t="str">
        <f>tot!BY5</f>
        <v>NC</v>
      </c>
      <c r="W5" s="10" t="str">
        <f>tot!CC5</f>
        <v/>
      </c>
      <c r="X5" s="10" t="str">
        <f>tot!CG5</f>
        <v/>
      </c>
      <c r="Y5" s="10" t="str">
        <f>tot!CK5</f>
        <v/>
      </c>
      <c r="Z5" s="10" t="str">
        <f>tot!CO5</f>
        <v/>
      </c>
      <c r="AA5" s="10" t="str">
        <f>tot!CS5</f>
        <v/>
      </c>
      <c r="AB5" s="10" t="str">
        <f>tot!CW5</f>
        <v/>
      </c>
      <c r="AC5" s="10" t="str">
        <f>tot!DA5</f>
        <v/>
      </c>
      <c r="AD5" s="10" t="str">
        <f>tot!DE5</f>
        <v/>
      </c>
      <c r="AE5" s="10" t="str">
        <f>tot!DI5</f>
        <v/>
      </c>
      <c r="AF5" s="10" t="str">
        <f>tot!DM5</f>
        <v/>
      </c>
      <c r="AG5" s="10" t="str">
        <f>tot!DQ5</f>
        <v/>
      </c>
      <c r="AH5" s="11">
        <f t="shared" si="1"/>
        <v>0</v>
      </c>
      <c r="AI5" s="11">
        <f t="shared" si="2"/>
        <v>0</v>
      </c>
      <c r="AJ5" s="11">
        <f t="shared" si="3"/>
        <v>4</v>
      </c>
      <c r="AK5" s="11">
        <f t="shared" si="4"/>
        <v>15</v>
      </c>
      <c r="AL5" s="11">
        <f t="shared" si="5"/>
        <v>0</v>
      </c>
      <c r="AM5" s="11">
        <f t="shared" si="6"/>
        <v>0</v>
      </c>
      <c r="AN5" s="11">
        <f t="shared" si="7"/>
        <v>0</v>
      </c>
      <c r="AO5" s="11">
        <f t="shared" si="8"/>
        <v>0</v>
      </c>
      <c r="AP5" s="11">
        <f t="shared" si="9"/>
        <v>19</v>
      </c>
    </row>
    <row r="6" ht="12.75" customHeight="1">
      <c r="A6" s="10" t="str">
        <f>tot!A6</f>
        <v>CANNELLI</v>
      </c>
      <c r="B6" s="10">
        <f>tot!B6</f>
        <v>2006</v>
      </c>
      <c r="C6" s="10" t="str">
        <f>tot!C6</f>
        <v>PT</v>
      </c>
      <c r="D6" s="10" t="str">
        <f>tot!E6</f>
        <v>NC</v>
      </c>
      <c r="E6" s="10" t="str">
        <f>tot!I6</f>
        <v>NC</v>
      </c>
      <c r="F6" s="10" t="str">
        <f>tot!M6</f>
        <v>NC</v>
      </c>
      <c r="G6" s="10" t="str">
        <f>tot!Q6</f>
        <v>NE</v>
      </c>
      <c r="H6" s="10" t="str">
        <f>tot!U6</f>
        <v>NC</v>
      </c>
      <c r="I6" s="10" t="str">
        <f>tot!Y6</f>
        <v>NC</v>
      </c>
      <c r="J6" s="10" t="str">
        <f>tot!AC6</f>
        <v>NC</v>
      </c>
      <c r="K6" s="10" t="str">
        <f>tot!AG6</f>
        <v>NC</v>
      </c>
      <c r="L6" s="10" t="str">
        <f>tot!AK6</f>
        <v>NC</v>
      </c>
      <c r="M6" s="10" t="str">
        <f>tot!AO6</f>
        <v>NC</v>
      </c>
      <c r="N6" s="10" t="str">
        <f>tot!AS6</f>
        <v>NC</v>
      </c>
      <c r="O6" s="10" t="str">
        <f>tot!AW6</f>
        <v>NC</v>
      </c>
      <c r="P6" s="10" t="str">
        <f>tot!BA6</f>
        <v>NC</v>
      </c>
      <c r="Q6" s="10" t="str">
        <f>tot!BE6</f>
        <v>NC</v>
      </c>
      <c r="R6" s="10" t="str">
        <f>tot!BI6</f>
        <v>NC</v>
      </c>
      <c r="S6" s="10" t="str">
        <f>tot!BM6</f>
        <v>NC</v>
      </c>
      <c r="T6" s="10" t="str">
        <f>tot!BQ6</f>
        <v>NC</v>
      </c>
      <c r="U6" s="10" t="str">
        <f>tot!BU6</f>
        <v>NC</v>
      </c>
      <c r="V6" s="10" t="str">
        <f>tot!BY6</f>
        <v>NC</v>
      </c>
      <c r="W6" s="10" t="str">
        <f>tot!CC6</f>
        <v/>
      </c>
      <c r="X6" s="10" t="str">
        <f>tot!CG6</f>
        <v/>
      </c>
      <c r="Y6" s="10" t="str">
        <f>tot!CK6</f>
        <v/>
      </c>
      <c r="Z6" s="10" t="str">
        <f>tot!CO6</f>
        <v/>
      </c>
      <c r="AA6" s="10" t="str">
        <f>tot!CS6</f>
        <v/>
      </c>
      <c r="AB6" s="10" t="str">
        <f>tot!CW6</f>
        <v/>
      </c>
      <c r="AC6" s="10" t="str">
        <f>tot!DA6</f>
        <v/>
      </c>
      <c r="AD6" s="10" t="str">
        <f>tot!DE6</f>
        <v/>
      </c>
      <c r="AE6" s="10" t="str">
        <f>tot!DI6</f>
        <v/>
      </c>
      <c r="AF6" s="10" t="str">
        <f>tot!DM6</f>
        <v/>
      </c>
      <c r="AG6" s="10" t="str">
        <f>tot!DQ6</f>
        <v/>
      </c>
      <c r="AH6" s="11">
        <f t="shared" si="1"/>
        <v>0</v>
      </c>
      <c r="AI6" s="11">
        <f t="shared" si="2"/>
        <v>0</v>
      </c>
      <c r="AJ6" s="11">
        <f t="shared" si="3"/>
        <v>1</v>
      </c>
      <c r="AK6" s="11">
        <f t="shared" si="4"/>
        <v>18</v>
      </c>
      <c r="AL6" s="11">
        <f t="shared" si="5"/>
        <v>0</v>
      </c>
      <c r="AM6" s="11">
        <f t="shared" si="6"/>
        <v>0</v>
      </c>
      <c r="AN6" s="11">
        <f t="shared" si="7"/>
        <v>0</v>
      </c>
      <c r="AO6" s="11">
        <f t="shared" si="8"/>
        <v>0</v>
      </c>
      <c r="AP6" s="11">
        <f t="shared" si="9"/>
        <v>19</v>
      </c>
    </row>
    <row r="7" ht="12.75" customHeight="1">
      <c r="A7" s="10" t="str">
        <f>tot!A7</f>
        <v>BAH</v>
      </c>
      <c r="B7" s="10">
        <f>tot!B7</f>
        <v>2005</v>
      </c>
      <c r="C7" s="10" t="str">
        <f>tot!C7</f>
        <v>DIF</v>
      </c>
      <c r="D7" s="10" t="str">
        <f>tot!E7</f>
        <v>S</v>
      </c>
      <c r="E7" s="10" t="str">
        <f>tot!I7</f>
        <v>NC</v>
      </c>
      <c r="F7" s="10" t="str">
        <f>tot!M7</f>
        <v>NC</v>
      </c>
      <c r="G7" s="10" t="str">
        <f>tot!Q7</f>
        <v>NC</v>
      </c>
      <c r="H7" s="10" t="str">
        <f>tot!U7</f>
        <v>NC</v>
      </c>
      <c r="I7" s="10" t="str">
        <f>tot!Y7</f>
        <v>NC</v>
      </c>
      <c r="J7" s="10" t="str">
        <f>tot!AC7</f>
        <v>NC</v>
      </c>
      <c r="K7" s="10" t="str">
        <f>tot!AG7</f>
        <v>NC</v>
      </c>
      <c r="L7" s="10" t="str">
        <f>tot!AK7</f>
        <v>NC</v>
      </c>
      <c r="M7" s="10" t="str">
        <f>tot!AO7</f>
        <v>NC</v>
      </c>
      <c r="N7" s="10" t="str">
        <f>tot!AS7</f>
        <v>NC</v>
      </c>
      <c r="O7" s="10" t="str">
        <f>tot!AW7</f>
        <v>NC</v>
      </c>
      <c r="P7" s="10" t="str">
        <f>tot!BA7</f>
        <v>NC</v>
      </c>
      <c r="Q7" s="10" t="str">
        <f>tot!BE7</f>
        <v>T</v>
      </c>
      <c r="R7" s="10" t="str">
        <f>tot!BI7</f>
        <v>T</v>
      </c>
      <c r="S7" s="10" t="str">
        <f>tot!BM7</f>
        <v>T</v>
      </c>
      <c r="T7" s="10" t="str">
        <f>tot!BQ7</f>
        <v>T</v>
      </c>
      <c r="U7" s="10" t="str">
        <f>tot!BU7</f>
        <v>T</v>
      </c>
      <c r="V7" s="10" t="str">
        <f>tot!BY7</f>
        <v>T</v>
      </c>
      <c r="W7" s="10" t="str">
        <f>tot!CC7</f>
        <v/>
      </c>
      <c r="X7" s="10" t="str">
        <f>tot!CG7</f>
        <v/>
      </c>
      <c r="Y7" s="10" t="str">
        <f>tot!CK7</f>
        <v/>
      </c>
      <c r="Z7" s="10" t="str">
        <f>tot!CO7</f>
        <v/>
      </c>
      <c r="AA7" s="10" t="str">
        <f>tot!CS7</f>
        <v/>
      </c>
      <c r="AB7" s="10" t="str">
        <f>tot!CW7</f>
        <v/>
      </c>
      <c r="AC7" s="10" t="str">
        <f>tot!DA7</f>
        <v/>
      </c>
      <c r="AD7" s="10" t="str">
        <f>tot!DE7</f>
        <v/>
      </c>
      <c r="AE7" s="10" t="str">
        <f>tot!DI7</f>
        <v/>
      </c>
      <c r="AF7" s="10" t="str">
        <f>tot!DM7</f>
        <v/>
      </c>
      <c r="AG7" s="10" t="str">
        <f>tot!DQ7</f>
        <v/>
      </c>
      <c r="AH7" s="11">
        <f t="shared" si="1"/>
        <v>6</v>
      </c>
      <c r="AI7" s="11">
        <f t="shared" si="2"/>
        <v>1</v>
      </c>
      <c r="AJ7" s="11">
        <f t="shared" si="3"/>
        <v>0</v>
      </c>
      <c r="AK7" s="11">
        <f t="shared" si="4"/>
        <v>12</v>
      </c>
      <c r="AL7" s="11">
        <f t="shared" si="5"/>
        <v>0</v>
      </c>
      <c r="AM7" s="11">
        <f t="shared" si="6"/>
        <v>0</v>
      </c>
      <c r="AN7" s="11">
        <f t="shared" si="7"/>
        <v>0</v>
      </c>
      <c r="AO7" s="11">
        <f t="shared" si="8"/>
        <v>0</v>
      </c>
      <c r="AP7" s="11">
        <f t="shared" si="9"/>
        <v>19</v>
      </c>
    </row>
    <row r="8" ht="12.75" customHeight="1">
      <c r="A8" s="10" t="str">
        <f>tot!A8</f>
        <v>BAUDOUIN</v>
      </c>
      <c r="B8" s="10">
        <f>tot!B8</f>
        <v>2004</v>
      </c>
      <c r="C8" s="10" t="str">
        <f>tot!C8</f>
        <v>DIF</v>
      </c>
      <c r="D8" s="10" t="str">
        <f>tot!E8</f>
        <v>T</v>
      </c>
      <c r="E8" s="10" t="str">
        <f>tot!I8</f>
        <v>T</v>
      </c>
      <c r="F8" s="10" t="str">
        <f>tot!M8</f>
        <v>T</v>
      </c>
      <c r="G8" s="10" t="str">
        <f>tot!Q8</f>
        <v>T</v>
      </c>
      <c r="H8" s="10" t="str">
        <f>tot!U8</f>
        <v>T</v>
      </c>
      <c r="I8" s="10" t="str">
        <f>tot!Y8</f>
        <v>T</v>
      </c>
      <c r="J8" s="10" t="str">
        <f>tot!AC8</f>
        <v>T</v>
      </c>
      <c r="K8" s="10" t="str">
        <f>tot!AG8</f>
        <v>T</v>
      </c>
      <c r="L8" s="10" t="str">
        <f>tot!AK8</f>
        <v>T</v>
      </c>
      <c r="M8" s="10" t="str">
        <f>tot!AO8</f>
        <v>T</v>
      </c>
      <c r="N8" s="10" t="str">
        <f>tot!AS8</f>
        <v>T</v>
      </c>
      <c r="O8" s="10" t="str">
        <f>tot!AW8</f>
        <v>INF</v>
      </c>
      <c r="P8" s="10" t="str">
        <f>tot!BA8</f>
        <v>INF</v>
      </c>
      <c r="Q8" s="10" t="str">
        <f>tot!BE8</f>
        <v>T</v>
      </c>
      <c r="R8" s="10" t="str">
        <f>tot!BI8</f>
        <v>T</v>
      </c>
      <c r="S8" s="10" t="str">
        <f>tot!BM8</f>
        <v>T</v>
      </c>
      <c r="T8" s="10" t="str">
        <f>tot!BQ8</f>
        <v>T</v>
      </c>
      <c r="U8" s="10" t="str">
        <f>tot!BU8</f>
        <v>SQL</v>
      </c>
      <c r="V8" s="10" t="str">
        <f>tot!BY8</f>
        <v>T</v>
      </c>
      <c r="W8" s="10" t="str">
        <f>tot!CC8</f>
        <v/>
      </c>
      <c r="X8" s="10" t="str">
        <f>tot!CG8</f>
        <v/>
      </c>
      <c r="Y8" s="10" t="str">
        <f>tot!CK8</f>
        <v/>
      </c>
      <c r="Z8" s="10" t="str">
        <f>tot!CO8</f>
        <v/>
      </c>
      <c r="AA8" s="10" t="str">
        <f>tot!CS8</f>
        <v/>
      </c>
      <c r="AB8" s="10" t="str">
        <f>tot!CW8</f>
        <v/>
      </c>
      <c r="AC8" s="10" t="str">
        <f>tot!DA8</f>
        <v/>
      </c>
      <c r="AD8" s="10" t="str">
        <f>tot!DE8</f>
        <v/>
      </c>
      <c r="AE8" s="10" t="str">
        <f>tot!DI8</f>
        <v/>
      </c>
      <c r="AF8" s="10" t="str">
        <f>tot!DM8</f>
        <v/>
      </c>
      <c r="AG8" s="10" t="str">
        <f>tot!DQ8</f>
        <v/>
      </c>
      <c r="AH8" s="11">
        <f t="shared" si="1"/>
        <v>16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1</v>
      </c>
      <c r="AM8" s="11">
        <f t="shared" si="6"/>
        <v>2</v>
      </c>
      <c r="AN8" s="11">
        <f t="shared" si="7"/>
        <v>0</v>
      </c>
      <c r="AO8" s="11">
        <f t="shared" si="8"/>
        <v>0</v>
      </c>
      <c r="AP8" s="11">
        <f t="shared" si="9"/>
        <v>19</v>
      </c>
    </row>
    <row r="9" ht="12.75" customHeight="1">
      <c r="A9" s="10" t="str">
        <f>tot!A9</f>
        <v>BUSATO</v>
      </c>
      <c r="B9" s="10">
        <f>tot!B9</f>
        <v>2004</v>
      </c>
      <c r="C9" s="10" t="str">
        <f>tot!C9</f>
        <v>DIF</v>
      </c>
      <c r="D9" s="10" t="str">
        <f>tot!E9</f>
        <v>INF</v>
      </c>
      <c r="E9" s="10" t="str">
        <f>tot!I9</f>
        <v>S</v>
      </c>
      <c r="F9" s="10" t="str">
        <f>tot!M9</f>
        <v>S</v>
      </c>
      <c r="G9" s="10" t="str">
        <f>tot!Q9</f>
        <v>S</v>
      </c>
      <c r="H9" s="10" t="str">
        <f>tot!U9</f>
        <v>NE</v>
      </c>
      <c r="I9" s="10" t="str">
        <f>tot!Y9</f>
        <v>NE</v>
      </c>
      <c r="J9" s="10" t="str">
        <f>tot!AC9</f>
        <v>S</v>
      </c>
      <c r="K9" s="10" t="str">
        <f>tot!AG9</f>
        <v>NE</v>
      </c>
      <c r="L9" s="10" t="str">
        <f>tot!AK9</f>
        <v>NE</v>
      </c>
      <c r="M9" s="10" t="str">
        <f>tot!AO9</f>
        <v>NE</v>
      </c>
      <c r="N9" s="10" t="str">
        <f>tot!AS9</f>
        <v>NE</v>
      </c>
      <c r="O9" s="10" t="str">
        <f>tot!AW9</f>
        <v>T</v>
      </c>
      <c r="P9" s="10" t="str">
        <f>tot!BA9</f>
        <v>T</v>
      </c>
      <c r="Q9" s="10" t="str">
        <f>tot!BE9</f>
        <v>1SQ</v>
      </c>
      <c r="R9" s="10" t="str">
        <f>tot!BI9</f>
        <v>1SQ</v>
      </c>
      <c r="S9" s="10" t="str">
        <f>tot!BM9</f>
        <v>1SQ</v>
      </c>
      <c r="T9" s="10" t="str">
        <f>tot!BQ9</f>
        <v>1SQ</v>
      </c>
      <c r="U9" s="10" t="str">
        <f>tot!BU9</f>
        <v>1SQ</v>
      </c>
      <c r="V9" s="10" t="str">
        <f>tot!BY9</f>
        <v>1SQ</v>
      </c>
      <c r="W9" s="10" t="str">
        <f>tot!CC9</f>
        <v/>
      </c>
      <c r="X9" s="10" t="str">
        <f>tot!CG9</f>
        <v/>
      </c>
      <c r="Y9" s="10" t="str">
        <f>tot!CK9</f>
        <v/>
      </c>
      <c r="Z9" s="10" t="str">
        <f>tot!CO9</f>
        <v/>
      </c>
      <c r="AA9" s="10" t="str">
        <f>tot!CS9</f>
        <v/>
      </c>
      <c r="AB9" s="10" t="str">
        <f>tot!CW9</f>
        <v/>
      </c>
      <c r="AC9" s="10" t="str">
        <f>tot!DA9</f>
        <v/>
      </c>
      <c r="AD9" s="10" t="str">
        <f>tot!DE9</f>
        <v/>
      </c>
      <c r="AE9" s="10" t="str">
        <f>tot!DI9</f>
        <v/>
      </c>
      <c r="AF9" s="10" t="str">
        <f>tot!DM9</f>
        <v/>
      </c>
      <c r="AG9" s="10" t="str">
        <f>tot!DQ9</f>
        <v/>
      </c>
      <c r="AH9" s="11">
        <f t="shared" si="1"/>
        <v>2</v>
      </c>
      <c r="AI9" s="11">
        <f t="shared" si="2"/>
        <v>4</v>
      </c>
      <c r="AJ9" s="11">
        <f t="shared" si="3"/>
        <v>6</v>
      </c>
      <c r="AK9" s="11">
        <f t="shared" si="4"/>
        <v>0</v>
      </c>
      <c r="AL9" s="11">
        <f t="shared" si="5"/>
        <v>0</v>
      </c>
      <c r="AM9" s="11">
        <f t="shared" si="6"/>
        <v>1</v>
      </c>
      <c r="AN9" s="11">
        <f t="shared" si="7"/>
        <v>6</v>
      </c>
      <c r="AO9" s="11">
        <f t="shared" si="8"/>
        <v>0</v>
      </c>
      <c r="AP9" s="11">
        <f t="shared" si="9"/>
        <v>19</v>
      </c>
    </row>
    <row r="10" ht="12.75" customHeight="1">
      <c r="A10" s="10" t="str">
        <f>tot!A10</f>
        <v>CAMOLESE</v>
      </c>
      <c r="B10" s="10">
        <f>tot!B10</f>
        <v>2005</v>
      </c>
      <c r="C10" s="10" t="str">
        <f>tot!C10</f>
        <v>DIF</v>
      </c>
      <c r="D10" s="10" t="str">
        <f>tot!E10</f>
        <v>T</v>
      </c>
      <c r="E10" s="10" t="str">
        <f>tot!I10</f>
        <v>T</v>
      </c>
      <c r="F10" s="10" t="str">
        <f>tot!M10</f>
        <v>T</v>
      </c>
      <c r="G10" s="10" t="str">
        <f>tot!Q10</f>
        <v>INF</v>
      </c>
      <c r="H10" s="10" t="str">
        <f>tot!U10</f>
        <v>T</v>
      </c>
      <c r="I10" s="10" t="str">
        <f>tot!Y10</f>
        <v>INF</v>
      </c>
      <c r="J10" s="10" t="str">
        <f>tot!AC10</f>
        <v>S</v>
      </c>
      <c r="K10" s="10" t="str">
        <f>tot!AG10</f>
        <v>T</v>
      </c>
      <c r="L10" s="10" t="str">
        <f>tot!AK10</f>
        <v>T</v>
      </c>
      <c r="M10" s="10" t="str">
        <f>tot!AO10</f>
        <v>T</v>
      </c>
      <c r="N10" s="10" t="str">
        <f>tot!AS10</f>
        <v>T</v>
      </c>
      <c r="O10" s="10" t="str">
        <f>tot!AW10</f>
        <v>NE</v>
      </c>
      <c r="P10" s="10" t="str">
        <f>tot!BA10</f>
        <v>NE</v>
      </c>
      <c r="Q10" s="10" t="str">
        <f>tot!BE10</f>
        <v>S</v>
      </c>
      <c r="R10" s="10" t="str">
        <f>tot!BI10</f>
        <v>NE</v>
      </c>
      <c r="S10" s="10" t="str">
        <f>tot!BM10</f>
        <v>NE</v>
      </c>
      <c r="T10" s="10" t="str">
        <f>tot!BQ10</f>
        <v>T</v>
      </c>
      <c r="U10" s="10" t="str">
        <f>tot!BU10</f>
        <v>S</v>
      </c>
      <c r="V10" s="10" t="str">
        <f>tot!BY10</f>
        <v>NE</v>
      </c>
      <c r="W10" s="10" t="str">
        <f>tot!CC10</f>
        <v/>
      </c>
      <c r="X10" s="10" t="str">
        <f>tot!CG10</f>
        <v/>
      </c>
      <c r="Y10" s="10" t="str">
        <f>tot!CK10</f>
        <v/>
      </c>
      <c r="Z10" s="10" t="str">
        <f>tot!CO10</f>
        <v/>
      </c>
      <c r="AA10" s="10" t="str">
        <f>tot!CS10</f>
        <v/>
      </c>
      <c r="AB10" s="10" t="str">
        <f>tot!CW10</f>
        <v/>
      </c>
      <c r="AC10" s="10" t="str">
        <f>tot!DA10</f>
        <v/>
      </c>
      <c r="AD10" s="10" t="str">
        <f>tot!DE10</f>
        <v/>
      </c>
      <c r="AE10" s="10" t="str">
        <f>tot!DI10</f>
        <v/>
      </c>
      <c r="AF10" s="10" t="str">
        <f>tot!DM10</f>
        <v/>
      </c>
      <c r="AG10" s="10" t="str">
        <f>tot!DQ10</f>
        <v/>
      </c>
      <c r="AH10" s="11">
        <f t="shared" si="1"/>
        <v>9</v>
      </c>
      <c r="AI10" s="11">
        <f t="shared" si="2"/>
        <v>3</v>
      </c>
      <c r="AJ10" s="11">
        <f t="shared" si="3"/>
        <v>5</v>
      </c>
      <c r="AK10" s="11">
        <f t="shared" si="4"/>
        <v>0</v>
      </c>
      <c r="AL10" s="11">
        <f t="shared" si="5"/>
        <v>0</v>
      </c>
      <c r="AM10" s="11">
        <f t="shared" si="6"/>
        <v>2</v>
      </c>
      <c r="AN10" s="11">
        <f t="shared" si="7"/>
        <v>0</v>
      </c>
      <c r="AO10" s="11">
        <f t="shared" si="8"/>
        <v>0</v>
      </c>
      <c r="AP10" s="11">
        <f t="shared" si="9"/>
        <v>19</v>
      </c>
    </row>
    <row r="11" ht="12.75" customHeight="1">
      <c r="A11" s="10" t="str">
        <f>tot!A11</f>
        <v>DA POZZO</v>
      </c>
      <c r="B11" s="10">
        <f>tot!B11</f>
        <v>2004</v>
      </c>
      <c r="C11" s="10" t="str">
        <f>tot!C11</f>
        <v>DIF</v>
      </c>
      <c r="D11" s="10" t="str">
        <f>tot!E11</f>
        <v>T</v>
      </c>
      <c r="E11" s="10" t="str">
        <f>tot!I11</f>
        <v>T</v>
      </c>
      <c r="F11" s="10" t="str">
        <f>tot!M11</f>
        <v>T</v>
      </c>
      <c r="G11" s="10" t="str">
        <f>tot!Q11</f>
        <v>T</v>
      </c>
      <c r="H11" s="10" t="str">
        <f>tot!U11</f>
        <v>NE</v>
      </c>
      <c r="I11" s="10" t="str">
        <f>tot!Y11</f>
        <v>T</v>
      </c>
      <c r="J11" s="10" t="str">
        <f>tot!AC11</f>
        <v>T</v>
      </c>
      <c r="K11" s="10" t="str">
        <f>tot!AG11</f>
        <v>T</v>
      </c>
      <c r="L11" s="10" t="str">
        <f>tot!AK11</f>
        <v>S</v>
      </c>
      <c r="M11" s="10" t="str">
        <f>tot!AO11</f>
        <v>T</v>
      </c>
      <c r="N11" s="10" t="str">
        <f>tot!AS11</f>
        <v>T</v>
      </c>
      <c r="O11" s="10" t="str">
        <f>tot!AW11</f>
        <v>T</v>
      </c>
      <c r="P11" s="10" t="str">
        <f>tot!BA11</f>
        <v>T</v>
      </c>
      <c r="Q11" s="10" t="str">
        <f>tot!BE11</f>
        <v>T</v>
      </c>
      <c r="R11" s="10" t="str">
        <f>tot!BI11</f>
        <v>T</v>
      </c>
      <c r="S11" s="10" t="str">
        <f>tot!BM11</f>
        <v>T</v>
      </c>
      <c r="T11" s="10" t="str">
        <f>tot!BQ11</f>
        <v>T</v>
      </c>
      <c r="U11" s="10" t="str">
        <f>tot!BU11</f>
        <v>T</v>
      </c>
      <c r="V11" s="10" t="str">
        <f>tot!BY11</f>
        <v>T</v>
      </c>
      <c r="W11" s="10" t="str">
        <f>tot!CC11</f>
        <v/>
      </c>
      <c r="X11" s="10" t="str">
        <f>tot!CG11</f>
        <v/>
      </c>
      <c r="Y11" s="10" t="str">
        <f>tot!CK11</f>
        <v/>
      </c>
      <c r="Z11" s="10" t="str">
        <f>tot!CO11</f>
        <v/>
      </c>
      <c r="AA11" s="10" t="str">
        <f>tot!CS11</f>
        <v/>
      </c>
      <c r="AB11" s="10" t="str">
        <f>tot!CW11</f>
        <v/>
      </c>
      <c r="AC11" s="10" t="str">
        <f>tot!DA11</f>
        <v/>
      </c>
      <c r="AD11" s="10" t="str">
        <f>tot!DE11</f>
        <v/>
      </c>
      <c r="AE11" s="10" t="str">
        <f>tot!DI11</f>
        <v/>
      </c>
      <c r="AF11" s="10" t="str">
        <f>tot!DM11</f>
        <v/>
      </c>
      <c r="AG11" s="10" t="str">
        <f>tot!DQ11</f>
        <v/>
      </c>
      <c r="AH11" s="11">
        <f t="shared" si="1"/>
        <v>17</v>
      </c>
      <c r="AI11" s="11">
        <f t="shared" si="2"/>
        <v>1</v>
      </c>
      <c r="AJ11" s="11">
        <f t="shared" si="3"/>
        <v>1</v>
      </c>
      <c r="AK11" s="11">
        <f t="shared" si="4"/>
        <v>0</v>
      </c>
      <c r="AL11" s="11">
        <f t="shared" si="5"/>
        <v>0</v>
      </c>
      <c r="AM11" s="11">
        <f t="shared" si="6"/>
        <v>0</v>
      </c>
      <c r="AN11" s="11">
        <f t="shared" si="7"/>
        <v>0</v>
      </c>
      <c r="AO11" s="11">
        <f t="shared" si="8"/>
        <v>0</v>
      </c>
      <c r="AP11" s="11">
        <f t="shared" si="9"/>
        <v>19</v>
      </c>
    </row>
    <row r="12" ht="12.75" customHeight="1">
      <c r="A12" s="10" t="str">
        <f>tot!A12</f>
        <v>IVARSSON</v>
      </c>
      <c r="B12" s="10">
        <f>tot!B12</f>
        <v>2004</v>
      </c>
      <c r="C12" s="10" t="str">
        <f>tot!C12</f>
        <v>DIF</v>
      </c>
      <c r="D12" s="10" t="str">
        <f>tot!E12</f>
        <v>S</v>
      </c>
      <c r="E12" s="10" t="str">
        <f>tot!I12</f>
        <v>S</v>
      </c>
      <c r="F12" s="10" t="str">
        <f>tot!M12</f>
        <v>NE</v>
      </c>
      <c r="G12" s="10" t="str">
        <f>tot!Q12</f>
        <v>T</v>
      </c>
      <c r="H12" s="10" t="str">
        <f>tot!U12</f>
        <v>S</v>
      </c>
      <c r="I12" s="10" t="str">
        <f>tot!Y12</f>
        <v>T</v>
      </c>
      <c r="J12" s="10" t="str">
        <f>tot!AC12</f>
        <v>NE</v>
      </c>
      <c r="K12" s="10" t="str">
        <f>tot!AG12</f>
        <v>NE</v>
      </c>
      <c r="L12" s="10" t="str">
        <f>tot!AK12</f>
        <v>S</v>
      </c>
      <c r="M12" s="10" t="str">
        <f>tot!AO12</f>
        <v>S</v>
      </c>
      <c r="N12" s="10" t="str">
        <f>tot!AS12</f>
        <v>S</v>
      </c>
      <c r="O12" s="10" t="str">
        <f>tot!AW12</f>
        <v>T</v>
      </c>
      <c r="P12" s="10" t="str">
        <f>tot!BA12</f>
        <v>T</v>
      </c>
      <c r="Q12" s="10" t="str">
        <f>tot!BE12</f>
        <v>T</v>
      </c>
      <c r="R12" s="10" t="str">
        <f>tot!BI12</f>
        <v>T</v>
      </c>
      <c r="S12" s="10" t="str">
        <f>tot!BM12</f>
        <v>T</v>
      </c>
      <c r="T12" s="10" t="str">
        <f>tot!BQ12</f>
        <v>S</v>
      </c>
      <c r="U12" s="10" t="str">
        <f>tot!BU12</f>
        <v>T</v>
      </c>
      <c r="V12" s="10" t="str">
        <f>tot!BY12</f>
        <v>T</v>
      </c>
      <c r="W12" s="10" t="str">
        <f>tot!CC12</f>
        <v/>
      </c>
      <c r="X12" s="10" t="str">
        <f>tot!CG12</f>
        <v/>
      </c>
      <c r="Y12" s="10" t="str">
        <f>tot!CK12</f>
        <v/>
      </c>
      <c r="Z12" s="10" t="str">
        <f>tot!CO12</f>
        <v/>
      </c>
      <c r="AA12" s="10" t="str">
        <f>tot!CS12</f>
        <v/>
      </c>
      <c r="AB12" s="10" t="str">
        <f>tot!CW12</f>
        <v/>
      </c>
      <c r="AC12" s="10" t="str">
        <f>tot!DA12</f>
        <v/>
      </c>
      <c r="AD12" s="10" t="str">
        <f>tot!DE12</f>
        <v/>
      </c>
      <c r="AE12" s="10" t="str">
        <f>tot!DI12</f>
        <v/>
      </c>
      <c r="AF12" s="10" t="str">
        <f>tot!DM12</f>
        <v/>
      </c>
      <c r="AG12" s="10" t="str">
        <f>tot!DQ12</f>
        <v/>
      </c>
      <c r="AH12" s="11">
        <f t="shared" si="1"/>
        <v>9</v>
      </c>
      <c r="AI12" s="11">
        <f t="shared" si="2"/>
        <v>7</v>
      </c>
      <c r="AJ12" s="11">
        <f t="shared" si="3"/>
        <v>3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11">
        <f t="shared" si="7"/>
        <v>0</v>
      </c>
      <c r="AO12" s="11">
        <f t="shared" si="8"/>
        <v>0</v>
      </c>
      <c r="AP12" s="11">
        <f t="shared" si="9"/>
        <v>19</v>
      </c>
    </row>
    <row r="13" ht="12.75" customHeight="1">
      <c r="A13" s="10" t="str">
        <f>tot!A13</f>
        <v>KARAGIANNIDIS</v>
      </c>
      <c r="B13" s="10">
        <f>tot!B13</f>
        <v>2004</v>
      </c>
      <c r="C13" s="10" t="str">
        <f>tot!C13</f>
        <v>DIF</v>
      </c>
      <c r="D13" s="10" t="str">
        <f>tot!E13</f>
        <v>NE</v>
      </c>
      <c r="E13" s="10" t="str">
        <f>tot!I13</f>
        <v>NE</v>
      </c>
      <c r="F13" s="10" t="str">
        <f>tot!M13</f>
        <v>NE</v>
      </c>
      <c r="G13" s="10" t="str">
        <f>tot!Q13</f>
        <v>S</v>
      </c>
      <c r="H13" s="10" t="str">
        <f>tot!U13</f>
        <v>NE</v>
      </c>
      <c r="I13" s="10" t="str">
        <f>tot!Y13</f>
        <v>NE</v>
      </c>
      <c r="J13" s="10" t="str">
        <f>tot!AC13</f>
        <v>NE</v>
      </c>
      <c r="K13" s="10" t="str">
        <f>tot!AG13</f>
        <v>NE</v>
      </c>
      <c r="L13" s="10" t="str">
        <f>tot!AK13</f>
        <v>NE</v>
      </c>
      <c r="M13" s="10" t="str">
        <f>tot!AO13</f>
        <v>NE</v>
      </c>
      <c r="N13" s="10" t="str">
        <f>tot!AS13</f>
        <v>NE</v>
      </c>
      <c r="O13" s="10" t="str">
        <f>tot!AW13</f>
        <v>S</v>
      </c>
      <c r="P13" s="10" t="str">
        <f>tot!BA13</f>
        <v>NE</v>
      </c>
      <c r="Q13" s="10" t="str">
        <f>tot!BE13</f>
        <v>NE</v>
      </c>
      <c r="R13" s="10" t="str">
        <f>tot!BI13</f>
        <v>T</v>
      </c>
      <c r="S13" s="10" t="str">
        <f>tot!BM13</f>
        <v>NE</v>
      </c>
      <c r="T13" s="10" t="str">
        <f>tot!BQ13</f>
        <v>NE</v>
      </c>
      <c r="U13" s="10" t="str">
        <f>tot!BU13</f>
        <v>S</v>
      </c>
      <c r="V13" s="10" t="str">
        <f>tot!BY13</f>
        <v>NE</v>
      </c>
      <c r="W13" s="10" t="str">
        <f>tot!CC13</f>
        <v/>
      </c>
      <c r="X13" s="10" t="str">
        <f>tot!CG13</f>
        <v/>
      </c>
      <c r="Y13" s="10" t="str">
        <f>tot!CK13</f>
        <v/>
      </c>
      <c r="Z13" s="10" t="str">
        <f>tot!CO13</f>
        <v/>
      </c>
      <c r="AA13" s="10" t="str">
        <f>tot!CS13</f>
        <v/>
      </c>
      <c r="AB13" s="10" t="str">
        <f>tot!CW13</f>
        <v/>
      </c>
      <c r="AC13" s="10" t="str">
        <f>tot!DA13</f>
        <v/>
      </c>
      <c r="AD13" s="10" t="str">
        <f>tot!DE13</f>
        <v/>
      </c>
      <c r="AE13" s="10" t="str">
        <f>tot!DI13</f>
        <v/>
      </c>
      <c r="AF13" s="10" t="str">
        <f>tot!DM13</f>
        <v/>
      </c>
      <c r="AG13" s="10" t="str">
        <f>tot!DQ13</f>
        <v/>
      </c>
      <c r="AH13" s="11">
        <f t="shared" si="1"/>
        <v>1</v>
      </c>
      <c r="AI13" s="11">
        <f t="shared" si="2"/>
        <v>3</v>
      </c>
      <c r="AJ13" s="11">
        <f t="shared" si="3"/>
        <v>15</v>
      </c>
      <c r="AK13" s="11">
        <f t="shared" si="4"/>
        <v>0</v>
      </c>
      <c r="AL13" s="11">
        <f t="shared" si="5"/>
        <v>0</v>
      </c>
      <c r="AM13" s="11">
        <f t="shared" si="6"/>
        <v>0</v>
      </c>
      <c r="AN13" s="11">
        <f t="shared" si="7"/>
        <v>0</v>
      </c>
      <c r="AO13" s="11">
        <f t="shared" si="8"/>
        <v>0</v>
      </c>
      <c r="AP13" s="11">
        <f t="shared" si="9"/>
        <v>19</v>
      </c>
    </row>
    <row r="14" ht="12.75" customHeight="1">
      <c r="A14" s="10" t="str">
        <f>tot!A14</f>
        <v>KYVIK</v>
      </c>
      <c r="B14" s="10">
        <f>tot!B14</f>
        <v>2004</v>
      </c>
      <c r="C14" s="10" t="str">
        <f>tot!C14</f>
        <v>DIF</v>
      </c>
      <c r="D14" s="10" t="str">
        <f>tot!E14</f>
        <v>T</v>
      </c>
      <c r="E14" s="10" t="str">
        <f>tot!I14</f>
        <v>NE</v>
      </c>
      <c r="F14" s="10" t="str">
        <f>tot!M14</f>
        <v>T</v>
      </c>
      <c r="G14" s="10" t="str">
        <f>tot!Q14</f>
        <v>NE</v>
      </c>
      <c r="H14" s="10" t="str">
        <f>tot!U14</f>
        <v>NE</v>
      </c>
      <c r="I14" s="10" t="str">
        <f>tot!Y14</f>
        <v>S</v>
      </c>
      <c r="J14" s="10" t="str">
        <f>tot!AC14</f>
        <v>NE</v>
      </c>
      <c r="K14" s="10" t="str">
        <f>tot!AG14</f>
        <v>NE</v>
      </c>
      <c r="L14" s="10" t="str">
        <f>tot!AK14</f>
        <v>T</v>
      </c>
      <c r="M14" s="10" t="str">
        <f>tot!AO14</f>
        <v>T</v>
      </c>
      <c r="N14" s="10" t="str">
        <f>tot!AS14</f>
        <v>NE</v>
      </c>
      <c r="O14" s="10" t="str">
        <f>tot!AW14</f>
        <v>T</v>
      </c>
      <c r="P14" s="10" t="str">
        <f>tot!BA14</f>
        <v>T</v>
      </c>
      <c r="Q14" s="10" t="str">
        <f>tot!BE14</f>
        <v>INF</v>
      </c>
      <c r="R14" s="10" t="str">
        <f>tot!BI14</f>
        <v>INF</v>
      </c>
      <c r="S14" s="10" t="str">
        <f>tot!BM14</f>
        <v>NE</v>
      </c>
      <c r="T14" s="10" t="str">
        <f>tot!BQ14</f>
        <v>NE</v>
      </c>
      <c r="U14" s="10" t="str">
        <f>tot!BU14</f>
        <v>T</v>
      </c>
      <c r="V14" s="10" t="str">
        <f>tot!BY14</f>
        <v>NE</v>
      </c>
      <c r="W14" s="10" t="str">
        <f>tot!CC14</f>
        <v/>
      </c>
      <c r="X14" s="10" t="str">
        <f>tot!CG14</f>
        <v/>
      </c>
      <c r="Y14" s="10" t="str">
        <f>tot!CK14</f>
        <v/>
      </c>
      <c r="Z14" s="10" t="str">
        <f>tot!CO14</f>
        <v/>
      </c>
      <c r="AA14" s="10" t="str">
        <f>tot!CS14</f>
        <v/>
      </c>
      <c r="AB14" s="10" t="str">
        <f>tot!CW14</f>
        <v/>
      </c>
      <c r="AC14" s="10" t="str">
        <f>tot!DA14</f>
        <v/>
      </c>
      <c r="AD14" s="10" t="str">
        <f>tot!DE14</f>
        <v/>
      </c>
      <c r="AE14" s="10" t="str">
        <f>tot!DI14</f>
        <v/>
      </c>
      <c r="AF14" s="10" t="str">
        <f>tot!DM14</f>
        <v/>
      </c>
      <c r="AG14" s="10" t="str">
        <f>tot!DQ14</f>
        <v/>
      </c>
      <c r="AH14" s="11">
        <f t="shared" si="1"/>
        <v>7</v>
      </c>
      <c r="AI14" s="11">
        <f t="shared" si="2"/>
        <v>1</v>
      </c>
      <c r="AJ14" s="11">
        <f t="shared" si="3"/>
        <v>9</v>
      </c>
      <c r="AK14" s="11">
        <f t="shared" si="4"/>
        <v>0</v>
      </c>
      <c r="AL14" s="11">
        <f t="shared" si="5"/>
        <v>0</v>
      </c>
      <c r="AM14" s="11">
        <f t="shared" si="6"/>
        <v>2</v>
      </c>
      <c r="AN14" s="11">
        <f t="shared" si="7"/>
        <v>0</v>
      </c>
      <c r="AO14" s="11">
        <f t="shared" si="8"/>
        <v>0</v>
      </c>
      <c r="AP14" s="11">
        <f t="shared" si="9"/>
        <v>19</v>
      </c>
    </row>
    <row r="15" ht="12.75" customHeight="1">
      <c r="A15" s="10" t="str">
        <f>tot!A15</f>
        <v>MAGNUSSON</v>
      </c>
      <c r="B15" s="10">
        <f>tot!B15</f>
        <v>2004</v>
      </c>
      <c r="C15" s="10" t="str">
        <f>tot!C15</f>
        <v>DIF</v>
      </c>
      <c r="D15" s="10" t="str">
        <f>tot!E15</f>
        <v>NE</v>
      </c>
      <c r="E15" s="10" t="str">
        <f>tot!I15</f>
        <v>S</v>
      </c>
      <c r="F15" s="10" t="str">
        <f>tot!M15</f>
        <v>S</v>
      </c>
      <c r="G15" s="10" t="str">
        <f>tot!Q15</f>
        <v>NE</v>
      </c>
      <c r="H15" s="10" t="str">
        <f>tot!U15</f>
        <v>T</v>
      </c>
      <c r="I15" s="10" t="str">
        <f>tot!Y15</f>
        <v>S</v>
      </c>
      <c r="J15" s="10" t="str">
        <f>tot!AC15</f>
        <v>T</v>
      </c>
      <c r="K15" s="10" t="str">
        <f>tot!AG15</f>
        <v>NE</v>
      </c>
      <c r="L15" s="10" t="str">
        <f>tot!AK15</f>
        <v>T</v>
      </c>
      <c r="M15" s="10" t="str">
        <f>tot!AO15</f>
        <v>S</v>
      </c>
      <c r="N15" s="10" t="str">
        <f>tot!AS15</f>
        <v>NE</v>
      </c>
      <c r="O15" s="10" t="str">
        <f>tot!AW15</f>
        <v>S</v>
      </c>
      <c r="P15" s="10" t="str">
        <f>tot!BA15</f>
        <v>NE</v>
      </c>
      <c r="Q15" s="10" t="str">
        <f>tot!BE15</f>
        <v>NE</v>
      </c>
      <c r="R15" s="10" t="str">
        <f>tot!BI15</f>
        <v>NE</v>
      </c>
      <c r="S15" s="10" t="str">
        <f>tot!BM15</f>
        <v>NE</v>
      </c>
      <c r="T15" s="10" t="str">
        <f>tot!BQ15</f>
        <v>NE</v>
      </c>
      <c r="U15" s="10" t="str">
        <f>tot!BU15</f>
        <v>NE</v>
      </c>
      <c r="V15" s="10" t="str">
        <f>tot!BY15</f>
        <v>S</v>
      </c>
      <c r="W15" s="10" t="str">
        <f>tot!CC15</f>
        <v/>
      </c>
      <c r="X15" s="10" t="str">
        <f>tot!CG15</f>
        <v/>
      </c>
      <c r="Y15" s="10" t="str">
        <f>tot!CK15</f>
        <v/>
      </c>
      <c r="Z15" s="10" t="str">
        <f>tot!CO15</f>
        <v/>
      </c>
      <c r="AA15" s="10" t="str">
        <f>tot!CS15</f>
        <v/>
      </c>
      <c r="AB15" s="10" t="str">
        <f>tot!CW15</f>
        <v/>
      </c>
      <c r="AC15" s="10" t="str">
        <f>tot!DA15</f>
        <v/>
      </c>
      <c r="AD15" s="10" t="str">
        <f>tot!DE15</f>
        <v/>
      </c>
      <c r="AE15" s="10" t="str">
        <f>tot!DI15</f>
        <v/>
      </c>
      <c r="AF15" s="10" t="str">
        <f>tot!DM15</f>
        <v/>
      </c>
      <c r="AG15" s="10" t="str">
        <f>tot!DQ15</f>
        <v/>
      </c>
      <c r="AH15" s="11">
        <f t="shared" si="1"/>
        <v>3</v>
      </c>
      <c r="AI15" s="11">
        <f t="shared" si="2"/>
        <v>6</v>
      </c>
      <c r="AJ15" s="11">
        <f t="shared" si="3"/>
        <v>10</v>
      </c>
      <c r="AK15" s="11">
        <f t="shared" si="4"/>
        <v>0</v>
      </c>
      <c r="AL15" s="11">
        <f t="shared" si="5"/>
        <v>0</v>
      </c>
      <c r="AM15" s="11">
        <f t="shared" si="6"/>
        <v>0</v>
      </c>
      <c r="AN15" s="11">
        <f t="shared" si="7"/>
        <v>0</v>
      </c>
      <c r="AO15" s="11">
        <f t="shared" si="8"/>
        <v>0</v>
      </c>
      <c r="AP15" s="11">
        <f t="shared" si="9"/>
        <v>19</v>
      </c>
    </row>
    <row r="16" ht="12.75" customHeight="1">
      <c r="A16" s="10" t="str">
        <f>tot!A16</f>
        <v>PEIXOTO</v>
      </c>
      <c r="B16" s="10">
        <f>tot!B16</f>
        <v>2003</v>
      </c>
      <c r="C16" s="10" t="str">
        <f>tot!C16</f>
        <v>DIF</v>
      </c>
      <c r="D16" s="10" t="str">
        <f>tot!E16</f>
        <v>INF</v>
      </c>
      <c r="E16" s="10" t="str">
        <f>tot!I16</f>
        <v>INF</v>
      </c>
      <c r="F16" s="10" t="str">
        <f>tot!M16</f>
        <v>INF</v>
      </c>
      <c r="G16" s="10" t="str">
        <f>tot!Q16</f>
        <v>INF</v>
      </c>
      <c r="H16" s="10" t="str">
        <f>tot!U16</f>
        <v>INF</v>
      </c>
      <c r="I16" s="10" t="str">
        <f>tot!Y16</f>
        <v>INF</v>
      </c>
      <c r="J16" s="10" t="str">
        <f>tot!AC16</f>
        <v>INF</v>
      </c>
      <c r="K16" s="10" t="str">
        <f>tot!AG16</f>
        <v>INF</v>
      </c>
      <c r="L16" s="10" t="str">
        <f>tot!AK16</f>
        <v>INF</v>
      </c>
      <c r="M16" s="10" t="str">
        <f>tot!AO16</f>
        <v>INF</v>
      </c>
      <c r="N16" s="10" t="str">
        <f>tot!AS16</f>
        <v>INF</v>
      </c>
      <c r="O16" s="10" t="str">
        <f>tot!AW16</f>
        <v>INF</v>
      </c>
      <c r="P16" s="10" t="str">
        <f>tot!BA16</f>
        <v>INF</v>
      </c>
      <c r="Q16" s="10" t="str">
        <f>tot!BE16</f>
        <v>INF</v>
      </c>
      <c r="R16" s="10" t="str">
        <f>tot!BI16</f>
        <v>NE</v>
      </c>
      <c r="S16" s="10" t="str">
        <f>tot!BM16</f>
        <v>NE</v>
      </c>
      <c r="T16" s="10" t="str">
        <f>tot!BQ16</f>
        <v>NE</v>
      </c>
      <c r="U16" s="10" t="str">
        <f>tot!BU16</f>
        <v>NE</v>
      </c>
      <c r="V16" s="10" t="str">
        <f>tot!BY16</f>
        <v>S</v>
      </c>
      <c r="W16" s="10" t="str">
        <f>tot!CC16</f>
        <v/>
      </c>
      <c r="X16" s="10" t="str">
        <f>tot!CG16</f>
        <v/>
      </c>
      <c r="Y16" s="10" t="str">
        <f>tot!CK16</f>
        <v/>
      </c>
      <c r="Z16" s="10" t="str">
        <f>tot!CO16</f>
        <v/>
      </c>
      <c r="AA16" s="10" t="str">
        <f>tot!CS16</f>
        <v/>
      </c>
      <c r="AB16" s="10" t="str">
        <f>tot!CW16</f>
        <v/>
      </c>
      <c r="AC16" s="10" t="str">
        <f>tot!DA16</f>
        <v/>
      </c>
      <c r="AD16" s="10" t="str">
        <f>tot!DE16</f>
        <v/>
      </c>
      <c r="AE16" s="10" t="str">
        <f>tot!DI16</f>
        <v/>
      </c>
      <c r="AF16" s="10" t="str">
        <f>tot!DM16</f>
        <v/>
      </c>
      <c r="AG16" s="10" t="str">
        <f>tot!DQ16</f>
        <v/>
      </c>
      <c r="AH16" s="11">
        <f t="shared" si="1"/>
        <v>0</v>
      </c>
      <c r="AI16" s="11">
        <f t="shared" si="2"/>
        <v>1</v>
      </c>
      <c r="AJ16" s="11">
        <f t="shared" si="3"/>
        <v>4</v>
      </c>
      <c r="AK16" s="11">
        <f t="shared" si="4"/>
        <v>0</v>
      </c>
      <c r="AL16" s="11">
        <f t="shared" si="5"/>
        <v>0</v>
      </c>
      <c r="AM16" s="11">
        <f t="shared" si="6"/>
        <v>14</v>
      </c>
      <c r="AN16" s="11">
        <f t="shared" si="7"/>
        <v>0</v>
      </c>
      <c r="AO16" s="11">
        <f t="shared" si="8"/>
        <v>0</v>
      </c>
      <c r="AP16" s="11">
        <f t="shared" si="9"/>
        <v>19</v>
      </c>
    </row>
    <row r="17" ht="12.75" customHeight="1">
      <c r="A17" s="10" t="str">
        <f>tot!A17</f>
        <v>POPA</v>
      </c>
      <c r="B17" s="10">
        <f>tot!B17</f>
        <v>2005</v>
      </c>
      <c r="C17" s="10" t="str">
        <f>tot!C17</f>
        <v>DIF</v>
      </c>
      <c r="D17" s="10" t="str">
        <f>tot!E17</f>
        <v>NC</v>
      </c>
      <c r="E17" s="10" t="str">
        <f>tot!I17</f>
        <v>NC</v>
      </c>
      <c r="F17" s="10" t="str">
        <f>tot!M17</f>
        <v>NC</v>
      </c>
      <c r="G17" s="10" t="str">
        <f>tot!Q17</f>
        <v>NC</v>
      </c>
      <c r="H17" s="10" t="str">
        <f>tot!U17</f>
        <v>NC</v>
      </c>
      <c r="I17" s="10" t="str">
        <f>tot!Y17</f>
        <v>NC</v>
      </c>
      <c r="J17" s="10" t="str">
        <f>tot!AC17</f>
        <v>NC</v>
      </c>
      <c r="K17" s="10" t="str">
        <f>tot!AG17</f>
        <v>NC</v>
      </c>
      <c r="L17" s="10" t="str">
        <f>tot!AK17</f>
        <v>NC</v>
      </c>
      <c r="M17" s="10" t="str">
        <f>tot!AO17</f>
        <v>NC</v>
      </c>
      <c r="N17" s="10" t="str">
        <f>tot!AS17</f>
        <v>NC</v>
      </c>
      <c r="O17" s="10" t="str">
        <f>tot!AW17</f>
        <v>NC</v>
      </c>
      <c r="P17" s="10" t="str">
        <f>tot!BA17</f>
        <v>NC</v>
      </c>
      <c r="Q17" s="10" t="str">
        <f>tot!BE17</f>
        <v>NC</v>
      </c>
      <c r="R17" s="10" t="str">
        <f>tot!BI17</f>
        <v>NC</v>
      </c>
      <c r="S17" s="10" t="str">
        <f>tot!BM17</f>
        <v>NC</v>
      </c>
      <c r="T17" s="10" t="str">
        <f>tot!BQ17</f>
        <v>NC</v>
      </c>
      <c r="U17" s="10" t="str">
        <f>tot!BU17</f>
        <v>NC</v>
      </c>
      <c r="V17" s="10" t="str">
        <f>tot!BY17</f>
        <v>NC</v>
      </c>
      <c r="W17" s="10" t="str">
        <f>tot!CC17</f>
        <v/>
      </c>
      <c r="X17" s="10" t="str">
        <f>tot!CG17</f>
        <v/>
      </c>
      <c r="Y17" s="10" t="str">
        <f>tot!CK17</f>
        <v/>
      </c>
      <c r="Z17" s="10" t="str">
        <f>tot!CO17</f>
        <v/>
      </c>
      <c r="AA17" s="10" t="str">
        <f>tot!CS17</f>
        <v/>
      </c>
      <c r="AB17" s="10" t="str">
        <f>tot!CW17</f>
        <v/>
      </c>
      <c r="AC17" s="10" t="str">
        <f>tot!DA17</f>
        <v/>
      </c>
      <c r="AD17" s="10" t="str">
        <f>tot!DE17</f>
        <v/>
      </c>
      <c r="AE17" s="10" t="str">
        <f>tot!DI17</f>
        <v/>
      </c>
      <c r="AF17" s="10" t="str">
        <f>tot!DM17</f>
        <v/>
      </c>
      <c r="AG17" s="10" t="str">
        <f>tot!DQ17</f>
        <v/>
      </c>
      <c r="AH17" s="11">
        <f t="shared" si="1"/>
        <v>0</v>
      </c>
      <c r="AI17" s="11">
        <f t="shared" si="2"/>
        <v>0</v>
      </c>
      <c r="AJ17" s="11">
        <f t="shared" si="3"/>
        <v>0</v>
      </c>
      <c r="AK17" s="11">
        <f t="shared" si="4"/>
        <v>19</v>
      </c>
      <c r="AL17" s="11">
        <f t="shared" si="5"/>
        <v>0</v>
      </c>
      <c r="AM17" s="11">
        <f t="shared" si="6"/>
        <v>0</v>
      </c>
      <c r="AN17" s="11">
        <f t="shared" si="7"/>
        <v>0</v>
      </c>
      <c r="AO17" s="11">
        <f t="shared" si="8"/>
        <v>0</v>
      </c>
      <c r="AP17" s="11">
        <f t="shared" si="9"/>
        <v>19</v>
      </c>
    </row>
    <row r="18" ht="12.75" customHeight="1">
      <c r="A18" s="10" t="str">
        <f>tot!A18</f>
        <v>REMY</v>
      </c>
      <c r="B18" s="10">
        <f>tot!B18</f>
        <v>2003</v>
      </c>
      <c r="C18" s="10" t="str">
        <f>tot!C18</f>
        <v>DIF</v>
      </c>
      <c r="D18" s="10" t="str">
        <f>tot!E18</f>
        <v>T</v>
      </c>
      <c r="E18" s="10" t="str">
        <f>tot!I18</f>
        <v>T</v>
      </c>
      <c r="F18" s="10" t="str">
        <f>tot!M18</f>
        <v>T</v>
      </c>
      <c r="G18" s="10" t="str">
        <f>tot!Q18</f>
        <v>T</v>
      </c>
      <c r="H18" s="10" t="str">
        <f>tot!U18</f>
        <v>T</v>
      </c>
      <c r="I18" s="10" t="str">
        <f>tot!Y18</f>
        <v>T</v>
      </c>
      <c r="J18" s="10" t="str">
        <f>tot!AC18</f>
        <v>T</v>
      </c>
      <c r="K18" s="10" t="str">
        <f>tot!AG18</f>
        <v>T</v>
      </c>
      <c r="L18" s="10" t="str">
        <f>tot!AK18</f>
        <v>T</v>
      </c>
      <c r="M18" s="10" t="str">
        <f>tot!AO18</f>
        <v>INF</v>
      </c>
      <c r="N18" s="10" t="str">
        <f>tot!AS18</f>
        <v>T</v>
      </c>
      <c r="O18" s="10" t="str">
        <f>tot!AW18</f>
        <v>NE</v>
      </c>
      <c r="P18" s="10" t="str">
        <f>tot!BA18</f>
        <v>NE</v>
      </c>
      <c r="Q18" s="10" t="str">
        <f>tot!BE18</f>
        <v>T</v>
      </c>
      <c r="R18" s="10" t="str">
        <f>tot!BI18</f>
        <v>SQL</v>
      </c>
      <c r="S18" s="10" t="str">
        <f>tot!BM18</f>
        <v>T</v>
      </c>
      <c r="T18" s="10" t="str">
        <f>tot!BQ18</f>
        <v>T</v>
      </c>
      <c r="U18" s="10" t="str">
        <f>tot!BU18</f>
        <v>T</v>
      </c>
      <c r="V18" s="10" t="str">
        <f>tot!BY18</f>
        <v>T</v>
      </c>
      <c r="W18" s="10" t="str">
        <f>tot!CC18</f>
        <v/>
      </c>
      <c r="X18" s="10" t="str">
        <f>tot!CG18</f>
        <v/>
      </c>
      <c r="Y18" s="10" t="str">
        <f>tot!CK18</f>
        <v/>
      </c>
      <c r="Z18" s="10" t="str">
        <f>tot!CO18</f>
        <v/>
      </c>
      <c r="AA18" s="10" t="str">
        <f>tot!CS18</f>
        <v/>
      </c>
      <c r="AB18" s="10" t="str">
        <f>tot!CW18</f>
        <v/>
      </c>
      <c r="AC18" s="10" t="str">
        <f>tot!DA18</f>
        <v/>
      </c>
      <c r="AD18" s="10" t="str">
        <f>tot!DE18</f>
        <v/>
      </c>
      <c r="AE18" s="10" t="str">
        <f>tot!DI18</f>
        <v/>
      </c>
      <c r="AF18" s="10" t="str">
        <f>tot!DM18</f>
        <v/>
      </c>
      <c r="AG18" s="10" t="str">
        <f>tot!DQ18</f>
        <v/>
      </c>
      <c r="AH18" s="11">
        <f t="shared" si="1"/>
        <v>15</v>
      </c>
      <c r="AI18" s="11">
        <f t="shared" si="2"/>
        <v>0</v>
      </c>
      <c r="AJ18" s="11">
        <f t="shared" si="3"/>
        <v>2</v>
      </c>
      <c r="AK18" s="11">
        <f t="shared" si="4"/>
        <v>0</v>
      </c>
      <c r="AL18" s="11">
        <f t="shared" si="5"/>
        <v>1</v>
      </c>
      <c r="AM18" s="11">
        <f t="shared" si="6"/>
        <v>1</v>
      </c>
      <c r="AN18" s="11">
        <f t="shared" si="7"/>
        <v>0</v>
      </c>
      <c r="AO18" s="11">
        <f t="shared" si="8"/>
        <v>0</v>
      </c>
      <c r="AP18" s="11">
        <f t="shared" si="9"/>
        <v>19</v>
      </c>
    </row>
    <row r="19" ht="12.75" customHeight="1">
      <c r="A19" s="10" t="str">
        <f>tot!A19</f>
        <v>SALVIATO</v>
      </c>
      <c r="B19" s="10">
        <f>tot!B19</f>
        <v>2005</v>
      </c>
      <c r="C19" s="10" t="str">
        <f>tot!C19</f>
        <v>DIF</v>
      </c>
      <c r="D19" s="10" t="str">
        <f>tot!E19</f>
        <v>NC</v>
      </c>
      <c r="E19" s="10" t="str">
        <f>tot!I19</f>
        <v>NC</v>
      </c>
      <c r="F19" s="10" t="str">
        <f>tot!M19</f>
        <v>NC</v>
      </c>
      <c r="G19" s="10" t="str">
        <f>tot!Q19</f>
        <v>NC</v>
      </c>
      <c r="H19" s="10" t="str">
        <f>tot!U19</f>
        <v>NC</v>
      </c>
      <c r="I19" s="10" t="str">
        <f>tot!Y19</f>
        <v>NC</v>
      </c>
      <c r="J19" s="10" t="str">
        <f>tot!AC19</f>
        <v>NC</v>
      </c>
      <c r="K19" s="10" t="str">
        <f>tot!AG19</f>
        <v>NC</v>
      </c>
      <c r="L19" s="10" t="str">
        <f>tot!AK19</f>
        <v>NC</v>
      </c>
      <c r="M19" s="10" t="str">
        <f>tot!AO19</f>
        <v>NC</v>
      </c>
      <c r="N19" s="10" t="str">
        <f>tot!AS19</f>
        <v>NC</v>
      </c>
      <c r="O19" s="10" t="str">
        <f>tot!AW19</f>
        <v>NC</v>
      </c>
      <c r="P19" s="10" t="str">
        <f>tot!BA19</f>
        <v>NE</v>
      </c>
      <c r="Q19" s="10" t="str">
        <f>tot!BE19</f>
        <v>NE</v>
      </c>
      <c r="R19" s="10" t="str">
        <f>tot!BI19</f>
        <v>NC</v>
      </c>
      <c r="S19" s="10" t="str">
        <f>tot!BM19</f>
        <v>NC</v>
      </c>
      <c r="T19" s="10" t="str">
        <f>tot!BQ19</f>
        <v>NC</v>
      </c>
      <c r="U19" s="10" t="str">
        <f>tot!BU19</f>
        <v>NC</v>
      </c>
      <c r="V19" s="10" t="str">
        <f>tot!BY19</f>
        <v>NC</v>
      </c>
      <c r="W19" s="10" t="str">
        <f>tot!CC19</f>
        <v/>
      </c>
      <c r="X19" s="10" t="str">
        <f>tot!CG19</f>
        <v/>
      </c>
      <c r="Y19" s="10" t="str">
        <f>tot!CK19</f>
        <v/>
      </c>
      <c r="Z19" s="10" t="str">
        <f>tot!CO19</f>
        <v/>
      </c>
      <c r="AA19" s="10" t="str">
        <f>tot!CS19</f>
        <v/>
      </c>
      <c r="AB19" s="10" t="str">
        <f>tot!CW19</f>
        <v/>
      </c>
      <c r="AC19" s="10" t="str">
        <f>tot!DA19</f>
        <v/>
      </c>
      <c r="AD19" s="10" t="str">
        <f>tot!DE19</f>
        <v/>
      </c>
      <c r="AE19" s="10" t="str">
        <f>tot!DI19</f>
        <v/>
      </c>
      <c r="AF19" s="10" t="str">
        <f>tot!DM19</f>
        <v/>
      </c>
      <c r="AG19" s="10" t="str">
        <f>tot!DQ19</f>
        <v/>
      </c>
      <c r="AH19" s="11">
        <f t="shared" si="1"/>
        <v>0</v>
      </c>
      <c r="AI19" s="11">
        <f t="shared" si="2"/>
        <v>0</v>
      </c>
      <c r="AJ19" s="11">
        <f t="shared" si="3"/>
        <v>2</v>
      </c>
      <c r="AK19" s="11">
        <f t="shared" si="4"/>
        <v>17</v>
      </c>
      <c r="AL19" s="11">
        <f t="shared" si="5"/>
        <v>0</v>
      </c>
      <c r="AM19" s="11">
        <f t="shared" si="6"/>
        <v>0</v>
      </c>
      <c r="AN19" s="11">
        <f t="shared" si="7"/>
        <v>0</v>
      </c>
      <c r="AO19" s="11">
        <f t="shared" si="8"/>
        <v>0</v>
      </c>
      <c r="AP19" s="11">
        <f t="shared" si="9"/>
        <v>19</v>
      </c>
    </row>
    <row r="20" ht="12.75" customHeight="1">
      <c r="A20" s="10" t="str">
        <f>tot!A20</f>
        <v>BERENGO</v>
      </c>
      <c r="B20" s="10">
        <f>tot!B20</f>
        <v>2005</v>
      </c>
      <c r="C20" s="10" t="str">
        <f>tot!C20</f>
        <v>CEN</v>
      </c>
      <c r="D20" s="10" t="str">
        <f>tot!E20</f>
        <v>NC</v>
      </c>
      <c r="E20" s="10" t="str">
        <f>tot!I20</f>
        <v>NC</v>
      </c>
      <c r="F20" s="10" t="str">
        <f>tot!M20</f>
        <v>S</v>
      </c>
      <c r="G20" s="10" t="str">
        <f>tot!Q20</f>
        <v>NE</v>
      </c>
      <c r="H20" s="10" t="str">
        <f>tot!U20</f>
        <v>NE</v>
      </c>
      <c r="I20" s="10" t="str">
        <f>tot!Y20</f>
        <v>NE</v>
      </c>
      <c r="J20" s="10" t="str">
        <f>tot!AC20</f>
        <v>NC</v>
      </c>
      <c r="K20" s="10" t="str">
        <f>tot!AG20</f>
        <v>NC</v>
      </c>
      <c r="L20" s="10" t="str">
        <f>tot!AK20</f>
        <v>NE</v>
      </c>
      <c r="M20" s="10" t="str">
        <f>tot!AO20</f>
        <v>NE</v>
      </c>
      <c r="N20" s="10" t="str">
        <f>tot!AS20</f>
        <v>NC</v>
      </c>
      <c r="O20" s="10" t="str">
        <f>tot!AW20</f>
        <v>NC</v>
      </c>
      <c r="P20" s="10" t="str">
        <f>tot!BA20</f>
        <v>NC</v>
      </c>
      <c r="Q20" s="10" t="str">
        <f>tot!BE20</f>
        <v>NC</v>
      </c>
      <c r="R20" s="10" t="str">
        <f>tot!BI20</f>
        <v>NE</v>
      </c>
      <c r="S20" s="10" t="str">
        <f>tot!BM20</f>
        <v>NE</v>
      </c>
      <c r="T20" s="10" t="str">
        <f>tot!BQ20</f>
        <v>NE</v>
      </c>
      <c r="U20" s="10" t="str">
        <f>tot!BU20</f>
        <v>S</v>
      </c>
      <c r="V20" s="10" t="str">
        <f>tot!BY20</f>
        <v>INF</v>
      </c>
      <c r="W20" s="10" t="str">
        <f>tot!CC20</f>
        <v/>
      </c>
      <c r="X20" s="10" t="str">
        <f>tot!CG20</f>
        <v/>
      </c>
      <c r="Y20" s="10" t="str">
        <f>tot!CK20</f>
        <v/>
      </c>
      <c r="Z20" s="10" t="str">
        <f>tot!CO20</f>
        <v/>
      </c>
      <c r="AA20" s="10" t="str">
        <f>tot!CS20</f>
        <v/>
      </c>
      <c r="AB20" s="10" t="str">
        <f>tot!CW20</f>
        <v/>
      </c>
      <c r="AC20" s="10" t="str">
        <f>tot!DA20</f>
        <v/>
      </c>
      <c r="AD20" s="10" t="str">
        <f>tot!DE20</f>
        <v/>
      </c>
      <c r="AE20" s="10" t="str">
        <f>tot!DI20</f>
        <v/>
      </c>
      <c r="AF20" s="10" t="str">
        <f>tot!DM20</f>
        <v/>
      </c>
      <c r="AG20" s="10" t="str">
        <f>tot!DQ20</f>
        <v/>
      </c>
      <c r="AH20" s="11">
        <f t="shared" si="1"/>
        <v>0</v>
      </c>
      <c r="AI20" s="11">
        <f t="shared" si="2"/>
        <v>2</v>
      </c>
      <c r="AJ20" s="11">
        <f t="shared" si="3"/>
        <v>8</v>
      </c>
      <c r="AK20" s="11">
        <f t="shared" si="4"/>
        <v>8</v>
      </c>
      <c r="AL20" s="11">
        <f t="shared" si="5"/>
        <v>0</v>
      </c>
      <c r="AM20" s="11">
        <f t="shared" si="6"/>
        <v>1</v>
      </c>
      <c r="AN20" s="11">
        <f t="shared" si="7"/>
        <v>0</v>
      </c>
      <c r="AO20" s="11">
        <f t="shared" si="8"/>
        <v>0</v>
      </c>
      <c r="AP20" s="11">
        <f t="shared" si="9"/>
        <v>19</v>
      </c>
    </row>
    <row r="21" ht="12.75" customHeight="1">
      <c r="A21" s="10" t="str">
        <f>tot!A21</f>
        <v>BORECKI</v>
      </c>
      <c r="B21" s="10">
        <f>tot!B21</f>
        <v>2004</v>
      </c>
      <c r="C21" s="10" t="str">
        <f>tot!C21</f>
        <v>CEN</v>
      </c>
      <c r="D21" s="10" t="str">
        <f>tot!E21</f>
        <v>S</v>
      </c>
      <c r="E21" s="10" t="str">
        <f>tot!I21</f>
        <v>S</v>
      </c>
      <c r="F21" s="10" t="str">
        <f>tot!M21</f>
        <v>S</v>
      </c>
      <c r="G21" s="10" t="str">
        <f>tot!Q21</f>
        <v>S</v>
      </c>
      <c r="H21" s="10" t="str">
        <f>tot!U21</f>
        <v>S</v>
      </c>
      <c r="I21" s="10" t="str">
        <f>tot!Y21</f>
        <v>S</v>
      </c>
      <c r="J21" s="10" t="str">
        <f>tot!AC21</f>
        <v>S</v>
      </c>
      <c r="K21" s="10" t="str">
        <f>tot!AG21</f>
        <v>S</v>
      </c>
      <c r="L21" s="10" t="str">
        <f>tot!AK21</f>
        <v>NAZ</v>
      </c>
      <c r="M21" s="10" t="str">
        <f>tot!AO21</f>
        <v>T</v>
      </c>
      <c r="N21" s="10" t="str">
        <f>tot!AS21</f>
        <v>T</v>
      </c>
      <c r="O21" s="10" t="str">
        <f>tot!AW21</f>
        <v>S</v>
      </c>
      <c r="P21" s="10" t="str">
        <f>tot!BA21</f>
        <v>NE</v>
      </c>
      <c r="Q21" s="10" t="str">
        <f>tot!BE21</f>
        <v>INF</v>
      </c>
      <c r="R21" s="10" t="str">
        <f>tot!BI21</f>
        <v>NE</v>
      </c>
      <c r="S21" s="10" t="str">
        <f>tot!BM21</f>
        <v>S</v>
      </c>
      <c r="T21" s="10" t="str">
        <f>tot!BQ21</f>
        <v>S</v>
      </c>
      <c r="U21" s="10" t="str">
        <f>tot!BU21</f>
        <v>NE</v>
      </c>
      <c r="V21" s="10" t="str">
        <f>tot!BY21</f>
        <v>S</v>
      </c>
      <c r="W21" s="10" t="str">
        <f>tot!CC21</f>
        <v/>
      </c>
      <c r="X21" s="10" t="str">
        <f>tot!CG21</f>
        <v/>
      </c>
      <c r="Y21" s="10" t="str">
        <f>tot!CK21</f>
        <v/>
      </c>
      <c r="Z21" s="10" t="str">
        <f>tot!CO21</f>
        <v/>
      </c>
      <c r="AA21" s="10" t="str">
        <f>tot!CS21</f>
        <v/>
      </c>
      <c r="AB21" s="10" t="str">
        <f>tot!CW21</f>
        <v/>
      </c>
      <c r="AC21" s="10" t="str">
        <f>tot!DA21</f>
        <v/>
      </c>
      <c r="AD21" s="10" t="str">
        <f>tot!DE21</f>
        <v/>
      </c>
      <c r="AE21" s="10" t="str">
        <f>tot!DI21</f>
        <v/>
      </c>
      <c r="AF21" s="10" t="str">
        <f>tot!DM21</f>
        <v/>
      </c>
      <c r="AG21" s="10" t="str">
        <f>tot!DQ21</f>
        <v/>
      </c>
      <c r="AH21" s="11">
        <f t="shared" si="1"/>
        <v>2</v>
      </c>
      <c r="AI21" s="11">
        <f t="shared" si="2"/>
        <v>12</v>
      </c>
      <c r="AJ21" s="11">
        <f t="shared" si="3"/>
        <v>3</v>
      </c>
      <c r="AK21" s="11">
        <f t="shared" si="4"/>
        <v>0</v>
      </c>
      <c r="AL21" s="11">
        <f t="shared" si="5"/>
        <v>0</v>
      </c>
      <c r="AM21" s="11">
        <f t="shared" si="6"/>
        <v>1</v>
      </c>
      <c r="AN21" s="11">
        <f t="shared" si="7"/>
        <v>0</v>
      </c>
      <c r="AO21" s="11">
        <f t="shared" si="8"/>
        <v>1</v>
      </c>
      <c r="AP21" s="11">
        <f t="shared" si="9"/>
        <v>19</v>
      </c>
    </row>
    <row r="22" ht="12.75" customHeight="1">
      <c r="A22" s="10" t="str">
        <f>tot!A22</f>
        <v>BOUDRI</v>
      </c>
      <c r="B22" s="10">
        <f>tot!B22</f>
        <v>2004</v>
      </c>
      <c r="C22" s="10" t="str">
        <f>tot!C22</f>
        <v>CEN</v>
      </c>
      <c r="D22" s="10" t="str">
        <f>tot!E22</f>
        <v>S</v>
      </c>
      <c r="E22" s="10" t="str">
        <f>tot!I22</f>
        <v>T</v>
      </c>
      <c r="F22" s="10" t="str">
        <f>tot!M22</f>
        <v>1SQ</v>
      </c>
      <c r="G22" s="10" t="str">
        <f>tot!Q22</f>
        <v>T</v>
      </c>
      <c r="H22" s="10" t="str">
        <f>tot!U22</f>
        <v>T</v>
      </c>
      <c r="I22" s="10" t="str">
        <f>tot!Y22</f>
        <v>T</v>
      </c>
      <c r="J22" s="10" t="str">
        <f>tot!AC22</f>
        <v>T</v>
      </c>
      <c r="K22" s="10" t="str">
        <f>tot!AG22</f>
        <v>T</v>
      </c>
      <c r="L22" s="10" t="str">
        <f>tot!AK22</f>
        <v>T</v>
      </c>
      <c r="M22" s="10" t="str">
        <f>tot!AO22</f>
        <v>T</v>
      </c>
      <c r="N22" s="10" t="str">
        <f>tot!AS22</f>
        <v>S</v>
      </c>
      <c r="O22" s="10" t="str">
        <f>tot!AW22</f>
        <v>T</v>
      </c>
      <c r="P22" s="10" t="str">
        <f>tot!BA22</f>
        <v>S</v>
      </c>
      <c r="Q22" s="10" t="str">
        <f>tot!BE22</f>
        <v>T</v>
      </c>
      <c r="R22" s="10" t="str">
        <f>tot!BI22</f>
        <v>T</v>
      </c>
      <c r="S22" s="10" t="str">
        <f>tot!BM22</f>
        <v>SQL</v>
      </c>
      <c r="T22" s="10" t="str">
        <f>tot!BQ22</f>
        <v>T</v>
      </c>
      <c r="U22" s="10" t="str">
        <f>tot!BU22</f>
        <v>T</v>
      </c>
      <c r="V22" s="10" t="str">
        <f>tot!BY22</f>
        <v>T</v>
      </c>
      <c r="W22" s="10" t="str">
        <f>tot!CC22</f>
        <v/>
      </c>
      <c r="X22" s="10" t="str">
        <f>tot!CG22</f>
        <v/>
      </c>
      <c r="Y22" s="10" t="str">
        <f>tot!CK22</f>
        <v/>
      </c>
      <c r="Z22" s="10" t="str">
        <f>tot!CO22</f>
        <v/>
      </c>
      <c r="AA22" s="10" t="str">
        <f>tot!CS22</f>
        <v/>
      </c>
      <c r="AB22" s="10" t="str">
        <f>tot!CW22</f>
        <v/>
      </c>
      <c r="AC22" s="10" t="str">
        <f>tot!DA22</f>
        <v/>
      </c>
      <c r="AD22" s="10" t="str">
        <f>tot!DE22</f>
        <v/>
      </c>
      <c r="AE22" s="10" t="str">
        <f>tot!DI22</f>
        <v/>
      </c>
      <c r="AF22" s="10" t="str">
        <f>tot!DM22</f>
        <v/>
      </c>
      <c r="AG22" s="10" t="str">
        <f>tot!DQ22</f>
        <v/>
      </c>
      <c r="AH22" s="11">
        <f t="shared" si="1"/>
        <v>14</v>
      </c>
      <c r="AI22" s="11">
        <f t="shared" si="2"/>
        <v>3</v>
      </c>
      <c r="AJ22" s="11">
        <f t="shared" si="3"/>
        <v>0</v>
      </c>
      <c r="AK22" s="11">
        <f t="shared" si="4"/>
        <v>0</v>
      </c>
      <c r="AL22" s="11">
        <f t="shared" si="5"/>
        <v>1</v>
      </c>
      <c r="AM22" s="11">
        <f t="shared" si="6"/>
        <v>0</v>
      </c>
      <c r="AN22" s="11">
        <f t="shared" si="7"/>
        <v>1</v>
      </c>
      <c r="AO22" s="11">
        <f t="shared" si="8"/>
        <v>0</v>
      </c>
      <c r="AP22" s="11">
        <f t="shared" si="9"/>
        <v>19</v>
      </c>
    </row>
    <row r="23" ht="12.75" customHeight="1">
      <c r="A23" s="10" t="str">
        <f>tot!A23</f>
        <v>JONSSON</v>
      </c>
      <c r="B23" s="10">
        <f>tot!B23</f>
        <v>2003</v>
      </c>
      <c r="C23" s="10" t="str">
        <f>tot!C23</f>
        <v>CEN</v>
      </c>
      <c r="D23" s="10" t="str">
        <f>tot!E23</f>
        <v>T</v>
      </c>
      <c r="E23" s="10" t="str">
        <f>tot!I23</f>
        <v>T</v>
      </c>
      <c r="F23" s="10" t="str">
        <f>tot!M23</f>
        <v>T</v>
      </c>
      <c r="G23" s="10" t="str">
        <f>tot!Q23</f>
        <v>T</v>
      </c>
      <c r="H23" s="10" t="str">
        <f>tot!U23</f>
        <v>T</v>
      </c>
      <c r="I23" s="10" t="str">
        <f>tot!Y23</f>
        <v>T</v>
      </c>
      <c r="J23" s="10" t="str">
        <f>tot!AC23</f>
        <v>T</v>
      </c>
      <c r="K23" s="10" t="str">
        <f>tot!AG23</f>
        <v>T</v>
      </c>
      <c r="L23" s="10" t="str">
        <f>tot!AK23</f>
        <v>T</v>
      </c>
      <c r="M23" s="10" t="str">
        <f>tot!AO23</f>
        <v>T</v>
      </c>
      <c r="N23" s="10" t="str">
        <f>tot!AS23</f>
        <v>T</v>
      </c>
      <c r="O23" s="10" t="str">
        <f>tot!AW23</f>
        <v>T</v>
      </c>
      <c r="P23" s="10" t="str">
        <f>tot!BA23</f>
        <v>T</v>
      </c>
      <c r="Q23" s="10" t="str">
        <f>tot!BE23</f>
        <v>T</v>
      </c>
      <c r="R23" s="10" t="str">
        <f>tot!BI23</f>
        <v>T</v>
      </c>
      <c r="S23" s="10" t="str">
        <f>tot!BM23</f>
        <v>T</v>
      </c>
      <c r="T23" s="10" t="str">
        <f>tot!BQ23</f>
        <v>S</v>
      </c>
      <c r="U23" s="10" t="str">
        <f>tot!BU23</f>
        <v>T</v>
      </c>
      <c r="V23" s="10" t="str">
        <f>tot!BY23</f>
        <v>INF</v>
      </c>
      <c r="W23" s="10" t="str">
        <f>tot!CC23</f>
        <v/>
      </c>
      <c r="X23" s="10" t="str">
        <f>tot!CG23</f>
        <v/>
      </c>
      <c r="Y23" s="10" t="str">
        <f>tot!CK23</f>
        <v/>
      </c>
      <c r="Z23" s="10" t="str">
        <f>tot!CO23</f>
        <v/>
      </c>
      <c r="AA23" s="10" t="str">
        <f>tot!CS23</f>
        <v/>
      </c>
      <c r="AB23" s="10" t="str">
        <f>tot!CW23</f>
        <v/>
      </c>
      <c r="AC23" s="10" t="str">
        <f>tot!DA23</f>
        <v/>
      </c>
      <c r="AD23" s="10" t="str">
        <f>tot!DE23</f>
        <v/>
      </c>
      <c r="AE23" s="10" t="str">
        <f>tot!DI23</f>
        <v/>
      </c>
      <c r="AF23" s="10" t="str">
        <f>tot!DM23</f>
        <v/>
      </c>
      <c r="AG23" s="10" t="str">
        <f>tot!DQ23</f>
        <v/>
      </c>
      <c r="AH23" s="11">
        <f t="shared" si="1"/>
        <v>17</v>
      </c>
      <c r="AI23" s="11">
        <f t="shared" si="2"/>
        <v>1</v>
      </c>
      <c r="AJ23" s="11">
        <f t="shared" si="3"/>
        <v>0</v>
      </c>
      <c r="AK23" s="11">
        <f t="shared" si="4"/>
        <v>0</v>
      </c>
      <c r="AL23" s="11">
        <f t="shared" si="5"/>
        <v>0</v>
      </c>
      <c r="AM23" s="11">
        <f t="shared" si="6"/>
        <v>1</v>
      </c>
      <c r="AN23" s="11">
        <f t="shared" si="7"/>
        <v>0</v>
      </c>
      <c r="AO23" s="11">
        <f t="shared" si="8"/>
        <v>0</v>
      </c>
      <c r="AP23" s="11">
        <f t="shared" si="9"/>
        <v>19</v>
      </c>
    </row>
    <row r="24" ht="12.75" customHeight="1">
      <c r="A24" s="10" t="str">
        <f>tot!A24</f>
        <v>MOZZO</v>
      </c>
      <c r="B24" s="10">
        <f>tot!B24</f>
        <v>2004</v>
      </c>
      <c r="C24" s="10" t="str">
        <f>tot!C24</f>
        <v>CEN</v>
      </c>
      <c r="D24" s="10" t="str">
        <f>tot!E24</f>
        <v>T</v>
      </c>
      <c r="E24" s="10" t="str">
        <f>tot!I24</f>
        <v>NE</v>
      </c>
      <c r="F24" s="10" t="str">
        <f>tot!M24</f>
        <v>T</v>
      </c>
      <c r="G24" s="10" t="str">
        <f>tot!Q24</f>
        <v>S</v>
      </c>
      <c r="H24" s="10" t="str">
        <f>tot!U24</f>
        <v>S</v>
      </c>
      <c r="I24" s="10" t="str">
        <f>tot!Y24</f>
        <v>T</v>
      </c>
      <c r="J24" s="10" t="str">
        <f>tot!AC24</f>
        <v>S</v>
      </c>
      <c r="K24" s="10" t="str">
        <f>tot!AG24</f>
        <v>S</v>
      </c>
      <c r="L24" s="10" t="str">
        <f>tot!AK24</f>
        <v>T</v>
      </c>
      <c r="M24" s="10" t="str">
        <f>tot!AO24</f>
        <v>SQL</v>
      </c>
      <c r="N24" s="10" t="str">
        <f>tot!AS24</f>
        <v>T</v>
      </c>
      <c r="O24" s="10" t="str">
        <f>tot!AW24</f>
        <v>NE</v>
      </c>
      <c r="P24" s="10" t="str">
        <f>tot!BA24</f>
        <v>T</v>
      </c>
      <c r="Q24" s="10" t="str">
        <f>tot!BE24</f>
        <v>T</v>
      </c>
      <c r="R24" s="10" t="str">
        <f>tot!BI24</f>
        <v>S</v>
      </c>
      <c r="S24" s="10" t="str">
        <f>tot!BM24</f>
        <v>T</v>
      </c>
      <c r="T24" s="10" t="str">
        <f>tot!BQ24</f>
        <v>T</v>
      </c>
      <c r="U24" s="10" t="str">
        <f>tot!BU24</f>
        <v>T</v>
      </c>
      <c r="V24" s="10" t="str">
        <f>tot!BY24</f>
        <v>T</v>
      </c>
      <c r="W24" s="10" t="str">
        <f>tot!CC24</f>
        <v/>
      </c>
      <c r="X24" s="10" t="str">
        <f>tot!CG24</f>
        <v/>
      </c>
      <c r="Y24" s="10" t="str">
        <f>tot!CK24</f>
        <v/>
      </c>
      <c r="Z24" s="10" t="str">
        <f>tot!CO24</f>
        <v/>
      </c>
      <c r="AA24" s="10" t="str">
        <f>tot!CS24</f>
        <v/>
      </c>
      <c r="AB24" s="10" t="str">
        <f>tot!CW24</f>
        <v/>
      </c>
      <c r="AC24" s="10" t="str">
        <f>tot!DA24</f>
        <v/>
      </c>
      <c r="AD24" s="10" t="str">
        <f>tot!DE24</f>
        <v/>
      </c>
      <c r="AE24" s="10" t="str">
        <f>tot!DI24</f>
        <v/>
      </c>
      <c r="AF24" s="10" t="str">
        <f>tot!DM24</f>
        <v/>
      </c>
      <c r="AG24" s="10" t="str">
        <f>tot!DQ24</f>
        <v/>
      </c>
      <c r="AH24" s="11">
        <f t="shared" si="1"/>
        <v>11</v>
      </c>
      <c r="AI24" s="11">
        <f t="shared" si="2"/>
        <v>5</v>
      </c>
      <c r="AJ24" s="11">
        <f t="shared" si="3"/>
        <v>2</v>
      </c>
      <c r="AK24" s="11">
        <f t="shared" si="4"/>
        <v>0</v>
      </c>
      <c r="AL24" s="11">
        <f t="shared" si="5"/>
        <v>1</v>
      </c>
      <c r="AM24" s="11">
        <f t="shared" si="6"/>
        <v>0</v>
      </c>
      <c r="AN24" s="11">
        <f t="shared" si="7"/>
        <v>0</v>
      </c>
      <c r="AO24" s="11">
        <f t="shared" si="8"/>
        <v>0</v>
      </c>
      <c r="AP24" s="11">
        <f t="shared" si="9"/>
        <v>19</v>
      </c>
    </row>
    <row r="25" ht="12.75" customHeight="1">
      <c r="A25" s="10" t="str">
        <f>tot!A25</f>
        <v>LEAL</v>
      </c>
      <c r="B25" s="10">
        <f>tot!B25</f>
        <v>2003</v>
      </c>
      <c r="C25" s="10" t="str">
        <f>tot!C25</f>
        <v>CEN</v>
      </c>
      <c r="D25" s="10" t="str">
        <f>tot!E25</f>
        <v>1SQ</v>
      </c>
      <c r="E25" s="10" t="str">
        <f>tot!I25</f>
        <v>1SQ</v>
      </c>
      <c r="F25" s="10" t="str">
        <f>tot!M25</f>
        <v>T</v>
      </c>
      <c r="G25" s="10" t="str">
        <f>tot!Q25</f>
        <v>1SQ</v>
      </c>
      <c r="H25" s="10" t="str">
        <f>tot!U25</f>
        <v>1SQ</v>
      </c>
      <c r="I25" s="10" t="str">
        <f>tot!Y25</f>
        <v>INF</v>
      </c>
      <c r="J25" s="10" t="str">
        <f>tot!AC25</f>
        <v>INF</v>
      </c>
      <c r="K25" s="10" t="str">
        <f>tot!AG25</f>
        <v>INF</v>
      </c>
      <c r="L25" s="10" t="str">
        <f>tot!AK25</f>
        <v>S</v>
      </c>
      <c r="M25" s="10" t="str">
        <f>tot!AO25</f>
        <v>NC</v>
      </c>
      <c r="N25" s="10" t="str">
        <f>tot!AS25</f>
        <v>NE</v>
      </c>
      <c r="O25" s="10" t="str">
        <f>tot!AW25</f>
        <v>NC</v>
      </c>
      <c r="P25" s="10" t="str">
        <f>tot!BA25</f>
        <v>NE</v>
      </c>
      <c r="Q25" s="10" t="str">
        <f>tot!BE25</f>
        <v>NC</v>
      </c>
      <c r="R25" s="10" t="str">
        <f>tot!BI25</f>
        <v>NC</v>
      </c>
      <c r="S25" s="10" t="str">
        <f>tot!BM25</f>
        <v>NC</v>
      </c>
      <c r="T25" s="10" t="str">
        <f>tot!BQ25</f>
        <v>NC</v>
      </c>
      <c r="U25" s="10" t="str">
        <f>tot!BU25</f>
        <v>NC</v>
      </c>
      <c r="V25" s="10" t="str">
        <f>tot!BY25</f>
        <v>NC</v>
      </c>
      <c r="W25" s="10" t="str">
        <f>tot!CC25</f>
        <v>NC</v>
      </c>
      <c r="X25" s="10" t="str">
        <f>tot!CG25</f>
        <v>NC</v>
      </c>
      <c r="Y25" s="10" t="str">
        <f>tot!CK25</f>
        <v>NC</v>
      </c>
      <c r="Z25" s="10" t="str">
        <f>tot!CO25</f>
        <v>NC</v>
      </c>
      <c r="AA25" s="10" t="str">
        <f>tot!CS25</f>
        <v>NC</v>
      </c>
      <c r="AB25" s="10" t="str">
        <f>tot!CW25</f>
        <v>NC</v>
      </c>
      <c r="AC25" s="10" t="str">
        <f>tot!DA25</f>
        <v>NC</v>
      </c>
      <c r="AD25" s="10" t="str">
        <f>tot!DE25</f>
        <v>NC</v>
      </c>
      <c r="AE25" s="10" t="str">
        <f>tot!DI25</f>
        <v>NC</v>
      </c>
      <c r="AF25" s="10" t="str">
        <f>tot!DM25</f>
        <v>NC</v>
      </c>
      <c r="AG25" s="10" t="str">
        <f>tot!DQ25</f>
        <v>NC</v>
      </c>
      <c r="AH25" s="11">
        <f t="shared" si="1"/>
        <v>1</v>
      </c>
      <c r="AI25" s="11">
        <f t="shared" si="2"/>
        <v>1</v>
      </c>
      <c r="AJ25" s="11">
        <f t="shared" si="3"/>
        <v>2</v>
      </c>
      <c r="AK25" s="11">
        <f t="shared" si="4"/>
        <v>19</v>
      </c>
      <c r="AL25" s="11">
        <f t="shared" si="5"/>
        <v>0</v>
      </c>
      <c r="AM25" s="11">
        <f t="shared" si="6"/>
        <v>3</v>
      </c>
      <c r="AN25" s="11">
        <f t="shared" si="7"/>
        <v>4</v>
      </c>
      <c r="AO25" s="11">
        <f t="shared" si="8"/>
        <v>0</v>
      </c>
      <c r="AP25" s="11">
        <f t="shared" si="9"/>
        <v>30</v>
      </c>
    </row>
    <row r="26" ht="12.75" customHeight="1">
      <c r="A26" s="10" t="str">
        <f>tot!A26</f>
        <v>SALVADOR</v>
      </c>
      <c r="B26" s="10">
        <f>tot!B26</f>
        <v>2004</v>
      </c>
      <c r="C26" s="10" t="str">
        <f>tot!C26</f>
        <v>CEN</v>
      </c>
      <c r="D26" s="10" t="str">
        <f>tot!E26</f>
        <v>NE</v>
      </c>
      <c r="E26" s="10" t="str">
        <f>tot!I26</f>
        <v>NE</v>
      </c>
      <c r="F26" s="10" t="str">
        <f>tot!M26</f>
        <v>INF</v>
      </c>
      <c r="G26" s="10" t="str">
        <f>tot!Q26</f>
        <v>INF</v>
      </c>
      <c r="H26" s="10" t="str">
        <f>tot!U26</f>
        <v>INF</v>
      </c>
      <c r="I26" s="10" t="str">
        <f>tot!Y26</f>
        <v>NE</v>
      </c>
      <c r="J26" s="10" t="str">
        <f>tot!AC26</f>
        <v>NE</v>
      </c>
      <c r="K26" s="10" t="str">
        <f>tot!AG26</f>
        <v>NE</v>
      </c>
      <c r="L26" s="10" t="str">
        <f>tot!AK26</f>
        <v>NE</v>
      </c>
      <c r="M26" s="10" t="str">
        <f>tot!AO26</f>
        <v>INF</v>
      </c>
      <c r="N26" s="10" t="str">
        <f>tot!AS26</f>
        <v>INF</v>
      </c>
      <c r="O26" s="10" t="str">
        <f>tot!AW26</f>
        <v>INF</v>
      </c>
      <c r="P26" s="10" t="str">
        <f>tot!BA26</f>
        <v>INF</v>
      </c>
      <c r="Q26" s="10" t="str">
        <f>tot!BE26</f>
        <v>INF</v>
      </c>
      <c r="R26" s="10" t="str">
        <f>tot!BI26</f>
        <v>INF</v>
      </c>
      <c r="S26" s="10" t="str">
        <f>tot!BM26</f>
        <v>INF</v>
      </c>
      <c r="T26" s="10" t="str">
        <f>tot!BQ26</f>
        <v>INF</v>
      </c>
      <c r="U26" s="10" t="str">
        <f>tot!BU26</f>
        <v>INF</v>
      </c>
      <c r="V26" s="10" t="str">
        <f>tot!BY26</f>
        <v>INF</v>
      </c>
      <c r="W26" s="10" t="str">
        <f>tot!CC26</f>
        <v>INF</v>
      </c>
      <c r="X26" s="10" t="str">
        <f>tot!CG26</f>
        <v>INF</v>
      </c>
      <c r="Y26" s="10" t="str">
        <f>tot!CK26</f>
        <v>INF</v>
      </c>
      <c r="Z26" s="10" t="str">
        <f>tot!CO26</f>
        <v>INF</v>
      </c>
      <c r="AA26" s="10" t="str">
        <f>tot!CS26</f>
        <v>INF</v>
      </c>
      <c r="AB26" s="10" t="str">
        <f>tot!CW26</f>
        <v>INF</v>
      </c>
      <c r="AC26" s="10" t="str">
        <f>tot!DA26</f>
        <v>INF</v>
      </c>
      <c r="AD26" s="10" t="str">
        <f>tot!DE26</f>
        <v>INF</v>
      </c>
      <c r="AE26" s="10" t="str">
        <f>tot!DI26</f>
        <v>INF</v>
      </c>
      <c r="AF26" s="10" t="str">
        <f>tot!DM26</f>
        <v>INF</v>
      </c>
      <c r="AG26" s="10" t="str">
        <f>tot!DQ26</f>
        <v>INF</v>
      </c>
      <c r="AH26" s="11">
        <f t="shared" si="1"/>
        <v>0</v>
      </c>
      <c r="AI26" s="11">
        <f t="shared" si="2"/>
        <v>0</v>
      </c>
      <c r="AJ26" s="11">
        <f t="shared" si="3"/>
        <v>6</v>
      </c>
      <c r="AK26" s="11">
        <f t="shared" si="4"/>
        <v>0</v>
      </c>
      <c r="AL26" s="11">
        <f t="shared" si="5"/>
        <v>0</v>
      </c>
      <c r="AM26" s="11">
        <f t="shared" si="6"/>
        <v>24</v>
      </c>
      <c r="AN26" s="11">
        <f t="shared" si="7"/>
        <v>0</v>
      </c>
      <c r="AO26" s="11">
        <f t="shared" si="8"/>
        <v>0</v>
      </c>
      <c r="AP26" s="11">
        <f t="shared" si="9"/>
        <v>30</v>
      </c>
    </row>
    <row r="27" ht="12.75" customHeight="1">
      <c r="A27" s="10" t="str">
        <f>tot!A27</f>
        <v>SCHIAVON</v>
      </c>
      <c r="B27" s="10">
        <f>tot!B27</f>
        <v>2005</v>
      </c>
      <c r="C27" s="10" t="str">
        <f>tot!C27</f>
        <v>CEN</v>
      </c>
      <c r="D27" s="10" t="str">
        <f>tot!E27</f>
        <v>NC</v>
      </c>
      <c r="E27" s="10" t="str">
        <f>tot!I27</f>
        <v>NC</v>
      </c>
      <c r="F27" s="10" t="str">
        <f>tot!M27</f>
        <v>NC</v>
      </c>
      <c r="G27" s="10" t="str">
        <f>tot!Q27</f>
        <v>NC</v>
      </c>
      <c r="H27" s="10" t="str">
        <f>tot!U27</f>
        <v>NC</v>
      </c>
      <c r="I27" s="10" t="str">
        <f>tot!Y27</f>
        <v>NC</v>
      </c>
      <c r="J27" s="10" t="str">
        <f>tot!AC27</f>
        <v>NC</v>
      </c>
      <c r="K27" s="10" t="str">
        <f>tot!AG27</f>
        <v>NC</v>
      </c>
      <c r="L27" s="10" t="str">
        <f>tot!AK27</f>
        <v>NC</v>
      </c>
      <c r="M27" s="10" t="str">
        <f>tot!AO27</f>
        <v>NC</v>
      </c>
      <c r="N27" s="10" t="str">
        <f>tot!AS27</f>
        <v>NC</v>
      </c>
      <c r="O27" s="10" t="str">
        <f>tot!AW27</f>
        <v>NC</v>
      </c>
      <c r="P27" s="10" t="str">
        <f>tot!BA27</f>
        <v>NC</v>
      </c>
      <c r="Q27" s="10" t="str">
        <f>tot!BE27</f>
        <v>NE</v>
      </c>
      <c r="R27" s="10" t="str">
        <f>tot!BI27</f>
        <v>T</v>
      </c>
      <c r="S27" s="10" t="str">
        <f>tot!BM27</f>
        <v>T</v>
      </c>
      <c r="T27" s="10" t="str">
        <f>tot!BQ27</f>
        <v>T</v>
      </c>
      <c r="U27" s="10" t="str">
        <f>tot!BU27</f>
        <v>S</v>
      </c>
      <c r="V27" s="10" t="str">
        <f>tot!BY27</f>
        <v>T</v>
      </c>
      <c r="W27" s="10" t="str">
        <f>tot!CC27</f>
        <v/>
      </c>
      <c r="X27" s="10" t="str">
        <f>tot!CG27</f>
        <v/>
      </c>
      <c r="Y27" s="10" t="str">
        <f>tot!CK27</f>
        <v/>
      </c>
      <c r="Z27" s="10" t="str">
        <f>tot!CO27</f>
        <v/>
      </c>
      <c r="AA27" s="10" t="str">
        <f>tot!CS27</f>
        <v/>
      </c>
      <c r="AB27" s="10" t="str">
        <f>tot!CW27</f>
        <v/>
      </c>
      <c r="AC27" s="10" t="str">
        <f>tot!DA27</f>
        <v/>
      </c>
      <c r="AD27" s="10" t="str">
        <f>tot!DE27</f>
        <v/>
      </c>
      <c r="AE27" s="10" t="str">
        <f>tot!DI27</f>
        <v/>
      </c>
      <c r="AF27" s="10" t="str">
        <f>tot!DM27</f>
        <v/>
      </c>
      <c r="AG27" s="10" t="str">
        <f>tot!DQ27</f>
        <v/>
      </c>
      <c r="AH27" s="11">
        <f t="shared" si="1"/>
        <v>4</v>
      </c>
      <c r="AI27" s="11">
        <f t="shared" si="2"/>
        <v>1</v>
      </c>
      <c r="AJ27" s="11">
        <f t="shared" si="3"/>
        <v>1</v>
      </c>
      <c r="AK27" s="11">
        <f t="shared" si="4"/>
        <v>13</v>
      </c>
      <c r="AL27" s="11">
        <f t="shared" si="5"/>
        <v>0</v>
      </c>
      <c r="AM27" s="11">
        <f t="shared" si="6"/>
        <v>0</v>
      </c>
      <c r="AN27" s="11">
        <f t="shared" si="7"/>
        <v>0</v>
      </c>
      <c r="AO27" s="11">
        <f t="shared" si="8"/>
        <v>0</v>
      </c>
      <c r="AP27" s="11">
        <f t="shared" si="9"/>
        <v>19</v>
      </c>
    </row>
    <row r="28" ht="12.75" customHeight="1">
      <c r="A28" s="10" t="str">
        <f>tot!A28</f>
        <v>CAMBER</v>
      </c>
      <c r="B28" s="10">
        <f>tot!B28</f>
        <v>2005</v>
      </c>
      <c r="C28" s="10" t="str">
        <f>tot!C28</f>
        <v>ATT</v>
      </c>
      <c r="D28" s="10" t="str">
        <f>tot!E28</f>
        <v>NE</v>
      </c>
      <c r="E28" s="10" t="str">
        <f>tot!I28</f>
        <v>NE</v>
      </c>
      <c r="F28" s="10" t="str">
        <f>tot!M28</f>
        <v>NE</v>
      </c>
      <c r="G28" s="10" t="str">
        <f>tot!Q28</f>
        <v>NE</v>
      </c>
      <c r="H28" s="10" t="str">
        <f>tot!U28</f>
        <v>NE</v>
      </c>
      <c r="I28" s="10" t="str">
        <f>tot!Y28</f>
        <v>NE</v>
      </c>
      <c r="J28" s="10" t="str">
        <f>tot!AC28</f>
        <v>NE</v>
      </c>
      <c r="K28" s="10" t="str">
        <f>tot!AG28</f>
        <v>NE</v>
      </c>
      <c r="L28" s="10" t="str">
        <f>tot!AK28</f>
        <v>NE</v>
      </c>
      <c r="M28" s="10" t="str">
        <f>tot!AO28</f>
        <v>INF</v>
      </c>
      <c r="N28" s="10" t="str">
        <f>tot!AS28</f>
        <v>INF</v>
      </c>
      <c r="O28" s="10" t="str">
        <f>tot!AW28</f>
        <v>INF</v>
      </c>
      <c r="P28" s="10" t="str">
        <f>tot!BA28</f>
        <v>INF</v>
      </c>
      <c r="Q28" s="10" t="str">
        <f>tot!BE28</f>
        <v>NC</v>
      </c>
      <c r="R28" s="10" t="str">
        <f>tot!BI28</f>
        <v>NC</v>
      </c>
      <c r="S28" s="10" t="str">
        <f>tot!BM28</f>
        <v>NC</v>
      </c>
      <c r="T28" s="10" t="str">
        <f>tot!BQ28</f>
        <v>NC</v>
      </c>
      <c r="U28" s="10" t="str">
        <f>tot!BU28</f>
        <v>NC</v>
      </c>
      <c r="V28" s="10" t="str">
        <f>tot!BY28</f>
        <v>NC</v>
      </c>
      <c r="W28" s="10" t="str">
        <f>tot!CC28</f>
        <v/>
      </c>
      <c r="X28" s="10" t="str">
        <f>tot!CG28</f>
        <v/>
      </c>
      <c r="Y28" s="10" t="str">
        <f>tot!CK28</f>
        <v/>
      </c>
      <c r="Z28" s="10" t="str">
        <f>tot!CO28</f>
        <v/>
      </c>
      <c r="AA28" s="10" t="str">
        <f>tot!CS28</f>
        <v/>
      </c>
      <c r="AB28" s="10" t="str">
        <f>tot!CW28</f>
        <v/>
      </c>
      <c r="AC28" s="10" t="str">
        <f>tot!DA28</f>
        <v/>
      </c>
      <c r="AD28" s="10" t="str">
        <f>tot!DE28</f>
        <v/>
      </c>
      <c r="AE28" s="10" t="str">
        <f>tot!DI28</f>
        <v/>
      </c>
      <c r="AF28" s="10" t="str">
        <f>tot!DM28</f>
        <v/>
      </c>
      <c r="AG28" s="10" t="str">
        <f>tot!DQ28</f>
        <v/>
      </c>
      <c r="AH28" s="11">
        <f t="shared" si="1"/>
        <v>0</v>
      </c>
      <c r="AI28" s="11">
        <f t="shared" si="2"/>
        <v>0</v>
      </c>
      <c r="AJ28" s="11">
        <f t="shared" si="3"/>
        <v>9</v>
      </c>
      <c r="AK28" s="11">
        <f t="shared" si="4"/>
        <v>6</v>
      </c>
      <c r="AL28" s="11">
        <f t="shared" si="5"/>
        <v>0</v>
      </c>
      <c r="AM28" s="11">
        <f t="shared" si="6"/>
        <v>4</v>
      </c>
      <c r="AN28" s="11">
        <f t="shared" si="7"/>
        <v>0</v>
      </c>
      <c r="AO28" s="11">
        <f t="shared" si="8"/>
        <v>0</v>
      </c>
      <c r="AP28" s="11">
        <f t="shared" si="9"/>
        <v>19</v>
      </c>
    </row>
    <row r="29" ht="12.75" customHeight="1">
      <c r="A29" s="10" t="str">
        <f>tot!A29</f>
        <v>LADISA</v>
      </c>
      <c r="B29" s="10">
        <f>tot!B29</f>
        <v>2005</v>
      </c>
      <c r="C29" s="10" t="str">
        <f>tot!C29</f>
        <v>ATT</v>
      </c>
      <c r="D29" s="10" t="str">
        <f>tot!E29</f>
        <v>NC</v>
      </c>
      <c r="E29" s="10" t="str">
        <f>tot!I29</f>
        <v>NC</v>
      </c>
      <c r="F29" s="10" t="str">
        <f>tot!M29</f>
        <v>NC</v>
      </c>
      <c r="G29" s="10" t="str">
        <f>tot!Q29</f>
        <v>NC</v>
      </c>
      <c r="H29" s="10" t="str">
        <f>tot!U29</f>
        <v>NC</v>
      </c>
      <c r="I29" s="10" t="str">
        <f>tot!Y29</f>
        <v>NC</v>
      </c>
      <c r="J29" s="10" t="str">
        <f>tot!AC29</f>
        <v>NC</v>
      </c>
      <c r="K29" s="10" t="str">
        <f>tot!AG29</f>
        <v>NC</v>
      </c>
      <c r="L29" s="10" t="str">
        <f>tot!AK29</f>
        <v>NC</v>
      </c>
      <c r="M29" s="10" t="str">
        <f>tot!AO29</f>
        <v>NC</v>
      </c>
      <c r="N29" s="10" t="str">
        <f>tot!AS29</f>
        <v>NC</v>
      </c>
      <c r="O29" s="10" t="str">
        <f>tot!AW29</f>
        <v>NC</v>
      </c>
      <c r="P29" s="10" t="str">
        <f>tot!BA29</f>
        <v>NC</v>
      </c>
      <c r="Q29" s="10" t="str">
        <f>tot!BE29</f>
        <v>NC</v>
      </c>
      <c r="R29" s="10" t="str">
        <f>tot!BI29</f>
        <v>NE</v>
      </c>
      <c r="S29" s="10" t="str">
        <f>tot!BM29</f>
        <v>NC</v>
      </c>
      <c r="T29" s="10" t="str">
        <f>tot!BQ29</f>
        <v>NC</v>
      </c>
      <c r="U29" s="10" t="str">
        <f>tot!BU29</f>
        <v>NC</v>
      </c>
      <c r="V29" s="10" t="str">
        <f>tot!BY29</f>
        <v>NC</v>
      </c>
      <c r="W29" s="10" t="str">
        <f>tot!CC29</f>
        <v/>
      </c>
      <c r="X29" s="10" t="str">
        <f>tot!CG29</f>
        <v/>
      </c>
      <c r="Y29" s="10" t="str">
        <f>tot!CK29</f>
        <v/>
      </c>
      <c r="Z29" s="10" t="str">
        <f>tot!CO29</f>
        <v/>
      </c>
      <c r="AA29" s="10" t="str">
        <f>tot!CS29</f>
        <v/>
      </c>
      <c r="AB29" s="10" t="str">
        <f>tot!CW29</f>
        <v/>
      </c>
      <c r="AC29" s="10" t="str">
        <f>tot!DA29</f>
        <v/>
      </c>
      <c r="AD29" s="10" t="str">
        <f>tot!DE29</f>
        <v/>
      </c>
      <c r="AE29" s="10" t="str">
        <f>tot!DI29</f>
        <v/>
      </c>
      <c r="AF29" s="10" t="str">
        <f>tot!DM29</f>
        <v/>
      </c>
      <c r="AG29" s="10" t="str">
        <f>tot!DQ29</f>
        <v/>
      </c>
      <c r="AH29" s="11">
        <f t="shared" si="1"/>
        <v>0</v>
      </c>
      <c r="AI29" s="11">
        <f t="shared" si="2"/>
        <v>0</v>
      </c>
      <c r="AJ29" s="11">
        <f t="shared" si="3"/>
        <v>1</v>
      </c>
      <c r="AK29" s="11">
        <f t="shared" si="4"/>
        <v>18</v>
      </c>
      <c r="AL29" s="11">
        <f t="shared" si="5"/>
        <v>0</v>
      </c>
      <c r="AM29" s="11">
        <f t="shared" si="6"/>
        <v>0</v>
      </c>
      <c r="AN29" s="11">
        <f t="shared" si="7"/>
        <v>0</v>
      </c>
      <c r="AO29" s="11">
        <f t="shared" si="8"/>
        <v>0</v>
      </c>
      <c r="AP29" s="11">
        <f t="shared" si="9"/>
        <v>19</v>
      </c>
    </row>
    <row r="30" ht="12.75" customHeight="1">
      <c r="A30" s="10" t="str">
        <f>tot!A30</f>
        <v>MARRONE</v>
      </c>
      <c r="B30" s="10">
        <f>tot!B30</f>
        <v>2005</v>
      </c>
      <c r="C30" s="10" t="str">
        <f>tot!C30</f>
        <v>ATT</v>
      </c>
      <c r="D30" s="10" t="str">
        <f>tot!E30</f>
        <v>NC</v>
      </c>
      <c r="E30" s="10" t="str">
        <f>tot!I30</f>
        <v>NC</v>
      </c>
      <c r="F30" s="10" t="str">
        <f>tot!M30</f>
        <v>NE</v>
      </c>
      <c r="G30" s="10" t="str">
        <f>tot!Q30</f>
        <v>S</v>
      </c>
      <c r="H30" s="10" t="str">
        <f>tot!U30</f>
        <v>NE</v>
      </c>
      <c r="I30" s="10" t="str">
        <f>tot!Y30</f>
        <v>NE</v>
      </c>
      <c r="J30" s="10" t="str">
        <f>tot!AC30</f>
        <v>NC</v>
      </c>
      <c r="K30" s="10" t="str">
        <f>tot!AG30</f>
        <v>NC</v>
      </c>
      <c r="L30" s="10" t="str">
        <f>tot!AK30</f>
        <v>NC</v>
      </c>
      <c r="M30" s="10" t="str">
        <f>tot!AO30</f>
        <v>NC</v>
      </c>
      <c r="N30" s="10" t="str">
        <f>tot!AS30</f>
        <v>NC</v>
      </c>
      <c r="O30" s="10" t="str">
        <f>tot!AW30</f>
        <v>NC</v>
      </c>
      <c r="P30" s="10" t="str">
        <f>tot!BA30</f>
        <v>NC</v>
      </c>
      <c r="Q30" s="10" t="str">
        <f>tot!BE30</f>
        <v>NE</v>
      </c>
      <c r="R30" s="10" t="str">
        <f>tot!BI30</f>
        <v>NE</v>
      </c>
      <c r="S30" s="10" t="str">
        <f>tot!BM30</f>
        <v>NE</v>
      </c>
      <c r="T30" s="10" t="str">
        <f>tot!BQ30</f>
        <v>NC</v>
      </c>
      <c r="U30" s="10" t="str">
        <f>tot!BU30</f>
        <v>NC</v>
      </c>
      <c r="V30" s="10" t="str">
        <f>tot!BY30</f>
        <v>NC</v>
      </c>
      <c r="W30" s="10" t="str">
        <f>tot!CC30</f>
        <v/>
      </c>
      <c r="X30" s="10" t="str">
        <f>tot!CG30</f>
        <v/>
      </c>
      <c r="Y30" s="10" t="str">
        <f>tot!CK30</f>
        <v/>
      </c>
      <c r="Z30" s="10" t="str">
        <f>tot!CO30</f>
        <v/>
      </c>
      <c r="AA30" s="10" t="str">
        <f>tot!CS30</f>
        <v/>
      </c>
      <c r="AB30" s="10" t="str">
        <f>tot!CW30</f>
        <v/>
      </c>
      <c r="AC30" s="10" t="str">
        <f>tot!DA30</f>
        <v/>
      </c>
      <c r="AD30" s="10" t="str">
        <f>tot!DE30</f>
        <v/>
      </c>
      <c r="AE30" s="10" t="str">
        <f>tot!DI30</f>
        <v/>
      </c>
      <c r="AF30" s="10" t="str">
        <f>tot!DM30</f>
        <v/>
      </c>
      <c r="AG30" s="10" t="str">
        <f>tot!DQ30</f>
        <v/>
      </c>
      <c r="AH30" s="11">
        <f t="shared" si="1"/>
        <v>0</v>
      </c>
      <c r="AI30" s="11">
        <f t="shared" si="2"/>
        <v>1</v>
      </c>
      <c r="AJ30" s="11">
        <f t="shared" si="3"/>
        <v>6</v>
      </c>
      <c r="AK30" s="11">
        <f t="shared" si="4"/>
        <v>12</v>
      </c>
      <c r="AL30" s="11">
        <f t="shared" si="5"/>
        <v>0</v>
      </c>
      <c r="AM30" s="11">
        <f t="shared" si="6"/>
        <v>0</v>
      </c>
      <c r="AN30" s="11">
        <f t="shared" si="7"/>
        <v>0</v>
      </c>
      <c r="AO30" s="11">
        <f t="shared" si="8"/>
        <v>0</v>
      </c>
      <c r="AP30" s="11">
        <f t="shared" si="9"/>
        <v>19</v>
      </c>
    </row>
    <row r="31" ht="12.75" customHeight="1">
      <c r="A31" s="10" t="str">
        <f>tot!A31</f>
        <v>OKORO</v>
      </c>
      <c r="B31" s="10">
        <f>tot!B31</f>
        <v>2005</v>
      </c>
      <c r="C31" s="10" t="str">
        <f>tot!C31</f>
        <v>ATT</v>
      </c>
      <c r="D31" s="10" t="str">
        <f>tot!E31</f>
        <v>S</v>
      </c>
      <c r="E31" s="10" t="str">
        <f>tot!I31</f>
        <v>S</v>
      </c>
      <c r="F31" s="10" t="str">
        <f>tot!M31</f>
        <v>T</v>
      </c>
      <c r="G31" s="10" t="str">
        <f>tot!Q31</f>
        <v>T</v>
      </c>
      <c r="H31" s="10" t="str">
        <f>tot!U31</f>
        <v>T</v>
      </c>
      <c r="I31" s="10" t="str">
        <f>tot!Y31</f>
        <v>NE</v>
      </c>
      <c r="J31" s="10" t="str">
        <f>tot!AC31</f>
        <v>T</v>
      </c>
      <c r="K31" s="10" t="str">
        <f>tot!AG31</f>
        <v>T</v>
      </c>
      <c r="L31" s="10" t="str">
        <f>tot!AK31</f>
        <v>S</v>
      </c>
      <c r="M31" s="10" t="str">
        <f>tot!AO31</f>
        <v>S</v>
      </c>
      <c r="N31" s="10" t="str">
        <f>tot!AS31</f>
        <v>S</v>
      </c>
      <c r="O31" s="10" t="str">
        <f>tot!AW31</f>
        <v>NE</v>
      </c>
      <c r="P31" s="10" t="str">
        <f>tot!BA31</f>
        <v>T</v>
      </c>
      <c r="Q31" s="10" t="str">
        <f>tot!BE31</f>
        <v>T</v>
      </c>
      <c r="R31" s="10" t="str">
        <f>tot!BI31</f>
        <v>T</v>
      </c>
      <c r="S31" s="10" t="str">
        <f>tot!BM31</f>
        <v>T</v>
      </c>
      <c r="T31" s="10" t="str">
        <f>tot!BQ31</f>
        <v>T</v>
      </c>
      <c r="U31" s="10" t="str">
        <f>tot!BU31</f>
        <v>S</v>
      </c>
      <c r="V31" s="10" t="str">
        <f>tot!BY31</f>
        <v>T</v>
      </c>
      <c r="W31" s="10" t="str">
        <f>tot!CC31</f>
        <v/>
      </c>
      <c r="X31" s="10" t="str">
        <f>tot!CG31</f>
        <v/>
      </c>
      <c r="Y31" s="10" t="str">
        <f>tot!CK31</f>
        <v/>
      </c>
      <c r="Z31" s="10" t="str">
        <f>tot!CO31</f>
        <v/>
      </c>
      <c r="AA31" s="10" t="str">
        <f>tot!CS31</f>
        <v/>
      </c>
      <c r="AB31" s="10" t="str">
        <f>tot!CW31</f>
        <v/>
      </c>
      <c r="AC31" s="10" t="str">
        <f>tot!DA31</f>
        <v/>
      </c>
      <c r="AD31" s="10" t="str">
        <f>tot!DE31</f>
        <v/>
      </c>
      <c r="AE31" s="10" t="str">
        <f>tot!DI31</f>
        <v/>
      </c>
      <c r="AF31" s="10" t="str">
        <f>tot!DM31</f>
        <v/>
      </c>
      <c r="AG31" s="10" t="str">
        <f>tot!DQ31</f>
        <v/>
      </c>
      <c r="AH31" s="11">
        <f t="shared" si="1"/>
        <v>11</v>
      </c>
      <c r="AI31" s="11">
        <f t="shared" si="2"/>
        <v>6</v>
      </c>
      <c r="AJ31" s="11">
        <f t="shared" si="3"/>
        <v>2</v>
      </c>
      <c r="AK31" s="11">
        <f t="shared" si="4"/>
        <v>0</v>
      </c>
      <c r="AL31" s="11">
        <f t="shared" si="5"/>
        <v>0</v>
      </c>
      <c r="AM31" s="11">
        <f t="shared" si="6"/>
        <v>0</v>
      </c>
      <c r="AN31" s="11">
        <f t="shared" si="7"/>
        <v>0</v>
      </c>
      <c r="AO31" s="11">
        <f t="shared" si="8"/>
        <v>0</v>
      </c>
      <c r="AP31" s="11">
        <f t="shared" si="9"/>
        <v>19</v>
      </c>
    </row>
    <row r="32" ht="12.75" customHeight="1">
      <c r="A32" s="10" t="str">
        <f>tot!A32</f>
        <v>ALVES</v>
      </c>
      <c r="B32" s="10">
        <f>tot!B32</f>
        <v>2004</v>
      </c>
      <c r="C32" s="10" t="str">
        <f>tot!C32</f>
        <v>ATT</v>
      </c>
      <c r="D32" s="10" t="str">
        <f>tot!E32</f>
        <v>T</v>
      </c>
      <c r="E32" s="10" t="str">
        <f>tot!I32</f>
        <v>T</v>
      </c>
      <c r="F32" s="10" t="str">
        <f>tot!M32</f>
        <v>S</v>
      </c>
      <c r="G32" s="10" t="str">
        <f>tot!Q32</f>
        <v>T</v>
      </c>
      <c r="H32" s="10" t="str">
        <f>tot!U32</f>
        <v>S</v>
      </c>
      <c r="I32" s="10" t="str">
        <f>tot!Y32</f>
        <v>S</v>
      </c>
      <c r="J32" s="10" t="str">
        <f>tot!AC32</f>
        <v>S</v>
      </c>
      <c r="K32" s="10" t="str">
        <f>tot!AG32</f>
        <v>S</v>
      </c>
      <c r="L32" s="10" t="str">
        <f>tot!AK32</f>
        <v>T</v>
      </c>
      <c r="M32" s="10" t="str">
        <f>tot!AO32</f>
        <v>S</v>
      </c>
      <c r="N32" s="10" t="str">
        <f>tot!AS32</f>
        <v>T</v>
      </c>
      <c r="O32" s="10" t="str">
        <f>tot!AW32</f>
        <v>S</v>
      </c>
      <c r="P32" s="10" t="str">
        <f>tot!BA32</f>
        <v>S</v>
      </c>
      <c r="Q32" s="10" t="str">
        <f>tot!BE32</f>
        <v>S</v>
      </c>
      <c r="R32" s="10" t="str">
        <f>tot!BI32</f>
        <v>S</v>
      </c>
      <c r="S32" s="10" t="str">
        <f>tot!BM32</f>
        <v>S</v>
      </c>
      <c r="T32" s="10" t="str">
        <f>tot!BQ32</f>
        <v>S</v>
      </c>
      <c r="U32" s="10" t="str">
        <f>tot!BU32</f>
        <v>S</v>
      </c>
      <c r="V32" s="10" t="str">
        <f>tot!BY32</f>
        <v>S</v>
      </c>
      <c r="W32" s="10" t="str">
        <f>tot!CC32</f>
        <v/>
      </c>
      <c r="X32" s="10" t="str">
        <f>tot!CG32</f>
        <v/>
      </c>
      <c r="Y32" s="10" t="str">
        <f>tot!CK32</f>
        <v/>
      </c>
      <c r="Z32" s="10" t="str">
        <f>tot!CO32</f>
        <v/>
      </c>
      <c r="AA32" s="10" t="str">
        <f>tot!CS32</f>
        <v/>
      </c>
      <c r="AB32" s="10" t="str">
        <f>tot!CW32</f>
        <v/>
      </c>
      <c r="AC32" s="10" t="str">
        <f>tot!DA32</f>
        <v/>
      </c>
      <c r="AD32" s="10" t="str">
        <f>tot!DE32</f>
        <v/>
      </c>
      <c r="AE32" s="10" t="str">
        <f>tot!DI32</f>
        <v/>
      </c>
      <c r="AF32" s="10" t="str">
        <f>tot!DM32</f>
        <v/>
      </c>
      <c r="AG32" s="10" t="str">
        <f>tot!DQ32</f>
        <v/>
      </c>
      <c r="AH32" s="11">
        <f t="shared" si="1"/>
        <v>5</v>
      </c>
      <c r="AI32" s="11">
        <f t="shared" si="2"/>
        <v>14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11">
        <f t="shared" si="7"/>
        <v>0</v>
      </c>
      <c r="AO32" s="11">
        <f t="shared" si="8"/>
        <v>0</v>
      </c>
      <c r="AP32" s="11">
        <f t="shared" si="9"/>
        <v>19</v>
      </c>
    </row>
    <row r="33" ht="12.75" customHeight="1">
      <c r="A33" s="10" t="str">
        <f>tot!A33</f>
        <v>BAH</v>
      </c>
      <c r="B33" s="10">
        <f>tot!B33</f>
        <v>2002</v>
      </c>
      <c r="C33" s="10" t="str">
        <f>tot!C33</f>
        <v>ATT</v>
      </c>
      <c r="D33" s="10" t="str">
        <f>tot!E33</f>
        <v>NC</v>
      </c>
      <c r="E33" s="10" t="str">
        <f>tot!I33</f>
        <v>NC</v>
      </c>
      <c r="F33" s="10" t="str">
        <f>tot!M33</f>
        <v>NC</v>
      </c>
      <c r="G33" s="10" t="str">
        <f>tot!Q33</f>
        <v>NC</v>
      </c>
      <c r="H33" s="10" t="str">
        <f>tot!U33</f>
        <v>NC</v>
      </c>
      <c r="I33" s="10" t="str">
        <f>tot!Y33</f>
        <v>NC</v>
      </c>
      <c r="J33" s="10" t="str">
        <f>tot!AC33</f>
        <v>NC</v>
      </c>
      <c r="K33" s="10" t="str">
        <f>tot!AG33</f>
        <v>NC</v>
      </c>
      <c r="L33" s="10" t="str">
        <f>tot!AK33</f>
        <v>NC</v>
      </c>
      <c r="M33" s="10" t="str">
        <f>tot!AO33</f>
        <v>T</v>
      </c>
      <c r="N33" s="10" t="str">
        <f>tot!AS33</f>
        <v>NC</v>
      </c>
      <c r="O33" s="10" t="str">
        <f>tot!AW33</f>
        <v>NC</v>
      </c>
      <c r="P33" s="10" t="str">
        <f>tot!BA33</f>
        <v>NC</v>
      </c>
      <c r="Q33" s="10" t="str">
        <f>tot!BE33</f>
        <v>NE</v>
      </c>
      <c r="R33" s="10" t="str">
        <f>tot!BI33</f>
        <v>NC</v>
      </c>
      <c r="S33" s="10" t="str">
        <f>tot!BM33</f>
        <v>NC</v>
      </c>
      <c r="T33" s="10" t="str">
        <f>tot!BQ33</f>
        <v>T</v>
      </c>
      <c r="U33" s="10" t="str">
        <f>tot!BU33</f>
        <v>T</v>
      </c>
      <c r="V33" s="10" t="str">
        <f>tot!BY33</f>
        <v>T</v>
      </c>
      <c r="W33" s="10" t="str">
        <f>tot!CC33</f>
        <v/>
      </c>
      <c r="X33" s="10" t="str">
        <f>tot!CG33</f>
        <v/>
      </c>
      <c r="Y33" s="10" t="str">
        <f>tot!CK33</f>
        <v/>
      </c>
      <c r="Z33" s="10" t="str">
        <f>tot!CO33</f>
        <v/>
      </c>
      <c r="AA33" s="10" t="str">
        <f>tot!CS33</f>
        <v/>
      </c>
      <c r="AB33" s="10" t="str">
        <f>tot!CW33</f>
        <v/>
      </c>
      <c r="AC33" s="10" t="str">
        <f>tot!DA33</f>
        <v/>
      </c>
      <c r="AD33" s="10" t="str">
        <f>tot!DE33</f>
        <v/>
      </c>
      <c r="AE33" s="10" t="str">
        <f>tot!DI33</f>
        <v/>
      </c>
      <c r="AF33" s="10" t="str">
        <f>tot!DM33</f>
        <v/>
      </c>
      <c r="AG33" s="10" t="str">
        <f>tot!DQ33</f>
        <v/>
      </c>
      <c r="AH33" s="11">
        <f t="shared" si="1"/>
        <v>4</v>
      </c>
      <c r="AI33" s="11">
        <f t="shared" si="2"/>
        <v>0</v>
      </c>
      <c r="AJ33" s="11">
        <f t="shared" si="3"/>
        <v>1</v>
      </c>
      <c r="AK33" s="11">
        <f t="shared" si="4"/>
        <v>14</v>
      </c>
      <c r="AL33" s="11">
        <f t="shared" si="5"/>
        <v>0</v>
      </c>
      <c r="AM33" s="11">
        <f t="shared" si="6"/>
        <v>0</v>
      </c>
      <c r="AN33" s="11">
        <f t="shared" si="7"/>
        <v>0</v>
      </c>
      <c r="AO33" s="11">
        <f t="shared" si="8"/>
        <v>0</v>
      </c>
      <c r="AP33" s="11">
        <f t="shared" si="9"/>
        <v>19</v>
      </c>
    </row>
    <row r="34" ht="12.75" customHeight="1">
      <c r="A34" s="10" t="str">
        <f>tot!A34</f>
        <v>FIORANI</v>
      </c>
      <c r="B34" s="10">
        <f>tot!B34</f>
        <v>2005</v>
      </c>
      <c r="C34" s="10" t="str">
        <f>tot!C34</f>
        <v>ATT</v>
      </c>
      <c r="D34" s="10" t="str">
        <f>tot!E34</f>
        <v>-</v>
      </c>
      <c r="E34" s="10" t="str">
        <f>tot!I34</f>
        <v>-</v>
      </c>
      <c r="F34" s="10" t="str">
        <f>tot!M34</f>
        <v>-</v>
      </c>
      <c r="G34" s="10" t="str">
        <f>tot!Q34</f>
        <v>-</v>
      </c>
      <c r="H34" s="10" t="str">
        <f>tot!U34</f>
        <v>-</v>
      </c>
      <c r="I34" s="10" t="str">
        <f>tot!Y34</f>
        <v>-</v>
      </c>
      <c r="J34" s="10" t="str">
        <f>tot!AC34</f>
        <v>-</v>
      </c>
      <c r="K34" s="10" t="str">
        <f>tot!AG34</f>
        <v>-</v>
      </c>
      <c r="L34" s="10" t="str">
        <f>tot!AK34</f>
        <v>-</v>
      </c>
      <c r="M34" s="10" t="str">
        <f>tot!AO34</f>
        <v>-</v>
      </c>
      <c r="N34" s="10" t="str">
        <f>tot!AS34</f>
        <v>-</v>
      </c>
      <c r="O34" s="10" t="str">
        <f>tot!AW34</f>
        <v>-</v>
      </c>
      <c r="P34" s="10" t="str">
        <f>tot!BA34</f>
        <v>-</v>
      </c>
      <c r="Q34" s="10" t="str">
        <f>tot!BE34</f>
        <v>-</v>
      </c>
      <c r="R34" s="10" t="str">
        <f>tot!BI34</f>
        <v>-</v>
      </c>
      <c r="S34" s="10" t="str">
        <f>tot!BM34</f>
        <v>-</v>
      </c>
      <c r="T34" s="10" t="str">
        <f>tot!BQ34</f>
        <v>NE</v>
      </c>
      <c r="U34" s="10" t="str">
        <f>tot!BU34</f>
        <v>NE</v>
      </c>
      <c r="V34" s="10" t="str">
        <f>tot!BY34</f>
        <v>INF</v>
      </c>
      <c r="W34" s="10" t="str">
        <f>tot!CC34</f>
        <v/>
      </c>
      <c r="X34" s="10" t="str">
        <f>tot!CG34</f>
        <v/>
      </c>
      <c r="Y34" s="10" t="str">
        <f>tot!CK34</f>
        <v/>
      </c>
      <c r="Z34" s="10" t="str">
        <f>tot!CO34</f>
        <v/>
      </c>
      <c r="AA34" s="10" t="str">
        <f>tot!CS34</f>
        <v/>
      </c>
      <c r="AB34" s="10" t="str">
        <f>tot!CW34</f>
        <v/>
      </c>
      <c r="AC34" s="10" t="str">
        <f>tot!DA34</f>
        <v/>
      </c>
      <c r="AD34" s="10" t="str">
        <f>tot!DE34</f>
        <v/>
      </c>
      <c r="AE34" s="10" t="str">
        <f>tot!DI34</f>
        <v/>
      </c>
      <c r="AF34" s="10" t="str">
        <f>tot!DM34</f>
        <v/>
      </c>
      <c r="AG34" s="10" t="str">
        <f>tot!DQ34</f>
        <v/>
      </c>
      <c r="AH34" s="11">
        <f t="shared" si="1"/>
        <v>0</v>
      </c>
      <c r="AI34" s="11">
        <f t="shared" si="2"/>
        <v>0</v>
      </c>
      <c r="AJ34" s="11">
        <f t="shared" si="3"/>
        <v>2</v>
      </c>
      <c r="AK34" s="11">
        <f t="shared" si="4"/>
        <v>0</v>
      </c>
      <c r="AL34" s="11">
        <f t="shared" si="5"/>
        <v>0</v>
      </c>
      <c r="AM34" s="11">
        <f t="shared" si="6"/>
        <v>1</v>
      </c>
      <c r="AN34" s="11">
        <f t="shared" si="7"/>
        <v>0</v>
      </c>
      <c r="AO34" s="11">
        <f t="shared" si="8"/>
        <v>0</v>
      </c>
      <c r="AP34" s="11">
        <f t="shared" si="9"/>
        <v>3</v>
      </c>
    </row>
    <row r="35" ht="12.75" customHeight="1">
      <c r="A35" s="10"/>
      <c r="B35" s="10"/>
      <c r="C35" s="10"/>
    </row>
    <row r="36" ht="12.75" customHeight="1">
      <c r="A36" s="10"/>
      <c r="B36" s="10"/>
      <c r="C36" s="10"/>
    </row>
    <row r="37" ht="12.75" customHeight="1">
      <c r="A37" s="10"/>
      <c r="B37" s="10"/>
      <c r="C37" s="10"/>
    </row>
    <row r="38" ht="12.75" customHeight="1">
      <c r="A38" s="10"/>
      <c r="B38" s="10"/>
      <c r="C38" s="10"/>
    </row>
    <row r="39" ht="12.75" customHeight="1">
      <c r="A39" s="10"/>
      <c r="B39" s="10"/>
      <c r="C39" s="10"/>
    </row>
    <row r="40" ht="12.75" customHeight="1">
      <c r="A40" s="10"/>
      <c r="B40" s="10"/>
      <c r="C40" s="10"/>
    </row>
    <row r="41" ht="12.75" customHeight="1">
      <c r="A41" s="10"/>
      <c r="B41" s="10"/>
      <c r="C41" s="10"/>
    </row>
    <row r="42" ht="12.75" customHeight="1">
      <c r="A42" s="10"/>
      <c r="B42" s="10"/>
      <c r="C42" s="10"/>
    </row>
    <row r="43" ht="12.75" customHeight="1">
      <c r="A43" s="10"/>
      <c r="B43" s="10"/>
      <c r="C43" s="10"/>
    </row>
    <row r="44" ht="12.75" customHeight="1">
      <c r="A44" s="10"/>
      <c r="B44" s="10"/>
      <c r="C44" s="10"/>
    </row>
    <row r="45" ht="12.75" customHeight="1">
      <c r="A45" s="10"/>
      <c r="B45" s="10"/>
      <c r="C45" s="10"/>
    </row>
    <row r="46" ht="12.75" customHeight="1">
      <c r="A46" s="10"/>
      <c r="B46" s="10"/>
      <c r="C46" s="10"/>
    </row>
    <row r="47" ht="12.75" customHeight="1">
      <c r="A47" s="10"/>
      <c r="B47" s="10"/>
      <c r="C47" s="10"/>
    </row>
    <row r="48" ht="12.75" customHeight="1">
      <c r="A48" s="10"/>
      <c r="B48" s="10"/>
      <c r="C48" s="10"/>
    </row>
    <row r="49" ht="12.75" customHeight="1">
      <c r="A49" s="10"/>
      <c r="B49" s="10"/>
      <c r="C49" s="10"/>
    </row>
    <row r="50" ht="12.75" customHeight="1">
      <c r="A50" s="10"/>
      <c r="B50" s="10"/>
      <c r="C50" s="10"/>
    </row>
    <row r="51" ht="12.75" customHeight="1">
      <c r="A51" s="10"/>
      <c r="B51" s="10"/>
      <c r="C51" s="10"/>
    </row>
    <row r="52" ht="12.75" customHeight="1">
      <c r="A52" s="10"/>
      <c r="B52" s="10"/>
      <c r="C52" s="10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3" width="9.14"/>
    <col customWidth="1" min="4" max="4" width="6.86"/>
    <col customWidth="1" min="5" max="5" width="6.57"/>
    <col customWidth="1" min="6" max="6" width="6.71"/>
    <col customWidth="1" min="7" max="7" width="7.14"/>
    <col customWidth="1" min="8" max="8" width="6.14"/>
    <col customWidth="1" min="9" max="9" width="7.0"/>
    <col customWidth="1" min="10" max="10" width="6.86"/>
    <col customWidth="1" min="11" max="11" width="7.57"/>
    <col customWidth="1" min="12" max="14" width="6.71"/>
    <col customWidth="1" min="15" max="15" width="7.0"/>
    <col customWidth="1" min="16" max="16" width="9.14"/>
    <col customWidth="1" min="17" max="17" width="7.57"/>
    <col customWidth="1" min="18" max="18" width="7.14"/>
    <col customWidth="1" min="19" max="19" width="6.86"/>
    <col customWidth="1" min="20" max="20" width="6.57"/>
    <col customWidth="1" min="21" max="21" width="6.71"/>
    <col customWidth="1" min="22" max="22" width="7.14"/>
    <col customWidth="1" min="23" max="23" width="6.14"/>
    <col customWidth="1" min="24" max="24" width="7.0"/>
    <col customWidth="1" min="25" max="25" width="6.86"/>
    <col customWidth="1" min="26" max="26" width="7.57"/>
    <col customWidth="1" min="27" max="29" width="6.71"/>
    <col customWidth="1" min="30" max="30" width="7.0"/>
    <col customWidth="1" min="31" max="31" width="9.14"/>
    <col customWidth="1" min="32" max="32" width="7.57"/>
    <col customWidth="1" min="33" max="33" width="7.14"/>
    <col customWidth="1" min="34" max="35" width="9.14"/>
  </cols>
  <sheetData>
    <row r="1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118</v>
      </c>
      <c r="AI1" s="16" t="s">
        <v>119</v>
      </c>
    </row>
    <row r="2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>
        <f>SUM(D2:AG2)</f>
        <v>0</v>
      </c>
      <c r="AI2" s="15" t="s">
        <v>109</v>
      </c>
    </row>
    <row r="3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0</v>
      </c>
      <c r="Y3" s="15">
        <f>tot!CL3</f>
        <v>0</v>
      </c>
      <c r="Z3" s="15">
        <f>tot!CP3</f>
        <v>0</v>
      </c>
      <c r="AA3" s="15">
        <f>tot!CT3</f>
        <v>0</v>
      </c>
      <c r="AB3" s="15">
        <f>tot!CX3</f>
        <v>0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7" t="s">
        <v>120</v>
      </c>
      <c r="AI3" s="15">
        <f t="shared" ref="AI3:AI4" si="1">SUM(D3:AG3)</f>
        <v>-12</v>
      </c>
    </row>
    <row r="4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7" t="s">
        <v>120</v>
      </c>
      <c r="AI4" s="15">
        <f t="shared" si="1"/>
        <v>-6</v>
      </c>
    </row>
    <row r="5" ht="12.75" customHeight="1">
      <c r="A5" s="15" t="str">
        <f>tot!A5</f>
        <v>ATIC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>
        <f t="shared" ref="AH5:AH34" si="2">SUM(D5:AG5)</f>
        <v>0</v>
      </c>
      <c r="AI5" s="15" t="s">
        <v>109</v>
      </c>
    </row>
    <row r="6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>
        <f t="shared" si="2"/>
        <v>0</v>
      </c>
      <c r="AI6" s="15" t="s">
        <v>109</v>
      </c>
    </row>
    <row r="7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si="2"/>
        <v>0</v>
      </c>
      <c r="AI7" s="15" t="s">
        <v>109</v>
      </c>
    </row>
    <row r="8" ht="12.75" customHeight="1">
      <c r="A8" s="15" t="str">
        <f>tot!A8</f>
        <v>BAUDOUIN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2"/>
        <v>2</v>
      </c>
      <c r="AI8" s="15" t="s">
        <v>109</v>
      </c>
    </row>
    <row r="9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0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2"/>
        <v>0</v>
      </c>
      <c r="AI9" s="15" t="s">
        <v>109</v>
      </c>
    </row>
    <row r="10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0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2"/>
        <v>0</v>
      </c>
      <c r="AI10" s="15" t="s">
        <v>109</v>
      </c>
    </row>
    <row r="11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0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2"/>
        <v>1</v>
      </c>
      <c r="AI11" s="15" t="s">
        <v>109</v>
      </c>
    </row>
    <row r="12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2"/>
        <v>0</v>
      </c>
      <c r="AI12" s="15" t="s">
        <v>109</v>
      </c>
    </row>
    <row r="13" ht="12.75" customHeight="1">
      <c r="A13" s="15" t="str">
        <f>tot!A13</f>
        <v>KARAGIANNIDIS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2"/>
        <v>0</v>
      </c>
      <c r="AI13" s="15" t="s">
        <v>109</v>
      </c>
    </row>
    <row r="14" ht="12.75" customHeight="1">
      <c r="A14" s="15" t="str">
        <f>tot!A14</f>
        <v>KYVIK</v>
      </c>
      <c r="B14" s="15">
        <f>tot!B14</f>
        <v>2004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2"/>
        <v>0</v>
      </c>
      <c r="AI14" s="15" t="s">
        <v>109</v>
      </c>
    </row>
    <row r="15" ht="12.75" customHeight="1">
      <c r="A15" s="15" t="str">
        <f>tot!A15</f>
        <v>MAGNUSSON</v>
      </c>
      <c r="B15" s="15">
        <f>tot!B15</f>
        <v>2004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2"/>
        <v>0</v>
      </c>
      <c r="AI15" s="15" t="s">
        <v>109</v>
      </c>
    </row>
    <row r="16" ht="12.75" customHeight="1">
      <c r="A16" s="15" t="str">
        <f>tot!A16</f>
        <v>PEIXOTO</v>
      </c>
      <c r="B16" s="15">
        <f>tot!B16</f>
        <v>2003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0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0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0</v>
      </c>
      <c r="U16" s="15">
        <f>tot!BV16</f>
        <v>0</v>
      </c>
      <c r="V16" s="15">
        <f>tot!BZ16</f>
        <v>0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2"/>
        <v>0</v>
      </c>
      <c r="AI16" s="15" t="s">
        <v>109</v>
      </c>
    </row>
    <row r="17" ht="12.75" customHeight="1">
      <c r="A17" s="15" t="str">
        <f>tot!A17</f>
        <v>POPA</v>
      </c>
      <c r="B17" s="15">
        <f>tot!B17</f>
        <v>2005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0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0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0</v>
      </c>
      <c r="U17" s="15">
        <f>tot!BV17</f>
        <v>0</v>
      </c>
      <c r="V17" s="15">
        <f>tot!BZ17</f>
        <v>0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2"/>
        <v>0</v>
      </c>
      <c r="AI17" s="15" t="s">
        <v>109</v>
      </c>
    </row>
    <row r="18" ht="12.75" customHeight="1">
      <c r="A18" s="15" t="str">
        <f>tot!A18</f>
        <v>REMY</v>
      </c>
      <c r="B18" s="15">
        <f>tot!B18</f>
        <v>2003</v>
      </c>
      <c r="C18" s="15" t="str">
        <f>tot!C18</f>
        <v>DIF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1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1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1</v>
      </c>
      <c r="U18" s="15">
        <f>tot!BV18</f>
        <v>1</v>
      </c>
      <c r="V18" s="15">
        <f>tot!BZ18</f>
        <v>1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2"/>
        <v>5</v>
      </c>
      <c r="AI18" s="15" t="s">
        <v>109</v>
      </c>
    </row>
    <row r="19" ht="12.75" customHeight="1">
      <c r="A19" s="15" t="str">
        <f>tot!A19</f>
        <v>SALVIATO</v>
      </c>
      <c r="B19" s="15">
        <f>tot!B19</f>
        <v>2005</v>
      </c>
      <c r="C19" s="15" t="str">
        <f>tot!C19</f>
        <v>DIF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2"/>
        <v>0</v>
      </c>
      <c r="AI19" s="15" t="s">
        <v>109</v>
      </c>
    </row>
    <row r="20" ht="12.75" customHeight="1">
      <c r="A20" s="15" t="str">
        <f>tot!A20</f>
        <v>BERENGO</v>
      </c>
      <c r="B20" s="15">
        <f>tot!B20</f>
        <v>2005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2"/>
        <v>0</v>
      </c>
      <c r="AI20" s="15" t="s">
        <v>109</v>
      </c>
    </row>
    <row r="21" ht="12.75" customHeight="1">
      <c r="A21" s="15" t="str">
        <f>tot!A21</f>
        <v>BORECKI</v>
      </c>
      <c r="B21" s="15">
        <f>tot!B21</f>
        <v>2004</v>
      </c>
      <c r="C21" s="15" t="str">
        <f>tot!C21</f>
        <v>CEN</v>
      </c>
      <c r="D21" s="15">
        <f>tot!F21</f>
        <v>0</v>
      </c>
      <c r="E21" s="15">
        <f>tot!J21</f>
        <v>0</v>
      </c>
      <c r="F21" s="15">
        <f>tot!N21</f>
        <v>0</v>
      </c>
      <c r="G21" s="15">
        <f>tot!R21</f>
        <v>0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0</v>
      </c>
      <c r="L21" s="15">
        <f>tot!AL21</f>
        <v>0</v>
      </c>
      <c r="M21" s="15">
        <f>tot!AP21</f>
        <v>0</v>
      </c>
      <c r="N21" s="15">
        <f>tot!AT21</f>
        <v>0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0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2"/>
        <v>0</v>
      </c>
      <c r="AI21" s="15" t="s">
        <v>109</v>
      </c>
    </row>
    <row r="22" ht="12.75" customHeight="1">
      <c r="A22" s="15" t="str">
        <f>tot!A22</f>
        <v>BOUDRI</v>
      </c>
      <c r="B22" s="15">
        <f>tot!B22</f>
        <v>2004</v>
      </c>
      <c r="C22" s="15" t="str">
        <f>tot!C22</f>
        <v>CEN</v>
      </c>
      <c r="D22" s="15">
        <f>tot!F22</f>
        <v>0</v>
      </c>
      <c r="E22" s="15">
        <f>tot!J22</f>
        <v>0</v>
      </c>
      <c r="F22" s="15">
        <f>tot!N22</f>
        <v>0</v>
      </c>
      <c r="G22" s="15">
        <f>tot!R22</f>
        <v>0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0</v>
      </c>
      <c r="L22" s="15">
        <f>tot!AL22</f>
        <v>0</v>
      </c>
      <c r="M22" s="15">
        <f>tot!AP22</f>
        <v>0</v>
      </c>
      <c r="N22" s="15">
        <f>tot!AT22</f>
        <v>0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0</v>
      </c>
      <c r="V22" s="15">
        <f>tot!BZ22</f>
        <v>0</v>
      </c>
      <c r="W22" s="15">
        <f>tot!CD22</f>
        <v>0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0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2"/>
        <v>0</v>
      </c>
      <c r="AI22" s="15" t="s">
        <v>109</v>
      </c>
    </row>
    <row r="23" ht="12.75" customHeight="1">
      <c r="A23" s="15" t="str">
        <f>tot!A23</f>
        <v>JONSSON</v>
      </c>
      <c r="B23" s="15">
        <f>tot!B23</f>
        <v>2003</v>
      </c>
      <c r="C23" s="15" t="str">
        <f>tot!C23</f>
        <v>CEN</v>
      </c>
      <c r="D23" s="15">
        <f>tot!F23</f>
        <v>0</v>
      </c>
      <c r="E23" s="15">
        <f>tot!J23</f>
        <v>2</v>
      </c>
      <c r="F23" s="15">
        <f>tot!N23</f>
        <v>1</v>
      </c>
      <c r="G23" s="15">
        <f>tot!R23</f>
        <v>1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1</v>
      </c>
      <c r="L23" s="15">
        <f>tot!AL23</f>
        <v>0</v>
      </c>
      <c r="M23" s="15">
        <f>tot!AP23</f>
        <v>0</v>
      </c>
      <c r="N23" s="15">
        <f>tot!AT23</f>
        <v>1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1</v>
      </c>
      <c r="V23" s="15">
        <f>tot!BZ23</f>
        <v>0</v>
      </c>
      <c r="W23" s="15">
        <f>tot!CD23</f>
        <v>0</v>
      </c>
      <c r="X23" s="15">
        <f>tot!CH23</f>
        <v>0</v>
      </c>
      <c r="Y23" s="15">
        <f>tot!CL23</f>
        <v>0</v>
      </c>
      <c r="Z23" s="15">
        <f>tot!CP23</f>
        <v>0</v>
      </c>
      <c r="AA23" s="15">
        <f>tot!CT23</f>
        <v>0</v>
      </c>
      <c r="AB23" s="15">
        <f>tot!CX23</f>
        <v>0</v>
      </c>
      <c r="AC23" s="15">
        <f>tot!DB23</f>
        <v>0</v>
      </c>
      <c r="AD23" s="15">
        <f>tot!DF23</f>
        <v>0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2"/>
        <v>7</v>
      </c>
      <c r="AI23" s="15" t="s">
        <v>109</v>
      </c>
    </row>
    <row r="24" ht="12.75" customHeight="1">
      <c r="A24" s="15" t="str">
        <f>tot!A24</f>
        <v>MOZZO</v>
      </c>
      <c r="B24" s="15">
        <f>tot!B24</f>
        <v>2004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0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2"/>
        <v>0</v>
      </c>
      <c r="AI24" s="15" t="s">
        <v>109</v>
      </c>
    </row>
    <row r="25" ht="12.75" customHeight="1">
      <c r="A25" s="15" t="str">
        <f>tot!A25</f>
        <v>LEAL</v>
      </c>
      <c r="B25" s="15">
        <f>tot!B25</f>
        <v>2003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2"/>
        <v>0</v>
      </c>
      <c r="AI25" s="15" t="s">
        <v>109</v>
      </c>
    </row>
    <row r="26" ht="12.75" customHeight="1">
      <c r="A26" s="15" t="str">
        <f>tot!A26</f>
        <v>SALVADOR</v>
      </c>
      <c r="B26" s="15">
        <f>tot!B26</f>
        <v>2004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2"/>
        <v>0</v>
      </c>
      <c r="AI26" s="15" t="s">
        <v>109</v>
      </c>
    </row>
    <row r="27" ht="12.75" customHeight="1">
      <c r="A27" s="15" t="str">
        <f>tot!A27</f>
        <v>SCHIAVON</v>
      </c>
      <c r="B27" s="15">
        <f>tot!B27</f>
        <v>2005</v>
      </c>
      <c r="C27" s="15" t="str">
        <f>tot!C27</f>
        <v>CEN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2"/>
        <v>0</v>
      </c>
      <c r="AI27" s="15" t="s">
        <v>109</v>
      </c>
    </row>
    <row r="28" ht="12.75" customHeight="1">
      <c r="A28" s="15" t="str">
        <f>tot!A28</f>
        <v>CAMBER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2"/>
        <v>0</v>
      </c>
      <c r="AI28" s="15" t="s">
        <v>109</v>
      </c>
    </row>
    <row r="29" ht="12.75" customHeight="1">
      <c r="A29" s="15" t="str">
        <f>tot!A29</f>
        <v>LADISA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2"/>
        <v>0</v>
      </c>
      <c r="AI29" s="15" t="s">
        <v>109</v>
      </c>
    </row>
    <row r="30" ht="12.75" customHeight="1">
      <c r="A30" s="15" t="str">
        <f>tot!A30</f>
        <v>MARRONE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0</v>
      </c>
      <c r="G30" s="15">
        <f>tot!R30</f>
        <v>0</v>
      </c>
      <c r="H30" s="15">
        <f>tot!V30</f>
        <v>0</v>
      </c>
      <c r="I30" s="15">
        <f>tot!Z30</f>
        <v>0</v>
      </c>
      <c r="J30" s="15">
        <f>tot!AD30</f>
        <v>0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0</v>
      </c>
      <c r="R30" s="15">
        <f>tot!BJ30</f>
        <v>0</v>
      </c>
      <c r="S30" s="15">
        <f>tot!BN30</f>
        <v>0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0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2"/>
        <v>0</v>
      </c>
      <c r="AI30" s="15" t="s">
        <v>109</v>
      </c>
    </row>
    <row r="31" ht="12.75" customHeight="1">
      <c r="A31" s="15" t="str">
        <f>tot!A31</f>
        <v>OKORO</v>
      </c>
      <c r="B31" s="15">
        <f>tot!B31</f>
        <v>2005</v>
      </c>
      <c r="C31" s="15" t="str">
        <f>tot!C31</f>
        <v>ATT</v>
      </c>
      <c r="D31" s="15">
        <f>tot!F31</f>
        <v>0</v>
      </c>
      <c r="E31" s="15">
        <f>tot!J31</f>
        <v>0</v>
      </c>
      <c r="F31" s="15">
        <f>tot!N31</f>
        <v>1</v>
      </c>
      <c r="G31" s="15">
        <f>tot!R31</f>
        <v>1</v>
      </c>
      <c r="H31" s="15">
        <f>tot!V31</f>
        <v>0</v>
      </c>
      <c r="I31" s="15">
        <f>tot!Z31</f>
        <v>0</v>
      </c>
      <c r="J31" s="15">
        <f>tot!AD31</f>
        <v>1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1</v>
      </c>
      <c r="R31" s="15">
        <f>tot!BJ31</f>
        <v>0</v>
      </c>
      <c r="S31" s="15">
        <f>tot!BN31</f>
        <v>1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0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2"/>
        <v>5</v>
      </c>
      <c r="AI31" s="15" t="s">
        <v>109</v>
      </c>
    </row>
    <row r="32" ht="12.75" customHeight="1">
      <c r="A32" s="15" t="str">
        <f>tot!A32</f>
        <v>ALVES</v>
      </c>
      <c r="B32" s="15">
        <f>tot!B32</f>
        <v>2004</v>
      </c>
      <c r="C32" s="15" t="str">
        <f>tot!C32</f>
        <v>ATT</v>
      </c>
      <c r="D32" s="15">
        <f>tot!F32</f>
        <v>1</v>
      </c>
      <c r="E32" s="15">
        <f>tot!J32</f>
        <v>0</v>
      </c>
      <c r="F32" s="15">
        <f>tot!N32</f>
        <v>1</v>
      </c>
      <c r="G32" s="15">
        <f>tot!R32</f>
        <v>0</v>
      </c>
      <c r="H32" s="15">
        <f>tot!V32</f>
        <v>0</v>
      </c>
      <c r="I32" s="15">
        <f>tot!Z32</f>
        <v>1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0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0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2"/>
        <v>3</v>
      </c>
      <c r="AI32" s="15" t="s">
        <v>109</v>
      </c>
    </row>
    <row r="33" ht="12.75" customHeight="1">
      <c r="A33" s="15" t="str">
        <f>tot!A33</f>
        <v>BAH</v>
      </c>
      <c r="B33" s="15">
        <f>tot!B33</f>
        <v>2002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1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3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2"/>
        <v>4</v>
      </c>
      <c r="AI33" s="15" t="s">
        <v>109</v>
      </c>
    </row>
    <row r="34" ht="12.75" customHeight="1">
      <c r="A34" s="15" t="str">
        <f>tot!A34</f>
        <v>FIORANI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0</v>
      </c>
      <c r="Y34" s="15">
        <f>tot!CL34</f>
        <v>0</v>
      </c>
      <c r="Z34" s="15">
        <f>tot!CP34</f>
        <v>0</v>
      </c>
      <c r="AA34" s="15">
        <f>tot!CT34</f>
        <v>0</v>
      </c>
      <c r="AB34" s="15">
        <f>tot!CX34</f>
        <v>0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2"/>
        <v>0</v>
      </c>
      <c r="AI34" s="15" t="s">
        <v>109</v>
      </c>
    </row>
    <row r="35" ht="12.75" customHeight="1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ht="12.75" customHeight="1">
      <c r="A51" s="15"/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ht="12.75" customHeight="1">
      <c r="A52" s="15"/>
      <c r="B52" s="15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35" width="8.71"/>
  </cols>
  <sheetData>
    <row r="1" ht="12.75" customHeight="1">
      <c r="A1" s="10" t="str">
        <f>tot!A1</f>
        <v>Giocatore</v>
      </c>
      <c r="B1" s="10" t="str">
        <f>tot!B1</f>
        <v>Anno</v>
      </c>
      <c r="C1" s="10" t="str">
        <f>tot!C1</f>
        <v>ruolo</v>
      </c>
      <c r="D1" s="10" t="str">
        <f>tot!G1</f>
        <v>PAD A/E</v>
      </c>
      <c r="E1" s="10" t="str">
        <f>tot!K1</f>
        <v>ALE A/E</v>
      </c>
      <c r="F1" s="10" t="str">
        <f>tot!O1</f>
        <v>FER A/E</v>
      </c>
      <c r="G1" s="10" t="str">
        <f>tot!S1</f>
        <v>POR A/E</v>
      </c>
      <c r="H1" s="10" t="str">
        <f>tot!W1</f>
        <v>CIT A/E</v>
      </c>
      <c r="I1" s="10" t="str">
        <f>tot!AA1</f>
        <v>CRE A/E</v>
      </c>
      <c r="J1" s="10" t="str">
        <f>tot!AE1</f>
        <v>BRE A/E</v>
      </c>
      <c r="K1" s="10" t="str">
        <f>tot!AI1</f>
        <v>MON A/E</v>
      </c>
      <c r="L1" s="10" t="str">
        <f>tot!AM1</f>
        <v>PAR A/E</v>
      </c>
      <c r="M1" s="10" t="str">
        <f>tot!AQ1</f>
        <v>LRV A/E</v>
      </c>
      <c r="N1" s="10" t="str">
        <f>tot!AU1</f>
        <v>ALB A/E</v>
      </c>
      <c r="O1" s="10" t="str">
        <f>tot!AY1</f>
        <v>REG A/E</v>
      </c>
      <c r="P1" s="10" t="str">
        <f>tot!BC1</f>
        <v>SPA A/E</v>
      </c>
      <c r="Q1" s="10" t="str">
        <f>tot!BG1</f>
        <v>COM A/E</v>
      </c>
      <c r="R1" s="10" t="str">
        <f>tot!BK1</f>
        <v>GEN A/E</v>
      </c>
      <c r="S1" s="10" t="str">
        <f>tot!BO1</f>
        <v>PAD A/E</v>
      </c>
      <c r="T1" s="10" t="str">
        <f>tot!BS1</f>
        <v>ALE A/E</v>
      </c>
      <c r="U1" s="10" t="str">
        <f>tot!BW1</f>
        <v>FER A/E</v>
      </c>
      <c r="V1" s="10" t="str">
        <f>tot!CA1</f>
        <v>POR A/E</v>
      </c>
      <c r="W1" s="10" t="str">
        <f>tot!CE1</f>
        <v>CIT A/E</v>
      </c>
      <c r="X1" s="10" t="str">
        <f>tot!CI1</f>
        <v>CRE A/E</v>
      </c>
      <c r="Y1" s="10" t="str">
        <f>tot!CM1</f>
        <v>BRE A/E</v>
      </c>
      <c r="Z1" s="10" t="str">
        <f>tot!CQ1</f>
        <v>MON A/E</v>
      </c>
      <c r="AA1" s="10" t="str">
        <f>tot!CU1</f>
        <v>PAR A/E</v>
      </c>
      <c r="AB1" s="10" t="str">
        <f>tot!CY1</f>
        <v>LRV A/E</v>
      </c>
      <c r="AC1" s="10" t="str">
        <f>tot!DC1</f>
        <v>ALB A/E</v>
      </c>
      <c r="AD1" s="10" t="str">
        <f>tot!DG1</f>
        <v>REG A/E</v>
      </c>
      <c r="AE1" s="10" t="str">
        <f>tot!DK1</f>
        <v>SPA A/E</v>
      </c>
      <c r="AF1" s="10" t="str">
        <f>tot!DO1</f>
        <v>COM A/E</v>
      </c>
      <c r="AG1" s="10" t="str">
        <f>tot!DS1</f>
        <v>GEN A/E</v>
      </c>
      <c r="AH1" s="11" t="s">
        <v>121</v>
      </c>
      <c r="AI1" s="11" t="s">
        <v>122</v>
      </c>
    </row>
    <row r="2" ht="12.75" customHeight="1">
      <c r="A2" s="10" t="str">
        <f>tot!A2</f>
        <v>SLOWIKOWSKI</v>
      </c>
      <c r="B2" s="10">
        <f>tot!B2</f>
        <v>2005</v>
      </c>
      <c r="C2" s="10" t="str">
        <f>tot!C2</f>
        <v>PT</v>
      </c>
      <c r="D2" s="10" t="str">
        <f>tot!G2</f>
        <v/>
      </c>
      <c r="E2" s="10" t="str">
        <f>tot!K2</f>
        <v/>
      </c>
      <c r="F2" s="10" t="str">
        <f>tot!O2</f>
        <v/>
      </c>
      <c r="G2" s="10" t="str">
        <f>tot!S2</f>
        <v/>
      </c>
      <c r="H2" s="10" t="str">
        <f>tot!W2</f>
        <v/>
      </c>
      <c r="I2" s="10" t="str">
        <f>tot!AA2</f>
        <v/>
      </c>
      <c r="J2" s="10" t="str">
        <f>tot!AE2</f>
        <v/>
      </c>
      <c r="K2" s="10" t="str">
        <f>tot!AI2</f>
        <v/>
      </c>
      <c r="L2" s="10" t="str">
        <f>tot!AM2</f>
        <v/>
      </c>
      <c r="M2" s="10" t="str">
        <f>tot!AQ2</f>
        <v/>
      </c>
      <c r="N2" s="10" t="str">
        <f>tot!AU2</f>
        <v/>
      </c>
      <c r="O2" s="10" t="str">
        <f>tot!AY2</f>
        <v/>
      </c>
      <c r="P2" s="10" t="str">
        <f>tot!BC2</f>
        <v/>
      </c>
      <c r="Q2" s="10" t="str">
        <f>tot!BG2</f>
        <v/>
      </c>
      <c r="R2" s="10" t="str">
        <f>tot!BK2</f>
        <v/>
      </c>
      <c r="S2" s="10" t="str">
        <f>tot!BO2</f>
        <v/>
      </c>
      <c r="T2" s="10" t="str">
        <f>tot!BS2</f>
        <v/>
      </c>
      <c r="U2" s="10" t="str">
        <f>tot!BW2</f>
        <v/>
      </c>
      <c r="V2" s="10" t="str">
        <f>tot!CA2</f>
        <v/>
      </c>
      <c r="W2" s="10" t="str">
        <f>tot!CE2</f>
        <v/>
      </c>
      <c r="X2" s="10" t="str">
        <f>tot!CI2</f>
        <v/>
      </c>
      <c r="Y2" s="10" t="str">
        <f>tot!CM2</f>
        <v/>
      </c>
      <c r="Z2" s="10" t="str">
        <f>tot!CQ2</f>
        <v/>
      </c>
      <c r="AA2" s="10" t="str">
        <f>tot!CU2</f>
        <v/>
      </c>
      <c r="AB2" s="10" t="str">
        <f>tot!CY2</f>
        <v/>
      </c>
      <c r="AC2" s="10" t="str">
        <f>tot!DC2</f>
        <v/>
      </c>
      <c r="AD2" s="10" t="str">
        <f>tot!DG2</f>
        <v/>
      </c>
      <c r="AE2" s="10" t="str">
        <f>tot!DK2</f>
        <v/>
      </c>
      <c r="AF2" s="10" t="str">
        <f>tot!DO2</f>
        <v/>
      </c>
      <c r="AG2" s="10" t="str">
        <f>tot!DS2</f>
        <v/>
      </c>
      <c r="AH2" s="11">
        <f t="shared" ref="AH2:AH34" si="1">COUNTIFS(D2:AG2,"A")</f>
        <v>0</v>
      </c>
      <c r="AI2" s="11">
        <f t="shared" ref="AI2:AI34" si="2">COUNTIFS(D2:AG2,"E")</f>
        <v>0</v>
      </c>
    </row>
    <row r="3" ht="12.75" customHeight="1">
      <c r="A3" s="10" t="str">
        <f>tot!A3</f>
        <v>SPERANDIO</v>
      </c>
      <c r="B3" s="10">
        <f>tot!B3</f>
        <v>2005</v>
      </c>
      <c r="C3" s="10" t="str">
        <f>tot!C3</f>
        <v>PT</v>
      </c>
      <c r="D3" s="10" t="str">
        <f>tot!G3</f>
        <v/>
      </c>
      <c r="E3" s="10" t="str">
        <f>tot!K3</f>
        <v/>
      </c>
      <c r="F3" s="10" t="str">
        <f>tot!O3</f>
        <v/>
      </c>
      <c r="G3" s="10" t="str">
        <f>tot!S3</f>
        <v/>
      </c>
      <c r="H3" s="10" t="str">
        <f>tot!W3</f>
        <v/>
      </c>
      <c r="I3" s="10" t="str">
        <f>tot!AA3</f>
        <v/>
      </c>
      <c r="J3" s="10" t="str">
        <f>tot!AE3</f>
        <v/>
      </c>
      <c r="K3" s="10" t="str">
        <f>tot!AI3</f>
        <v/>
      </c>
      <c r="L3" s="10" t="str">
        <f>tot!AM3</f>
        <v/>
      </c>
      <c r="M3" s="10" t="str">
        <f>tot!AQ3</f>
        <v/>
      </c>
      <c r="N3" s="10" t="str">
        <f>tot!AU3</f>
        <v/>
      </c>
      <c r="O3" s="10" t="str">
        <f>tot!AY3</f>
        <v/>
      </c>
      <c r="P3" s="10" t="str">
        <f>tot!BC3</f>
        <v/>
      </c>
      <c r="Q3" s="10" t="str">
        <f>tot!BG3</f>
        <v/>
      </c>
      <c r="R3" s="10" t="str">
        <f>tot!BK3</f>
        <v/>
      </c>
      <c r="S3" s="10" t="str">
        <f>tot!BO3</f>
        <v/>
      </c>
      <c r="T3" s="10" t="str">
        <f>tot!BS3</f>
        <v/>
      </c>
      <c r="U3" s="10" t="str">
        <f>tot!BW3</f>
        <v/>
      </c>
      <c r="V3" s="10" t="str">
        <f>tot!CA3</f>
        <v/>
      </c>
      <c r="W3" s="10" t="str">
        <f>tot!CE3</f>
        <v/>
      </c>
      <c r="X3" s="10" t="str">
        <f>tot!CI3</f>
        <v/>
      </c>
      <c r="Y3" s="10" t="str">
        <f>tot!CM3</f>
        <v/>
      </c>
      <c r="Z3" s="10" t="str">
        <f>tot!CQ3</f>
        <v/>
      </c>
      <c r="AA3" s="10" t="str">
        <f>tot!CU3</f>
        <v/>
      </c>
      <c r="AB3" s="10" t="str">
        <f>tot!CY3</f>
        <v/>
      </c>
      <c r="AC3" s="10" t="str">
        <f>tot!DC3</f>
        <v/>
      </c>
      <c r="AD3" s="10" t="str">
        <f>tot!DG3</f>
        <v/>
      </c>
      <c r="AE3" s="10" t="str">
        <f>tot!DK3</f>
        <v/>
      </c>
      <c r="AF3" s="10" t="str">
        <f>tot!DO3</f>
        <v/>
      </c>
      <c r="AG3" s="10" t="str">
        <f>tot!DS3</f>
        <v/>
      </c>
      <c r="AH3" s="11">
        <f t="shared" si="1"/>
        <v>0</v>
      </c>
      <c r="AI3" s="11">
        <f t="shared" si="2"/>
        <v>0</v>
      </c>
    </row>
    <row r="4" ht="12.75" customHeight="1">
      <c r="A4" s="10" t="str">
        <f>tot!A4</f>
        <v>VELCEA</v>
      </c>
      <c r="B4" s="10">
        <f>tot!B4</f>
        <v>2004</v>
      </c>
      <c r="C4" s="10" t="str">
        <f>tot!C4</f>
        <v>PT</v>
      </c>
      <c r="D4" s="10" t="str">
        <f>tot!G4</f>
        <v/>
      </c>
      <c r="E4" s="10" t="str">
        <f>tot!K4</f>
        <v/>
      </c>
      <c r="F4" s="10" t="str">
        <f>tot!O4</f>
        <v/>
      </c>
      <c r="G4" s="10" t="str">
        <f>tot!S4</f>
        <v/>
      </c>
      <c r="H4" s="10" t="str">
        <f>tot!W4</f>
        <v/>
      </c>
      <c r="I4" s="10" t="str">
        <f>tot!AA4</f>
        <v/>
      </c>
      <c r="J4" s="10" t="str">
        <f>tot!AE4</f>
        <v/>
      </c>
      <c r="K4" s="10" t="str">
        <f>tot!AI4</f>
        <v/>
      </c>
      <c r="L4" s="10" t="str">
        <f>tot!AM4</f>
        <v/>
      </c>
      <c r="M4" s="10" t="str">
        <f>tot!AQ4</f>
        <v/>
      </c>
      <c r="N4" s="10" t="str">
        <f>tot!AU4</f>
        <v/>
      </c>
      <c r="O4" s="10" t="str">
        <f>tot!AY4</f>
        <v/>
      </c>
      <c r="P4" s="10" t="str">
        <f>tot!BC4</f>
        <v/>
      </c>
      <c r="Q4" s="10" t="str">
        <f>tot!BG4</f>
        <v/>
      </c>
      <c r="R4" s="10" t="str">
        <f>tot!BK4</f>
        <v/>
      </c>
      <c r="S4" s="10" t="str">
        <f>tot!BO4</f>
        <v/>
      </c>
      <c r="T4" s="10" t="str">
        <f>tot!BS4</f>
        <v/>
      </c>
      <c r="U4" s="10" t="str">
        <f>tot!BW4</f>
        <v/>
      </c>
      <c r="V4" s="10" t="str">
        <f>tot!CA4</f>
        <v/>
      </c>
      <c r="W4" s="10" t="str">
        <f>tot!CE4</f>
        <v/>
      </c>
      <c r="X4" s="10" t="str">
        <f>tot!CI4</f>
        <v/>
      </c>
      <c r="Y4" s="10" t="str">
        <f>tot!CM4</f>
        <v/>
      </c>
      <c r="Z4" s="10" t="str">
        <f>tot!CQ4</f>
        <v/>
      </c>
      <c r="AA4" s="10" t="str">
        <f>tot!CU4</f>
        <v/>
      </c>
      <c r="AB4" s="10" t="str">
        <f>tot!CY4</f>
        <v/>
      </c>
      <c r="AC4" s="10" t="str">
        <f>tot!DC4</f>
        <v/>
      </c>
      <c r="AD4" s="10" t="str">
        <f>tot!DG4</f>
        <v/>
      </c>
      <c r="AE4" s="10" t="str">
        <f>tot!DK4</f>
        <v/>
      </c>
      <c r="AF4" s="10" t="str">
        <f>tot!DO4</f>
        <v/>
      </c>
      <c r="AG4" s="10" t="str">
        <f>tot!DS4</f>
        <v/>
      </c>
      <c r="AH4" s="11">
        <f t="shared" si="1"/>
        <v>0</v>
      </c>
      <c r="AI4" s="11">
        <f t="shared" si="2"/>
        <v>0</v>
      </c>
    </row>
    <row r="5" ht="12.75" customHeight="1">
      <c r="A5" s="10" t="str">
        <f>tot!A5</f>
        <v>ATIC</v>
      </c>
      <c r="B5" s="10">
        <f>tot!B5</f>
        <v>2005</v>
      </c>
      <c r="C5" s="10" t="str">
        <f>tot!C5</f>
        <v>PT</v>
      </c>
      <c r="D5" s="10" t="str">
        <f>tot!G5</f>
        <v/>
      </c>
      <c r="E5" s="10" t="str">
        <f>tot!K5</f>
        <v/>
      </c>
      <c r="F5" s="10" t="str">
        <f>tot!O5</f>
        <v/>
      </c>
      <c r="G5" s="10" t="str">
        <f>tot!S5</f>
        <v/>
      </c>
      <c r="H5" s="10" t="str">
        <f>tot!W5</f>
        <v/>
      </c>
      <c r="I5" s="10" t="str">
        <f>tot!AA5</f>
        <v/>
      </c>
      <c r="J5" s="10" t="str">
        <f>tot!AE5</f>
        <v/>
      </c>
      <c r="K5" s="10" t="str">
        <f>tot!AI5</f>
        <v/>
      </c>
      <c r="L5" s="10" t="str">
        <f>tot!AM5</f>
        <v/>
      </c>
      <c r="M5" s="10" t="str">
        <f>tot!AQ5</f>
        <v/>
      </c>
      <c r="N5" s="10" t="str">
        <f>tot!AU5</f>
        <v/>
      </c>
      <c r="O5" s="10" t="str">
        <f>tot!AY5</f>
        <v/>
      </c>
      <c r="P5" s="10" t="str">
        <f>tot!BC5</f>
        <v/>
      </c>
      <c r="Q5" s="10" t="str">
        <f>tot!BG5</f>
        <v/>
      </c>
      <c r="R5" s="10" t="str">
        <f>tot!BK5</f>
        <v/>
      </c>
      <c r="S5" s="10" t="str">
        <f>tot!BO5</f>
        <v/>
      </c>
      <c r="T5" s="10" t="str">
        <f>tot!BS5</f>
        <v/>
      </c>
      <c r="U5" s="10" t="str">
        <f>tot!BW5</f>
        <v/>
      </c>
      <c r="V5" s="10" t="str">
        <f>tot!CA5</f>
        <v/>
      </c>
      <c r="W5" s="10" t="str">
        <f>tot!CE5</f>
        <v/>
      </c>
      <c r="X5" s="10" t="str">
        <f>tot!CI5</f>
        <v/>
      </c>
      <c r="Y5" s="10" t="str">
        <f>tot!CM5</f>
        <v/>
      </c>
      <c r="Z5" s="10" t="str">
        <f>tot!CQ5</f>
        <v/>
      </c>
      <c r="AA5" s="10" t="str">
        <f>tot!CU5</f>
        <v/>
      </c>
      <c r="AB5" s="10" t="str">
        <f>tot!CY5</f>
        <v/>
      </c>
      <c r="AC5" s="10" t="str">
        <f>tot!DC5</f>
        <v/>
      </c>
      <c r="AD5" s="10" t="str">
        <f>tot!DG5</f>
        <v/>
      </c>
      <c r="AE5" s="10" t="str">
        <f>tot!DK5</f>
        <v/>
      </c>
      <c r="AF5" s="10" t="str">
        <f>tot!DO5</f>
        <v/>
      </c>
      <c r="AG5" s="10" t="str">
        <f>tot!DS5</f>
        <v/>
      </c>
      <c r="AH5" s="11">
        <f t="shared" si="1"/>
        <v>0</v>
      </c>
      <c r="AI5" s="11">
        <f t="shared" si="2"/>
        <v>0</v>
      </c>
    </row>
    <row r="6" ht="12.75" customHeight="1">
      <c r="A6" s="10" t="str">
        <f>tot!A6</f>
        <v>CANNELLI</v>
      </c>
      <c r="B6" s="10">
        <f>tot!B6</f>
        <v>2006</v>
      </c>
      <c r="C6" s="10" t="str">
        <f>tot!C6</f>
        <v>PT</v>
      </c>
      <c r="D6" s="10" t="str">
        <f>tot!G6</f>
        <v/>
      </c>
      <c r="E6" s="10" t="str">
        <f>tot!K6</f>
        <v/>
      </c>
      <c r="F6" s="10" t="str">
        <f>tot!O6</f>
        <v/>
      </c>
      <c r="G6" s="10" t="str">
        <f>tot!S6</f>
        <v/>
      </c>
      <c r="H6" s="10" t="str">
        <f>tot!W6</f>
        <v/>
      </c>
      <c r="I6" s="10" t="str">
        <f>tot!AA6</f>
        <v/>
      </c>
      <c r="J6" s="10" t="str">
        <f>tot!AE6</f>
        <v/>
      </c>
      <c r="K6" s="10" t="str">
        <f>tot!AI6</f>
        <v/>
      </c>
      <c r="L6" s="10" t="str">
        <f>tot!AM6</f>
        <v/>
      </c>
      <c r="M6" s="10" t="str">
        <f>tot!AQ6</f>
        <v/>
      </c>
      <c r="N6" s="10" t="str">
        <f>tot!AU6</f>
        <v/>
      </c>
      <c r="O6" s="10" t="str">
        <f>tot!AY6</f>
        <v/>
      </c>
      <c r="P6" s="10" t="str">
        <f>tot!BC6</f>
        <v/>
      </c>
      <c r="Q6" s="10" t="str">
        <f>tot!BG6</f>
        <v/>
      </c>
      <c r="R6" s="10" t="str">
        <f>tot!BK6</f>
        <v/>
      </c>
      <c r="S6" s="10" t="str">
        <f>tot!BO6</f>
        <v/>
      </c>
      <c r="T6" s="10" t="str">
        <f>tot!BS6</f>
        <v/>
      </c>
      <c r="U6" s="10" t="str">
        <f>tot!BW6</f>
        <v/>
      </c>
      <c r="V6" s="10" t="str">
        <f>tot!CA6</f>
        <v/>
      </c>
      <c r="W6" s="10" t="str">
        <f>tot!CE6</f>
        <v/>
      </c>
      <c r="X6" s="10" t="str">
        <f>tot!CI6</f>
        <v/>
      </c>
      <c r="Y6" s="10" t="str">
        <f>tot!CM6</f>
        <v/>
      </c>
      <c r="Z6" s="10" t="str">
        <f>tot!CQ6</f>
        <v/>
      </c>
      <c r="AA6" s="10" t="str">
        <f>tot!CU6</f>
        <v/>
      </c>
      <c r="AB6" s="10" t="str">
        <f>tot!CY6</f>
        <v/>
      </c>
      <c r="AC6" s="10" t="str">
        <f>tot!DC6</f>
        <v/>
      </c>
      <c r="AD6" s="10" t="str">
        <f>tot!DG6</f>
        <v/>
      </c>
      <c r="AE6" s="10" t="str">
        <f>tot!DK6</f>
        <v/>
      </c>
      <c r="AF6" s="10" t="str">
        <f>tot!DO6</f>
        <v/>
      </c>
      <c r="AG6" s="10" t="str">
        <f>tot!DS6</f>
        <v/>
      </c>
      <c r="AH6" s="11">
        <f t="shared" si="1"/>
        <v>0</v>
      </c>
      <c r="AI6" s="11">
        <f t="shared" si="2"/>
        <v>0</v>
      </c>
    </row>
    <row r="7" ht="12.75" customHeight="1">
      <c r="A7" s="10" t="str">
        <f>tot!A7</f>
        <v>BAH</v>
      </c>
      <c r="B7" s="10">
        <f>tot!B7</f>
        <v>2005</v>
      </c>
      <c r="C7" s="10" t="str">
        <f>tot!C7</f>
        <v>DIF</v>
      </c>
      <c r="D7" s="10" t="str">
        <f>tot!G7</f>
        <v/>
      </c>
      <c r="E7" s="10" t="str">
        <f>tot!K7</f>
        <v/>
      </c>
      <c r="F7" s="10" t="str">
        <f>tot!O7</f>
        <v/>
      </c>
      <c r="G7" s="10" t="str">
        <f>tot!S7</f>
        <v/>
      </c>
      <c r="H7" s="10" t="str">
        <f>tot!W7</f>
        <v/>
      </c>
      <c r="I7" s="10" t="str">
        <f>tot!AA7</f>
        <v/>
      </c>
      <c r="J7" s="10" t="str">
        <f>tot!AE7</f>
        <v/>
      </c>
      <c r="K7" s="10" t="str">
        <f>tot!AI7</f>
        <v/>
      </c>
      <c r="L7" s="10" t="str">
        <f>tot!AM7</f>
        <v/>
      </c>
      <c r="M7" s="10" t="str">
        <f>tot!AQ7</f>
        <v/>
      </c>
      <c r="N7" s="10" t="str">
        <f>tot!AU7</f>
        <v/>
      </c>
      <c r="O7" s="10" t="str">
        <f>tot!AY7</f>
        <v/>
      </c>
      <c r="P7" s="10" t="str">
        <f>tot!BC7</f>
        <v/>
      </c>
      <c r="Q7" s="10" t="str">
        <f>tot!BG7</f>
        <v/>
      </c>
      <c r="R7" s="10" t="str">
        <f>tot!BK7</f>
        <v/>
      </c>
      <c r="S7" s="10" t="str">
        <f>tot!BO7</f>
        <v/>
      </c>
      <c r="T7" s="10" t="str">
        <f>tot!BS7</f>
        <v/>
      </c>
      <c r="U7" s="10" t="str">
        <f>tot!BW7</f>
        <v/>
      </c>
      <c r="V7" s="10" t="str">
        <f>tot!CA7</f>
        <v/>
      </c>
      <c r="W7" s="10" t="str">
        <f>tot!CE7</f>
        <v/>
      </c>
      <c r="X7" s="10" t="str">
        <f>tot!CI7</f>
        <v/>
      </c>
      <c r="Y7" s="10" t="str">
        <f>tot!CM7</f>
        <v/>
      </c>
      <c r="Z7" s="10" t="str">
        <f>tot!CQ7</f>
        <v/>
      </c>
      <c r="AA7" s="10" t="str">
        <f>tot!CU7</f>
        <v/>
      </c>
      <c r="AB7" s="10" t="str">
        <f>tot!CY7</f>
        <v/>
      </c>
      <c r="AC7" s="10" t="str">
        <f>tot!DC7</f>
        <v/>
      </c>
      <c r="AD7" s="10" t="str">
        <f>tot!DG7</f>
        <v/>
      </c>
      <c r="AE7" s="10" t="str">
        <f>tot!DK7</f>
        <v/>
      </c>
      <c r="AF7" s="10" t="str">
        <f>tot!DO7</f>
        <v/>
      </c>
      <c r="AG7" s="10" t="str">
        <f>tot!DS7</f>
        <v/>
      </c>
      <c r="AH7" s="11">
        <f t="shared" si="1"/>
        <v>0</v>
      </c>
      <c r="AI7" s="11">
        <f t="shared" si="2"/>
        <v>0</v>
      </c>
    </row>
    <row r="8" ht="12.75" customHeight="1">
      <c r="A8" s="10" t="str">
        <f>tot!A8</f>
        <v>BAUDOUIN</v>
      </c>
      <c r="B8" s="10">
        <f>tot!B8</f>
        <v>2004</v>
      </c>
      <c r="C8" s="10" t="str">
        <f>tot!C8</f>
        <v>DIF</v>
      </c>
      <c r="D8" s="10" t="str">
        <f>tot!G8</f>
        <v/>
      </c>
      <c r="E8" s="10" t="str">
        <f>tot!K8</f>
        <v/>
      </c>
      <c r="F8" s="10" t="str">
        <f>tot!O8</f>
        <v>A</v>
      </c>
      <c r="G8" s="10" t="str">
        <f>tot!S8</f>
        <v/>
      </c>
      <c r="H8" s="10" t="str">
        <f>tot!W8</f>
        <v>A</v>
      </c>
      <c r="I8" s="10" t="str">
        <f>tot!AA8</f>
        <v/>
      </c>
      <c r="J8" s="10" t="str">
        <f>tot!AE8</f>
        <v/>
      </c>
      <c r="K8" s="10" t="str">
        <f>tot!AI8</f>
        <v>A</v>
      </c>
      <c r="L8" s="10" t="str">
        <f>tot!AM8</f>
        <v/>
      </c>
      <c r="M8" s="10" t="str">
        <f>tot!AQ8</f>
        <v/>
      </c>
      <c r="N8" s="10" t="str">
        <f>tot!AU8</f>
        <v/>
      </c>
      <c r="O8" s="10" t="str">
        <f>tot!AY8</f>
        <v/>
      </c>
      <c r="P8" s="10" t="str">
        <f>tot!BC8</f>
        <v/>
      </c>
      <c r="Q8" s="10" t="str">
        <f>tot!BG8</f>
        <v/>
      </c>
      <c r="R8" s="10" t="str">
        <f>tot!BK8</f>
        <v/>
      </c>
      <c r="S8" s="10" t="str">
        <f>tot!BO8</f>
        <v/>
      </c>
      <c r="T8" s="10" t="str">
        <f>tot!BS8</f>
        <v/>
      </c>
      <c r="U8" s="10" t="str">
        <f>tot!BW8</f>
        <v/>
      </c>
      <c r="V8" s="10" t="str">
        <f>tot!CA8</f>
        <v/>
      </c>
      <c r="W8" s="10" t="str">
        <f>tot!CE8</f>
        <v/>
      </c>
      <c r="X8" s="10" t="str">
        <f>tot!CI8</f>
        <v/>
      </c>
      <c r="Y8" s="10" t="str">
        <f>tot!CM8</f>
        <v/>
      </c>
      <c r="Z8" s="10" t="str">
        <f>tot!CQ8</f>
        <v/>
      </c>
      <c r="AA8" s="10" t="str">
        <f>tot!CU8</f>
        <v/>
      </c>
      <c r="AB8" s="10" t="str">
        <f>tot!CY8</f>
        <v/>
      </c>
      <c r="AC8" s="10" t="str">
        <f>tot!DC8</f>
        <v/>
      </c>
      <c r="AD8" s="10" t="str">
        <f>tot!DG8</f>
        <v/>
      </c>
      <c r="AE8" s="10" t="str">
        <f>tot!DK8</f>
        <v/>
      </c>
      <c r="AF8" s="10" t="str">
        <f>tot!DO8</f>
        <v/>
      </c>
      <c r="AG8" s="10" t="str">
        <f>tot!DS8</f>
        <v/>
      </c>
      <c r="AH8" s="11">
        <f t="shared" si="1"/>
        <v>3</v>
      </c>
      <c r="AI8" s="11">
        <f t="shared" si="2"/>
        <v>0</v>
      </c>
    </row>
    <row r="9" ht="12.75" customHeight="1">
      <c r="A9" s="10" t="str">
        <f>tot!A9</f>
        <v>BUSATO</v>
      </c>
      <c r="B9" s="10">
        <f>tot!B9</f>
        <v>2004</v>
      </c>
      <c r="C9" s="10" t="str">
        <f>tot!C9</f>
        <v>DIF</v>
      </c>
      <c r="D9" s="10" t="str">
        <f>tot!G9</f>
        <v/>
      </c>
      <c r="E9" s="10" t="str">
        <f>tot!K9</f>
        <v/>
      </c>
      <c r="F9" s="10" t="str">
        <f>tot!O9</f>
        <v/>
      </c>
      <c r="G9" s="10" t="str">
        <f>tot!S9</f>
        <v/>
      </c>
      <c r="H9" s="10" t="str">
        <f>tot!W9</f>
        <v/>
      </c>
      <c r="I9" s="10" t="str">
        <f>tot!AA9</f>
        <v/>
      </c>
      <c r="J9" s="10" t="str">
        <f>tot!AE9</f>
        <v/>
      </c>
      <c r="K9" s="10" t="str">
        <f>tot!AI9</f>
        <v/>
      </c>
      <c r="L9" s="10" t="str">
        <f>tot!AM9</f>
        <v/>
      </c>
      <c r="M9" s="10" t="str">
        <f>tot!AQ9</f>
        <v/>
      </c>
      <c r="N9" s="10" t="str">
        <f>tot!AU9</f>
        <v/>
      </c>
      <c r="O9" s="10" t="str">
        <f>tot!AY9</f>
        <v/>
      </c>
      <c r="P9" s="10" t="str">
        <f>tot!BC9</f>
        <v/>
      </c>
      <c r="Q9" s="10" t="str">
        <f>tot!BG9</f>
        <v/>
      </c>
      <c r="R9" s="10" t="str">
        <f>tot!BK9</f>
        <v/>
      </c>
      <c r="S9" s="10" t="str">
        <f>tot!BO9</f>
        <v/>
      </c>
      <c r="T9" s="10" t="str">
        <f>tot!BS9</f>
        <v/>
      </c>
      <c r="U9" s="10" t="str">
        <f>tot!BW9</f>
        <v/>
      </c>
      <c r="V9" s="10" t="str">
        <f>tot!CA9</f>
        <v/>
      </c>
      <c r="W9" s="10" t="str">
        <f>tot!CE9</f>
        <v/>
      </c>
      <c r="X9" s="10" t="str">
        <f>tot!CI9</f>
        <v/>
      </c>
      <c r="Y9" s="10" t="str">
        <f>tot!CM9</f>
        <v/>
      </c>
      <c r="Z9" s="10" t="str">
        <f>tot!CQ9</f>
        <v/>
      </c>
      <c r="AA9" s="10" t="str">
        <f>tot!CU9</f>
        <v/>
      </c>
      <c r="AB9" s="10" t="str">
        <f>tot!CY9</f>
        <v/>
      </c>
      <c r="AC9" s="10" t="str">
        <f>tot!DC9</f>
        <v/>
      </c>
      <c r="AD9" s="10" t="str">
        <f>tot!DG9</f>
        <v/>
      </c>
      <c r="AE9" s="10" t="str">
        <f>tot!DK9</f>
        <v/>
      </c>
      <c r="AF9" s="10" t="str">
        <f>tot!DO9</f>
        <v/>
      </c>
      <c r="AG9" s="10" t="str">
        <f>tot!DS9</f>
        <v/>
      </c>
      <c r="AH9" s="11">
        <f t="shared" si="1"/>
        <v>0</v>
      </c>
      <c r="AI9" s="11">
        <f t="shared" si="2"/>
        <v>0</v>
      </c>
    </row>
    <row r="10" ht="12.75" customHeight="1">
      <c r="A10" s="10" t="str">
        <f>tot!A10</f>
        <v>CAMOLESE</v>
      </c>
      <c r="B10" s="10">
        <f>tot!B10</f>
        <v>2005</v>
      </c>
      <c r="C10" s="10" t="str">
        <f>tot!C10</f>
        <v>DIF</v>
      </c>
      <c r="D10" s="10" t="str">
        <f>tot!G10</f>
        <v/>
      </c>
      <c r="E10" s="10" t="str">
        <f>tot!K10</f>
        <v/>
      </c>
      <c r="F10" s="10" t="str">
        <f>tot!O10</f>
        <v/>
      </c>
      <c r="G10" s="10" t="str">
        <f>tot!S10</f>
        <v/>
      </c>
      <c r="H10" s="10" t="str">
        <f>tot!W10</f>
        <v/>
      </c>
      <c r="I10" s="10" t="str">
        <f>tot!AA10</f>
        <v/>
      </c>
      <c r="J10" s="10" t="str">
        <f>tot!AE10</f>
        <v/>
      </c>
      <c r="K10" s="10" t="str">
        <f>tot!AI10</f>
        <v/>
      </c>
      <c r="L10" s="10" t="str">
        <f>tot!AM10</f>
        <v/>
      </c>
      <c r="M10" s="10" t="str">
        <f>tot!AQ10</f>
        <v/>
      </c>
      <c r="N10" s="10" t="str">
        <f>tot!AU10</f>
        <v/>
      </c>
      <c r="O10" s="10" t="str">
        <f>tot!AY10</f>
        <v/>
      </c>
      <c r="P10" s="10" t="str">
        <f>tot!BC10</f>
        <v/>
      </c>
      <c r="Q10" s="10" t="str">
        <f>tot!BG10</f>
        <v/>
      </c>
      <c r="R10" s="10" t="str">
        <f>tot!BK10</f>
        <v/>
      </c>
      <c r="S10" s="10" t="str">
        <f>tot!BO10</f>
        <v/>
      </c>
      <c r="T10" s="10" t="str">
        <f>tot!BS10</f>
        <v/>
      </c>
      <c r="U10" s="10" t="str">
        <f>tot!BW10</f>
        <v/>
      </c>
      <c r="V10" s="10" t="str">
        <f>tot!CA10</f>
        <v/>
      </c>
      <c r="W10" s="10" t="str">
        <f>tot!CE10</f>
        <v/>
      </c>
      <c r="X10" s="10" t="str">
        <f>tot!CI10</f>
        <v/>
      </c>
      <c r="Y10" s="10" t="str">
        <f>tot!CM10</f>
        <v/>
      </c>
      <c r="Z10" s="10" t="str">
        <f>tot!CQ10</f>
        <v/>
      </c>
      <c r="AA10" s="10" t="str">
        <f>tot!CU10</f>
        <v/>
      </c>
      <c r="AB10" s="10" t="str">
        <f>tot!CY10</f>
        <v/>
      </c>
      <c r="AC10" s="10" t="str">
        <f>tot!DC10</f>
        <v/>
      </c>
      <c r="AD10" s="10" t="str">
        <f>tot!DG10</f>
        <v/>
      </c>
      <c r="AE10" s="10" t="str">
        <f>tot!DK10</f>
        <v/>
      </c>
      <c r="AF10" s="10" t="str">
        <f>tot!DO10</f>
        <v/>
      </c>
      <c r="AG10" s="10" t="str">
        <f>tot!DS10</f>
        <v/>
      </c>
      <c r="AH10" s="11">
        <f t="shared" si="1"/>
        <v>0</v>
      </c>
      <c r="AI10" s="11">
        <f t="shared" si="2"/>
        <v>0</v>
      </c>
    </row>
    <row r="11" ht="12.75" customHeight="1">
      <c r="A11" s="10" t="str">
        <f>tot!A11</f>
        <v>DA POZZO</v>
      </c>
      <c r="B11" s="10">
        <f>tot!B11</f>
        <v>2004</v>
      </c>
      <c r="C11" s="10" t="str">
        <f>tot!C11</f>
        <v>DIF</v>
      </c>
      <c r="D11" s="10" t="str">
        <f>tot!G11</f>
        <v>A</v>
      </c>
      <c r="E11" s="10" t="str">
        <f>tot!K11</f>
        <v/>
      </c>
      <c r="F11" s="10" t="str">
        <f>tot!O11</f>
        <v/>
      </c>
      <c r="G11" s="10" t="str">
        <f>tot!S11</f>
        <v/>
      </c>
      <c r="H11" s="10" t="str">
        <f>tot!W11</f>
        <v/>
      </c>
      <c r="I11" s="10" t="str">
        <f>tot!AA11</f>
        <v/>
      </c>
      <c r="J11" s="10" t="str">
        <f>tot!AE11</f>
        <v>A</v>
      </c>
      <c r="K11" s="10" t="str">
        <f>tot!AI11</f>
        <v/>
      </c>
      <c r="L11" s="10" t="str">
        <f>tot!AM11</f>
        <v/>
      </c>
      <c r="M11" s="10" t="str">
        <f>tot!AQ11</f>
        <v/>
      </c>
      <c r="N11" s="10" t="str">
        <f>tot!AU11</f>
        <v/>
      </c>
      <c r="O11" s="10" t="str">
        <f>tot!AY11</f>
        <v/>
      </c>
      <c r="P11" s="10" t="str">
        <f>tot!BC11</f>
        <v/>
      </c>
      <c r="Q11" s="10" t="str">
        <f>tot!BG11</f>
        <v/>
      </c>
      <c r="R11" s="10" t="str">
        <f>tot!BK11</f>
        <v/>
      </c>
      <c r="S11" s="10" t="str">
        <f>tot!BO11</f>
        <v/>
      </c>
      <c r="T11" s="10" t="str">
        <f>tot!BS11</f>
        <v/>
      </c>
      <c r="U11" s="10" t="str">
        <f>tot!BW11</f>
        <v/>
      </c>
      <c r="V11" s="10" t="str">
        <f>tot!CA11</f>
        <v/>
      </c>
      <c r="W11" s="10" t="str">
        <f>tot!CE11</f>
        <v/>
      </c>
      <c r="X11" s="10" t="str">
        <f>tot!CI11</f>
        <v/>
      </c>
      <c r="Y11" s="10" t="str">
        <f>tot!CM11</f>
        <v/>
      </c>
      <c r="Z11" s="10" t="str">
        <f>tot!CQ11</f>
        <v/>
      </c>
      <c r="AA11" s="10" t="str">
        <f>tot!CU11</f>
        <v/>
      </c>
      <c r="AB11" s="10" t="str">
        <f>tot!CY11</f>
        <v/>
      </c>
      <c r="AC11" s="10" t="str">
        <f>tot!DC11</f>
        <v/>
      </c>
      <c r="AD11" s="10" t="str">
        <f>tot!DG11</f>
        <v/>
      </c>
      <c r="AE11" s="10" t="str">
        <f>tot!DK11</f>
        <v/>
      </c>
      <c r="AF11" s="10" t="str">
        <f>tot!DO11</f>
        <v/>
      </c>
      <c r="AG11" s="10" t="str">
        <f>tot!DS11</f>
        <v/>
      </c>
      <c r="AH11" s="11">
        <f t="shared" si="1"/>
        <v>2</v>
      </c>
      <c r="AI11" s="11">
        <f t="shared" si="2"/>
        <v>0</v>
      </c>
    </row>
    <row r="12" ht="12.75" customHeight="1">
      <c r="A12" s="10" t="str">
        <f>tot!A12</f>
        <v>IVARSSON</v>
      </c>
      <c r="B12" s="10">
        <f>tot!B12</f>
        <v>2004</v>
      </c>
      <c r="C12" s="10" t="str">
        <f>tot!C12</f>
        <v>DIF</v>
      </c>
      <c r="D12" s="10" t="str">
        <f>tot!G12</f>
        <v/>
      </c>
      <c r="E12" s="10" t="str">
        <f>tot!K12</f>
        <v/>
      </c>
      <c r="F12" s="10" t="str">
        <f>tot!O12</f>
        <v/>
      </c>
      <c r="G12" s="10" t="str">
        <f>tot!S12</f>
        <v/>
      </c>
      <c r="H12" s="10" t="str">
        <f>tot!W12</f>
        <v/>
      </c>
      <c r="I12" s="10" t="str">
        <f>tot!AA12</f>
        <v/>
      </c>
      <c r="J12" s="10" t="str">
        <f>tot!AE12</f>
        <v/>
      </c>
      <c r="K12" s="10" t="str">
        <f>tot!AI12</f>
        <v/>
      </c>
      <c r="L12" s="10" t="str">
        <f>tot!AM12</f>
        <v/>
      </c>
      <c r="M12" s="10" t="str">
        <f>tot!AQ12</f>
        <v/>
      </c>
      <c r="N12" s="10" t="str">
        <f>tot!AU12</f>
        <v/>
      </c>
      <c r="O12" s="10" t="str">
        <f>tot!AY12</f>
        <v/>
      </c>
      <c r="P12" s="10" t="str">
        <f>tot!BC12</f>
        <v/>
      </c>
      <c r="Q12" s="10" t="str">
        <f>tot!BG12</f>
        <v/>
      </c>
      <c r="R12" s="10" t="str">
        <f>tot!BK12</f>
        <v/>
      </c>
      <c r="S12" s="10" t="str">
        <f>tot!BO12</f>
        <v/>
      </c>
      <c r="T12" s="10" t="str">
        <f>tot!BS12</f>
        <v/>
      </c>
      <c r="U12" s="10" t="str">
        <f>tot!BW12</f>
        <v/>
      </c>
      <c r="V12" s="10" t="str">
        <f>tot!CA12</f>
        <v/>
      </c>
      <c r="W12" s="10" t="str">
        <f>tot!CE12</f>
        <v/>
      </c>
      <c r="X12" s="10" t="str">
        <f>tot!CI12</f>
        <v/>
      </c>
      <c r="Y12" s="10" t="str">
        <f>tot!CM12</f>
        <v/>
      </c>
      <c r="Z12" s="10" t="str">
        <f>tot!CQ12</f>
        <v/>
      </c>
      <c r="AA12" s="10" t="str">
        <f>tot!CU12</f>
        <v/>
      </c>
      <c r="AB12" s="10" t="str">
        <f>tot!CY12</f>
        <v/>
      </c>
      <c r="AC12" s="10" t="str">
        <f>tot!DC12</f>
        <v/>
      </c>
      <c r="AD12" s="10" t="str">
        <f>tot!DG12</f>
        <v/>
      </c>
      <c r="AE12" s="10" t="str">
        <f>tot!DK12</f>
        <v/>
      </c>
      <c r="AF12" s="10" t="str">
        <f>tot!DO12</f>
        <v/>
      </c>
      <c r="AG12" s="10" t="str">
        <f>tot!DS12</f>
        <v/>
      </c>
      <c r="AH12" s="11">
        <f t="shared" si="1"/>
        <v>0</v>
      </c>
      <c r="AI12" s="11">
        <f t="shared" si="2"/>
        <v>0</v>
      </c>
    </row>
    <row r="13" ht="12.75" customHeight="1">
      <c r="A13" s="10" t="str">
        <f>tot!A13</f>
        <v>KARAGIANNIDIS</v>
      </c>
      <c r="B13" s="10">
        <f>tot!B13</f>
        <v>2004</v>
      </c>
      <c r="C13" s="10" t="str">
        <f>tot!C13</f>
        <v>DIF</v>
      </c>
      <c r="D13" s="10" t="str">
        <f>tot!G13</f>
        <v/>
      </c>
      <c r="E13" s="10" t="str">
        <f>tot!K13</f>
        <v/>
      </c>
      <c r="F13" s="10" t="str">
        <f>tot!O13</f>
        <v/>
      </c>
      <c r="G13" s="10" t="str">
        <f>tot!S13</f>
        <v/>
      </c>
      <c r="H13" s="10" t="str">
        <f>tot!W13</f>
        <v/>
      </c>
      <c r="I13" s="10" t="str">
        <f>tot!AA13</f>
        <v/>
      </c>
      <c r="J13" s="10" t="str">
        <f>tot!AE13</f>
        <v/>
      </c>
      <c r="K13" s="10" t="str">
        <f>tot!AI13</f>
        <v/>
      </c>
      <c r="L13" s="10" t="str">
        <f>tot!AM13</f>
        <v/>
      </c>
      <c r="M13" s="10" t="str">
        <f>tot!AQ13</f>
        <v/>
      </c>
      <c r="N13" s="10" t="str">
        <f>tot!AU13</f>
        <v/>
      </c>
      <c r="O13" s="10" t="str">
        <f>tot!AY13</f>
        <v/>
      </c>
      <c r="P13" s="10" t="str">
        <f>tot!BC13</f>
        <v/>
      </c>
      <c r="Q13" s="10" t="str">
        <f>tot!BG13</f>
        <v/>
      </c>
      <c r="R13" s="10" t="str">
        <f>tot!BK13</f>
        <v/>
      </c>
      <c r="S13" s="10" t="str">
        <f>tot!BO13</f>
        <v/>
      </c>
      <c r="T13" s="10" t="str">
        <f>tot!BS13</f>
        <v/>
      </c>
      <c r="U13" s="10" t="str">
        <f>tot!BW13</f>
        <v/>
      </c>
      <c r="V13" s="10" t="str">
        <f>tot!CA13</f>
        <v/>
      </c>
      <c r="W13" s="10" t="str">
        <f>tot!CE13</f>
        <v/>
      </c>
      <c r="X13" s="10" t="str">
        <f>tot!CI13</f>
        <v/>
      </c>
      <c r="Y13" s="10" t="str">
        <f>tot!CM13</f>
        <v/>
      </c>
      <c r="Z13" s="10" t="str">
        <f>tot!CQ13</f>
        <v/>
      </c>
      <c r="AA13" s="10" t="str">
        <f>tot!CU13</f>
        <v/>
      </c>
      <c r="AB13" s="10" t="str">
        <f>tot!CY13</f>
        <v/>
      </c>
      <c r="AC13" s="10" t="str">
        <f>tot!DC13</f>
        <v/>
      </c>
      <c r="AD13" s="10" t="str">
        <f>tot!DG13</f>
        <v/>
      </c>
      <c r="AE13" s="10" t="str">
        <f>tot!DK13</f>
        <v/>
      </c>
      <c r="AF13" s="10" t="str">
        <f>tot!DO13</f>
        <v/>
      </c>
      <c r="AG13" s="10" t="str">
        <f>tot!DS13</f>
        <v/>
      </c>
      <c r="AH13" s="11">
        <f t="shared" si="1"/>
        <v>0</v>
      </c>
      <c r="AI13" s="11">
        <f t="shared" si="2"/>
        <v>0</v>
      </c>
    </row>
    <row r="14" ht="12.75" customHeight="1">
      <c r="A14" s="10" t="str">
        <f>tot!A14</f>
        <v>KYVIK</v>
      </c>
      <c r="B14" s="10">
        <f>tot!B14</f>
        <v>2004</v>
      </c>
      <c r="C14" s="10" t="str">
        <f>tot!C14</f>
        <v>DIF</v>
      </c>
      <c r="D14" s="10" t="str">
        <f>tot!G14</f>
        <v/>
      </c>
      <c r="E14" s="10" t="str">
        <f>tot!K14</f>
        <v/>
      </c>
      <c r="F14" s="10" t="str">
        <f>tot!O14</f>
        <v>A</v>
      </c>
      <c r="G14" s="10" t="str">
        <f>tot!S14</f>
        <v/>
      </c>
      <c r="H14" s="10" t="str">
        <f>tot!W14</f>
        <v/>
      </c>
      <c r="I14" s="10" t="str">
        <f>tot!AA14</f>
        <v/>
      </c>
      <c r="J14" s="10" t="str">
        <f>tot!AE14</f>
        <v/>
      </c>
      <c r="K14" s="10" t="str">
        <f>tot!AI14</f>
        <v/>
      </c>
      <c r="L14" s="10" t="str">
        <f>tot!AM14</f>
        <v/>
      </c>
      <c r="M14" s="10" t="str">
        <f>tot!AQ14</f>
        <v/>
      </c>
      <c r="N14" s="10" t="str">
        <f>tot!AU14</f>
        <v/>
      </c>
      <c r="O14" s="10" t="str">
        <f>tot!AY14</f>
        <v/>
      </c>
      <c r="P14" s="10" t="str">
        <f>tot!BC14</f>
        <v>A</v>
      </c>
      <c r="Q14" s="10" t="str">
        <f>tot!BG14</f>
        <v/>
      </c>
      <c r="R14" s="10" t="str">
        <f>tot!BK14</f>
        <v/>
      </c>
      <c r="S14" s="10" t="str">
        <f>tot!BO14</f>
        <v/>
      </c>
      <c r="T14" s="10" t="str">
        <f>tot!BS14</f>
        <v/>
      </c>
      <c r="U14" s="10" t="str">
        <f>tot!BW14</f>
        <v/>
      </c>
      <c r="V14" s="10" t="str">
        <f>tot!CA14</f>
        <v/>
      </c>
      <c r="W14" s="10" t="str">
        <f>tot!CE14</f>
        <v/>
      </c>
      <c r="X14" s="10" t="str">
        <f>tot!CI14</f>
        <v/>
      </c>
      <c r="Y14" s="10" t="str">
        <f>tot!CM14</f>
        <v/>
      </c>
      <c r="Z14" s="10" t="str">
        <f>tot!CQ14</f>
        <v/>
      </c>
      <c r="AA14" s="10" t="str">
        <f>tot!CU14</f>
        <v/>
      </c>
      <c r="AB14" s="10" t="str">
        <f>tot!CY14</f>
        <v/>
      </c>
      <c r="AC14" s="10" t="str">
        <f>tot!DC14</f>
        <v/>
      </c>
      <c r="AD14" s="10" t="str">
        <f>tot!DG14</f>
        <v/>
      </c>
      <c r="AE14" s="10" t="str">
        <f>tot!DK14</f>
        <v/>
      </c>
      <c r="AF14" s="10" t="str">
        <f>tot!DO14</f>
        <v/>
      </c>
      <c r="AG14" s="10" t="str">
        <f>tot!DS14</f>
        <v/>
      </c>
      <c r="AH14" s="11">
        <f t="shared" si="1"/>
        <v>2</v>
      </c>
      <c r="AI14" s="11">
        <f t="shared" si="2"/>
        <v>0</v>
      </c>
    </row>
    <row r="15" ht="12.75" customHeight="1">
      <c r="A15" s="10" t="str">
        <f>tot!A15</f>
        <v>MAGNUSSON</v>
      </c>
      <c r="B15" s="10">
        <f>tot!B15</f>
        <v>2004</v>
      </c>
      <c r="C15" s="10" t="str">
        <f>tot!C15</f>
        <v>DIF</v>
      </c>
      <c r="D15" s="10" t="str">
        <f>tot!G15</f>
        <v/>
      </c>
      <c r="E15" s="10" t="str">
        <f>tot!K15</f>
        <v/>
      </c>
      <c r="F15" s="10" t="str">
        <f>tot!O15</f>
        <v/>
      </c>
      <c r="G15" s="10" t="str">
        <f>tot!S15</f>
        <v/>
      </c>
      <c r="H15" s="10" t="str">
        <f>tot!W15</f>
        <v/>
      </c>
      <c r="I15" s="10" t="str">
        <f>tot!AA15</f>
        <v/>
      </c>
      <c r="J15" s="10" t="str">
        <f>tot!AE15</f>
        <v/>
      </c>
      <c r="K15" s="10" t="str">
        <f>tot!AI15</f>
        <v/>
      </c>
      <c r="L15" s="10" t="str">
        <f>tot!AM15</f>
        <v/>
      </c>
      <c r="M15" s="10" t="str">
        <f>tot!AQ15</f>
        <v/>
      </c>
      <c r="N15" s="10" t="str">
        <f>tot!AU15</f>
        <v/>
      </c>
      <c r="O15" s="10" t="str">
        <f>tot!AY15</f>
        <v/>
      </c>
      <c r="P15" s="10" t="str">
        <f>tot!BC15</f>
        <v/>
      </c>
      <c r="Q15" s="10" t="str">
        <f>tot!BG15</f>
        <v/>
      </c>
      <c r="R15" s="10" t="str">
        <f>tot!BK15</f>
        <v/>
      </c>
      <c r="S15" s="10" t="str">
        <f>tot!BO15</f>
        <v/>
      </c>
      <c r="T15" s="10" t="str">
        <f>tot!BS15</f>
        <v/>
      </c>
      <c r="U15" s="10" t="str">
        <f>tot!BW15</f>
        <v/>
      </c>
      <c r="V15" s="10" t="str">
        <f>tot!CA15</f>
        <v/>
      </c>
      <c r="W15" s="10" t="str">
        <f>tot!CE15</f>
        <v/>
      </c>
      <c r="X15" s="10" t="str">
        <f>tot!CI15</f>
        <v/>
      </c>
      <c r="Y15" s="10" t="str">
        <f>tot!CM15</f>
        <v/>
      </c>
      <c r="Z15" s="10" t="str">
        <f>tot!CQ15</f>
        <v/>
      </c>
      <c r="AA15" s="10" t="str">
        <f>tot!CU15</f>
        <v/>
      </c>
      <c r="AB15" s="10" t="str">
        <f>tot!CY15</f>
        <v/>
      </c>
      <c r="AC15" s="10" t="str">
        <f>tot!DC15</f>
        <v/>
      </c>
      <c r="AD15" s="10" t="str">
        <f>tot!DG15</f>
        <v/>
      </c>
      <c r="AE15" s="10" t="str">
        <f>tot!DK15</f>
        <v/>
      </c>
      <c r="AF15" s="10" t="str">
        <f>tot!DO15</f>
        <v/>
      </c>
      <c r="AG15" s="10" t="str">
        <f>tot!DS15</f>
        <v/>
      </c>
      <c r="AH15" s="11">
        <f t="shared" si="1"/>
        <v>0</v>
      </c>
      <c r="AI15" s="11">
        <f t="shared" si="2"/>
        <v>0</v>
      </c>
    </row>
    <row r="16" ht="12.75" customHeight="1">
      <c r="A16" s="10" t="str">
        <f>tot!A16</f>
        <v>PEIXOTO</v>
      </c>
      <c r="B16" s="10">
        <f>tot!B16</f>
        <v>2003</v>
      </c>
      <c r="C16" s="10" t="str">
        <f>tot!C16</f>
        <v>DIF</v>
      </c>
      <c r="D16" s="10" t="str">
        <f>tot!G16</f>
        <v/>
      </c>
      <c r="E16" s="10" t="str">
        <f>tot!K16</f>
        <v/>
      </c>
      <c r="F16" s="10" t="str">
        <f>tot!O16</f>
        <v/>
      </c>
      <c r="G16" s="10" t="str">
        <f>tot!S16</f>
        <v/>
      </c>
      <c r="H16" s="10" t="str">
        <f>tot!W16</f>
        <v/>
      </c>
      <c r="I16" s="10" t="str">
        <f>tot!AA16</f>
        <v/>
      </c>
      <c r="J16" s="10" t="str">
        <f>tot!AE16</f>
        <v/>
      </c>
      <c r="K16" s="10" t="str">
        <f>tot!AI16</f>
        <v/>
      </c>
      <c r="L16" s="10" t="str">
        <f>tot!AM16</f>
        <v/>
      </c>
      <c r="M16" s="10" t="str">
        <f>tot!AQ16</f>
        <v/>
      </c>
      <c r="N16" s="10" t="str">
        <f>tot!AU16</f>
        <v/>
      </c>
      <c r="O16" s="10" t="str">
        <f>tot!AY16</f>
        <v/>
      </c>
      <c r="P16" s="10" t="str">
        <f>tot!BC16</f>
        <v/>
      </c>
      <c r="Q16" s="10" t="str">
        <f>tot!BG16</f>
        <v/>
      </c>
      <c r="R16" s="10" t="str">
        <f>tot!BK16</f>
        <v/>
      </c>
      <c r="S16" s="10" t="str">
        <f>tot!BO16</f>
        <v>A</v>
      </c>
      <c r="T16" s="10" t="str">
        <f>tot!BS16</f>
        <v/>
      </c>
      <c r="U16" s="10" t="str">
        <f>tot!BW16</f>
        <v/>
      </c>
      <c r="V16" s="10" t="str">
        <f>tot!CA16</f>
        <v/>
      </c>
      <c r="W16" s="10" t="str">
        <f>tot!CE16</f>
        <v/>
      </c>
      <c r="X16" s="10" t="str">
        <f>tot!CI16</f>
        <v/>
      </c>
      <c r="Y16" s="10" t="str">
        <f>tot!CM16</f>
        <v/>
      </c>
      <c r="Z16" s="10" t="str">
        <f>tot!CQ16</f>
        <v/>
      </c>
      <c r="AA16" s="10" t="str">
        <f>tot!CU16</f>
        <v/>
      </c>
      <c r="AB16" s="10" t="str">
        <f>tot!CY16</f>
        <v/>
      </c>
      <c r="AC16" s="10" t="str">
        <f>tot!DC16</f>
        <v/>
      </c>
      <c r="AD16" s="10" t="str">
        <f>tot!DG16</f>
        <v/>
      </c>
      <c r="AE16" s="10" t="str">
        <f>tot!DK16</f>
        <v/>
      </c>
      <c r="AF16" s="10" t="str">
        <f>tot!DO16</f>
        <v/>
      </c>
      <c r="AG16" s="10" t="str">
        <f>tot!DS16</f>
        <v/>
      </c>
      <c r="AH16" s="11">
        <f t="shared" si="1"/>
        <v>1</v>
      </c>
      <c r="AI16" s="11">
        <f t="shared" si="2"/>
        <v>0</v>
      </c>
    </row>
    <row r="17" ht="12.75" customHeight="1">
      <c r="A17" s="10" t="str">
        <f>tot!A17</f>
        <v>POPA</v>
      </c>
      <c r="B17" s="10">
        <f>tot!B17</f>
        <v>2005</v>
      </c>
      <c r="C17" s="10" t="str">
        <f>tot!C17</f>
        <v>DIF</v>
      </c>
      <c r="D17" s="10" t="str">
        <f>tot!G17</f>
        <v/>
      </c>
      <c r="E17" s="10" t="str">
        <f>tot!K17</f>
        <v/>
      </c>
      <c r="F17" s="10" t="str">
        <f>tot!O17</f>
        <v/>
      </c>
      <c r="G17" s="10" t="str">
        <f>tot!S17</f>
        <v/>
      </c>
      <c r="H17" s="10" t="str">
        <f>tot!W17</f>
        <v/>
      </c>
      <c r="I17" s="10" t="str">
        <f>tot!AA17</f>
        <v/>
      </c>
      <c r="J17" s="10" t="str">
        <f>tot!AE17</f>
        <v/>
      </c>
      <c r="K17" s="10" t="str">
        <f>tot!AI17</f>
        <v/>
      </c>
      <c r="L17" s="10" t="str">
        <f>tot!AM17</f>
        <v/>
      </c>
      <c r="M17" s="10" t="str">
        <f>tot!AQ17</f>
        <v/>
      </c>
      <c r="N17" s="10" t="str">
        <f>tot!AU17</f>
        <v/>
      </c>
      <c r="O17" s="10" t="str">
        <f>tot!AY17</f>
        <v/>
      </c>
      <c r="P17" s="10" t="str">
        <f>tot!BC17</f>
        <v/>
      </c>
      <c r="Q17" s="10" t="str">
        <f>tot!BG17</f>
        <v/>
      </c>
      <c r="R17" s="10" t="str">
        <f>tot!BK17</f>
        <v/>
      </c>
      <c r="S17" s="10" t="str">
        <f>tot!BO17</f>
        <v/>
      </c>
      <c r="T17" s="10" t="str">
        <f>tot!BS17</f>
        <v/>
      </c>
      <c r="U17" s="10" t="str">
        <f>tot!BW17</f>
        <v/>
      </c>
      <c r="V17" s="10" t="str">
        <f>tot!CA17</f>
        <v/>
      </c>
      <c r="W17" s="10" t="str">
        <f>tot!CE17</f>
        <v/>
      </c>
      <c r="X17" s="10" t="str">
        <f>tot!CI17</f>
        <v/>
      </c>
      <c r="Y17" s="10" t="str">
        <f>tot!CM17</f>
        <v/>
      </c>
      <c r="Z17" s="10" t="str">
        <f>tot!CQ17</f>
        <v/>
      </c>
      <c r="AA17" s="10" t="str">
        <f>tot!CU17</f>
        <v/>
      </c>
      <c r="AB17" s="10" t="str">
        <f>tot!CY17</f>
        <v/>
      </c>
      <c r="AC17" s="10" t="str">
        <f>tot!DC17</f>
        <v/>
      </c>
      <c r="AD17" s="10" t="str">
        <f>tot!DG17</f>
        <v/>
      </c>
      <c r="AE17" s="10" t="str">
        <f>tot!DK17</f>
        <v/>
      </c>
      <c r="AF17" s="10" t="str">
        <f>tot!DO17</f>
        <v/>
      </c>
      <c r="AG17" s="10" t="str">
        <f>tot!DS17</f>
        <v/>
      </c>
      <c r="AH17" s="11">
        <f t="shared" si="1"/>
        <v>0</v>
      </c>
      <c r="AI17" s="11">
        <f t="shared" si="2"/>
        <v>0</v>
      </c>
    </row>
    <row r="18" ht="12.75" customHeight="1">
      <c r="A18" s="10" t="str">
        <f>tot!A18</f>
        <v>REMY</v>
      </c>
      <c r="B18" s="10">
        <f>tot!B18</f>
        <v>2003</v>
      </c>
      <c r="C18" s="10" t="str">
        <f>tot!C18</f>
        <v>DIF</v>
      </c>
      <c r="D18" s="10" t="str">
        <f>tot!G18</f>
        <v>A</v>
      </c>
      <c r="E18" s="10" t="str">
        <f>tot!K18</f>
        <v/>
      </c>
      <c r="F18" s="10" t="str">
        <f>tot!O18</f>
        <v/>
      </c>
      <c r="G18" s="10" t="str">
        <f>tot!S18</f>
        <v/>
      </c>
      <c r="H18" s="10" t="str">
        <f>tot!W18</f>
        <v/>
      </c>
      <c r="I18" s="10" t="str">
        <f>tot!AA18</f>
        <v/>
      </c>
      <c r="J18" s="10" t="str">
        <f>tot!AE18</f>
        <v>A</v>
      </c>
      <c r="K18" s="10" t="str">
        <f>tot!AI18</f>
        <v/>
      </c>
      <c r="L18" s="10" t="str">
        <f>tot!AM18</f>
        <v/>
      </c>
      <c r="M18" s="10" t="str">
        <f>tot!AQ18</f>
        <v/>
      </c>
      <c r="N18" s="10" t="str">
        <f>tot!AU18</f>
        <v>A</v>
      </c>
      <c r="O18" s="10" t="str">
        <f>tot!AY18</f>
        <v/>
      </c>
      <c r="P18" s="10" t="str">
        <f>tot!BC18</f>
        <v/>
      </c>
      <c r="Q18" s="10" t="str">
        <f>tot!BG18</f>
        <v>A</v>
      </c>
      <c r="R18" s="10" t="str">
        <f>tot!BK18</f>
        <v/>
      </c>
      <c r="S18" s="10" t="str">
        <f>tot!BO18</f>
        <v/>
      </c>
      <c r="T18" s="10" t="str">
        <f>tot!BS18</f>
        <v/>
      </c>
      <c r="U18" s="10" t="str">
        <f>tot!BW18</f>
        <v/>
      </c>
      <c r="V18" s="10" t="str">
        <f>tot!CA18</f>
        <v>A</v>
      </c>
      <c r="W18" s="10" t="str">
        <f>tot!CE18</f>
        <v/>
      </c>
      <c r="X18" s="10" t="str">
        <f>tot!CI18</f>
        <v/>
      </c>
      <c r="Y18" s="10" t="str">
        <f>tot!CM18</f>
        <v/>
      </c>
      <c r="Z18" s="10" t="str">
        <f>tot!CQ18</f>
        <v/>
      </c>
      <c r="AA18" s="10" t="str">
        <f>tot!CU18</f>
        <v/>
      </c>
      <c r="AB18" s="10" t="str">
        <f>tot!CY18</f>
        <v/>
      </c>
      <c r="AC18" s="10" t="str">
        <f>tot!DC18</f>
        <v/>
      </c>
      <c r="AD18" s="10" t="str">
        <f>tot!DG18</f>
        <v/>
      </c>
      <c r="AE18" s="10" t="str">
        <f>tot!DK18</f>
        <v/>
      </c>
      <c r="AF18" s="10" t="str">
        <f>tot!DO18</f>
        <v/>
      </c>
      <c r="AG18" s="10" t="str">
        <f>tot!DS18</f>
        <v/>
      </c>
      <c r="AH18" s="11">
        <f t="shared" si="1"/>
        <v>5</v>
      </c>
      <c r="AI18" s="11">
        <f t="shared" si="2"/>
        <v>0</v>
      </c>
    </row>
    <row r="19" ht="12.75" customHeight="1">
      <c r="A19" s="10" t="str">
        <f>tot!A19</f>
        <v>SALVIATO</v>
      </c>
      <c r="B19" s="10">
        <f>tot!B19</f>
        <v>2005</v>
      </c>
      <c r="C19" s="10" t="str">
        <f>tot!C19</f>
        <v>DIF</v>
      </c>
      <c r="D19" s="10" t="str">
        <f>tot!G19</f>
        <v/>
      </c>
      <c r="E19" s="10" t="str">
        <f>tot!K19</f>
        <v/>
      </c>
      <c r="F19" s="10" t="str">
        <f>tot!O19</f>
        <v/>
      </c>
      <c r="G19" s="10" t="str">
        <f>tot!S19</f>
        <v/>
      </c>
      <c r="H19" s="10" t="str">
        <f>tot!W19</f>
        <v/>
      </c>
      <c r="I19" s="10" t="str">
        <f>tot!AA19</f>
        <v/>
      </c>
      <c r="J19" s="10" t="str">
        <f>tot!AE19</f>
        <v/>
      </c>
      <c r="K19" s="10" t="str">
        <f>tot!AI19</f>
        <v/>
      </c>
      <c r="L19" s="10" t="str">
        <f>tot!AM19</f>
        <v/>
      </c>
      <c r="M19" s="10" t="str">
        <f>tot!AQ19</f>
        <v/>
      </c>
      <c r="N19" s="10" t="str">
        <f>tot!AU19</f>
        <v/>
      </c>
      <c r="O19" s="10" t="str">
        <f>tot!AY19</f>
        <v/>
      </c>
      <c r="P19" s="10" t="str">
        <f>tot!BC19</f>
        <v/>
      </c>
      <c r="Q19" s="10" t="str">
        <f>tot!BG19</f>
        <v/>
      </c>
      <c r="R19" s="10" t="str">
        <f>tot!BK19</f>
        <v/>
      </c>
      <c r="S19" s="10" t="str">
        <f>tot!BO19</f>
        <v/>
      </c>
      <c r="T19" s="10" t="str">
        <f>tot!BS19</f>
        <v/>
      </c>
      <c r="U19" s="10" t="str">
        <f>tot!BW19</f>
        <v/>
      </c>
      <c r="V19" s="10" t="str">
        <f>tot!CA19</f>
        <v/>
      </c>
      <c r="W19" s="10" t="str">
        <f>tot!CE19</f>
        <v/>
      </c>
      <c r="X19" s="10" t="str">
        <f>tot!CI19</f>
        <v/>
      </c>
      <c r="Y19" s="10" t="str">
        <f>tot!CM19</f>
        <v/>
      </c>
      <c r="Z19" s="10" t="str">
        <f>tot!CQ19</f>
        <v/>
      </c>
      <c r="AA19" s="10" t="str">
        <f>tot!CU19</f>
        <v/>
      </c>
      <c r="AB19" s="10" t="str">
        <f>tot!CY19</f>
        <v/>
      </c>
      <c r="AC19" s="10" t="str">
        <f>tot!DC19</f>
        <v/>
      </c>
      <c r="AD19" s="10" t="str">
        <f>tot!DG19</f>
        <v/>
      </c>
      <c r="AE19" s="10" t="str">
        <f>tot!DK19</f>
        <v/>
      </c>
      <c r="AF19" s="10" t="str">
        <f>tot!DO19</f>
        <v/>
      </c>
      <c r="AG19" s="10" t="str">
        <f>tot!DS19</f>
        <v/>
      </c>
      <c r="AH19" s="11">
        <f t="shared" si="1"/>
        <v>0</v>
      </c>
      <c r="AI19" s="11">
        <f t="shared" si="2"/>
        <v>0</v>
      </c>
    </row>
    <row r="20" ht="12.75" customHeight="1">
      <c r="A20" s="10" t="str">
        <f>tot!A20</f>
        <v>BERENGO</v>
      </c>
      <c r="B20" s="10">
        <f>tot!B20</f>
        <v>2005</v>
      </c>
      <c r="C20" s="10" t="str">
        <f>tot!C20</f>
        <v>CEN</v>
      </c>
      <c r="D20" s="10" t="str">
        <f>tot!G20</f>
        <v/>
      </c>
      <c r="E20" s="10" t="str">
        <f>tot!K20</f>
        <v/>
      </c>
      <c r="F20" s="10" t="str">
        <f>tot!O20</f>
        <v/>
      </c>
      <c r="G20" s="10" t="str">
        <f>tot!S20</f>
        <v/>
      </c>
      <c r="H20" s="10" t="str">
        <f>tot!W20</f>
        <v/>
      </c>
      <c r="I20" s="10" t="str">
        <f>tot!AA20</f>
        <v/>
      </c>
      <c r="J20" s="10" t="str">
        <f>tot!AE20</f>
        <v/>
      </c>
      <c r="K20" s="10" t="str">
        <f>tot!AI20</f>
        <v/>
      </c>
      <c r="L20" s="10" t="str">
        <f>tot!AM20</f>
        <v/>
      </c>
      <c r="M20" s="10" t="str">
        <f>tot!AQ20</f>
        <v/>
      </c>
      <c r="N20" s="10" t="str">
        <f>tot!AU20</f>
        <v/>
      </c>
      <c r="O20" s="10" t="str">
        <f>tot!AY20</f>
        <v/>
      </c>
      <c r="P20" s="10" t="str">
        <f>tot!BC20</f>
        <v/>
      </c>
      <c r="Q20" s="10" t="str">
        <f>tot!BG20</f>
        <v/>
      </c>
      <c r="R20" s="10" t="str">
        <f>tot!BK20</f>
        <v/>
      </c>
      <c r="S20" s="10" t="str">
        <f>tot!BO20</f>
        <v/>
      </c>
      <c r="T20" s="10" t="str">
        <f>tot!BS20</f>
        <v/>
      </c>
      <c r="U20" s="10" t="str">
        <f>tot!BW20</f>
        <v/>
      </c>
      <c r="V20" s="10" t="str">
        <f>tot!CA20</f>
        <v/>
      </c>
      <c r="W20" s="10" t="str">
        <f>tot!CE20</f>
        <v/>
      </c>
      <c r="X20" s="10" t="str">
        <f>tot!CI20</f>
        <v/>
      </c>
      <c r="Y20" s="10" t="str">
        <f>tot!CM20</f>
        <v/>
      </c>
      <c r="Z20" s="10" t="str">
        <f>tot!CQ20</f>
        <v/>
      </c>
      <c r="AA20" s="10" t="str">
        <f>tot!CU20</f>
        <v/>
      </c>
      <c r="AB20" s="10" t="str">
        <f>tot!CY20</f>
        <v/>
      </c>
      <c r="AC20" s="10" t="str">
        <f>tot!DC20</f>
        <v/>
      </c>
      <c r="AD20" s="10" t="str">
        <f>tot!DG20</f>
        <v/>
      </c>
      <c r="AE20" s="10" t="str">
        <f>tot!DK20</f>
        <v/>
      </c>
      <c r="AF20" s="10" t="str">
        <f>tot!DO20</f>
        <v/>
      </c>
      <c r="AG20" s="10" t="str">
        <f>tot!DS20</f>
        <v/>
      </c>
      <c r="AH20" s="11">
        <f t="shared" si="1"/>
        <v>0</v>
      </c>
      <c r="AI20" s="11">
        <f t="shared" si="2"/>
        <v>0</v>
      </c>
    </row>
    <row r="21" ht="12.75" customHeight="1">
      <c r="A21" s="10" t="str">
        <f>tot!A21</f>
        <v>BORECKI</v>
      </c>
      <c r="B21" s="10">
        <f>tot!B21</f>
        <v>2004</v>
      </c>
      <c r="C21" s="10" t="str">
        <f>tot!C21</f>
        <v>CEN</v>
      </c>
      <c r="D21" s="10" t="str">
        <f>tot!G21</f>
        <v/>
      </c>
      <c r="E21" s="10" t="str">
        <f>tot!K21</f>
        <v/>
      </c>
      <c r="F21" s="10" t="str">
        <f>tot!O21</f>
        <v/>
      </c>
      <c r="G21" s="10" t="str">
        <f>tot!S21</f>
        <v/>
      </c>
      <c r="H21" s="10" t="str">
        <f>tot!W21</f>
        <v/>
      </c>
      <c r="I21" s="10" t="str">
        <f>tot!AA21</f>
        <v/>
      </c>
      <c r="J21" s="10" t="str">
        <f>tot!AE21</f>
        <v/>
      </c>
      <c r="K21" s="10" t="str">
        <f>tot!AI21</f>
        <v/>
      </c>
      <c r="L21" s="10" t="str">
        <f>tot!AM21</f>
        <v/>
      </c>
      <c r="M21" s="10" t="str">
        <f>tot!AQ21</f>
        <v/>
      </c>
      <c r="N21" s="10" t="str">
        <f>tot!AU21</f>
        <v/>
      </c>
      <c r="O21" s="10" t="str">
        <f>tot!AY21</f>
        <v/>
      </c>
      <c r="P21" s="10" t="str">
        <f>tot!BC21</f>
        <v/>
      </c>
      <c r="Q21" s="10" t="str">
        <f>tot!BG21</f>
        <v/>
      </c>
      <c r="R21" s="10" t="str">
        <f>tot!BK21</f>
        <v/>
      </c>
      <c r="S21" s="10" t="str">
        <f>tot!BO21</f>
        <v/>
      </c>
      <c r="T21" s="10" t="str">
        <f>tot!BS21</f>
        <v/>
      </c>
      <c r="U21" s="10" t="str">
        <f>tot!BW21</f>
        <v/>
      </c>
      <c r="V21" s="10" t="str">
        <f>tot!CA21</f>
        <v/>
      </c>
      <c r="W21" s="10" t="str">
        <f>tot!CE21</f>
        <v/>
      </c>
      <c r="X21" s="10" t="str">
        <f>tot!CI21</f>
        <v/>
      </c>
      <c r="Y21" s="10" t="str">
        <f>tot!CM21</f>
        <v/>
      </c>
      <c r="Z21" s="10" t="str">
        <f>tot!CQ21</f>
        <v/>
      </c>
      <c r="AA21" s="10" t="str">
        <f>tot!CU21</f>
        <v/>
      </c>
      <c r="AB21" s="10" t="str">
        <f>tot!CY21</f>
        <v/>
      </c>
      <c r="AC21" s="10" t="str">
        <f>tot!DC21</f>
        <v/>
      </c>
      <c r="AD21" s="10" t="str">
        <f>tot!DG21</f>
        <v/>
      </c>
      <c r="AE21" s="10" t="str">
        <f>tot!DK21</f>
        <v/>
      </c>
      <c r="AF21" s="10" t="str">
        <f>tot!DO21</f>
        <v/>
      </c>
      <c r="AG21" s="10" t="str">
        <f>tot!DS21</f>
        <v/>
      </c>
      <c r="AH21" s="11">
        <f t="shared" si="1"/>
        <v>0</v>
      </c>
      <c r="AI21" s="11">
        <f t="shared" si="2"/>
        <v>0</v>
      </c>
    </row>
    <row r="22" ht="12.75" customHeight="1">
      <c r="A22" s="10" t="str">
        <f>tot!A22</f>
        <v>BOUDRI</v>
      </c>
      <c r="B22" s="10">
        <f>tot!B22</f>
        <v>2004</v>
      </c>
      <c r="C22" s="10" t="str">
        <f>tot!C22</f>
        <v>CEN</v>
      </c>
      <c r="D22" s="10" t="str">
        <f>tot!G22</f>
        <v/>
      </c>
      <c r="E22" s="10" t="str">
        <f>tot!K22</f>
        <v/>
      </c>
      <c r="F22" s="10" t="str">
        <f>tot!O22</f>
        <v/>
      </c>
      <c r="G22" s="10" t="str">
        <f>tot!S22</f>
        <v/>
      </c>
      <c r="H22" s="10" t="str">
        <f>tot!W22</f>
        <v/>
      </c>
      <c r="I22" s="10" t="str">
        <f>tot!AA22</f>
        <v>A</v>
      </c>
      <c r="J22" s="10" t="str">
        <f>tot!AE22</f>
        <v/>
      </c>
      <c r="K22" s="10" t="str">
        <f>tot!AI22</f>
        <v>A</v>
      </c>
      <c r="L22" s="10" t="str">
        <f>tot!AM22</f>
        <v/>
      </c>
      <c r="M22" s="10" t="str">
        <f>tot!AQ22</f>
        <v/>
      </c>
      <c r="N22" s="10" t="str">
        <f>tot!AU22</f>
        <v/>
      </c>
      <c r="O22" s="10" t="str">
        <f>tot!AY22</f>
        <v/>
      </c>
      <c r="P22" s="10" t="str">
        <f>tot!BC22</f>
        <v/>
      </c>
      <c r="Q22" s="10" t="str">
        <f>tot!BG22</f>
        <v>A</v>
      </c>
      <c r="R22" s="10" t="str">
        <f>tot!BK22</f>
        <v>E</v>
      </c>
      <c r="S22" s="10" t="str">
        <f>tot!BO22</f>
        <v/>
      </c>
      <c r="T22" s="10" t="str">
        <f>tot!BS22</f>
        <v/>
      </c>
      <c r="U22" s="10" t="str">
        <f>tot!BW22</f>
        <v/>
      </c>
      <c r="V22" s="10" t="str">
        <f>tot!CA22</f>
        <v>A</v>
      </c>
      <c r="W22" s="10" t="str">
        <f>tot!CE22</f>
        <v/>
      </c>
      <c r="X22" s="10" t="str">
        <f>tot!CI22</f>
        <v/>
      </c>
      <c r="Y22" s="10" t="str">
        <f>tot!CM22</f>
        <v/>
      </c>
      <c r="Z22" s="10" t="str">
        <f>tot!CQ22</f>
        <v/>
      </c>
      <c r="AA22" s="10" t="str">
        <f>tot!CU22</f>
        <v/>
      </c>
      <c r="AB22" s="10" t="str">
        <f>tot!CY22</f>
        <v/>
      </c>
      <c r="AC22" s="10" t="str">
        <f>tot!DC22</f>
        <v/>
      </c>
      <c r="AD22" s="10" t="str">
        <f>tot!DG22</f>
        <v/>
      </c>
      <c r="AE22" s="10" t="str">
        <f>tot!DK22</f>
        <v/>
      </c>
      <c r="AF22" s="10" t="str">
        <f>tot!DO22</f>
        <v/>
      </c>
      <c r="AG22" s="10" t="str">
        <f>tot!DS22</f>
        <v/>
      </c>
      <c r="AH22" s="11">
        <f t="shared" si="1"/>
        <v>4</v>
      </c>
      <c r="AI22" s="11">
        <f t="shared" si="2"/>
        <v>1</v>
      </c>
    </row>
    <row r="23" ht="12.75" customHeight="1">
      <c r="A23" s="10" t="str">
        <f>tot!A23</f>
        <v>JONSSON</v>
      </c>
      <c r="B23" s="10">
        <f>tot!B23</f>
        <v>2003</v>
      </c>
      <c r="C23" s="10" t="str">
        <f>tot!C23</f>
        <v>CEN</v>
      </c>
      <c r="D23" s="10" t="str">
        <f>tot!G23</f>
        <v/>
      </c>
      <c r="E23" s="10" t="str">
        <f>tot!K23</f>
        <v/>
      </c>
      <c r="F23" s="10" t="str">
        <f>tot!O23</f>
        <v/>
      </c>
      <c r="G23" s="10" t="str">
        <f>tot!S23</f>
        <v/>
      </c>
      <c r="H23" s="10" t="str">
        <f>tot!W23</f>
        <v/>
      </c>
      <c r="I23" s="10" t="str">
        <f>tot!AA23</f>
        <v/>
      </c>
      <c r="J23" s="10" t="str">
        <f>tot!AE23</f>
        <v/>
      </c>
      <c r="K23" s="10" t="str">
        <f>tot!AI23</f>
        <v/>
      </c>
      <c r="L23" s="10" t="str">
        <f>tot!AM23</f>
        <v/>
      </c>
      <c r="M23" s="10" t="str">
        <f>tot!AQ23</f>
        <v/>
      </c>
      <c r="N23" s="10" t="str">
        <f>tot!AU23</f>
        <v/>
      </c>
      <c r="O23" s="10" t="str">
        <f>tot!AY23</f>
        <v>A</v>
      </c>
      <c r="P23" s="10" t="str">
        <f>tot!BC23</f>
        <v/>
      </c>
      <c r="Q23" s="10" t="str">
        <f>tot!BG23</f>
        <v/>
      </c>
      <c r="R23" s="10" t="str">
        <f>tot!BK23</f>
        <v/>
      </c>
      <c r="S23" s="10" t="str">
        <f>tot!BO23</f>
        <v/>
      </c>
      <c r="T23" s="10" t="str">
        <f>tot!BS23</f>
        <v/>
      </c>
      <c r="U23" s="10" t="str">
        <f>tot!BW23</f>
        <v/>
      </c>
      <c r="V23" s="10" t="str">
        <f>tot!CA23</f>
        <v/>
      </c>
      <c r="W23" s="10" t="str">
        <f>tot!CE23</f>
        <v/>
      </c>
      <c r="X23" s="10" t="str">
        <f>tot!CI23</f>
        <v/>
      </c>
      <c r="Y23" s="10" t="str">
        <f>tot!CM23</f>
        <v/>
      </c>
      <c r="Z23" s="10" t="str">
        <f>tot!CQ23</f>
        <v/>
      </c>
      <c r="AA23" s="10" t="str">
        <f>tot!CU23</f>
        <v/>
      </c>
      <c r="AB23" s="10" t="str">
        <f>tot!CY23</f>
        <v/>
      </c>
      <c r="AC23" s="10" t="str">
        <f>tot!DC23</f>
        <v/>
      </c>
      <c r="AD23" s="10" t="str">
        <f>tot!DG23</f>
        <v/>
      </c>
      <c r="AE23" s="10" t="str">
        <f>tot!DK23</f>
        <v/>
      </c>
      <c r="AF23" s="10" t="str">
        <f>tot!DO23</f>
        <v/>
      </c>
      <c r="AG23" s="10" t="str">
        <f>tot!DS23</f>
        <v/>
      </c>
      <c r="AH23" s="11">
        <f t="shared" si="1"/>
        <v>1</v>
      </c>
      <c r="AI23" s="11">
        <f t="shared" si="2"/>
        <v>0</v>
      </c>
    </row>
    <row r="24" ht="12.75" customHeight="1">
      <c r="A24" s="10" t="str">
        <f>tot!A24</f>
        <v>MOZZO</v>
      </c>
      <c r="B24" s="10">
        <f>tot!B24</f>
        <v>2004</v>
      </c>
      <c r="C24" s="10" t="str">
        <f>tot!C24</f>
        <v>CEN</v>
      </c>
      <c r="D24" s="10" t="str">
        <f>tot!G24</f>
        <v/>
      </c>
      <c r="E24" s="10" t="str">
        <f>tot!K24</f>
        <v/>
      </c>
      <c r="F24" s="10" t="str">
        <f>tot!O24</f>
        <v/>
      </c>
      <c r="G24" s="10" t="str">
        <f>tot!S24</f>
        <v/>
      </c>
      <c r="H24" s="10" t="str">
        <f>tot!W24</f>
        <v/>
      </c>
      <c r="I24" s="10" t="str">
        <f>tot!AA24</f>
        <v/>
      </c>
      <c r="J24" s="10" t="str">
        <f>tot!AE24</f>
        <v/>
      </c>
      <c r="K24" s="10" t="str">
        <f>tot!AI24</f>
        <v/>
      </c>
      <c r="L24" s="10" t="str">
        <f>tot!AM24</f>
        <v>E</v>
      </c>
      <c r="M24" s="10" t="str">
        <f>tot!AQ24</f>
        <v/>
      </c>
      <c r="N24" s="10" t="str">
        <f>tot!AU24</f>
        <v/>
      </c>
      <c r="O24" s="10" t="str">
        <f>tot!AY24</f>
        <v/>
      </c>
      <c r="P24" s="10" t="str">
        <f>tot!BC24</f>
        <v/>
      </c>
      <c r="Q24" s="10" t="str">
        <f>tot!BG24</f>
        <v>A</v>
      </c>
      <c r="R24" s="10" t="str">
        <f>tot!BK24</f>
        <v/>
      </c>
      <c r="S24" s="10" t="str">
        <f>tot!BO24</f>
        <v/>
      </c>
      <c r="T24" s="10" t="str">
        <f>tot!BS24</f>
        <v/>
      </c>
      <c r="U24" s="10" t="str">
        <f>tot!BW24</f>
        <v/>
      </c>
      <c r="V24" s="10" t="str">
        <f>tot!CA24</f>
        <v/>
      </c>
      <c r="W24" s="10" t="str">
        <f>tot!CE24</f>
        <v/>
      </c>
      <c r="X24" s="10" t="str">
        <f>tot!CI24</f>
        <v/>
      </c>
      <c r="Y24" s="10" t="str">
        <f>tot!CM24</f>
        <v/>
      </c>
      <c r="Z24" s="10" t="str">
        <f>tot!CQ24</f>
        <v/>
      </c>
      <c r="AA24" s="10" t="str">
        <f>tot!CU24</f>
        <v/>
      </c>
      <c r="AB24" s="10" t="str">
        <f>tot!CY24</f>
        <v/>
      </c>
      <c r="AC24" s="10" t="str">
        <f>tot!DC24</f>
        <v/>
      </c>
      <c r="AD24" s="10" t="str">
        <f>tot!DG24</f>
        <v/>
      </c>
      <c r="AE24" s="10" t="str">
        <f>tot!DK24</f>
        <v/>
      </c>
      <c r="AF24" s="10" t="str">
        <f>tot!DO24</f>
        <v/>
      </c>
      <c r="AG24" s="10" t="str">
        <f>tot!DS24</f>
        <v/>
      </c>
      <c r="AH24" s="11">
        <f t="shared" si="1"/>
        <v>1</v>
      </c>
      <c r="AI24" s="11">
        <f t="shared" si="2"/>
        <v>1</v>
      </c>
    </row>
    <row r="25" ht="12.75" customHeight="1">
      <c r="A25" s="10" t="str">
        <f>tot!A25</f>
        <v>LEAL</v>
      </c>
      <c r="B25" s="10">
        <f>tot!B25</f>
        <v>2003</v>
      </c>
      <c r="C25" s="10" t="str">
        <f>tot!C25</f>
        <v>CEN</v>
      </c>
      <c r="D25" s="10" t="str">
        <f>tot!G25</f>
        <v/>
      </c>
      <c r="E25" s="10" t="str">
        <f>tot!K25</f>
        <v/>
      </c>
      <c r="F25" s="10" t="str">
        <f>tot!O25</f>
        <v/>
      </c>
      <c r="G25" s="10" t="str">
        <f>tot!S25</f>
        <v/>
      </c>
      <c r="H25" s="10" t="str">
        <f>tot!W25</f>
        <v/>
      </c>
      <c r="I25" s="10" t="str">
        <f>tot!AA25</f>
        <v/>
      </c>
      <c r="J25" s="10" t="str">
        <f>tot!AE25</f>
        <v/>
      </c>
      <c r="K25" s="10" t="str">
        <f>tot!AI25</f>
        <v/>
      </c>
      <c r="L25" s="10" t="str">
        <f>tot!AM25</f>
        <v/>
      </c>
      <c r="M25" s="10" t="str">
        <f>tot!AQ25</f>
        <v/>
      </c>
      <c r="N25" s="10" t="str">
        <f>tot!AU25</f>
        <v/>
      </c>
      <c r="O25" s="10" t="str">
        <f>tot!AY25</f>
        <v/>
      </c>
      <c r="P25" s="10" t="str">
        <f>tot!BC25</f>
        <v/>
      </c>
      <c r="Q25" s="10" t="str">
        <f>tot!BG25</f>
        <v/>
      </c>
      <c r="R25" s="10" t="str">
        <f>tot!BK25</f>
        <v/>
      </c>
      <c r="S25" s="10" t="str">
        <f>tot!BO25</f>
        <v/>
      </c>
      <c r="T25" s="10" t="str">
        <f>tot!BS25</f>
        <v/>
      </c>
      <c r="U25" s="10" t="str">
        <f>tot!BW25</f>
        <v/>
      </c>
      <c r="V25" s="10" t="str">
        <f>tot!CA25</f>
        <v/>
      </c>
      <c r="W25" s="10" t="str">
        <f>tot!CE25</f>
        <v/>
      </c>
      <c r="X25" s="10" t="str">
        <f>tot!CI25</f>
        <v/>
      </c>
      <c r="Y25" s="10" t="str">
        <f>tot!CM25</f>
        <v/>
      </c>
      <c r="Z25" s="10" t="str">
        <f>tot!CQ25</f>
        <v/>
      </c>
      <c r="AA25" s="10" t="str">
        <f>tot!CU25</f>
        <v/>
      </c>
      <c r="AB25" s="10" t="str">
        <f>tot!CY25</f>
        <v/>
      </c>
      <c r="AC25" s="10" t="str">
        <f>tot!DC25</f>
        <v/>
      </c>
      <c r="AD25" s="10" t="str">
        <f>tot!DG25</f>
        <v/>
      </c>
      <c r="AE25" s="10" t="str">
        <f>tot!DK25</f>
        <v/>
      </c>
      <c r="AF25" s="10" t="str">
        <f>tot!DO25</f>
        <v/>
      </c>
      <c r="AG25" s="10" t="str">
        <f>tot!DS25</f>
        <v/>
      </c>
      <c r="AH25" s="11">
        <f t="shared" si="1"/>
        <v>0</v>
      </c>
      <c r="AI25" s="11">
        <f t="shared" si="2"/>
        <v>0</v>
      </c>
    </row>
    <row r="26" ht="12.75" customHeight="1">
      <c r="A26" s="10" t="str">
        <f>tot!A26</f>
        <v>SALVADOR</v>
      </c>
      <c r="B26" s="10">
        <f>tot!B26</f>
        <v>2004</v>
      </c>
      <c r="C26" s="10" t="str">
        <f>tot!C26</f>
        <v>CEN</v>
      </c>
      <c r="D26" s="10" t="str">
        <f>tot!G26</f>
        <v/>
      </c>
      <c r="E26" s="10" t="str">
        <f>tot!K26</f>
        <v/>
      </c>
      <c r="F26" s="10" t="str">
        <f>tot!O26</f>
        <v/>
      </c>
      <c r="G26" s="10" t="str">
        <f>tot!S26</f>
        <v/>
      </c>
      <c r="H26" s="10" t="str">
        <f>tot!W26</f>
        <v/>
      </c>
      <c r="I26" s="10" t="str">
        <f>tot!AA26</f>
        <v/>
      </c>
      <c r="J26" s="10" t="str">
        <f>tot!AE26</f>
        <v/>
      </c>
      <c r="K26" s="10" t="str">
        <f>tot!AI26</f>
        <v/>
      </c>
      <c r="L26" s="10" t="str">
        <f>tot!AM26</f>
        <v/>
      </c>
      <c r="M26" s="10" t="str">
        <f>tot!AQ26</f>
        <v/>
      </c>
      <c r="N26" s="10" t="str">
        <f>tot!AU26</f>
        <v/>
      </c>
      <c r="O26" s="10" t="str">
        <f>tot!AY26</f>
        <v/>
      </c>
      <c r="P26" s="10" t="str">
        <f>tot!BC26</f>
        <v/>
      </c>
      <c r="Q26" s="10" t="str">
        <f>tot!BG26</f>
        <v/>
      </c>
      <c r="R26" s="10" t="str">
        <f>tot!BK26</f>
        <v/>
      </c>
      <c r="S26" s="10" t="str">
        <f>tot!BO26</f>
        <v/>
      </c>
      <c r="T26" s="10" t="str">
        <f>tot!BS26</f>
        <v/>
      </c>
      <c r="U26" s="10" t="str">
        <f>tot!BW26</f>
        <v/>
      </c>
      <c r="V26" s="10" t="str">
        <f>tot!CA26</f>
        <v/>
      </c>
      <c r="W26" s="10" t="str">
        <f>tot!CE26</f>
        <v/>
      </c>
      <c r="X26" s="10" t="str">
        <f>tot!CI26</f>
        <v/>
      </c>
      <c r="Y26" s="10" t="str">
        <f>tot!CM26</f>
        <v/>
      </c>
      <c r="Z26" s="10" t="str">
        <f>tot!CQ26</f>
        <v/>
      </c>
      <c r="AA26" s="10" t="str">
        <f>tot!CU26</f>
        <v/>
      </c>
      <c r="AB26" s="10" t="str">
        <f>tot!CY26</f>
        <v/>
      </c>
      <c r="AC26" s="10" t="str">
        <f>tot!DC26</f>
        <v/>
      </c>
      <c r="AD26" s="10" t="str">
        <f>tot!DG26</f>
        <v/>
      </c>
      <c r="AE26" s="10" t="str">
        <f>tot!DK26</f>
        <v/>
      </c>
      <c r="AF26" s="10" t="str">
        <f>tot!DO26</f>
        <v/>
      </c>
      <c r="AG26" s="10" t="str">
        <f>tot!DS26</f>
        <v/>
      </c>
      <c r="AH26" s="11">
        <f t="shared" si="1"/>
        <v>0</v>
      </c>
      <c r="AI26" s="11">
        <f t="shared" si="2"/>
        <v>0</v>
      </c>
    </row>
    <row r="27" ht="12.75" customHeight="1">
      <c r="A27" s="10" t="str">
        <f>tot!A27</f>
        <v>SCHIAVON</v>
      </c>
      <c r="B27" s="10">
        <f>tot!B27</f>
        <v>2005</v>
      </c>
      <c r="C27" s="10" t="str">
        <f>tot!C27</f>
        <v>CEN</v>
      </c>
      <c r="D27" s="10" t="str">
        <f>tot!G27</f>
        <v/>
      </c>
      <c r="E27" s="10" t="str">
        <f>tot!K27</f>
        <v/>
      </c>
      <c r="F27" s="10" t="str">
        <f>tot!O27</f>
        <v/>
      </c>
      <c r="G27" s="10" t="str">
        <f>tot!S27</f>
        <v/>
      </c>
      <c r="H27" s="10" t="str">
        <f>tot!W27</f>
        <v/>
      </c>
      <c r="I27" s="10" t="str">
        <f>tot!AA27</f>
        <v/>
      </c>
      <c r="J27" s="10" t="str">
        <f>tot!AE27</f>
        <v/>
      </c>
      <c r="K27" s="10" t="str">
        <f>tot!AI27</f>
        <v/>
      </c>
      <c r="L27" s="10" t="str">
        <f>tot!AM27</f>
        <v/>
      </c>
      <c r="M27" s="10" t="str">
        <f>tot!AQ27</f>
        <v/>
      </c>
      <c r="N27" s="10" t="str">
        <f>tot!AU27</f>
        <v/>
      </c>
      <c r="O27" s="10" t="str">
        <f>tot!AY27</f>
        <v/>
      </c>
      <c r="P27" s="10" t="str">
        <f>tot!BC27</f>
        <v/>
      </c>
      <c r="Q27" s="10" t="str">
        <f>tot!BG27</f>
        <v/>
      </c>
      <c r="R27" s="10" t="str">
        <f>tot!BK27</f>
        <v/>
      </c>
      <c r="S27" s="10" t="str">
        <f>tot!BO27</f>
        <v/>
      </c>
      <c r="T27" s="10" t="str">
        <f>tot!BS27</f>
        <v/>
      </c>
      <c r="U27" s="10" t="str">
        <f>tot!BW27</f>
        <v/>
      </c>
      <c r="V27" s="10" t="str">
        <f>tot!CA27</f>
        <v/>
      </c>
      <c r="W27" s="10" t="str">
        <f>tot!CE27</f>
        <v/>
      </c>
      <c r="X27" s="10" t="str">
        <f>tot!CI27</f>
        <v/>
      </c>
      <c r="Y27" s="10" t="str">
        <f>tot!CM27</f>
        <v/>
      </c>
      <c r="Z27" s="10" t="str">
        <f>tot!CQ27</f>
        <v/>
      </c>
      <c r="AA27" s="10" t="str">
        <f>tot!CU27</f>
        <v/>
      </c>
      <c r="AB27" s="10" t="str">
        <f>tot!CY27</f>
        <v/>
      </c>
      <c r="AC27" s="10" t="str">
        <f>tot!DC27</f>
        <v/>
      </c>
      <c r="AD27" s="10" t="str">
        <f>tot!DG27</f>
        <v/>
      </c>
      <c r="AE27" s="10" t="str">
        <f>tot!DK27</f>
        <v/>
      </c>
      <c r="AF27" s="10" t="str">
        <f>tot!DO27</f>
        <v/>
      </c>
      <c r="AG27" s="10" t="str">
        <f>tot!DS27</f>
        <v/>
      </c>
      <c r="AH27" s="11">
        <f t="shared" si="1"/>
        <v>0</v>
      </c>
      <c r="AI27" s="11">
        <f t="shared" si="2"/>
        <v>0</v>
      </c>
    </row>
    <row r="28" ht="12.75" customHeight="1">
      <c r="A28" s="10" t="str">
        <f>tot!A28</f>
        <v>CAMBER</v>
      </c>
      <c r="B28" s="10">
        <f>tot!B28</f>
        <v>2005</v>
      </c>
      <c r="C28" s="10" t="str">
        <f>tot!C28</f>
        <v>ATT</v>
      </c>
      <c r="D28" s="10" t="str">
        <f>tot!G28</f>
        <v/>
      </c>
      <c r="E28" s="10" t="str">
        <f>tot!K28</f>
        <v/>
      </c>
      <c r="F28" s="10" t="str">
        <f>tot!O28</f>
        <v/>
      </c>
      <c r="G28" s="10" t="str">
        <f>tot!S28</f>
        <v/>
      </c>
      <c r="H28" s="10" t="str">
        <f>tot!W28</f>
        <v/>
      </c>
      <c r="I28" s="10" t="str">
        <f>tot!AA28</f>
        <v/>
      </c>
      <c r="J28" s="10" t="str">
        <f>tot!AE28</f>
        <v/>
      </c>
      <c r="K28" s="10" t="str">
        <f>tot!AI28</f>
        <v/>
      </c>
      <c r="L28" s="10" t="str">
        <f>tot!AM28</f>
        <v/>
      </c>
      <c r="M28" s="10" t="str">
        <f>tot!AQ28</f>
        <v/>
      </c>
      <c r="N28" s="10" t="str">
        <f>tot!AU28</f>
        <v/>
      </c>
      <c r="O28" s="10" t="str">
        <f>tot!AY28</f>
        <v/>
      </c>
      <c r="P28" s="10" t="str">
        <f>tot!BC28</f>
        <v/>
      </c>
      <c r="Q28" s="10" t="str">
        <f>tot!BG28</f>
        <v/>
      </c>
      <c r="R28" s="10" t="str">
        <f>tot!BK28</f>
        <v/>
      </c>
      <c r="S28" s="10" t="str">
        <f>tot!BO28</f>
        <v/>
      </c>
      <c r="T28" s="10" t="str">
        <f>tot!BS28</f>
        <v/>
      </c>
      <c r="U28" s="10" t="str">
        <f>tot!BW28</f>
        <v/>
      </c>
      <c r="V28" s="10" t="str">
        <f>tot!CA28</f>
        <v/>
      </c>
      <c r="W28" s="10" t="str">
        <f>tot!CE28</f>
        <v/>
      </c>
      <c r="X28" s="10" t="str">
        <f>tot!CI28</f>
        <v/>
      </c>
      <c r="Y28" s="10" t="str">
        <f>tot!CM28</f>
        <v/>
      </c>
      <c r="Z28" s="10" t="str">
        <f>tot!CQ28</f>
        <v/>
      </c>
      <c r="AA28" s="10" t="str">
        <f>tot!CU28</f>
        <v/>
      </c>
      <c r="AB28" s="10" t="str">
        <f>tot!CY28</f>
        <v/>
      </c>
      <c r="AC28" s="10" t="str">
        <f>tot!DC28</f>
        <v/>
      </c>
      <c r="AD28" s="10" t="str">
        <f>tot!DG28</f>
        <v/>
      </c>
      <c r="AE28" s="10" t="str">
        <f>tot!DK28</f>
        <v/>
      </c>
      <c r="AF28" s="10" t="str">
        <f>tot!DO28</f>
        <v/>
      </c>
      <c r="AG28" s="10" t="str">
        <f>tot!DS28</f>
        <v/>
      </c>
      <c r="AH28" s="11">
        <f t="shared" si="1"/>
        <v>0</v>
      </c>
      <c r="AI28" s="11">
        <f t="shared" si="2"/>
        <v>0</v>
      </c>
    </row>
    <row r="29" ht="12.75" customHeight="1">
      <c r="A29" s="10" t="str">
        <f>tot!A29</f>
        <v>LADISA</v>
      </c>
      <c r="B29" s="10">
        <f>tot!B29</f>
        <v>2005</v>
      </c>
      <c r="C29" s="10" t="str">
        <f>tot!C29</f>
        <v>ATT</v>
      </c>
      <c r="D29" s="10" t="str">
        <f>tot!G29</f>
        <v/>
      </c>
      <c r="E29" s="10" t="str">
        <f>tot!K29</f>
        <v/>
      </c>
      <c r="F29" s="10" t="str">
        <f>tot!O29</f>
        <v/>
      </c>
      <c r="G29" s="10" t="str">
        <f>tot!S29</f>
        <v/>
      </c>
      <c r="H29" s="10" t="str">
        <f>tot!W29</f>
        <v/>
      </c>
      <c r="I29" s="10" t="str">
        <f>tot!AA29</f>
        <v/>
      </c>
      <c r="J29" s="10" t="str">
        <f>tot!AE29</f>
        <v/>
      </c>
      <c r="K29" s="10" t="str">
        <f>tot!AI29</f>
        <v/>
      </c>
      <c r="L29" s="10" t="str">
        <f>tot!AM29</f>
        <v/>
      </c>
      <c r="M29" s="10" t="str">
        <f>tot!AQ29</f>
        <v/>
      </c>
      <c r="N29" s="10" t="str">
        <f>tot!AU29</f>
        <v/>
      </c>
      <c r="O29" s="10" t="str">
        <f>tot!AY29</f>
        <v/>
      </c>
      <c r="P29" s="10" t="str">
        <f>tot!BC29</f>
        <v/>
      </c>
      <c r="Q29" s="10" t="str">
        <f>tot!BG29</f>
        <v/>
      </c>
      <c r="R29" s="10" t="str">
        <f>tot!BK29</f>
        <v/>
      </c>
      <c r="S29" s="10" t="str">
        <f>tot!BO29</f>
        <v/>
      </c>
      <c r="T29" s="10" t="str">
        <f>tot!BS29</f>
        <v/>
      </c>
      <c r="U29" s="10" t="str">
        <f>tot!BW29</f>
        <v/>
      </c>
      <c r="V29" s="10" t="str">
        <f>tot!CA29</f>
        <v/>
      </c>
      <c r="W29" s="10" t="str">
        <f>tot!CE29</f>
        <v/>
      </c>
      <c r="X29" s="10" t="str">
        <f>tot!CI29</f>
        <v/>
      </c>
      <c r="Y29" s="10" t="str">
        <f>tot!CM29</f>
        <v/>
      </c>
      <c r="Z29" s="10" t="str">
        <f>tot!CQ29</f>
        <v/>
      </c>
      <c r="AA29" s="10" t="str">
        <f>tot!CU29</f>
        <v/>
      </c>
      <c r="AB29" s="10" t="str">
        <f>tot!CY29</f>
        <v/>
      </c>
      <c r="AC29" s="10" t="str">
        <f>tot!DC29</f>
        <v/>
      </c>
      <c r="AD29" s="10" t="str">
        <f>tot!DG29</f>
        <v/>
      </c>
      <c r="AE29" s="10" t="str">
        <f>tot!DK29</f>
        <v/>
      </c>
      <c r="AF29" s="10" t="str">
        <f>tot!DO29</f>
        <v/>
      </c>
      <c r="AG29" s="10" t="str">
        <f>tot!DS29</f>
        <v/>
      </c>
      <c r="AH29" s="11">
        <f t="shared" si="1"/>
        <v>0</v>
      </c>
      <c r="AI29" s="11">
        <f t="shared" si="2"/>
        <v>0</v>
      </c>
    </row>
    <row r="30" ht="12.75" customHeight="1">
      <c r="A30" s="10" t="str">
        <f>tot!A30</f>
        <v>MARRONE</v>
      </c>
      <c r="B30" s="10">
        <f>tot!B30</f>
        <v>2005</v>
      </c>
      <c r="C30" s="10" t="str">
        <f>tot!C30</f>
        <v>ATT</v>
      </c>
      <c r="D30" s="10" t="str">
        <f>tot!G30</f>
        <v/>
      </c>
      <c r="E30" s="10" t="str">
        <f>tot!K30</f>
        <v/>
      </c>
      <c r="F30" s="10" t="str">
        <f>tot!O30</f>
        <v/>
      </c>
      <c r="G30" s="10" t="str">
        <f>tot!S30</f>
        <v/>
      </c>
      <c r="H30" s="10" t="str">
        <f>tot!W30</f>
        <v/>
      </c>
      <c r="I30" s="10" t="str">
        <f>tot!AA30</f>
        <v/>
      </c>
      <c r="J30" s="10" t="str">
        <f>tot!AE30</f>
        <v/>
      </c>
      <c r="K30" s="10" t="str">
        <f>tot!AI30</f>
        <v/>
      </c>
      <c r="L30" s="10" t="str">
        <f>tot!AM30</f>
        <v/>
      </c>
      <c r="M30" s="10" t="str">
        <f>tot!AQ30</f>
        <v/>
      </c>
      <c r="N30" s="10" t="str">
        <f>tot!AU30</f>
        <v/>
      </c>
      <c r="O30" s="10" t="str">
        <f>tot!AY30</f>
        <v/>
      </c>
      <c r="P30" s="10" t="str">
        <f>tot!BC30</f>
        <v/>
      </c>
      <c r="Q30" s="10" t="str">
        <f>tot!BG30</f>
        <v/>
      </c>
      <c r="R30" s="10" t="str">
        <f>tot!BK30</f>
        <v/>
      </c>
      <c r="S30" s="10" t="str">
        <f>tot!BO30</f>
        <v/>
      </c>
      <c r="T30" s="10" t="str">
        <f>tot!BS30</f>
        <v/>
      </c>
      <c r="U30" s="10" t="str">
        <f>tot!BW30</f>
        <v/>
      </c>
      <c r="V30" s="10" t="str">
        <f>tot!CA30</f>
        <v/>
      </c>
      <c r="W30" s="10" t="str">
        <f>tot!CE30</f>
        <v/>
      </c>
      <c r="X30" s="10" t="str">
        <f>tot!CI30</f>
        <v/>
      </c>
      <c r="Y30" s="10" t="str">
        <f>tot!CM30</f>
        <v/>
      </c>
      <c r="Z30" s="10" t="str">
        <f>tot!CQ30</f>
        <v/>
      </c>
      <c r="AA30" s="10" t="str">
        <f>tot!CU30</f>
        <v/>
      </c>
      <c r="AB30" s="10" t="str">
        <f>tot!CY30</f>
        <v/>
      </c>
      <c r="AC30" s="10" t="str">
        <f>tot!DC30</f>
        <v/>
      </c>
      <c r="AD30" s="10" t="str">
        <f>tot!DG30</f>
        <v/>
      </c>
      <c r="AE30" s="10" t="str">
        <f>tot!DK30</f>
        <v/>
      </c>
      <c r="AF30" s="10" t="str">
        <f>tot!DO30</f>
        <v/>
      </c>
      <c r="AG30" s="10" t="str">
        <f>tot!DS30</f>
        <v/>
      </c>
      <c r="AH30" s="11">
        <f t="shared" si="1"/>
        <v>0</v>
      </c>
      <c r="AI30" s="11">
        <f t="shared" si="2"/>
        <v>0</v>
      </c>
    </row>
    <row r="31" ht="12.75" customHeight="1">
      <c r="A31" s="10" t="str">
        <f>tot!A31</f>
        <v>OKORO</v>
      </c>
      <c r="B31" s="10">
        <f>tot!B31</f>
        <v>2005</v>
      </c>
      <c r="C31" s="10" t="str">
        <f>tot!C31</f>
        <v>ATT</v>
      </c>
      <c r="D31" s="10" t="str">
        <f>tot!G31</f>
        <v/>
      </c>
      <c r="E31" s="10" t="str">
        <f>tot!K31</f>
        <v/>
      </c>
      <c r="F31" s="10" t="str">
        <f>tot!O31</f>
        <v/>
      </c>
      <c r="G31" s="10" t="str">
        <f>tot!S31</f>
        <v/>
      </c>
      <c r="H31" s="10" t="str">
        <f>tot!W31</f>
        <v/>
      </c>
      <c r="I31" s="10" t="str">
        <f>tot!AA31</f>
        <v/>
      </c>
      <c r="J31" s="10" t="str">
        <f>tot!AE31</f>
        <v/>
      </c>
      <c r="K31" s="10" t="str">
        <f>tot!AI31</f>
        <v/>
      </c>
      <c r="L31" s="10" t="str">
        <f>tot!AM31</f>
        <v/>
      </c>
      <c r="M31" s="10" t="str">
        <f>tot!AQ31</f>
        <v/>
      </c>
      <c r="N31" s="10" t="str">
        <f>tot!AU31</f>
        <v/>
      </c>
      <c r="O31" s="10" t="str">
        <f>tot!AY31</f>
        <v/>
      </c>
      <c r="P31" s="10" t="str">
        <f>tot!BC31</f>
        <v/>
      </c>
      <c r="Q31" s="10" t="str">
        <f>tot!BG31</f>
        <v/>
      </c>
      <c r="R31" s="10" t="str">
        <f>tot!BK31</f>
        <v>A</v>
      </c>
      <c r="S31" s="10" t="str">
        <f>tot!BO31</f>
        <v/>
      </c>
      <c r="T31" s="10" t="str">
        <f>tot!BS31</f>
        <v/>
      </c>
      <c r="U31" s="10" t="str">
        <f>tot!BW31</f>
        <v/>
      </c>
      <c r="V31" s="10" t="str">
        <f>tot!CA31</f>
        <v/>
      </c>
      <c r="W31" s="10" t="str">
        <f>tot!CE31</f>
        <v/>
      </c>
      <c r="X31" s="10" t="str">
        <f>tot!CI31</f>
        <v/>
      </c>
      <c r="Y31" s="10" t="str">
        <f>tot!CM31</f>
        <v/>
      </c>
      <c r="Z31" s="10" t="str">
        <f>tot!CQ31</f>
        <v/>
      </c>
      <c r="AA31" s="10" t="str">
        <f>tot!CU31</f>
        <v/>
      </c>
      <c r="AB31" s="10" t="str">
        <f>tot!CY31</f>
        <v/>
      </c>
      <c r="AC31" s="10" t="str">
        <f>tot!DC31</f>
        <v/>
      </c>
      <c r="AD31" s="10" t="str">
        <f>tot!DG31</f>
        <v/>
      </c>
      <c r="AE31" s="10" t="str">
        <f>tot!DK31</f>
        <v/>
      </c>
      <c r="AF31" s="10" t="str">
        <f>tot!DO31</f>
        <v/>
      </c>
      <c r="AG31" s="10" t="str">
        <f>tot!DS31</f>
        <v/>
      </c>
      <c r="AH31" s="11">
        <f t="shared" si="1"/>
        <v>1</v>
      </c>
      <c r="AI31" s="11">
        <f t="shared" si="2"/>
        <v>0</v>
      </c>
    </row>
    <row r="32" ht="12.75" customHeight="1">
      <c r="A32" s="10" t="str">
        <f>tot!A32</f>
        <v>ALVES</v>
      </c>
      <c r="B32" s="10">
        <f>tot!B32</f>
        <v>2004</v>
      </c>
      <c r="C32" s="10" t="str">
        <f>tot!C32</f>
        <v>ATT</v>
      </c>
      <c r="D32" s="10" t="str">
        <f>tot!G32</f>
        <v/>
      </c>
      <c r="E32" s="10" t="str">
        <f>tot!K32</f>
        <v/>
      </c>
      <c r="F32" s="10" t="str">
        <f>tot!O32</f>
        <v/>
      </c>
      <c r="G32" s="10" t="str">
        <f>tot!S32</f>
        <v>A</v>
      </c>
      <c r="H32" s="10" t="str">
        <f>tot!W32</f>
        <v/>
      </c>
      <c r="I32" s="10" t="str">
        <f>tot!AA32</f>
        <v/>
      </c>
      <c r="J32" s="10" t="str">
        <f>tot!AE32</f>
        <v/>
      </c>
      <c r="K32" s="10" t="str">
        <f>tot!AI32</f>
        <v/>
      </c>
      <c r="L32" s="10" t="str">
        <f>tot!AM32</f>
        <v/>
      </c>
      <c r="M32" s="10" t="str">
        <f>tot!AQ32</f>
        <v/>
      </c>
      <c r="N32" s="10" t="str">
        <f>tot!AU32</f>
        <v/>
      </c>
      <c r="O32" s="10" t="str">
        <f>tot!AY32</f>
        <v/>
      </c>
      <c r="P32" s="10" t="str">
        <f>tot!BC32</f>
        <v/>
      </c>
      <c r="Q32" s="10" t="str">
        <f>tot!BG32</f>
        <v/>
      </c>
      <c r="R32" s="10" t="str">
        <f>tot!BK32</f>
        <v/>
      </c>
      <c r="S32" s="10" t="str">
        <f>tot!BO32</f>
        <v>A</v>
      </c>
      <c r="T32" s="10" t="str">
        <f>tot!BS32</f>
        <v/>
      </c>
      <c r="U32" s="10" t="str">
        <f>tot!BW32</f>
        <v/>
      </c>
      <c r="V32" s="10" t="str">
        <f>tot!CA32</f>
        <v/>
      </c>
      <c r="W32" s="10" t="str">
        <f>tot!CE32</f>
        <v/>
      </c>
      <c r="X32" s="10" t="str">
        <f>tot!CI32</f>
        <v/>
      </c>
      <c r="Y32" s="10" t="str">
        <f>tot!CM32</f>
        <v/>
      </c>
      <c r="Z32" s="10" t="str">
        <f>tot!CQ32</f>
        <v/>
      </c>
      <c r="AA32" s="10" t="str">
        <f>tot!CU32</f>
        <v/>
      </c>
      <c r="AB32" s="10" t="str">
        <f>tot!CY32</f>
        <v/>
      </c>
      <c r="AC32" s="10" t="str">
        <f>tot!DC32</f>
        <v/>
      </c>
      <c r="AD32" s="10" t="str">
        <f>tot!DG32</f>
        <v/>
      </c>
      <c r="AE32" s="10" t="str">
        <f>tot!DK32</f>
        <v/>
      </c>
      <c r="AF32" s="10" t="str">
        <f>tot!DO32</f>
        <v/>
      </c>
      <c r="AG32" s="10" t="str">
        <f>tot!DS32</f>
        <v/>
      </c>
      <c r="AH32" s="11">
        <f t="shared" si="1"/>
        <v>2</v>
      </c>
      <c r="AI32" s="11">
        <f t="shared" si="2"/>
        <v>0</v>
      </c>
    </row>
    <row r="33" ht="12.75" customHeight="1">
      <c r="A33" s="10" t="str">
        <f>tot!A33</f>
        <v>BAH</v>
      </c>
      <c r="B33" s="10">
        <f>tot!B33</f>
        <v>2002</v>
      </c>
      <c r="C33" s="10" t="str">
        <f>tot!C33</f>
        <v>ATT</v>
      </c>
      <c r="D33" s="10" t="str">
        <f>tot!G33</f>
        <v/>
      </c>
      <c r="E33" s="10" t="str">
        <f>tot!K33</f>
        <v/>
      </c>
      <c r="F33" s="10" t="str">
        <f>tot!O33</f>
        <v/>
      </c>
      <c r="G33" s="10" t="str">
        <f>tot!S33</f>
        <v/>
      </c>
      <c r="H33" s="10" t="str">
        <f>tot!W33</f>
        <v/>
      </c>
      <c r="I33" s="10" t="str">
        <f>tot!AA33</f>
        <v/>
      </c>
      <c r="J33" s="10" t="str">
        <f>tot!AE33</f>
        <v/>
      </c>
      <c r="K33" s="10" t="str">
        <f>tot!AI33</f>
        <v/>
      </c>
      <c r="L33" s="10" t="str">
        <f>tot!AM33</f>
        <v/>
      </c>
      <c r="M33" s="10" t="str">
        <f>tot!AQ33</f>
        <v/>
      </c>
      <c r="N33" s="10" t="str">
        <f>tot!AU33</f>
        <v/>
      </c>
      <c r="O33" s="10" t="str">
        <f>tot!AY33</f>
        <v/>
      </c>
      <c r="P33" s="10" t="str">
        <f>tot!BC33</f>
        <v/>
      </c>
      <c r="Q33" s="10" t="str">
        <f>tot!BG33</f>
        <v/>
      </c>
      <c r="R33" s="10" t="str">
        <f>tot!BK33</f>
        <v/>
      </c>
      <c r="S33" s="10" t="str">
        <f>tot!BO33</f>
        <v/>
      </c>
      <c r="T33" s="10" t="str">
        <f>tot!BS33</f>
        <v/>
      </c>
      <c r="U33" s="10" t="str">
        <f>tot!BW33</f>
        <v/>
      </c>
      <c r="V33" s="10" t="str">
        <f>tot!CA33</f>
        <v/>
      </c>
      <c r="W33" s="10" t="str">
        <f>tot!CE33</f>
        <v/>
      </c>
      <c r="X33" s="10" t="str">
        <f>tot!CI33</f>
        <v/>
      </c>
      <c r="Y33" s="10" t="str">
        <f>tot!CM33</f>
        <v/>
      </c>
      <c r="Z33" s="10" t="str">
        <f>tot!CQ33</f>
        <v/>
      </c>
      <c r="AA33" s="10" t="str">
        <f>tot!CU33</f>
        <v/>
      </c>
      <c r="AB33" s="10" t="str">
        <f>tot!CY33</f>
        <v/>
      </c>
      <c r="AC33" s="10" t="str">
        <f>tot!DC33</f>
        <v/>
      </c>
      <c r="AD33" s="10" t="str">
        <f>tot!DG33</f>
        <v/>
      </c>
      <c r="AE33" s="10" t="str">
        <f>tot!DK33</f>
        <v/>
      </c>
      <c r="AF33" s="10" t="str">
        <f>tot!DO33</f>
        <v/>
      </c>
      <c r="AG33" s="10" t="str">
        <f>tot!DS33</f>
        <v/>
      </c>
      <c r="AH33" s="11">
        <f t="shared" si="1"/>
        <v>0</v>
      </c>
      <c r="AI33" s="11">
        <f t="shared" si="2"/>
        <v>0</v>
      </c>
    </row>
    <row r="34" ht="12.75" customHeight="1">
      <c r="A34" s="10" t="str">
        <f>tot!A34</f>
        <v>FIORANI</v>
      </c>
      <c r="B34" s="10">
        <f>tot!B34</f>
        <v>2005</v>
      </c>
      <c r="C34" s="10" t="str">
        <f>tot!C34</f>
        <v>ATT</v>
      </c>
      <c r="D34" s="10" t="str">
        <f>tot!G34</f>
        <v/>
      </c>
      <c r="E34" s="10" t="str">
        <f>tot!K34</f>
        <v/>
      </c>
      <c r="F34" s="10" t="str">
        <f>tot!O34</f>
        <v/>
      </c>
      <c r="G34" s="10" t="str">
        <f>tot!S34</f>
        <v/>
      </c>
      <c r="H34" s="10" t="str">
        <f>tot!W34</f>
        <v/>
      </c>
      <c r="I34" s="10" t="str">
        <f>tot!AA34</f>
        <v/>
      </c>
      <c r="J34" s="10" t="str">
        <f>tot!AE34</f>
        <v/>
      </c>
      <c r="K34" s="10" t="str">
        <f>tot!AI34</f>
        <v/>
      </c>
      <c r="L34" s="10" t="str">
        <f>tot!AM34</f>
        <v/>
      </c>
      <c r="M34" s="10" t="str">
        <f>tot!AQ34</f>
        <v/>
      </c>
      <c r="N34" s="10" t="str">
        <f>tot!AU34</f>
        <v/>
      </c>
      <c r="O34" s="10" t="str">
        <f>tot!AY34</f>
        <v/>
      </c>
      <c r="P34" s="10" t="str">
        <f>tot!BC34</f>
        <v/>
      </c>
      <c r="Q34" s="10" t="str">
        <f>tot!BG34</f>
        <v/>
      </c>
      <c r="R34" s="10" t="str">
        <f>tot!BK34</f>
        <v/>
      </c>
      <c r="S34" s="10" t="str">
        <f>tot!BO34</f>
        <v/>
      </c>
      <c r="T34" s="10" t="str">
        <f>tot!BS34</f>
        <v/>
      </c>
      <c r="U34" s="10" t="str">
        <f>tot!BW34</f>
        <v/>
      </c>
      <c r="V34" s="10" t="str">
        <f>tot!CA34</f>
        <v/>
      </c>
      <c r="W34" s="10" t="str">
        <f>tot!CE34</f>
        <v/>
      </c>
      <c r="X34" s="10" t="str">
        <f>tot!CI34</f>
        <v/>
      </c>
      <c r="Y34" s="10" t="str">
        <f>tot!CM34</f>
        <v/>
      </c>
      <c r="Z34" s="10" t="str">
        <f>tot!CQ34</f>
        <v/>
      </c>
      <c r="AA34" s="10" t="str">
        <f>tot!CU34</f>
        <v/>
      </c>
      <c r="AB34" s="10" t="str">
        <f>tot!CY34</f>
        <v/>
      </c>
      <c r="AC34" s="10" t="str">
        <f>tot!DC34</f>
        <v/>
      </c>
      <c r="AD34" s="10" t="str">
        <f>tot!DG34</f>
        <v/>
      </c>
      <c r="AE34" s="10" t="str">
        <f>tot!DK34</f>
        <v/>
      </c>
      <c r="AF34" s="10" t="str">
        <f>tot!DO34</f>
        <v/>
      </c>
      <c r="AG34" s="10" t="str">
        <f>tot!DS34</f>
        <v/>
      </c>
      <c r="AH34" s="11">
        <f t="shared" si="1"/>
        <v>0</v>
      </c>
      <c r="AI34" s="11">
        <f t="shared" si="2"/>
        <v>0</v>
      </c>
    </row>
    <row r="35" ht="12.75" customHeight="1">
      <c r="A35" s="10"/>
      <c r="B35" s="10"/>
      <c r="C35" s="10"/>
    </row>
    <row r="36" ht="12.75" customHeight="1">
      <c r="A36" s="10"/>
      <c r="B36" s="10"/>
      <c r="C36" s="10"/>
    </row>
    <row r="37" ht="12.75" customHeight="1">
      <c r="A37" s="10"/>
      <c r="B37" s="10"/>
      <c r="C37" s="10"/>
    </row>
    <row r="38" ht="12.75" customHeight="1">
      <c r="A38" s="10"/>
      <c r="B38" s="10"/>
      <c r="C38" s="10"/>
    </row>
    <row r="39" ht="12.75" customHeight="1">
      <c r="A39" s="10"/>
      <c r="B39" s="10"/>
      <c r="C39" s="10"/>
    </row>
    <row r="40" ht="12.75" customHeight="1">
      <c r="A40" s="10"/>
      <c r="B40" s="10"/>
      <c r="C40" s="10"/>
    </row>
    <row r="41" ht="12.75" customHeight="1">
      <c r="A41" s="10"/>
      <c r="B41" s="10"/>
      <c r="C41" s="10"/>
    </row>
    <row r="42" ht="12.75" customHeight="1">
      <c r="A42" s="10"/>
      <c r="B42" s="10"/>
      <c r="C42" s="10"/>
    </row>
    <row r="43" ht="12.75" customHeight="1">
      <c r="A43" s="10"/>
      <c r="B43" s="10"/>
      <c r="C43" s="10"/>
    </row>
    <row r="44" ht="12.75" customHeight="1">
      <c r="A44" s="10"/>
      <c r="B44" s="10"/>
      <c r="C44" s="10"/>
    </row>
    <row r="45" ht="12.75" customHeight="1">
      <c r="A45" s="10"/>
      <c r="B45" s="10"/>
      <c r="C45" s="10"/>
    </row>
    <row r="46" ht="12.75" customHeight="1">
      <c r="A46" s="10"/>
      <c r="B46" s="10"/>
      <c r="C46" s="10"/>
    </row>
    <row r="47" ht="12.75" customHeight="1">
      <c r="A47" s="10"/>
      <c r="B47" s="10"/>
      <c r="C47" s="10"/>
    </row>
    <row r="48" ht="12.75" customHeight="1">
      <c r="A48" s="10"/>
      <c r="B48" s="10"/>
      <c r="C48" s="10"/>
    </row>
    <row r="49" ht="12.75" customHeight="1">
      <c r="A49" s="10"/>
      <c r="B49" s="10"/>
      <c r="C49" s="10"/>
    </row>
    <row r="50" ht="12.75" customHeight="1">
      <c r="A50" s="10"/>
      <c r="B50" s="10"/>
      <c r="C50" s="10"/>
    </row>
    <row r="51" ht="12.75" customHeight="1">
      <c r="A51" s="10"/>
      <c r="B51" s="10"/>
      <c r="C51" s="10"/>
    </row>
    <row r="52" ht="12.75" customHeight="1">
      <c r="A52" s="10"/>
      <c r="B52" s="10"/>
      <c r="C52" s="10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