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G:\PRIMAVERA\DASHBOARD\"/>
    </mc:Choice>
  </mc:AlternateContent>
  <xr:revisionPtr revIDLastSave="0" documentId="13_ncr:1_{7AE41522-174D-4706-941E-546B6284869F}" xr6:coauthVersionLast="36" xr6:coauthVersionMax="36" xr10:uidLastSave="{00000000-0000-0000-0000-000000000000}"/>
  <bookViews>
    <workbookView xWindow="-120" yWindow="-120" windowWidth="20730" windowHeight="11760" activeTab="1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J33" i="2" l="1"/>
  <c r="AJ31" i="2"/>
  <c r="AI30" i="2"/>
  <c r="AJ28" i="2"/>
  <c r="AI23" i="2"/>
  <c r="AI21" i="2"/>
  <c r="AI20" i="2"/>
  <c r="AI19" i="2"/>
  <c r="AJ18" i="2"/>
  <c r="AI16" i="2"/>
  <c r="AI13" i="2"/>
  <c r="AI10" i="2"/>
  <c r="AJ9" i="2"/>
  <c r="AI32" i="2" l="1"/>
  <c r="AJ25" i="2"/>
  <c r="AI22" i="2"/>
  <c r="AJ20" i="2"/>
  <c r="AJ12" i="2"/>
  <c r="AI9" i="2"/>
  <c r="AI34" i="2" l="1"/>
  <c r="AH33" i="2"/>
  <c r="AI25" i="2"/>
  <c r="AJ13" i="2"/>
  <c r="CZ35" i="1" l="1"/>
  <c r="CV35" i="1"/>
  <c r="CR35" i="1"/>
  <c r="CN35" i="1"/>
  <c r="AH15" i="2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J17" i="2" s="1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I31" i="2" s="1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J30" i="2" s="1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AJ21" i="2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AJ14" i="2" s="1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7" i="2" s="1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5" i="1"/>
  <c r="DL35" i="1"/>
  <c r="DH35" i="1"/>
  <c r="DD35" i="1"/>
  <c r="CJ35" i="1"/>
  <c r="CF35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AI8" i="5" l="1"/>
  <c r="AI12" i="5"/>
  <c r="AI27" i="5"/>
  <c r="AI29" i="5"/>
  <c r="AH9" i="2"/>
  <c r="AH8" i="2"/>
  <c r="AH3" i="2"/>
  <c r="AJ23" i="2"/>
  <c r="AI26" i="2"/>
  <c r="AH13" i="2"/>
  <c r="AH11" i="2"/>
  <c r="AH10" i="2"/>
  <c r="AJ10" i="2"/>
  <c r="AJ19" i="2"/>
  <c r="AI12" i="2"/>
  <c r="AJ8" i="3"/>
  <c r="AI23" i="5"/>
  <c r="AI24" i="5"/>
  <c r="AI33" i="5"/>
  <c r="AI14" i="5"/>
  <c r="AH16" i="5"/>
  <c r="AH29" i="5"/>
  <c r="AH6" i="5"/>
  <c r="AI17" i="5"/>
  <c r="AJ14" i="3"/>
  <c r="AL34" i="3"/>
  <c r="AM34" i="3"/>
  <c r="AN33" i="3"/>
  <c r="AJ12" i="3"/>
  <c r="AK19" i="3"/>
  <c r="AK23" i="3"/>
  <c r="AJ34" i="3"/>
  <c r="AN18" i="3"/>
  <c r="AJ10" i="3"/>
  <c r="AJ6" i="3"/>
  <c r="AJ2" i="3"/>
  <c r="AJ32" i="3"/>
  <c r="AH5" i="2"/>
  <c r="AI6" i="2"/>
  <c r="AI8" i="2"/>
  <c r="AH19" i="2"/>
  <c r="AJ22" i="2"/>
  <c r="AK5" i="3"/>
  <c r="AO22" i="3"/>
  <c r="AN26" i="3"/>
  <c r="AK27" i="3"/>
  <c r="AI3" i="4"/>
  <c r="AI4" i="5"/>
  <c r="AH7" i="5"/>
  <c r="AI18" i="5"/>
  <c r="AI22" i="5"/>
  <c r="AI32" i="5"/>
  <c r="AK34" i="3"/>
  <c r="AJ27" i="3"/>
  <c r="AI3" i="2"/>
  <c r="AN13" i="3"/>
  <c r="AJ17" i="3"/>
  <c r="AJ20" i="3"/>
  <c r="AO24" i="3"/>
  <c r="AK26" i="3"/>
  <c r="AN30" i="3"/>
  <c r="AK31" i="3"/>
  <c r="AI11" i="5"/>
  <c r="AH26" i="5"/>
  <c r="AH28" i="5"/>
  <c r="AH32" i="5"/>
  <c r="AI34" i="3"/>
  <c r="AN4" i="3"/>
  <c r="AJ21" i="3"/>
  <c r="AK30" i="3"/>
  <c r="AH16" i="4"/>
  <c r="AH20" i="4"/>
  <c r="AH25" i="4"/>
  <c r="AH28" i="4"/>
  <c r="AH32" i="4"/>
  <c r="AI3" i="5"/>
  <c r="AH17" i="5"/>
  <c r="AI31" i="5"/>
  <c r="AH31" i="2"/>
  <c r="AI5" i="3"/>
  <c r="AK9" i="3"/>
  <c r="AH10" i="4"/>
  <c r="AO2" i="3"/>
  <c r="AO4" i="3"/>
  <c r="AN16" i="3"/>
  <c r="AK17" i="3"/>
  <c r="AJ25" i="3"/>
  <c r="AJ28" i="3"/>
  <c r="AH7" i="4"/>
  <c r="AH13" i="4"/>
  <c r="AH17" i="4"/>
  <c r="AH24" i="4"/>
  <c r="AH29" i="4"/>
  <c r="AI6" i="5"/>
  <c r="AI21" i="5"/>
  <c r="AH2" i="2"/>
  <c r="AN8" i="3"/>
  <c r="AI9" i="3"/>
  <c r="AO14" i="3"/>
  <c r="AJ18" i="3"/>
  <c r="AK21" i="3"/>
  <c r="AJ29" i="3"/>
  <c r="AO32" i="3"/>
  <c r="AI2" i="5"/>
  <c r="AI10" i="5"/>
  <c r="AI30" i="5"/>
  <c r="AO8" i="3"/>
  <c r="AH27" i="4"/>
  <c r="AI5" i="5"/>
  <c r="AH11" i="5"/>
  <c r="AI16" i="5"/>
  <c r="AI26" i="5"/>
  <c r="AH25" i="2"/>
  <c r="AN12" i="3"/>
  <c r="AJ15" i="3"/>
  <c r="AO20" i="3"/>
  <c r="AK24" i="3"/>
  <c r="AJ26" i="3"/>
  <c r="AK29" i="3"/>
  <c r="AL33" i="3"/>
  <c r="AI7" i="5"/>
  <c r="AH13" i="5"/>
  <c r="AI20" i="5"/>
  <c r="AN24" i="3"/>
  <c r="AH15" i="4"/>
  <c r="AH10" i="5"/>
  <c r="AN2" i="3"/>
  <c r="AI3" i="3"/>
  <c r="AK7" i="3"/>
  <c r="AO10" i="3"/>
  <c r="AO12" i="3"/>
  <c r="AJ13" i="3"/>
  <c r="AJ22" i="3"/>
  <c r="AN28" i="3"/>
  <c r="AJ30" i="3"/>
  <c r="AH33" i="3"/>
  <c r="AI9" i="5"/>
  <c r="AI15" i="5"/>
  <c r="AH20" i="5"/>
  <c r="AH21" i="5"/>
  <c r="AI25" i="5"/>
  <c r="AO6" i="3"/>
  <c r="AN14" i="3"/>
  <c r="AK15" i="3"/>
  <c r="AJ19" i="3"/>
  <c r="AJ23" i="3"/>
  <c r="AO26" i="3"/>
  <c r="AO28" i="3"/>
  <c r="AN32" i="3"/>
  <c r="AI33" i="3"/>
  <c r="AH9" i="4"/>
  <c r="AH12" i="4"/>
  <c r="AH14" i="4"/>
  <c r="AH19" i="4"/>
  <c r="AH22" i="4"/>
  <c r="AH26" i="4"/>
  <c r="AH31" i="4"/>
  <c r="AH34" i="4"/>
  <c r="AH4" i="5"/>
  <c r="AH24" i="5"/>
  <c r="AI28" i="5"/>
  <c r="AH34" i="5"/>
  <c r="AK3" i="3"/>
  <c r="AN20" i="3"/>
  <c r="AK25" i="3"/>
  <c r="AJ4" i="3"/>
  <c r="AN6" i="3"/>
  <c r="AI7" i="3"/>
  <c r="AK11" i="3"/>
  <c r="AO13" i="3"/>
  <c r="AJ16" i="3"/>
  <c r="AO30" i="3"/>
  <c r="AK32" i="3"/>
  <c r="AH8" i="4"/>
  <c r="AH18" i="4"/>
  <c r="AH23" i="4"/>
  <c r="AH30" i="4"/>
  <c r="AI19" i="5"/>
  <c r="AI34" i="5"/>
  <c r="AN10" i="3"/>
  <c r="AH11" i="3"/>
  <c r="AO16" i="3"/>
  <c r="AO18" i="3"/>
  <c r="AN22" i="3"/>
  <c r="AJ24" i="3"/>
  <c r="AJ31" i="3"/>
  <c r="AI4" i="4"/>
  <c r="AH11" i="4"/>
  <c r="AH21" i="4"/>
  <c r="AH33" i="4"/>
  <c r="AH33" i="5"/>
  <c r="AH34" i="3"/>
  <c r="AO34" i="3"/>
  <c r="AN34" i="3"/>
  <c r="AI11" i="2"/>
  <c r="AH32" i="2"/>
  <c r="AH4" i="2"/>
  <c r="AI5" i="2"/>
  <c r="AH18" i="2"/>
  <c r="AH16" i="2"/>
  <c r="AH30" i="2"/>
  <c r="AH12" i="2"/>
  <c r="AH14" i="2"/>
  <c r="AH28" i="2"/>
  <c r="AH26" i="2"/>
  <c r="AH29" i="2"/>
  <c r="AH24" i="2"/>
  <c r="AI24" i="2" s="1"/>
  <c r="AJ24" i="2" s="1"/>
  <c r="AH23" i="2"/>
  <c r="AI7" i="2"/>
  <c r="AH22" i="2"/>
  <c r="AH21" i="2"/>
  <c r="AH6" i="2"/>
  <c r="AH20" i="2"/>
  <c r="AH34" i="2"/>
  <c r="AI17" i="3"/>
  <c r="AI29" i="3"/>
  <c r="AI13" i="5"/>
  <c r="AH23" i="5"/>
  <c r="AI2" i="2"/>
  <c r="AH17" i="2"/>
  <c r="AL3" i="3"/>
  <c r="AL5" i="3"/>
  <c r="AL7" i="3"/>
  <c r="AL9" i="3"/>
  <c r="AL11" i="3"/>
  <c r="AL15" i="3"/>
  <c r="AL17" i="3"/>
  <c r="AL19" i="3"/>
  <c r="AL21" i="3"/>
  <c r="AL23" i="3"/>
  <c r="AL25" i="3"/>
  <c r="AL27" i="3"/>
  <c r="AL29" i="3"/>
  <c r="AL31" i="3"/>
  <c r="AJ33" i="3"/>
  <c r="AI15" i="3"/>
  <c r="AI23" i="3"/>
  <c r="AM3" i="3"/>
  <c r="AM5" i="3"/>
  <c r="AM7" i="3"/>
  <c r="AM9" i="3"/>
  <c r="AM11" i="3"/>
  <c r="AM15" i="3"/>
  <c r="AM17" i="3"/>
  <c r="AM19" i="3"/>
  <c r="AM21" i="3"/>
  <c r="AM23" i="3"/>
  <c r="AM25" i="3"/>
  <c r="AM27" i="3"/>
  <c r="AM29" i="3"/>
  <c r="AM31" i="3"/>
  <c r="AK33" i="3"/>
  <c r="AH9" i="5"/>
  <c r="AH19" i="5"/>
  <c r="AH31" i="5"/>
  <c r="AI4" i="2"/>
  <c r="AI21" i="3"/>
  <c r="AH2" i="3"/>
  <c r="AN3" i="3"/>
  <c r="AH4" i="3"/>
  <c r="AN5" i="3"/>
  <c r="AH6" i="3"/>
  <c r="AN7" i="3"/>
  <c r="AH8" i="3"/>
  <c r="AN9" i="3"/>
  <c r="AH10" i="3"/>
  <c r="AN11" i="3"/>
  <c r="AH12" i="3"/>
  <c r="AH13" i="3"/>
  <c r="AH14" i="3"/>
  <c r="AN15" i="3"/>
  <c r="AH16" i="3"/>
  <c r="AN17" i="3"/>
  <c r="AH18" i="3"/>
  <c r="AN19" i="3"/>
  <c r="AH20" i="3"/>
  <c r="AN21" i="3"/>
  <c r="AH22" i="3"/>
  <c r="AN23" i="3"/>
  <c r="AH24" i="3"/>
  <c r="AN25" i="3"/>
  <c r="AH26" i="3"/>
  <c r="AN27" i="3"/>
  <c r="AH28" i="3"/>
  <c r="AN29" i="3"/>
  <c r="AH30" i="3"/>
  <c r="AN31" i="3"/>
  <c r="AH32" i="3"/>
  <c r="AH8" i="5"/>
  <c r="AH18" i="5"/>
  <c r="AH30" i="5"/>
  <c r="AH27" i="2"/>
  <c r="AI27" i="2" s="1"/>
  <c r="AI11" i="3"/>
  <c r="AI19" i="3"/>
  <c r="AI27" i="3"/>
  <c r="AI2" i="3"/>
  <c r="AO3" i="3"/>
  <c r="AI4" i="3"/>
  <c r="AO5" i="3"/>
  <c r="AI6" i="3"/>
  <c r="AO7" i="3"/>
  <c r="AI8" i="3"/>
  <c r="AO9" i="3"/>
  <c r="AI10" i="3"/>
  <c r="AO11" i="3"/>
  <c r="AI12" i="3"/>
  <c r="AI13" i="3"/>
  <c r="AI14" i="3"/>
  <c r="AO15" i="3"/>
  <c r="AI16" i="3"/>
  <c r="AO17" i="3"/>
  <c r="AI18" i="3"/>
  <c r="AO19" i="3"/>
  <c r="AI20" i="3"/>
  <c r="AO21" i="3"/>
  <c r="AI22" i="3"/>
  <c r="AO23" i="3"/>
  <c r="AI24" i="3"/>
  <c r="AO25" i="3"/>
  <c r="AI26" i="3"/>
  <c r="AO27" i="3"/>
  <c r="AI28" i="3"/>
  <c r="AO29" i="3"/>
  <c r="AI30" i="3"/>
  <c r="AO31" i="3"/>
  <c r="AI32" i="3"/>
  <c r="AM33" i="3"/>
  <c r="AK2" i="3"/>
  <c r="AK4" i="3"/>
  <c r="AK6" i="3"/>
  <c r="AK8" i="3"/>
  <c r="AK10" i="3"/>
  <c r="AK12" i="3"/>
  <c r="AK13" i="3"/>
  <c r="AK14" i="3"/>
  <c r="AK16" i="3"/>
  <c r="AK18" i="3"/>
  <c r="AK20" i="3"/>
  <c r="AK22" i="3"/>
  <c r="AK28" i="3"/>
  <c r="AO33" i="3"/>
  <c r="AH5" i="5"/>
  <c r="AH15" i="5"/>
  <c r="AH27" i="5"/>
  <c r="AL2" i="3"/>
  <c r="AL4" i="3"/>
  <c r="AL6" i="3"/>
  <c r="AL8" i="3"/>
  <c r="AL10" i="3"/>
  <c r="AL12" i="3"/>
  <c r="AL13" i="3"/>
  <c r="AL14" i="3"/>
  <c r="AL16" i="3"/>
  <c r="AL18" i="3"/>
  <c r="AL20" i="3"/>
  <c r="AL22" i="3"/>
  <c r="AL24" i="3"/>
  <c r="AL26" i="3"/>
  <c r="AL28" i="3"/>
  <c r="AL30" i="3"/>
  <c r="AL32" i="3"/>
  <c r="AH14" i="5"/>
  <c r="AM2" i="3"/>
  <c r="AM4" i="3"/>
  <c r="AM6" i="3"/>
  <c r="AM8" i="3"/>
  <c r="AM10" i="3"/>
  <c r="AM12" i="3"/>
  <c r="AM13" i="3"/>
  <c r="AM14" i="3"/>
  <c r="AM16" i="3"/>
  <c r="AM18" i="3"/>
  <c r="AM20" i="3"/>
  <c r="AM22" i="3"/>
  <c r="AM24" i="3"/>
  <c r="AM26" i="3"/>
  <c r="AM28" i="3"/>
  <c r="AM30" i="3"/>
  <c r="AM32" i="3"/>
  <c r="AH3" i="5"/>
  <c r="AH25" i="5"/>
  <c r="AH3" i="3"/>
  <c r="AH5" i="3"/>
  <c r="AH7" i="3"/>
  <c r="AH9" i="3"/>
  <c r="AH15" i="3"/>
  <c r="AH17" i="3"/>
  <c r="AH19" i="3"/>
  <c r="AH21" i="3"/>
  <c r="AH23" i="3"/>
  <c r="AH25" i="3"/>
  <c r="AH27" i="3"/>
  <c r="AH29" i="3"/>
  <c r="AH31" i="3"/>
  <c r="AH2" i="5"/>
  <c r="AJ3" i="3"/>
  <c r="AJ5" i="3"/>
  <c r="AJ7" i="3"/>
  <c r="AJ9" i="3"/>
  <c r="AJ11" i="3"/>
  <c r="AH12" i="5"/>
  <c r="AH22" i="5"/>
  <c r="AI25" i="3"/>
  <c r="AI31" i="3"/>
  <c r="AP11" i="3" l="1"/>
  <c r="AP29" i="3"/>
  <c r="AP22" i="3"/>
  <c r="AP12" i="3"/>
  <c r="AP5" i="3"/>
  <c r="AP27" i="3"/>
  <c r="AP3" i="3"/>
  <c r="AP33" i="3"/>
  <c r="AP34" i="3"/>
  <c r="AP32" i="3"/>
  <c r="AP20" i="3"/>
  <c r="AP10" i="3"/>
  <c r="AP21" i="3"/>
  <c r="AP30" i="3"/>
  <c r="AP18" i="3"/>
  <c r="AP8" i="3"/>
  <c r="AP19" i="3"/>
  <c r="AJ27" i="2"/>
  <c r="AP23" i="3"/>
  <c r="AP17" i="3"/>
  <c r="AP28" i="3"/>
  <c r="AP16" i="3"/>
  <c r="AP6" i="3"/>
  <c r="AP26" i="3"/>
  <c r="AP14" i="3"/>
  <c r="AP4" i="3"/>
  <c r="AP25" i="3"/>
  <c r="AP15" i="3"/>
  <c r="AP9" i="3"/>
  <c r="AP24" i="3"/>
  <c r="AP13" i="3"/>
  <c r="AP2" i="3"/>
  <c r="AP31" i="3"/>
  <c r="AP7" i="3"/>
</calcChain>
</file>

<file path=xl/sharedStrings.xml><?xml version="1.0" encoding="utf-8"?>
<sst xmlns="http://schemas.openxmlformats.org/spreadsheetml/2006/main" count="1165" uniqueCount="146">
  <si>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</si>
  <si>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</si>
  <si>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</si>
  <si>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</si>
  <si>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</si>
  <si>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</si>
  <si>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</si>
  <si>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</si>
  <si>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</si>
  <si>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</si>
  <si>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</si>
  <si>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</si>
  <si>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</si>
  <si>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</si>
  <si>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</si>
  <si>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</si>
  <si>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</si>
  <si>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</si>
  <si>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</si>
  <si>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</si>
  <si>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</si>
  <si>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</si>
  <si>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</si>
  <si>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</si>
  <si>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</si>
  <si>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</si>
  <si>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</si>
  <si>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</si>
  <si>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</si>
  <si>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</si>
  <si>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</si>
  <si>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</si>
  <si>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</si>
  <si>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</si>
  <si>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</si>
  <si>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</si>
  <si>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</si>
  <si>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</si>
  <si>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</si>
  <si>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</si>
  <si>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</si>
  <si>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</si>
  <si>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</si>
  <si>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</si>
  <si>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</si>
  <si>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</si>
  <si>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</si>
  <si>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</si>
  <si>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</si>
  <si>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</si>
  <si>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</si>
  <si>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</si>
  <si>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</si>
  <si>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</si>
  <si>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</si>
  <si>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</si>
  <si>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</si>
  <si>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</si>
  <si>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</si>
  <si>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</si>
  <si>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</si>
  <si>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</si>
  <si>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</si>
  <si>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</si>
  <si>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</si>
  <si>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</si>
  <si>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</si>
  <si>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</si>
  <si>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</si>
  <si>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</si>
  <si>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</si>
  <si>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</si>
  <si>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</si>
  <si>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</si>
  <si>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</si>
  <si>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</si>
  <si>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</si>
  <si>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</si>
  <si>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</si>
  <si>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</si>
  <si>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</si>
  <si>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</si>
  <si>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</si>
  <si>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</si>
  <si>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</si>
  <si>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</si>
  <si>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</si>
  <si>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</si>
  <si>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</si>
  <si>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</si>
  <si>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</si>
  <si>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</si>
  <si>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</si>
  <si>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</si>
  <si>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</si>
  <si>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</si>
  <si>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</si>
  <si>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</si>
  <si>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</si>
  <si>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</si>
  <si>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</si>
  <si>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</si>
  <si>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</si>
  <si>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</si>
  <si>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</si>
  <si>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</si>
  <si>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</si>
  <si>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</si>
  <si>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</si>
  <si>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</si>
  <si>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</si>
  <si>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</si>
  <si>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</si>
  <si>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</si>
  <si>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Cannelli</t>
  </si>
  <si>
    <t>Bah</t>
  </si>
  <si>
    <t>Baudoin</t>
  </si>
  <si>
    <t>Busato</t>
  </si>
  <si>
    <t>Camolese</t>
  </si>
  <si>
    <t>Da Pozzo</t>
  </si>
  <si>
    <t>Ivarsson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</si>
  <si>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</si>
  <si>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</si>
  <si>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</si>
  <si>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</si>
  <si>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</si>
  <si>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</si>
  <si>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</si>
  <si>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</si>
  <si>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</si>
  <si>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</si>
  <si>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</si>
  <si>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</si>
  <si>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</si>
  <si>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</si>
  <si>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</si>
  <si>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</si>
  <si>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</si>
  <si>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</si>
  <si>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</si>
  <si>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</si>
  <si>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</si>
  <si>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</si>
  <si>
    <t>Atic</t>
  </si>
  <si>
    <t>ALB R</t>
  </si>
  <si>
    <t>REG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</si>
</sst>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6"/>
  <sheetViews>
    <sheetView showGridLines="0" zoomScale="80" zoomScaleNormal="80" workbookViewId="0">
      <pane xSplit="3" ySplit="1" topLeftCell="CS2" activePane="bottomRight" state="frozen"/>
      <selection pane="topRight" activeCell="D1" sqref="D1"/>
      <selection pane="bottomLeft" activeCell="A2" sqref="A2"/>
      <selection pane="bottomRight" activeCell="DF24" sqref="DF24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144</v>
      </c>
      <c r="DA1" s="1" t="s">
        <v>44</v>
      </c>
      <c r="DB1" s="1" t="s">
        <v>45</v>
      </c>
      <c r="DC1" s="1" t="s">
        <v>46</v>
      </c>
      <c r="DD1" s="1" t="s">
        <v>145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>
        <v>0</v>
      </c>
      <c r="CS2" s="3" t="s">
        <v>76</v>
      </c>
      <c r="CT2" s="3">
        <v>0</v>
      </c>
      <c r="CU2" s="3"/>
      <c r="CV2" s="3">
        <v>0</v>
      </c>
      <c r="CW2" s="3" t="s">
        <v>76</v>
      </c>
      <c r="CX2" s="3">
        <v>0</v>
      </c>
      <c r="CY2" s="3"/>
      <c r="CZ2" s="3">
        <v>0</v>
      </c>
      <c r="DA2" s="3" t="s">
        <v>76</v>
      </c>
      <c r="DB2" s="3">
        <v>0</v>
      </c>
      <c r="DC2" s="3"/>
      <c r="DD2" s="3">
        <v>94</v>
      </c>
      <c r="DE2" s="3" t="s">
        <v>80</v>
      </c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>
        <v>97</v>
      </c>
      <c r="CS3" s="2" t="s">
        <v>80</v>
      </c>
      <c r="CT3" s="3">
        <v>-1</v>
      </c>
      <c r="CU3" s="3"/>
      <c r="CV3" s="3">
        <v>94</v>
      </c>
      <c r="CW3" s="2" t="s">
        <v>80</v>
      </c>
      <c r="CX3" s="3">
        <v>-1</v>
      </c>
      <c r="CY3" s="3"/>
      <c r="CZ3" s="3">
        <v>97</v>
      </c>
      <c r="DA3" s="3" t="s">
        <v>80</v>
      </c>
      <c r="DB3" s="3">
        <v>0</v>
      </c>
      <c r="DC3" s="3"/>
      <c r="DD3" s="3">
        <v>0</v>
      </c>
      <c r="DE3" s="3" t="s">
        <v>76</v>
      </c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5">
        <v>0</v>
      </c>
      <c r="CS4" s="6" t="s">
        <v>76</v>
      </c>
      <c r="CT4" s="7">
        <v>0</v>
      </c>
      <c r="CU4" s="3"/>
      <c r="CV4" s="3">
        <v>0</v>
      </c>
      <c r="CW4" s="3" t="s">
        <v>79</v>
      </c>
      <c r="CX4" s="3">
        <v>0</v>
      </c>
      <c r="CY4" s="3"/>
      <c r="CZ4" s="3">
        <v>0</v>
      </c>
      <c r="DA4" s="3" t="s">
        <v>79</v>
      </c>
      <c r="DB4" s="3">
        <v>0</v>
      </c>
      <c r="DC4" s="3"/>
      <c r="DD4" s="3">
        <v>0</v>
      </c>
      <c r="DE4" s="3" t="s">
        <v>79</v>
      </c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143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>
        <v>0</v>
      </c>
      <c r="CS5" s="3" t="s">
        <v>77</v>
      </c>
      <c r="CT5" s="3">
        <v>0</v>
      </c>
      <c r="CU5" s="3"/>
      <c r="CV5" s="3">
        <v>0</v>
      </c>
      <c r="CW5" s="3" t="s">
        <v>76</v>
      </c>
      <c r="CX5" s="3">
        <v>0</v>
      </c>
      <c r="CY5" s="3"/>
      <c r="CZ5" s="3">
        <v>0</v>
      </c>
      <c r="DA5" s="3" t="s">
        <v>77</v>
      </c>
      <c r="DB5" s="3">
        <v>0</v>
      </c>
      <c r="DC5" s="3"/>
      <c r="DD5" s="3">
        <v>0</v>
      </c>
      <c r="DE5" s="3" t="s">
        <v>76</v>
      </c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114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>
        <v>0</v>
      </c>
      <c r="CS6" s="3" t="s">
        <v>77</v>
      </c>
      <c r="CT6" s="3">
        <v>0</v>
      </c>
      <c r="CU6" s="3"/>
      <c r="CV6" s="3">
        <v>0</v>
      </c>
      <c r="CW6" s="3" t="s">
        <v>77</v>
      </c>
      <c r="CX6" s="3">
        <v>0</v>
      </c>
      <c r="CY6" s="3"/>
      <c r="CZ6" s="3">
        <v>0</v>
      </c>
      <c r="DA6" s="3" t="s">
        <v>76</v>
      </c>
      <c r="DB6" s="3">
        <v>0</v>
      </c>
      <c r="DC6" s="3"/>
      <c r="DD6" s="3">
        <v>0</v>
      </c>
      <c r="DE6" s="3" t="s">
        <v>77</v>
      </c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115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>
        <v>97</v>
      </c>
      <c r="CS7" s="2" t="s">
        <v>80</v>
      </c>
      <c r="CT7" s="3">
        <v>0</v>
      </c>
      <c r="CU7" s="3"/>
      <c r="CV7" s="3">
        <v>74</v>
      </c>
      <c r="CW7" s="2" t="s">
        <v>80</v>
      </c>
      <c r="CX7" s="3">
        <v>0</v>
      </c>
      <c r="CY7" s="3"/>
      <c r="CZ7" s="3">
        <v>97</v>
      </c>
      <c r="DA7" s="3" t="s">
        <v>80</v>
      </c>
      <c r="DB7" s="3">
        <v>0</v>
      </c>
      <c r="DC7" s="3"/>
      <c r="DD7" s="3">
        <v>0</v>
      </c>
      <c r="DE7" s="3" t="s">
        <v>76</v>
      </c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116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>
        <v>97</v>
      </c>
      <c r="CS8" s="2" t="s">
        <v>80</v>
      </c>
      <c r="CT8" s="3">
        <v>0</v>
      </c>
      <c r="CU8" s="3"/>
      <c r="CV8" s="3">
        <v>84</v>
      </c>
      <c r="CW8" s="2" t="s">
        <v>80</v>
      </c>
      <c r="CX8" s="3">
        <v>0</v>
      </c>
      <c r="CY8" s="3"/>
      <c r="CZ8" s="3">
        <v>97</v>
      </c>
      <c r="DA8" s="3" t="s">
        <v>80</v>
      </c>
      <c r="DB8" s="3">
        <v>0</v>
      </c>
      <c r="DC8" s="3" t="s">
        <v>83</v>
      </c>
      <c r="DD8" s="3">
        <v>94</v>
      </c>
      <c r="DE8" s="3" t="s">
        <v>80</v>
      </c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117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>
        <v>97</v>
      </c>
      <c r="CS9" s="2" t="s">
        <v>80</v>
      </c>
      <c r="CT9" s="3">
        <v>0</v>
      </c>
      <c r="CU9" s="3"/>
      <c r="CV9" s="3">
        <v>0</v>
      </c>
      <c r="CW9" s="3" t="s">
        <v>79</v>
      </c>
      <c r="CX9" s="3">
        <v>0</v>
      </c>
      <c r="CY9" s="3"/>
      <c r="CZ9" s="3">
        <v>97</v>
      </c>
      <c r="DA9" s="3" t="s">
        <v>80</v>
      </c>
      <c r="DB9" s="3">
        <v>0</v>
      </c>
      <c r="DC9" s="3"/>
      <c r="DD9" s="3">
        <v>24</v>
      </c>
      <c r="DE9" s="3" t="s">
        <v>82</v>
      </c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118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>
        <v>63</v>
      </c>
      <c r="CS10" s="2" t="s">
        <v>80</v>
      </c>
      <c r="CT10" s="3">
        <v>0</v>
      </c>
      <c r="CU10" s="3"/>
      <c r="CV10" s="3">
        <v>94</v>
      </c>
      <c r="CW10" s="2" t="s">
        <v>80</v>
      </c>
      <c r="CX10" s="3">
        <v>0</v>
      </c>
      <c r="CY10" s="3"/>
      <c r="CZ10" s="3">
        <v>47</v>
      </c>
      <c r="DA10" s="3" t="s">
        <v>80</v>
      </c>
      <c r="DB10" s="3">
        <v>0</v>
      </c>
      <c r="DC10" s="3"/>
      <c r="DD10" s="3">
        <v>94</v>
      </c>
      <c r="DE10" s="3" t="s">
        <v>80</v>
      </c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119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>
        <v>97</v>
      </c>
      <c r="CS11" s="2" t="s">
        <v>80</v>
      </c>
      <c r="CT11" s="3">
        <v>0</v>
      </c>
      <c r="CU11" s="3"/>
      <c r="CV11" s="3">
        <v>94</v>
      </c>
      <c r="CW11" s="2" t="s">
        <v>80</v>
      </c>
      <c r="CX11" s="3">
        <v>0</v>
      </c>
      <c r="CY11" s="3"/>
      <c r="CZ11" s="3">
        <v>97</v>
      </c>
      <c r="DA11" s="3" t="s">
        <v>80</v>
      </c>
      <c r="DB11" s="3">
        <v>1</v>
      </c>
      <c r="DC11" s="3"/>
      <c r="DD11" s="3">
        <v>86</v>
      </c>
      <c r="DE11" s="3" t="s">
        <v>80</v>
      </c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120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>
        <v>34</v>
      </c>
      <c r="CS12" s="2" t="s">
        <v>82</v>
      </c>
      <c r="CT12" s="3">
        <v>0</v>
      </c>
      <c r="CU12" s="3"/>
      <c r="CV12" s="3">
        <v>0</v>
      </c>
      <c r="CW12" s="2" t="s">
        <v>76</v>
      </c>
      <c r="CX12" s="3">
        <v>0</v>
      </c>
      <c r="CY12" s="3"/>
      <c r="CZ12" s="3">
        <v>50</v>
      </c>
      <c r="DA12" s="3" t="s">
        <v>82</v>
      </c>
      <c r="DB12" s="3">
        <v>0</v>
      </c>
      <c r="DC12" s="3"/>
      <c r="DD12" s="3">
        <v>0</v>
      </c>
      <c r="DE12" s="3" t="s">
        <v>76</v>
      </c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121</v>
      </c>
      <c r="B13" s="3">
        <v>2004</v>
      </c>
      <c r="C13" s="2" t="s">
        <v>81</v>
      </c>
      <c r="D13" s="3">
        <v>95</v>
      </c>
      <c r="E13" s="3" t="s">
        <v>80</v>
      </c>
      <c r="F13" s="3">
        <v>0</v>
      </c>
      <c r="G13" s="3"/>
      <c r="H13" s="3">
        <v>0</v>
      </c>
      <c r="I13" s="2" t="s">
        <v>76</v>
      </c>
      <c r="J13" s="3">
        <v>0</v>
      </c>
      <c r="K13" s="3"/>
      <c r="L13" s="4">
        <v>85</v>
      </c>
      <c r="M13" s="2" t="s">
        <v>80</v>
      </c>
      <c r="N13" s="3">
        <v>0</v>
      </c>
      <c r="O13" s="3" t="s">
        <v>83</v>
      </c>
      <c r="P13" s="3">
        <v>0</v>
      </c>
      <c r="Q13" s="3" t="s">
        <v>76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7</v>
      </c>
      <c r="Y13" s="3" t="s">
        <v>82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3" t="s">
        <v>76</v>
      </c>
      <c r="AH13" s="3">
        <v>0</v>
      </c>
      <c r="AI13" s="3"/>
      <c r="AJ13" s="4">
        <v>95</v>
      </c>
      <c r="AK13" s="3" t="s">
        <v>80</v>
      </c>
      <c r="AL13" s="3">
        <v>0</v>
      </c>
      <c r="AM13" s="3"/>
      <c r="AN13" s="3">
        <v>86</v>
      </c>
      <c r="AO13" s="3" t="s">
        <v>80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4">
        <v>94</v>
      </c>
      <c r="AW13" s="3" t="s">
        <v>80</v>
      </c>
      <c r="AX13" s="3">
        <v>0</v>
      </c>
      <c r="AY13" s="3"/>
      <c r="AZ13" s="3">
        <v>95</v>
      </c>
      <c r="BA13" s="3" t="s">
        <v>80</v>
      </c>
      <c r="BB13" s="3">
        <v>0</v>
      </c>
      <c r="BC13" s="3" t="s">
        <v>83</v>
      </c>
      <c r="BD13" s="3">
        <v>0</v>
      </c>
      <c r="BE13" s="3" t="s">
        <v>79</v>
      </c>
      <c r="BF13" s="3">
        <v>0</v>
      </c>
      <c r="BG13" s="3"/>
      <c r="BH13" s="3">
        <v>0</v>
      </c>
      <c r="BI13" s="3" t="s">
        <v>79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77</v>
      </c>
      <c r="BU13" s="2" t="s">
        <v>80</v>
      </c>
      <c r="BV13" s="3">
        <v>0</v>
      </c>
      <c r="BW13" s="3"/>
      <c r="BX13" s="3">
        <v>0</v>
      </c>
      <c r="BY13" s="2" t="s">
        <v>76</v>
      </c>
      <c r="BZ13" s="3">
        <v>0</v>
      </c>
      <c r="CA13" s="3"/>
      <c r="CB13" s="3">
        <v>0</v>
      </c>
      <c r="CC13" s="2" t="s">
        <v>76</v>
      </c>
      <c r="CD13" s="3">
        <v>0</v>
      </c>
      <c r="CE13" s="3"/>
      <c r="CF13" s="3">
        <v>0</v>
      </c>
      <c r="CG13" s="3" t="s">
        <v>79</v>
      </c>
      <c r="CH13" s="3">
        <v>0</v>
      </c>
      <c r="CI13" s="3"/>
      <c r="CJ13" s="3">
        <v>0</v>
      </c>
      <c r="CK13" s="3" t="s">
        <v>76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>
        <v>0</v>
      </c>
      <c r="CS13" s="2" t="s">
        <v>76</v>
      </c>
      <c r="CT13" s="3">
        <v>0</v>
      </c>
      <c r="CU13" s="3"/>
      <c r="CV13" s="3">
        <v>20</v>
      </c>
      <c r="CW13" s="2" t="s">
        <v>82</v>
      </c>
      <c r="CX13" s="3">
        <v>0</v>
      </c>
      <c r="CY13" s="3"/>
      <c r="CZ13" s="3">
        <v>0</v>
      </c>
      <c r="DA13" s="3" t="s">
        <v>76</v>
      </c>
      <c r="DB13" s="3">
        <v>0</v>
      </c>
      <c r="DC13" s="3"/>
      <c r="DD13" s="4">
        <v>94</v>
      </c>
      <c r="DE13" s="3" t="s">
        <v>80</v>
      </c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3"/>
    </row>
    <row r="14" spans="1:123" ht="19.5" customHeight="1">
      <c r="A14" s="2" t="s">
        <v>122</v>
      </c>
      <c r="B14" s="3">
        <v>2003</v>
      </c>
      <c r="C14" s="2" t="s">
        <v>81</v>
      </c>
      <c r="D14" s="3">
        <v>0</v>
      </c>
      <c r="E14" s="3" t="s">
        <v>79</v>
      </c>
      <c r="F14" s="3">
        <v>0</v>
      </c>
      <c r="G14" s="3"/>
      <c r="H14" s="3">
        <v>0</v>
      </c>
      <c r="I14" s="3" t="s">
        <v>79</v>
      </c>
      <c r="J14" s="3">
        <v>0</v>
      </c>
      <c r="K14" s="2"/>
      <c r="L14" s="3">
        <v>0</v>
      </c>
      <c r="M14" s="3" t="s">
        <v>79</v>
      </c>
      <c r="N14" s="3">
        <v>0</v>
      </c>
      <c r="O14" s="2"/>
      <c r="P14" s="3">
        <v>0</v>
      </c>
      <c r="Q14" s="3" t="s">
        <v>79</v>
      </c>
      <c r="R14" s="3">
        <v>0</v>
      </c>
      <c r="S14" s="2"/>
      <c r="T14" s="3">
        <v>0</v>
      </c>
      <c r="U14" s="3" t="s">
        <v>79</v>
      </c>
      <c r="V14" s="3">
        <v>0</v>
      </c>
      <c r="W14" s="3"/>
      <c r="X14" s="3">
        <v>0</v>
      </c>
      <c r="Y14" s="3" t="s">
        <v>79</v>
      </c>
      <c r="Z14" s="3">
        <v>0</v>
      </c>
      <c r="AA14" s="3"/>
      <c r="AB14" s="3">
        <v>0</v>
      </c>
      <c r="AC14" s="3" t="s">
        <v>79</v>
      </c>
      <c r="AD14" s="3">
        <v>0</v>
      </c>
      <c r="AE14" s="3"/>
      <c r="AF14" s="3">
        <v>0</v>
      </c>
      <c r="AG14" s="3" t="s">
        <v>79</v>
      </c>
      <c r="AH14" s="3">
        <v>0</v>
      </c>
      <c r="AI14" s="3"/>
      <c r="AJ14" s="3">
        <v>0</v>
      </c>
      <c r="AK14" s="3" t="s">
        <v>79</v>
      </c>
      <c r="AL14" s="3">
        <v>0</v>
      </c>
      <c r="AM14" s="3"/>
      <c r="AN14" s="3">
        <v>0</v>
      </c>
      <c r="AO14" s="3" t="s">
        <v>79</v>
      </c>
      <c r="AP14" s="3">
        <v>0</v>
      </c>
      <c r="AQ14" s="3"/>
      <c r="AR14" s="3">
        <v>0</v>
      </c>
      <c r="AS14" s="3" t="s">
        <v>79</v>
      </c>
      <c r="AT14" s="3">
        <v>0</v>
      </c>
      <c r="AU14" s="3"/>
      <c r="AV14" s="3">
        <v>0</v>
      </c>
      <c r="AW14" s="3" t="s">
        <v>79</v>
      </c>
      <c r="AX14" s="3">
        <v>0</v>
      </c>
      <c r="AY14" s="3"/>
      <c r="AZ14" s="3">
        <v>0</v>
      </c>
      <c r="BA14" s="3" t="s">
        <v>79</v>
      </c>
      <c r="BB14" s="3">
        <v>0</v>
      </c>
      <c r="BC14" s="3"/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76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 t="s">
        <v>83</v>
      </c>
      <c r="BP14" s="3">
        <v>0</v>
      </c>
      <c r="BQ14" s="3" t="s">
        <v>76</v>
      </c>
      <c r="BR14" s="3">
        <v>0</v>
      </c>
      <c r="BS14" s="2"/>
      <c r="BT14" s="3">
        <v>0</v>
      </c>
      <c r="BU14" s="3" t="s">
        <v>76</v>
      </c>
      <c r="BV14" s="3">
        <v>0</v>
      </c>
      <c r="BW14" s="3"/>
      <c r="BX14" s="3">
        <v>33</v>
      </c>
      <c r="BY14" s="2" t="s">
        <v>82</v>
      </c>
      <c r="BZ14" s="3">
        <v>0</v>
      </c>
      <c r="CA14" s="2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78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3" t="s">
        <v>78</v>
      </c>
      <c r="CP14" s="3">
        <v>0</v>
      </c>
      <c r="CQ14" s="2"/>
      <c r="CR14" s="3">
        <v>0</v>
      </c>
      <c r="CS14" s="2" t="s">
        <v>76</v>
      </c>
      <c r="CT14" s="3">
        <v>0</v>
      </c>
      <c r="CU14" s="3"/>
      <c r="CV14" s="3">
        <v>0</v>
      </c>
      <c r="CW14" s="3" t="s">
        <v>78</v>
      </c>
      <c r="CX14" s="3">
        <v>0</v>
      </c>
      <c r="CY14" s="3"/>
      <c r="CZ14" s="3">
        <v>0</v>
      </c>
      <c r="DA14" s="3" t="s">
        <v>78</v>
      </c>
      <c r="DB14" s="3">
        <v>0</v>
      </c>
      <c r="DC14" s="3"/>
      <c r="DD14" s="3">
        <v>0</v>
      </c>
      <c r="DE14" s="3" t="s">
        <v>79</v>
      </c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2"/>
      <c r="DP14" s="3"/>
      <c r="DQ14" s="2"/>
      <c r="DR14" s="3">
        <v>0</v>
      </c>
      <c r="DS14" s="3"/>
    </row>
    <row r="15" spans="1:123" ht="19.5" customHeight="1">
      <c r="A15" s="2" t="s">
        <v>123</v>
      </c>
      <c r="B15" s="3">
        <v>2005</v>
      </c>
      <c r="C15" s="3" t="s">
        <v>81</v>
      </c>
      <c r="D15" s="3">
        <v>0</v>
      </c>
      <c r="E15" s="3" t="s">
        <v>77</v>
      </c>
      <c r="F15" s="3">
        <v>0</v>
      </c>
      <c r="G15" s="3"/>
      <c r="H15" s="3">
        <v>0</v>
      </c>
      <c r="I15" s="3" t="s">
        <v>77</v>
      </c>
      <c r="J15" s="3">
        <v>0</v>
      </c>
      <c r="K15" s="3"/>
      <c r="L15" s="3">
        <v>0</v>
      </c>
      <c r="M15" s="3" t="s">
        <v>77</v>
      </c>
      <c r="N15" s="3">
        <v>0</v>
      </c>
      <c r="O15" s="3"/>
      <c r="P15" s="3">
        <v>0</v>
      </c>
      <c r="Q15" s="3" t="s">
        <v>77</v>
      </c>
      <c r="R15" s="3">
        <v>0</v>
      </c>
      <c r="S15" s="3"/>
      <c r="T15" s="3">
        <v>0</v>
      </c>
      <c r="U15" s="3" t="s">
        <v>77</v>
      </c>
      <c r="V15" s="3">
        <v>0</v>
      </c>
      <c r="W15" s="3"/>
      <c r="X15" s="3">
        <v>0</v>
      </c>
      <c r="Y15" s="3" t="s">
        <v>77</v>
      </c>
      <c r="Z15" s="3">
        <v>0</v>
      </c>
      <c r="AA15" s="3"/>
      <c r="AB15" s="3">
        <v>0</v>
      </c>
      <c r="AC15" s="3" t="s">
        <v>77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0</v>
      </c>
      <c r="AK15" s="3" t="s">
        <v>77</v>
      </c>
      <c r="AL15" s="3">
        <v>0</v>
      </c>
      <c r="AM15" s="3"/>
      <c r="AN15" s="3">
        <v>0</v>
      </c>
      <c r="AO15" s="3" t="s">
        <v>77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0</v>
      </c>
      <c r="AW15" s="3" t="s">
        <v>77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8">
        <v>0</v>
      </c>
      <c r="BI15" s="8" t="s">
        <v>77</v>
      </c>
      <c r="BJ15" s="3">
        <v>0</v>
      </c>
      <c r="BK15" s="3"/>
      <c r="BL15" s="8">
        <v>0</v>
      </c>
      <c r="BM15" s="8" t="s">
        <v>77</v>
      </c>
      <c r="BN15" s="3">
        <v>0</v>
      </c>
      <c r="BO15" s="3"/>
      <c r="BP15" s="8">
        <v>0</v>
      </c>
      <c r="BQ15" s="8" t="s">
        <v>77</v>
      </c>
      <c r="BR15" s="3">
        <v>0</v>
      </c>
      <c r="BS15" s="3"/>
      <c r="BT15" s="8">
        <v>0</v>
      </c>
      <c r="BU15" s="8" t="s">
        <v>77</v>
      </c>
      <c r="BV15" s="3">
        <v>0</v>
      </c>
      <c r="BW15" s="3"/>
      <c r="BX15" s="3">
        <v>0</v>
      </c>
      <c r="BY15" s="3" t="s">
        <v>77</v>
      </c>
      <c r="BZ15" s="3">
        <v>0</v>
      </c>
      <c r="CA15" s="3"/>
      <c r="CB15" s="3">
        <v>0</v>
      </c>
      <c r="CC15" s="3" t="s">
        <v>77</v>
      </c>
      <c r="CD15" s="3">
        <v>0</v>
      </c>
      <c r="CE15" s="3"/>
      <c r="CF15" s="3">
        <v>0</v>
      </c>
      <c r="CG15" s="3" t="s">
        <v>77</v>
      </c>
      <c r="CH15" s="3">
        <v>0</v>
      </c>
      <c r="CI15" s="3"/>
      <c r="CJ15" s="3">
        <v>4</v>
      </c>
      <c r="CK15" s="3" t="s">
        <v>82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3"/>
      <c r="CR15" s="3">
        <v>0</v>
      </c>
      <c r="CS15" s="3" t="s">
        <v>79</v>
      </c>
      <c r="CT15" s="3">
        <v>0</v>
      </c>
      <c r="CU15" s="3"/>
      <c r="CV15" s="3">
        <v>0</v>
      </c>
      <c r="CW15" s="3" t="s">
        <v>79</v>
      </c>
      <c r="CX15" s="3">
        <v>0</v>
      </c>
      <c r="CY15" s="3"/>
      <c r="CZ15" s="3">
        <v>0</v>
      </c>
      <c r="DA15" s="3" t="s">
        <v>79</v>
      </c>
      <c r="DB15" s="3">
        <v>0</v>
      </c>
      <c r="DC15" s="3"/>
      <c r="DD15" s="3">
        <v>0</v>
      </c>
      <c r="DE15" s="3" t="s">
        <v>79</v>
      </c>
      <c r="DF15" s="3">
        <v>0</v>
      </c>
      <c r="DG15" s="3"/>
      <c r="DH15" s="3"/>
      <c r="DI15" s="3"/>
      <c r="DJ15" s="3">
        <v>0</v>
      </c>
      <c r="DK15" s="3"/>
      <c r="DL15" s="3"/>
      <c r="DM15" s="3"/>
      <c r="DN15" s="3">
        <v>0</v>
      </c>
      <c r="DO15" s="3"/>
      <c r="DP15" s="3"/>
      <c r="DQ15" s="3"/>
      <c r="DR15" s="3">
        <v>0</v>
      </c>
      <c r="DS15" s="3"/>
    </row>
    <row r="16" spans="1:123" ht="19.5" customHeight="1">
      <c r="A16" s="2" t="s">
        <v>124</v>
      </c>
      <c r="B16" s="3">
        <v>2003</v>
      </c>
      <c r="C16" s="3" t="s">
        <v>81</v>
      </c>
      <c r="D16" s="3">
        <v>95</v>
      </c>
      <c r="E16" s="3" t="s">
        <v>80</v>
      </c>
      <c r="F16" s="3">
        <v>0</v>
      </c>
      <c r="G16" s="3" t="s">
        <v>83</v>
      </c>
      <c r="H16" s="3">
        <v>77</v>
      </c>
      <c r="I16" s="3" t="s">
        <v>80</v>
      </c>
      <c r="J16" s="3">
        <v>0</v>
      </c>
      <c r="K16" s="3"/>
      <c r="L16" s="3">
        <v>98</v>
      </c>
      <c r="M16" s="3" t="s">
        <v>80</v>
      </c>
      <c r="N16" s="3">
        <v>0</v>
      </c>
      <c r="O16" s="3"/>
      <c r="P16" s="3">
        <v>57</v>
      </c>
      <c r="Q16" s="3" t="s">
        <v>80</v>
      </c>
      <c r="R16" s="3">
        <v>1</v>
      </c>
      <c r="S16" s="3"/>
      <c r="T16" s="3">
        <v>94</v>
      </c>
      <c r="U16" s="3" t="s">
        <v>80</v>
      </c>
      <c r="V16" s="3">
        <v>0</v>
      </c>
      <c r="W16" s="3"/>
      <c r="X16" s="3">
        <v>95</v>
      </c>
      <c r="Y16" s="3" t="s">
        <v>80</v>
      </c>
      <c r="Z16" s="3">
        <v>0</v>
      </c>
      <c r="AA16" s="3"/>
      <c r="AB16" s="3">
        <v>45</v>
      </c>
      <c r="AC16" s="3" t="s">
        <v>80</v>
      </c>
      <c r="AD16" s="3">
        <v>0</v>
      </c>
      <c r="AE16" s="3" t="s">
        <v>83</v>
      </c>
      <c r="AF16" s="3">
        <v>96</v>
      </c>
      <c r="AG16" s="3" t="s">
        <v>80</v>
      </c>
      <c r="AH16" s="3">
        <v>0</v>
      </c>
      <c r="AI16" s="3"/>
      <c r="AJ16" s="3">
        <v>95</v>
      </c>
      <c r="AK16" s="3" t="s">
        <v>80</v>
      </c>
      <c r="AL16" s="3">
        <v>1</v>
      </c>
      <c r="AM16" s="3"/>
      <c r="AN16" s="3">
        <v>0</v>
      </c>
      <c r="AO16" s="3" t="s">
        <v>79</v>
      </c>
      <c r="AP16" s="3">
        <v>0</v>
      </c>
      <c r="AQ16" s="3"/>
      <c r="AR16" s="3">
        <v>95</v>
      </c>
      <c r="AS16" s="3" t="s">
        <v>80</v>
      </c>
      <c r="AT16" s="3">
        <v>0</v>
      </c>
      <c r="AU16" s="3" t="s">
        <v>83</v>
      </c>
      <c r="AV16" s="3">
        <v>0</v>
      </c>
      <c r="AW16" s="3" t="s">
        <v>76</v>
      </c>
      <c r="AX16" s="3">
        <v>0</v>
      </c>
      <c r="AY16" s="3"/>
      <c r="AZ16" s="3">
        <v>0</v>
      </c>
      <c r="BA16" s="3" t="s">
        <v>76</v>
      </c>
      <c r="BB16" s="3">
        <v>0</v>
      </c>
      <c r="BC16" s="3"/>
      <c r="BD16" s="3">
        <v>95</v>
      </c>
      <c r="BE16" s="3" t="s">
        <v>80</v>
      </c>
      <c r="BF16" s="3">
        <v>0</v>
      </c>
      <c r="BG16" s="3" t="s">
        <v>83</v>
      </c>
      <c r="BH16" s="3">
        <v>0</v>
      </c>
      <c r="BI16" s="3" t="s">
        <v>84</v>
      </c>
      <c r="BJ16" s="3">
        <v>0</v>
      </c>
      <c r="BK16" s="3"/>
      <c r="BL16" s="3">
        <v>94</v>
      </c>
      <c r="BM16" s="3" t="s">
        <v>80</v>
      </c>
      <c r="BN16" s="3">
        <v>0</v>
      </c>
      <c r="BO16" s="3"/>
      <c r="BP16" s="3">
        <v>97</v>
      </c>
      <c r="BQ16" s="3" t="s">
        <v>80</v>
      </c>
      <c r="BR16" s="3">
        <v>1</v>
      </c>
      <c r="BS16" s="3"/>
      <c r="BT16" s="3">
        <v>93</v>
      </c>
      <c r="BU16" s="3" t="s">
        <v>80</v>
      </c>
      <c r="BV16" s="3">
        <v>1</v>
      </c>
      <c r="BW16" s="3"/>
      <c r="BX16" s="3">
        <v>95</v>
      </c>
      <c r="BY16" s="3" t="s">
        <v>80</v>
      </c>
      <c r="BZ16" s="3">
        <v>1</v>
      </c>
      <c r="CA16" s="3" t="s">
        <v>83</v>
      </c>
      <c r="CB16" s="3">
        <v>98</v>
      </c>
      <c r="CC16" s="2" t="s">
        <v>80</v>
      </c>
      <c r="CD16" s="3">
        <v>0</v>
      </c>
      <c r="CE16" s="3" t="s">
        <v>83</v>
      </c>
      <c r="CF16" s="3">
        <v>97</v>
      </c>
      <c r="CG16" s="3" t="s">
        <v>80</v>
      </c>
      <c r="CH16" s="3">
        <v>0</v>
      </c>
      <c r="CI16" s="3"/>
      <c r="CJ16" s="3">
        <v>95</v>
      </c>
      <c r="CK16" s="3" t="s">
        <v>80</v>
      </c>
      <c r="CL16" s="3">
        <v>0</v>
      </c>
      <c r="CM16" s="3"/>
      <c r="CN16" s="5">
        <v>0</v>
      </c>
      <c r="CO16" s="6" t="s">
        <v>76</v>
      </c>
      <c r="CP16" s="7">
        <v>0</v>
      </c>
      <c r="CQ16" s="3"/>
      <c r="CR16" s="3">
        <v>0</v>
      </c>
      <c r="CS16" s="6" t="s">
        <v>76</v>
      </c>
      <c r="CT16" s="3">
        <v>0</v>
      </c>
      <c r="CU16" s="3"/>
      <c r="CV16" s="3">
        <v>94</v>
      </c>
      <c r="CW16" s="3" t="s">
        <v>80</v>
      </c>
      <c r="CX16" s="3">
        <v>0</v>
      </c>
      <c r="CY16" s="3" t="s">
        <v>83</v>
      </c>
      <c r="CZ16" s="3">
        <v>0</v>
      </c>
      <c r="DA16" s="2" t="s">
        <v>76</v>
      </c>
      <c r="DB16" s="3">
        <v>0</v>
      </c>
      <c r="DC16" s="3"/>
      <c r="DD16" s="3">
        <v>70</v>
      </c>
      <c r="DE16" s="3" t="s">
        <v>80</v>
      </c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125</v>
      </c>
      <c r="B17" s="3">
        <v>2005</v>
      </c>
      <c r="C17" s="2" t="s">
        <v>81</v>
      </c>
      <c r="D17" s="3">
        <v>0</v>
      </c>
      <c r="E17" s="3" t="s">
        <v>77</v>
      </c>
      <c r="F17" s="3">
        <v>0</v>
      </c>
      <c r="G17" s="3"/>
      <c r="H17" s="3">
        <v>0</v>
      </c>
      <c r="I17" s="3" t="s">
        <v>77</v>
      </c>
      <c r="J17" s="3">
        <v>0</v>
      </c>
      <c r="K17" s="2"/>
      <c r="L17" s="3">
        <v>0</v>
      </c>
      <c r="M17" s="3" t="s">
        <v>77</v>
      </c>
      <c r="N17" s="3">
        <v>0</v>
      </c>
      <c r="O17" s="3"/>
      <c r="P17" s="3">
        <v>0</v>
      </c>
      <c r="Q17" s="2" t="s">
        <v>77</v>
      </c>
      <c r="R17" s="3">
        <v>0</v>
      </c>
      <c r="S17" s="3"/>
      <c r="T17" s="3">
        <v>0</v>
      </c>
      <c r="U17" s="3" t="s">
        <v>77</v>
      </c>
      <c r="V17" s="3">
        <v>0</v>
      </c>
      <c r="W17" s="3"/>
      <c r="X17" s="3">
        <v>0</v>
      </c>
      <c r="Y17" s="3" t="s">
        <v>77</v>
      </c>
      <c r="Z17" s="3">
        <v>0</v>
      </c>
      <c r="AA17" s="3"/>
      <c r="AB17" s="3">
        <v>0</v>
      </c>
      <c r="AC17" s="3" t="s">
        <v>77</v>
      </c>
      <c r="AD17" s="3">
        <v>0</v>
      </c>
      <c r="AE17" s="3"/>
      <c r="AF17" s="3">
        <v>0</v>
      </c>
      <c r="AG17" s="3" t="s">
        <v>77</v>
      </c>
      <c r="AH17" s="3">
        <v>0</v>
      </c>
      <c r="AI17" s="2"/>
      <c r="AJ17" s="3">
        <v>0</v>
      </c>
      <c r="AK17" s="3" t="s">
        <v>77</v>
      </c>
      <c r="AL17" s="3">
        <v>0</v>
      </c>
      <c r="AM17" s="3"/>
      <c r="AN17" s="3">
        <v>0</v>
      </c>
      <c r="AO17" s="3" t="s">
        <v>77</v>
      </c>
      <c r="AP17" s="3">
        <v>0</v>
      </c>
      <c r="AQ17" s="3"/>
      <c r="AR17" s="3">
        <v>0</v>
      </c>
      <c r="AS17" s="3" t="s">
        <v>77</v>
      </c>
      <c r="AT17" s="3">
        <v>0</v>
      </c>
      <c r="AU17" s="3"/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0</v>
      </c>
      <c r="BE17" s="3" t="s">
        <v>76</v>
      </c>
      <c r="BF17" s="3">
        <v>0</v>
      </c>
      <c r="BG17" s="3"/>
      <c r="BH17" s="8">
        <v>0</v>
      </c>
      <c r="BI17" s="8" t="s">
        <v>77</v>
      </c>
      <c r="BJ17" s="3">
        <v>0</v>
      </c>
      <c r="BK17" s="3"/>
      <c r="BL17" s="8">
        <v>0</v>
      </c>
      <c r="BM17" s="8" t="s">
        <v>77</v>
      </c>
      <c r="BN17" s="3">
        <v>0</v>
      </c>
      <c r="BO17" s="3"/>
      <c r="BP17" s="8">
        <v>0</v>
      </c>
      <c r="BQ17" s="8" t="s">
        <v>77</v>
      </c>
      <c r="BR17" s="3">
        <v>0</v>
      </c>
      <c r="BS17" s="3"/>
      <c r="BT17" s="8">
        <v>0</v>
      </c>
      <c r="BU17" s="8" t="s">
        <v>77</v>
      </c>
      <c r="BV17" s="3">
        <v>0</v>
      </c>
      <c r="BW17" s="3"/>
      <c r="BX17" s="3">
        <v>0</v>
      </c>
      <c r="BY17" s="3" t="s">
        <v>77</v>
      </c>
      <c r="BZ17" s="3">
        <v>0</v>
      </c>
      <c r="CA17" s="3"/>
      <c r="CB17" s="3">
        <v>0</v>
      </c>
      <c r="CC17" s="3" t="s">
        <v>77</v>
      </c>
      <c r="CD17" s="3">
        <v>0</v>
      </c>
      <c r="CE17" s="3"/>
      <c r="CF17" s="3">
        <v>0</v>
      </c>
      <c r="CG17" s="2" t="s">
        <v>76</v>
      </c>
      <c r="CH17" s="3">
        <v>0</v>
      </c>
      <c r="CI17" s="3"/>
      <c r="CJ17" s="3">
        <v>0</v>
      </c>
      <c r="CK17" s="3" t="s">
        <v>77</v>
      </c>
      <c r="CL17" s="3">
        <v>0</v>
      </c>
      <c r="CM17" s="3"/>
      <c r="CN17" s="3">
        <v>0</v>
      </c>
      <c r="CO17" s="3" t="s">
        <v>77</v>
      </c>
      <c r="CP17" s="3">
        <v>0</v>
      </c>
      <c r="CQ17" s="2"/>
      <c r="CR17" s="3">
        <v>0</v>
      </c>
      <c r="CS17" s="2" t="s">
        <v>76</v>
      </c>
      <c r="CT17" s="3">
        <v>0</v>
      </c>
      <c r="CU17" s="3"/>
      <c r="CV17" s="3">
        <v>10</v>
      </c>
      <c r="CW17" s="2" t="s">
        <v>82</v>
      </c>
      <c r="CX17" s="3">
        <v>0</v>
      </c>
      <c r="CY17" s="3"/>
      <c r="CZ17" s="3">
        <v>0</v>
      </c>
      <c r="DA17" s="3" t="s">
        <v>77</v>
      </c>
      <c r="DB17" s="3">
        <v>0</v>
      </c>
      <c r="DC17" s="3"/>
      <c r="DD17" s="3">
        <v>0</v>
      </c>
      <c r="DE17" s="3" t="s">
        <v>77</v>
      </c>
      <c r="DF17" s="3">
        <v>0</v>
      </c>
      <c r="DG17" s="3"/>
      <c r="DH17" s="3"/>
      <c r="DI17" s="2"/>
      <c r="DJ17" s="3">
        <v>0</v>
      </c>
      <c r="DK17" s="3"/>
      <c r="DL17" s="3"/>
      <c r="DM17" s="2"/>
      <c r="DN17" s="3">
        <v>0</v>
      </c>
      <c r="DO17" s="2"/>
      <c r="DP17" s="3"/>
      <c r="DQ17" s="2"/>
      <c r="DR17" s="3">
        <v>0</v>
      </c>
      <c r="DS17" s="3"/>
    </row>
    <row r="18" spans="1:123" ht="19.5" customHeight="1">
      <c r="A18" s="2" t="s">
        <v>126</v>
      </c>
      <c r="B18" s="3">
        <v>2005</v>
      </c>
      <c r="C18" s="2" t="s">
        <v>85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3"/>
      <c r="L18" s="3">
        <v>13</v>
      </c>
      <c r="M18" s="2" t="s">
        <v>82</v>
      </c>
      <c r="N18" s="3">
        <v>0</v>
      </c>
      <c r="O18" s="3"/>
      <c r="P18" s="3">
        <v>0</v>
      </c>
      <c r="Q18" s="2" t="s">
        <v>76</v>
      </c>
      <c r="R18" s="3">
        <v>0</v>
      </c>
      <c r="S18" s="3"/>
      <c r="T18" s="3">
        <v>0</v>
      </c>
      <c r="U18" s="3" t="s">
        <v>76</v>
      </c>
      <c r="V18" s="3">
        <v>0</v>
      </c>
      <c r="W18" s="3"/>
      <c r="X18" s="3">
        <v>0</v>
      </c>
      <c r="Y18" s="3" t="s">
        <v>76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3"/>
      <c r="AJ18" s="3">
        <v>0</v>
      </c>
      <c r="AK18" s="3" t="s">
        <v>76</v>
      </c>
      <c r="AL18" s="3">
        <v>0</v>
      </c>
      <c r="AM18" s="3"/>
      <c r="AN18" s="3">
        <v>0</v>
      </c>
      <c r="AO18" s="3" t="s">
        <v>76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3">
        <v>0</v>
      </c>
      <c r="BI18" s="3" t="s">
        <v>76</v>
      </c>
      <c r="BJ18" s="3">
        <v>0</v>
      </c>
      <c r="BK18" s="3"/>
      <c r="BL18" s="3">
        <v>0</v>
      </c>
      <c r="BM18" s="3" t="s">
        <v>76</v>
      </c>
      <c r="BN18" s="3">
        <v>0</v>
      </c>
      <c r="BO18" s="3"/>
      <c r="BP18" s="3">
        <v>0</v>
      </c>
      <c r="BQ18" s="3" t="s">
        <v>76</v>
      </c>
      <c r="BR18" s="3">
        <v>0</v>
      </c>
      <c r="BS18" s="3"/>
      <c r="BT18" s="3">
        <v>23</v>
      </c>
      <c r="BU18" s="2" t="s">
        <v>82</v>
      </c>
      <c r="BV18" s="3">
        <v>0</v>
      </c>
      <c r="BW18" s="3"/>
      <c r="BX18" s="3">
        <v>0</v>
      </c>
      <c r="BY18" s="3" t="s">
        <v>79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3" t="s">
        <v>77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3"/>
      <c r="CR18" s="3">
        <v>0</v>
      </c>
      <c r="CS18" s="3" t="s">
        <v>77</v>
      </c>
      <c r="CT18" s="3">
        <v>0</v>
      </c>
      <c r="CU18" s="3"/>
      <c r="CV18" s="3">
        <v>0</v>
      </c>
      <c r="CW18" s="2" t="s">
        <v>76</v>
      </c>
      <c r="CX18" s="3">
        <v>0</v>
      </c>
      <c r="CY18" s="3"/>
      <c r="CZ18" s="3">
        <v>9</v>
      </c>
      <c r="DA18" s="3" t="s">
        <v>82</v>
      </c>
      <c r="DB18" s="3">
        <v>0</v>
      </c>
      <c r="DC18" s="3"/>
      <c r="DD18" s="3">
        <v>24</v>
      </c>
      <c r="DE18" s="3" t="s">
        <v>82</v>
      </c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3"/>
      <c r="DP18" s="3"/>
      <c r="DQ18" s="2"/>
      <c r="DR18" s="3">
        <v>0</v>
      </c>
      <c r="DS18" s="3"/>
    </row>
    <row r="19" spans="1:123" ht="19.5" customHeight="1">
      <c r="A19" s="2" t="s">
        <v>127</v>
      </c>
      <c r="B19" s="3">
        <v>2004</v>
      </c>
      <c r="C19" s="3" t="s">
        <v>85</v>
      </c>
      <c r="D19" s="3">
        <v>15</v>
      </c>
      <c r="E19" s="3" t="s">
        <v>82</v>
      </c>
      <c r="F19" s="3">
        <v>0</v>
      </c>
      <c r="G19" s="3"/>
      <c r="H19" s="3">
        <v>37</v>
      </c>
      <c r="I19" s="3" t="s">
        <v>82</v>
      </c>
      <c r="J19" s="3">
        <v>0</v>
      </c>
      <c r="K19" s="3"/>
      <c r="L19" s="3">
        <v>34</v>
      </c>
      <c r="M19" s="3" t="s">
        <v>82</v>
      </c>
      <c r="N19" s="3">
        <v>0</v>
      </c>
      <c r="O19" s="3"/>
      <c r="P19" s="3">
        <v>29</v>
      </c>
      <c r="Q19" s="3" t="s">
        <v>82</v>
      </c>
      <c r="R19" s="3">
        <v>0</v>
      </c>
      <c r="S19" s="3"/>
      <c r="T19" s="3">
        <v>9</v>
      </c>
      <c r="U19" s="3" t="s">
        <v>82</v>
      </c>
      <c r="V19" s="3">
        <v>0</v>
      </c>
      <c r="W19" s="3"/>
      <c r="X19" s="3">
        <v>24</v>
      </c>
      <c r="Y19" s="3" t="s">
        <v>82</v>
      </c>
      <c r="Z19" s="3">
        <v>0</v>
      </c>
      <c r="AA19" s="3"/>
      <c r="AB19" s="3">
        <v>10</v>
      </c>
      <c r="AC19" s="3" t="s">
        <v>82</v>
      </c>
      <c r="AD19" s="3">
        <v>0</v>
      </c>
      <c r="AE19" s="3"/>
      <c r="AF19" s="3">
        <v>15</v>
      </c>
      <c r="AG19" s="3" t="s">
        <v>82</v>
      </c>
      <c r="AH19" s="3">
        <v>0</v>
      </c>
      <c r="AI19" s="3"/>
      <c r="AJ19" s="3">
        <v>0</v>
      </c>
      <c r="AK19" s="3" t="s">
        <v>86</v>
      </c>
      <c r="AL19" s="3">
        <v>0</v>
      </c>
      <c r="AM19" s="3"/>
      <c r="AN19" s="3">
        <v>61</v>
      </c>
      <c r="AO19" s="3" t="s">
        <v>80</v>
      </c>
      <c r="AP19" s="3">
        <v>0</v>
      </c>
      <c r="AQ19" s="3"/>
      <c r="AR19" s="3">
        <v>52</v>
      </c>
      <c r="AS19" s="3" t="s">
        <v>80</v>
      </c>
      <c r="AT19" s="3">
        <v>0</v>
      </c>
      <c r="AU19" s="3"/>
      <c r="AV19" s="3">
        <v>29</v>
      </c>
      <c r="AW19" s="3" t="s">
        <v>82</v>
      </c>
      <c r="AX19" s="3">
        <v>0</v>
      </c>
      <c r="AY19" s="3"/>
      <c r="AZ19" s="3">
        <v>0</v>
      </c>
      <c r="BA19" s="3" t="s">
        <v>76</v>
      </c>
      <c r="BB19" s="3">
        <v>0</v>
      </c>
      <c r="BC19" s="3"/>
      <c r="BD19" s="3">
        <v>0</v>
      </c>
      <c r="BE19" s="3" t="s">
        <v>79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21</v>
      </c>
      <c r="BM19" s="2" t="s">
        <v>82</v>
      </c>
      <c r="BN19" s="3">
        <v>0</v>
      </c>
      <c r="BO19" s="3"/>
      <c r="BP19" s="3">
        <v>14</v>
      </c>
      <c r="BQ19" s="2" t="s">
        <v>82</v>
      </c>
      <c r="BR19" s="3">
        <v>0</v>
      </c>
      <c r="BS19" s="3"/>
      <c r="BT19" s="3">
        <v>0</v>
      </c>
      <c r="BU19" s="3" t="s">
        <v>76</v>
      </c>
      <c r="BV19" s="3">
        <v>0</v>
      </c>
      <c r="BW19" s="3"/>
      <c r="BX19" s="3">
        <v>19</v>
      </c>
      <c r="BY19" s="2" t="s">
        <v>82</v>
      </c>
      <c r="BZ19" s="3">
        <v>0</v>
      </c>
      <c r="CA19" s="3"/>
      <c r="CB19" s="3">
        <v>0</v>
      </c>
      <c r="CC19" s="2" t="s">
        <v>76</v>
      </c>
      <c r="CD19" s="3">
        <v>0</v>
      </c>
      <c r="CE19" s="3"/>
      <c r="CF19" s="3">
        <v>14</v>
      </c>
      <c r="CG19" s="3" t="s">
        <v>82</v>
      </c>
      <c r="CH19" s="3">
        <v>0</v>
      </c>
      <c r="CI19" s="3"/>
      <c r="CJ19" s="3">
        <v>61</v>
      </c>
      <c r="CK19" s="2" t="s">
        <v>80</v>
      </c>
      <c r="CL19" s="3">
        <v>0</v>
      </c>
      <c r="CM19" s="3"/>
      <c r="CN19" s="5">
        <v>0</v>
      </c>
      <c r="CO19" s="6" t="s">
        <v>76</v>
      </c>
      <c r="CP19" s="7">
        <v>0</v>
      </c>
      <c r="CQ19" s="3"/>
      <c r="CR19" s="5">
        <v>0</v>
      </c>
      <c r="CS19" s="6" t="s">
        <v>76</v>
      </c>
      <c r="CT19" s="7">
        <v>0</v>
      </c>
      <c r="CU19" s="3"/>
      <c r="CV19" s="3">
        <v>0</v>
      </c>
      <c r="CW19" s="3" t="s">
        <v>79</v>
      </c>
      <c r="CX19" s="3">
        <v>0</v>
      </c>
      <c r="CY19" s="3"/>
      <c r="CZ19" s="3">
        <v>0</v>
      </c>
      <c r="DA19" s="3" t="s">
        <v>76</v>
      </c>
      <c r="DB19" s="3">
        <v>0</v>
      </c>
      <c r="DC19" s="3"/>
      <c r="DD19" s="3">
        <v>86</v>
      </c>
      <c r="DE19" s="3" t="s">
        <v>80</v>
      </c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128</v>
      </c>
      <c r="B20" s="3">
        <v>2004</v>
      </c>
      <c r="C20" s="3" t="s">
        <v>85</v>
      </c>
      <c r="D20" s="3">
        <v>36</v>
      </c>
      <c r="E20" s="3" t="s">
        <v>82</v>
      </c>
      <c r="F20" s="3">
        <v>0</v>
      </c>
      <c r="G20" s="3"/>
      <c r="H20" s="3">
        <v>57</v>
      </c>
      <c r="I20" s="3" t="s">
        <v>80</v>
      </c>
      <c r="J20" s="3">
        <v>0</v>
      </c>
      <c r="K20" s="3"/>
      <c r="L20" s="3">
        <v>0</v>
      </c>
      <c r="M20" s="3" t="s">
        <v>78</v>
      </c>
      <c r="N20" s="3">
        <v>0</v>
      </c>
      <c r="O20" s="3"/>
      <c r="P20" s="3">
        <v>94</v>
      </c>
      <c r="Q20" s="3" t="s">
        <v>80</v>
      </c>
      <c r="R20" s="3">
        <v>0</v>
      </c>
      <c r="S20" s="3"/>
      <c r="T20" s="3">
        <v>94</v>
      </c>
      <c r="U20" s="3" t="s">
        <v>80</v>
      </c>
      <c r="V20" s="3">
        <v>0</v>
      </c>
      <c r="W20" s="3"/>
      <c r="X20" s="3">
        <v>88</v>
      </c>
      <c r="Y20" s="3" t="s">
        <v>80</v>
      </c>
      <c r="Z20" s="3">
        <v>0</v>
      </c>
      <c r="AA20" s="3" t="s">
        <v>83</v>
      </c>
      <c r="AB20" s="3">
        <v>95</v>
      </c>
      <c r="AC20" s="3" t="s">
        <v>80</v>
      </c>
      <c r="AD20" s="3">
        <v>0</v>
      </c>
      <c r="AE20" s="3"/>
      <c r="AF20" s="3">
        <v>96</v>
      </c>
      <c r="AG20" s="3" t="s">
        <v>80</v>
      </c>
      <c r="AH20" s="3">
        <v>0</v>
      </c>
      <c r="AI20" s="3" t="s">
        <v>83</v>
      </c>
      <c r="AJ20" s="3">
        <v>55</v>
      </c>
      <c r="AK20" s="3" t="s">
        <v>80</v>
      </c>
      <c r="AL20" s="3">
        <v>0</v>
      </c>
      <c r="AM20" s="3"/>
      <c r="AN20" s="3">
        <v>95</v>
      </c>
      <c r="AO20" s="3" t="s">
        <v>80</v>
      </c>
      <c r="AP20" s="3">
        <v>0</v>
      </c>
      <c r="AQ20" s="3"/>
      <c r="AR20" s="3">
        <v>43</v>
      </c>
      <c r="AS20" s="3" t="s">
        <v>82</v>
      </c>
      <c r="AT20" s="3">
        <v>0</v>
      </c>
      <c r="AU20" s="3"/>
      <c r="AV20" s="3">
        <v>65</v>
      </c>
      <c r="AW20" s="3" t="s">
        <v>80</v>
      </c>
      <c r="AX20" s="3">
        <v>0</v>
      </c>
      <c r="AY20" s="3"/>
      <c r="AZ20" s="3">
        <v>20</v>
      </c>
      <c r="BA20" s="3" t="s">
        <v>82</v>
      </c>
      <c r="BB20" s="3">
        <v>0</v>
      </c>
      <c r="BC20" s="3"/>
      <c r="BD20" s="3">
        <v>95</v>
      </c>
      <c r="BE20" s="3" t="s">
        <v>80</v>
      </c>
      <c r="BF20" s="3">
        <v>0</v>
      </c>
      <c r="BG20" s="3" t="s">
        <v>83</v>
      </c>
      <c r="BH20" s="3">
        <v>92</v>
      </c>
      <c r="BI20" s="3" t="s">
        <v>80</v>
      </c>
      <c r="BJ20" s="3">
        <v>0</v>
      </c>
      <c r="BK20" s="3" t="s">
        <v>87</v>
      </c>
      <c r="BL20" s="3">
        <v>0</v>
      </c>
      <c r="BM20" s="3" t="s">
        <v>84</v>
      </c>
      <c r="BN20" s="3">
        <v>0</v>
      </c>
      <c r="BO20" s="3"/>
      <c r="BP20" s="3">
        <v>83</v>
      </c>
      <c r="BQ20" s="3" t="s">
        <v>80</v>
      </c>
      <c r="BR20" s="3">
        <v>0</v>
      </c>
      <c r="BS20" s="3"/>
      <c r="BT20" s="3">
        <v>70</v>
      </c>
      <c r="BU20" s="3" t="s">
        <v>80</v>
      </c>
      <c r="BV20" s="3">
        <v>0</v>
      </c>
      <c r="BW20" s="3"/>
      <c r="BX20" s="3">
        <v>95</v>
      </c>
      <c r="BY20" s="3" t="s">
        <v>80</v>
      </c>
      <c r="BZ20" s="3">
        <v>0</v>
      </c>
      <c r="CA20" s="3" t="s">
        <v>83</v>
      </c>
      <c r="CB20" s="3">
        <v>72</v>
      </c>
      <c r="CC20" s="3" t="s">
        <v>80</v>
      </c>
      <c r="CD20" s="3">
        <v>0</v>
      </c>
      <c r="CE20" s="3"/>
      <c r="CF20" s="3">
        <v>66</v>
      </c>
      <c r="CG20" s="3" t="s">
        <v>80</v>
      </c>
      <c r="CH20" s="3">
        <v>0</v>
      </c>
      <c r="CI20" s="3" t="s">
        <v>83</v>
      </c>
      <c r="CJ20" s="3">
        <v>0</v>
      </c>
      <c r="CK20" s="3" t="s">
        <v>84</v>
      </c>
      <c r="CL20" s="3">
        <v>0</v>
      </c>
      <c r="CM20" s="3"/>
      <c r="CN20" s="3">
        <v>10</v>
      </c>
      <c r="CO20" s="3" t="s">
        <v>82</v>
      </c>
      <c r="CP20" s="3">
        <v>0</v>
      </c>
      <c r="CQ20" s="3"/>
      <c r="CR20" s="3">
        <v>34</v>
      </c>
      <c r="CS20" s="3" t="s">
        <v>82</v>
      </c>
      <c r="CT20" s="3">
        <v>0</v>
      </c>
      <c r="CU20" s="3"/>
      <c r="CV20" s="3">
        <v>49</v>
      </c>
      <c r="CW20" s="3" t="s">
        <v>82</v>
      </c>
      <c r="CX20" s="3">
        <v>0</v>
      </c>
      <c r="CY20" s="3"/>
      <c r="CZ20" s="3">
        <v>19</v>
      </c>
      <c r="DA20" s="3" t="s">
        <v>82</v>
      </c>
      <c r="DB20" s="3">
        <v>0</v>
      </c>
      <c r="DC20" s="3"/>
      <c r="DD20" s="3">
        <v>94</v>
      </c>
      <c r="DE20" s="3" t="s">
        <v>80</v>
      </c>
      <c r="DF20" s="3">
        <v>0</v>
      </c>
      <c r="DG20" s="3"/>
      <c r="DH20" s="3"/>
      <c r="DI20" s="3"/>
      <c r="DJ20" s="3">
        <v>0</v>
      </c>
      <c r="DK20" s="3"/>
      <c r="DL20" s="3"/>
      <c r="DM20" s="3"/>
      <c r="DN20" s="3">
        <v>0</v>
      </c>
      <c r="DO20" s="3"/>
      <c r="DP20" s="3"/>
      <c r="DQ20" s="3"/>
      <c r="DR20" s="3">
        <v>0</v>
      </c>
      <c r="DS20" s="3"/>
    </row>
    <row r="21" spans="1:123" ht="19.5" customHeight="1">
      <c r="A21" s="2" t="s">
        <v>129</v>
      </c>
      <c r="B21" s="3">
        <v>2003</v>
      </c>
      <c r="C21" s="2" t="s">
        <v>85</v>
      </c>
      <c r="D21" s="3">
        <v>80</v>
      </c>
      <c r="E21" s="3" t="s">
        <v>80</v>
      </c>
      <c r="F21" s="3">
        <v>0</v>
      </c>
      <c r="G21" s="2"/>
      <c r="H21" s="3">
        <v>77</v>
      </c>
      <c r="I21" s="3" t="s">
        <v>80</v>
      </c>
      <c r="J21" s="3">
        <v>2</v>
      </c>
      <c r="K21" s="2"/>
      <c r="L21" s="3">
        <v>85</v>
      </c>
      <c r="M21" s="3" t="s">
        <v>80</v>
      </c>
      <c r="N21" s="3">
        <v>1</v>
      </c>
      <c r="O21" s="3"/>
      <c r="P21" s="3">
        <v>65</v>
      </c>
      <c r="Q21" s="3" t="s">
        <v>80</v>
      </c>
      <c r="R21" s="3">
        <v>1</v>
      </c>
      <c r="S21" s="3"/>
      <c r="T21" s="3">
        <v>94</v>
      </c>
      <c r="U21" s="3" t="s">
        <v>80</v>
      </c>
      <c r="V21" s="3">
        <v>0</v>
      </c>
      <c r="W21" s="3"/>
      <c r="X21" s="3">
        <v>95</v>
      </c>
      <c r="Y21" s="3" t="s">
        <v>80</v>
      </c>
      <c r="Z21" s="3">
        <v>0</v>
      </c>
      <c r="AA21" s="2"/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1</v>
      </c>
      <c r="AI21" s="3"/>
      <c r="AJ21" s="3">
        <v>95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95</v>
      </c>
      <c r="AS21" s="3" t="s">
        <v>80</v>
      </c>
      <c r="AT21" s="3">
        <v>1</v>
      </c>
      <c r="AU21" s="3"/>
      <c r="AV21" s="3">
        <v>94</v>
      </c>
      <c r="AW21" s="3" t="s">
        <v>80</v>
      </c>
      <c r="AX21" s="3">
        <v>0</v>
      </c>
      <c r="AY21" s="3" t="s">
        <v>83</v>
      </c>
      <c r="AZ21" s="3">
        <v>95</v>
      </c>
      <c r="BA21" s="3" t="s">
        <v>80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/>
      <c r="BH21" s="3">
        <v>94</v>
      </c>
      <c r="BI21" s="3" t="s">
        <v>80</v>
      </c>
      <c r="BJ21" s="3">
        <v>0</v>
      </c>
      <c r="BK21" s="3"/>
      <c r="BL21" s="3">
        <v>94</v>
      </c>
      <c r="BM21" s="2" t="s">
        <v>80</v>
      </c>
      <c r="BN21" s="3">
        <v>0</v>
      </c>
      <c r="BO21" s="2"/>
      <c r="BP21" s="3">
        <v>39</v>
      </c>
      <c r="BQ21" s="2" t="s">
        <v>82</v>
      </c>
      <c r="BR21" s="3">
        <v>0</v>
      </c>
      <c r="BS21" s="3"/>
      <c r="BT21" s="3">
        <v>93</v>
      </c>
      <c r="BU21" s="2" t="s">
        <v>80</v>
      </c>
      <c r="BV21" s="3">
        <v>1</v>
      </c>
      <c r="BW21" s="3"/>
      <c r="BX21" s="3">
        <v>0</v>
      </c>
      <c r="BY21" s="3" t="s">
        <v>79</v>
      </c>
      <c r="BZ21" s="3">
        <v>0</v>
      </c>
      <c r="CA21" s="3"/>
      <c r="CB21" s="3">
        <v>0</v>
      </c>
      <c r="CC21" s="3" t="s">
        <v>79</v>
      </c>
      <c r="CD21" s="3">
        <v>0</v>
      </c>
      <c r="CE21" s="3"/>
      <c r="CF21" s="3">
        <v>0</v>
      </c>
      <c r="CG21" s="3" t="s">
        <v>78</v>
      </c>
      <c r="CH21" s="3">
        <v>0</v>
      </c>
      <c r="CI21" s="3"/>
      <c r="CJ21" s="3">
        <v>0</v>
      </c>
      <c r="CK21" s="3" t="s">
        <v>78</v>
      </c>
      <c r="CL21" s="3">
        <v>0</v>
      </c>
      <c r="CM21" s="2"/>
      <c r="CN21" s="3">
        <v>0</v>
      </c>
      <c r="CO21" s="3" t="s">
        <v>78</v>
      </c>
      <c r="CP21" s="3">
        <v>0</v>
      </c>
      <c r="CQ21" s="3"/>
      <c r="CR21" s="3">
        <v>0</v>
      </c>
      <c r="CS21" s="3" t="s">
        <v>78</v>
      </c>
      <c r="CT21" s="3">
        <v>0</v>
      </c>
      <c r="CU21" s="3"/>
      <c r="CV21" s="3">
        <v>0</v>
      </c>
      <c r="CW21" s="3" t="s">
        <v>78</v>
      </c>
      <c r="CX21" s="3">
        <v>0</v>
      </c>
      <c r="CY21" s="3"/>
      <c r="CZ21" s="3">
        <v>64</v>
      </c>
      <c r="DA21" s="3" t="s">
        <v>80</v>
      </c>
      <c r="DB21" s="3">
        <v>0</v>
      </c>
      <c r="DC21" s="3"/>
      <c r="DD21" s="3">
        <v>54</v>
      </c>
      <c r="DE21" s="3" t="s">
        <v>80</v>
      </c>
      <c r="DF21" s="3">
        <v>0</v>
      </c>
      <c r="DG21" s="3"/>
      <c r="DH21" s="3"/>
      <c r="DI21" s="2"/>
      <c r="DJ21" s="3">
        <v>0</v>
      </c>
      <c r="DK21" s="2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130</v>
      </c>
      <c r="B22" s="3">
        <v>2004</v>
      </c>
      <c r="C22" s="4" t="s">
        <v>85</v>
      </c>
      <c r="D22" s="3">
        <v>59</v>
      </c>
      <c r="E22" s="3" t="s">
        <v>80</v>
      </c>
      <c r="F22" s="3">
        <v>0</v>
      </c>
      <c r="G22" s="3"/>
      <c r="H22" s="3">
        <v>0</v>
      </c>
      <c r="I22" s="3" t="s">
        <v>76</v>
      </c>
      <c r="J22" s="3">
        <v>0</v>
      </c>
      <c r="K22" s="3"/>
      <c r="L22" s="3">
        <v>64</v>
      </c>
      <c r="M22" s="3" t="s">
        <v>80</v>
      </c>
      <c r="N22" s="3">
        <v>0</v>
      </c>
      <c r="O22" s="3"/>
      <c r="P22" s="3">
        <v>37</v>
      </c>
      <c r="Q22" s="3" t="s">
        <v>82</v>
      </c>
      <c r="R22" s="3">
        <v>0</v>
      </c>
      <c r="S22" s="3"/>
      <c r="T22" s="3">
        <v>27</v>
      </c>
      <c r="U22" s="3" t="s">
        <v>82</v>
      </c>
      <c r="V22" s="3">
        <v>0</v>
      </c>
      <c r="W22" s="3"/>
      <c r="X22" s="3">
        <v>71</v>
      </c>
      <c r="Y22" s="3" t="s">
        <v>80</v>
      </c>
      <c r="Z22" s="3">
        <v>0</v>
      </c>
      <c r="AA22" s="3"/>
      <c r="AB22" s="3">
        <v>37</v>
      </c>
      <c r="AC22" s="3" t="s">
        <v>82</v>
      </c>
      <c r="AD22" s="3">
        <v>0</v>
      </c>
      <c r="AE22" s="3"/>
      <c r="AF22" s="3">
        <v>33</v>
      </c>
      <c r="AG22" s="3" t="s">
        <v>82</v>
      </c>
      <c r="AH22" s="3">
        <v>0</v>
      </c>
      <c r="AI22" s="3"/>
      <c r="AJ22" s="3">
        <v>94</v>
      </c>
      <c r="AK22" s="3" t="s">
        <v>80</v>
      </c>
      <c r="AL22" s="3">
        <v>0</v>
      </c>
      <c r="AM22" s="3" t="s">
        <v>87</v>
      </c>
      <c r="AN22" s="3">
        <v>0</v>
      </c>
      <c r="AO22" s="3" t="s">
        <v>84</v>
      </c>
      <c r="AP22" s="3">
        <v>0</v>
      </c>
      <c r="AQ22" s="3"/>
      <c r="AR22" s="3">
        <v>95</v>
      </c>
      <c r="AS22" s="3" t="s">
        <v>80</v>
      </c>
      <c r="AT22" s="3">
        <v>0</v>
      </c>
      <c r="AU22" s="3"/>
      <c r="AV22" s="3">
        <v>0</v>
      </c>
      <c r="AW22" s="3" t="s">
        <v>76</v>
      </c>
      <c r="AX22" s="3">
        <v>0</v>
      </c>
      <c r="AY22" s="3"/>
      <c r="AZ22" s="3">
        <v>75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 t="s">
        <v>83</v>
      </c>
      <c r="BH22" s="4">
        <v>27</v>
      </c>
      <c r="BI22" s="3" t="s">
        <v>82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3"/>
      <c r="BP22" s="3">
        <v>97</v>
      </c>
      <c r="BQ22" s="2" t="s">
        <v>80</v>
      </c>
      <c r="BR22" s="3">
        <v>0</v>
      </c>
      <c r="BS22" s="3"/>
      <c r="BT22" s="3">
        <v>70</v>
      </c>
      <c r="BU22" s="3" t="s">
        <v>80</v>
      </c>
      <c r="BV22" s="3">
        <v>0</v>
      </c>
      <c r="BW22" s="3"/>
      <c r="BX22" s="3">
        <v>95</v>
      </c>
      <c r="BY22" s="2" t="s">
        <v>80</v>
      </c>
      <c r="BZ22" s="3">
        <v>0</v>
      </c>
      <c r="CA22" s="2"/>
      <c r="CB22" s="3">
        <v>98</v>
      </c>
      <c r="CC22" s="2" t="s">
        <v>80</v>
      </c>
      <c r="CD22" s="3">
        <v>1</v>
      </c>
      <c r="CE22" s="3"/>
      <c r="CF22" s="4">
        <v>83</v>
      </c>
      <c r="CG22" s="3" t="s">
        <v>80</v>
      </c>
      <c r="CH22" s="3">
        <v>0</v>
      </c>
      <c r="CI22" s="3"/>
      <c r="CJ22" s="3">
        <v>95</v>
      </c>
      <c r="CK22" s="2" t="s">
        <v>80</v>
      </c>
      <c r="CL22" s="3">
        <v>0</v>
      </c>
      <c r="CM22" s="3"/>
      <c r="CN22" s="3">
        <v>95</v>
      </c>
      <c r="CO22" s="2" t="s">
        <v>80</v>
      </c>
      <c r="CP22" s="3">
        <v>0</v>
      </c>
      <c r="CQ22" s="3"/>
      <c r="CR22" s="3">
        <v>97</v>
      </c>
      <c r="CS22" s="2" t="s">
        <v>80</v>
      </c>
      <c r="CT22" s="3">
        <v>1</v>
      </c>
      <c r="CU22" s="3"/>
      <c r="CV22" s="3">
        <v>94</v>
      </c>
      <c r="CW22" s="2" t="s">
        <v>80</v>
      </c>
      <c r="CX22" s="3">
        <v>0</v>
      </c>
      <c r="CY22" s="3"/>
      <c r="CZ22" s="3">
        <v>75</v>
      </c>
      <c r="DA22" s="3" t="s">
        <v>80</v>
      </c>
      <c r="DB22" s="3">
        <v>0</v>
      </c>
      <c r="DC22" s="3"/>
      <c r="DD22" s="4">
        <v>0</v>
      </c>
      <c r="DE22" s="3" t="s">
        <v>76</v>
      </c>
      <c r="DF22" s="3">
        <v>0</v>
      </c>
      <c r="DG22" s="3"/>
      <c r="DH22" s="3"/>
      <c r="DI22" s="2"/>
      <c r="DJ22" s="3">
        <v>0</v>
      </c>
      <c r="DK22" s="3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131</v>
      </c>
      <c r="B23" s="3">
        <v>2003</v>
      </c>
      <c r="C23" s="2" t="s">
        <v>85</v>
      </c>
      <c r="D23" s="3">
        <v>0</v>
      </c>
      <c r="E23" s="3" t="s">
        <v>78</v>
      </c>
      <c r="F23" s="3">
        <v>0</v>
      </c>
      <c r="G23" s="3"/>
      <c r="H23" s="3">
        <v>0</v>
      </c>
      <c r="I23" s="3" t="s">
        <v>78</v>
      </c>
      <c r="J23" s="3">
        <v>0</v>
      </c>
      <c r="K23" s="3"/>
      <c r="L23" s="3">
        <v>98</v>
      </c>
      <c r="M23" s="3" t="s">
        <v>80</v>
      </c>
      <c r="N23" s="3">
        <v>0</v>
      </c>
      <c r="O23" s="3"/>
      <c r="P23" s="3">
        <v>0</v>
      </c>
      <c r="Q23" s="3" t="s">
        <v>78</v>
      </c>
      <c r="R23" s="3">
        <v>0</v>
      </c>
      <c r="S23" s="3"/>
      <c r="T23" s="3">
        <v>0</v>
      </c>
      <c r="U23" s="3" t="s">
        <v>78</v>
      </c>
      <c r="V23" s="3">
        <v>0</v>
      </c>
      <c r="W23" s="3"/>
      <c r="X23" s="3">
        <v>0</v>
      </c>
      <c r="Y23" s="3" t="s">
        <v>79</v>
      </c>
      <c r="Z23" s="3">
        <v>0</v>
      </c>
      <c r="AA23" s="3"/>
      <c r="AB23" s="3">
        <v>0</v>
      </c>
      <c r="AC23" s="3" t="s">
        <v>79</v>
      </c>
      <c r="AD23" s="3">
        <v>0</v>
      </c>
      <c r="AE23" s="3"/>
      <c r="AF23" s="3">
        <v>0</v>
      </c>
      <c r="AG23" s="3" t="s">
        <v>79</v>
      </c>
      <c r="AH23" s="3">
        <v>0</v>
      </c>
      <c r="AI23" s="3"/>
      <c r="AJ23" s="3">
        <v>40</v>
      </c>
      <c r="AK23" s="3" t="s">
        <v>82</v>
      </c>
      <c r="AL23" s="3">
        <v>0</v>
      </c>
      <c r="AM23" s="3"/>
      <c r="AN23" s="3">
        <v>0</v>
      </c>
      <c r="AO23" s="3" t="s">
        <v>77</v>
      </c>
      <c r="AP23" s="3">
        <v>0</v>
      </c>
      <c r="AQ23" s="3"/>
      <c r="AR23" s="3">
        <v>0</v>
      </c>
      <c r="AS23" s="3" t="s">
        <v>76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0</v>
      </c>
      <c r="BA23" s="3" t="s">
        <v>76</v>
      </c>
      <c r="BB23" s="3">
        <v>0</v>
      </c>
      <c r="BC23" s="3"/>
      <c r="BD23" s="3">
        <v>0</v>
      </c>
      <c r="BE23" s="3" t="s">
        <v>77</v>
      </c>
      <c r="BF23" s="3">
        <v>0</v>
      </c>
      <c r="BG23" s="3"/>
      <c r="BH23" s="3">
        <v>0</v>
      </c>
      <c r="BI23" s="3" t="s">
        <v>77</v>
      </c>
      <c r="BJ23" s="3">
        <v>0</v>
      </c>
      <c r="BK23" s="8"/>
      <c r="BL23" s="3">
        <v>0</v>
      </c>
      <c r="BM23" s="3" t="s">
        <v>77</v>
      </c>
      <c r="BN23" s="3">
        <v>0</v>
      </c>
      <c r="BO23" s="8"/>
      <c r="BP23" s="3">
        <v>0</v>
      </c>
      <c r="BQ23" s="3" t="s">
        <v>77</v>
      </c>
      <c r="BR23" s="3">
        <v>0</v>
      </c>
      <c r="BS23" s="8"/>
      <c r="BT23" s="3">
        <v>0</v>
      </c>
      <c r="BU23" s="3" t="s">
        <v>77</v>
      </c>
      <c r="BV23" s="3">
        <v>0</v>
      </c>
      <c r="BW23" s="8"/>
      <c r="BX23" s="3">
        <v>0</v>
      </c>
      <c r="BY23" s="3" t="s">
        <v>77</v>
      </c>
      <c r="BZ23" s="3">
        <v>0</v>
      </c>
      <c r="CA23" s="8"/>
      <c r="CB23" s="3">
        <v>0</v>
      </c>
      <c r="CC23" s="3" t="s">
        <v>77</v>
      </c>
      <c r="CD23" s="3">
        <v>0</v>
      </c>
      <c r="CE23" s="8"/>
      <c r="CF23" s="3">
        <v>31</v>
      </c>
      <c r="CG23" s="3" t="s">
        <v>82</v>
      </c>
      <c r="CH23" s="3">
        <v>0</v>
      </c>
      <c r="CI23" s="8"/>
      <c r="CJ23" s="3">
        <v>34</v>
      </c>
      <c r="CK23" s="3" t="s">
        <v>82</v>
      </c>
      <c r="CL23" s="3">
        <v>1</v>
      </c>
      <c r="CM23" s="8"/>
      <c r="CN23" s="3">
        <v>95</v>
      </c>
      <c r="CO23" s="2" t="s">
        <v>80</v>
      </c>
      <c r="CP23" s="3">
        <v>0</v>
      </c>
      <c r="CQ23" s="8"/>
      <c r="CR23" s="3">
        <v>97</v>
      </c>
      <c r="CS23" s="3" t="s">
        <v>80</v>
      </c>
      <c r="CT23" s="3">
        <v>0</v>
      </c>
      <c r="CU23" s="8"/>
      <c r="CV23" s="3">
        <v>94</v>
      </c>
      <c r="CW23" s="3" t="s">
        <v>80</v>
      </c>
      <c r="CX23" s="3">
        <v>1</v>
      </c>
      <c r="CY23" s="8"/>
      <c r="CZ23" s="3">
        <v>97</v>
      </c>
      <c r="DA23" s="3" t="s">
        <v>80</v>
      </c>
      <c r="DB23" s="3">
        <v>0</v>
      </c>
      <c r="DC23" s="8"/>
      <c r="DD23" s="3">
        <v>94</v>
      </c>
      <c r="DE23" s="3" t="s">
        <v>80</v>
      </c>
      <c r="DF23" s="3">
        <v>1</v>
      </c>
      <c r="DG23" s="8"/>
      <c r="DH23" s="3"/>
      <c r="DI23" s="3"/>
      <c r="DJ23" s="3">
        <v>0</v>
      </c>
      <c r="DK23" s="8"/>
      <c r="DL23" s="3"/>
      <c r="DM23" s="3"/>
      <c r="DN23" s="3">
        <v>0</v>
      </c>
      <c r="DO23" s="8"/>
      <c r="DP23" s="3"/>
      <c r="DQ23" s="3"/>
      <c r="DR23" s="3">
        <v>0</v>
      </c>
      <c r="DS23" s="8"/>
    </row>
    <row r="24" spans="1:123" ht="19.5" customHeight="1">
      <c r="A24" s="4" t="s">
        <v>132</v>
      </c>
      <c r="B24" s="3">
        <v>2004</v>
      </c>
      <c r="C24" s="2" t="s">
        <v>85</v>
      </c>
      <c r="D24" s="3">
        <v>0</v>
      </c>
      <c r="E24" s="3" t="s">
        <v>76</v>
      </c>
      <c r="F24" s="3">
        <v>0</v>
      </c>
      <c r="G24" s="3"/>
      <c r="H24" s="3">
        <v>0</v>
      </c>
      <c r="I24" s="3" t="s">
        <v>76</v>
      </c>
      <c r="J24" s="3">
        <v>0</v>
      </c>
      <c r="K24" s="3"/>
      <c r="L24" s="3">
        <v>0</v>
      </c>
      <c r="M24" s="3" t="s">
        <v>79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76</v>
      </c>
      <c r="Z24" s="3">
        <v>0</v>
      </c>
      <c r="AA24" s="3"/>
      <c r="AB24" s="3">
        <v>0</v>
      </c>
      <c r="AC24" s="3" t="s">
        <v>76</v>
      </c>
      <c r="AD24" s="3">
        <v>0</v>
      </c>
      <c r="AE24" s="3"/>
      <c r="AF24" s="3">
        <v>0</v>
      </c>
      <c r="AG24" s="3" t="s">
        <v>76</v>
      </c>
      <c r="AH24" s="3">
        <v>0</v>
      </c>
      <c r="AI24" s="3"/>
      <c r="AJ24" s="3">
        <v>0</v>
      </c>
      <c r="AK24" s="3" t="s">
        <v>76</v>
      </c>
      <c r="AL24" s="3">
        <v>0</v>
      </c>
      <c r="AM24" s="3"/>
      <c r="AN24" s="3">
        <v>0</v>
      </c>
      <c r="AO24" s="3" t="s">
        <v>79</v>
      </c>
      <c r="AP24" s="3">
        <v>0</v>
      </c>
      <c r="AQ24" s="3"/>
      <c r="AR24" s="3">
        <v>0</v>
      </c>
      <c r="AS24" s="3" t="s">
        <v>79</v>
      </c>
      <c r="AT24" s="3">
        <v>0</v>
      </c>
      <c r="AU24" s="3"/>
      <c r="AV24" s="3">
        <v>0</v>
      </c>
      <c r="AW24" s="3" t="s">
        <v>79</v>
      </c>
      <c r="AX24" s="3">
        <v>0</v>
      </c>
      <c r="AY24" s="3"/>
      <c r="AZ24" s="3">
        <v>0</v>
      </c>
      <c r="BA24" s="3" t="s">
        <v>79</v>
      </c>
      <c r="BB24" s="3">
        <v>0</v>
      </c>
      <c r="BC24" s="3"/>
      <c r="BD24" s="3">
        <v>0</v>
      </c>
      <c r="BE24" s="3" t="s">
        <v>79</v>
      </c>
      <c r="BF24" s="3">
        <v>0</v>
      </c>
      <c r="BG24" s="3"/>
      <c r="BH24" s="3">
        <v>0</v>
      </c>
      <c r="BI24" s="3" t="s">
        <v>79</v>
      </c>
      <c r="BJ24" s="3">
        <v>0</v>
      </c>
      <c r="BK24" s="3"/>
      <c r="BL24" s="3">
        <v>0</v>
      </c>
      <c r="BM24" s="3" t="s">
        <v>79</v>
      </c>
      <c r="BN24" s="3">
        <v>0</v>
      </c>
      <c r="BO24" s="3"/>
      <c r="BP24" s="3">
        <v>0</v>
      </c>
      <c r="BQ24" s="3" t="s">
        <v>79</v>
      </c>
      <c r="BR24" s="3">
        <v>0</v>
      </c>
      <c r="BS24" s="3"/>
      <c r="BT24" s="3">
        <v>0</v>
      </c>
      <c r="BU24" s="3" t="s">
        <v>79</v>
      </c>
      <c r="BV24" s="3">
        <v>0</v>
      </c>
      <c r="BW24" s="3"/>
      <c r="BX24" s="3">
        <v>0</v>
      </c>
      <c r="BY24" s="3" t="s">
        <v>79</v>
      </c>
      <c r="BZ24" s="3">
        <v>0</v>
      </c>
      <c r="CA24" s="3"/>
      <c r="CB24" s="3">
        <v>0</v>
      </c>
      <c r="CC24" s="3" t="s">
        <v>79</v>
      </c>
      <c r="CD24" s="3">
        <v>0</v>
      </c>
      <c r="CE24" s="3"/>
      <c r="CF24" s="3">
        <v>0</v>
      </c>
      <c r="CG24" s="3" t="s">
        <v>79</v>
      </c>
      <c r="CH24" s="3">
        <v>0</v>
      </c>
      <c r="CI24" s="3"/>
      <c r="CJ24" s="3">
        <v>0</v>
      </c>
      <c r="CK24" s="3" t="s">
        <v>79</v>
      </c>
      <c r="CL24" s="3">
        <v>0</v>
      </c>
      <c r="CM24" s="3"/>
      <c r="CN24" s="3">
        <v>0</v>
      </c>
      <c r="CO24" s="3" t="s">
        <v>79</v>
      </c>
      <c r="CP24" s="3">
        <v>0</v>
      </c>
      <c r="CQ24" s="3"/>
      <c r="CR24" s="3">
        <v>0</v>
      </c>
      <c r="CS24" s="3" t="s">
        <v>79</v>
      </c>
      <c r="CT24" s="3">
        <v>0</v>
      </c>
      <c r="CU24" s="3"/>
      <c r="CV24" s="3">
        <v>0</v>
      </c>
      <c r="CW24" s="3" t="s">
        <v>79</v>
      </c>
      <c r="CX24" s="3">
        <v>0</v>
      </c>
      <c r="CY24" s="3"/>
      <c r="CZ24" s="3">
        <v>0</v>
      </c>
      <c r="DA24" s="3" t="s">
        <v>79</v>
      </c>
      <c r="DB24" s="3">
        <v>0</v>
      </c>
      <c r="DC24" s="3"/>
      <c r="DD24" s="3">
        <v>0</v>
      </c>
      <c r="DE24" s="3" t="s">
        <v>79</v>
      </c>
      <c r="DF24" s="3">
        <v>0</v>
      </c>
      <c r="DG24" s="3"/>
      <c r="DH24" s="3"/>
      <c r="DI24" s="3"/>
      <c r="DJ24" s="3">
        <v>0</v>
      </c>
      <c r="DK24" s="3"/>
      <c r="DL24" s="3"/>
      <c r="DM24" s="3"/>
      <c r="DN24" s="3">
        <v>0</v>
      </c>
      <c r="DO24" s="3"/>
      <c r="DP24" s="3"/>
      <c r="DQ24" s="3"/>
      <c r="DR24" s="3">
        <v>0</v>
      </c>
      <c r="DS24" s="3"/>
    </row>
    <row r="25" spans="1:123" ht="19.5" customHeight="1">
      <c r="A25" s="2" t="s">
        <v>133</v>
      </c>
      <c r="B25" s="3">
        <v>2005</v>
      </c>
      <c r="C25" s="4" t="s">
        <v>85</v>
      </c>
      <c r="D25" s="3">
        <v>0</v>
      </c>
      <c r="E25" s="3" t="s">
        <v>77</v>
      </c>
      <c r="F25" s="3">
        <v>0</v>
      </c>
      <c r="G25" s="4"/>
      <c r="H25" s="3">
        <v>0</v>
      </c>
      <c r="I25" s="3" t="s">
        <v>77</v>
      </c>
      <c r="J25" s="3">
        <v>0</v>
      </c>
      <c r="K25" s="4"/>
      <c r="L25" s="3">
        <v>0</v>
      </c>
      <c r="M25" s="3" t="s">
        <v>77</v>
      </c>
      <c r="N25" s="3">
        <v>0</v>
      </c>
      <c r="O25" s="4"/>
      <c r="P25" s="3">
        <v>0</v>
      </c>
      <c r="Q25" s="3" t="s">
        <v>77</v>
      </c>
      <c r="R25" s="3">
        <v>0</v>
      </c>
      <c r="S25" s="4"/>
      <c r="T25" s="3">
        <v>0</v>
      </c>
      <c r="U25" s="3" t="s">
        <v>77</v>
      </c>
      <c r="V25" s="3">
        <v>0</v>
      </c>
      <c r="W25" s="4"/>
      <c r="X25" s="3">
        <v>0</v>
      </c>
      <c r="Y25" s="3" t="s">
        <v>77</v>
      </c>
      <c r="Z25" s="3">
        <v>0</v>
      </c>
      <c r="AA25" s="4"/>
      <c r="AB25" s="3">
        <v>0</v>
      </c>
      <c r="AC25" s="3" t="s">
        <v>77</v>
      </c>
      <c r="AD25" s="3">
        <v>0</v>
      </c>
      <c r="AE25" s="4"/>
      <c r="AF25" s="3">
        <v>0</v>
      </c>
      <c r="AG25" s="3" t="s">
        <v>77</v>
      </c>
      <c r="AH25" s="3">
        <v>0</v>
      </c>
      <c r="AI25" s="4"/>
      <c r="AJ25" s="3">
        <v>0</v>
      </c>
      <c r="AK25" s="3" t="s">
        <v>77</v>
      </c>
      <c r="AL25" s="3">
        <v>0</v>
      </c>
      <c r="AM25" s="4"/>
      <c r="AN25" s="3">
        <v>0</v>
      </c>
      <c r="AO25" s="3" t="s">
        <v>77</v>
      </c>
      <c r="AP25" s="3">
        <v>0</v>
      </c>
      <c r="AQ25" s="4"/>
      <c r="AR25" s="3">
        <v>0</v>
      </c>
      <c r="AS25" s="3" t="s">
        <v>77</v>
      </c>
      <c r="AT25" s="3">
        <v>0</v>
      </c>
      <c r="AU25" s="4"/>
      <c r="AV25" s="3">
        <v>0</v>
      </c>
      <c r="AW25" s="3" t="s">
        <v>77</v>
      </c>
      <c r="AX25" s="3">
        <v>0</v>
      </c>
      <c r="AY25" s="4"/>
      <c r="AZ25" s="3">
        <v>0</v>
      </c>
      <c r="BA25" s="3" t="s">
        <v>77</v>
      </c>
      <c r="BB25" s="3">
        <v>0</v>
      </c>
      <c r="BC25" s="4"/>
      <c r="BD25" s="4">
        <v>0</v>
      </c>
      <c r="BE25" s="3" t="s">
        <v>76</v>
      </c>
      <c r="BF25" s="3">
        <v>0</v>
      </c>
      <c r="BG25" s="4"/>
      <c r="BH25" s="4">
        <v>67</v>
      </c>
      <c r="BI25" s="3" t="s">
        <v>80</v>
      </c>
      <c r="BJ25" s="3">
        <v>0</v>
      </c>
      <c r="BK25" s="4"/>
      <c r="BL25" s="4">
        <v>61</v>
      </c>
      <c r="BM25" s="4" t="s">
        <v>80</v>
      </c>
      <c r="BN25" s="3">
        <v>0</v>
      </c>
      <c r="BO25" s="4"/>
      <c r="BP25" s="4">
        <v>58</v>
      </c>
      <c r="BQ25" s="4" t="s">
        <v>80</v>
      </c>
      <c r="BR25" s="3">
        <v>0</v>
      </c>
      <c r="BS25" s="4"/>
      <c r="BT25" s="4">
        <v>23</v>
      </c>
      <c r="BU25" s="4" t="s">
        <v>82</v>
      </c>
      <c r="BV25" s="3">
        <v>0</v>
      </c>
      <c r="BW25" s="4"/>
      <c r="BX25" s="4">
        <v>76</v>
      </c>
      <c r="BY25" s="4" t="s">
        <v>80</v>
      </c>
      <c r="BZ25" s="3">
        <v>0</v>
      </c>
      <c r="CA25" s="4"/>
      <c r="CB25" s="4">
        <v>98</v>
      </c>
      <c r="CC25" s="4" t="s">
        <v>80</v>
      </c>
      <c r="CD25" s="3">
        <v>0</v>
      </c>
      <c r="CE25" s="4"/>
      <c r="CF25" s="4">
        <v>89</v>
      </c>
      <c r="CG25" s="3" t="s">
        <v>80</v>
      </c>
      <c r="CH25" s="3">
        <v>0</v>
      </c>
      <c r="CI25" s="4"/>
      <c r="CJ25" s="4">
        <v>91</v>
      </c>
      <c r="CK25" s="4" t="s">
        <v>80</v>
      </c>
      <c r="CL25" s="3">
        <v>0</v>
      </c>
      <c r="CM25" s="4"/>
      <c r="CN25" s="4">
        <v>15</v>
      </c>
      <c r="CO25" s="4" t="s">
        <v>82</v>
      </c>
      <c r="CP25" s="3">
        <v>0</v>
      </c>
      <c r="CQ25" s="4"/>
      <c r="CR25" s="4">
        <v>0</v>
      </c>
      <c r="CS25" s="4" t="s">
        <v>76</v>
      </c>
      <c r="CT25" s="3">
        <v>0</v>
      </c>
      <c r="CU25" s="4"/>
      <c r="CV25" s="4">
        <v>45</v>
      </c>
      <c r="CW25" s="4" t="s">
        <v>80</v>
      </c>
      <c r="CX25" s="3">
        <v>0</v>
      </c>
      <c r="CY25" s="4" t="s">
        <v>83</v>
      </c>
      <c r="CZ25" s="4">
        <v>25</v>
      </c>
      <c r="DA25" s="4" t="s">
        <v>82</v>
      </c>
      <c r="DB25" s="3">
        <v>0</v>
      </c>
      <c r="DC25" s="4"/>
      <c r="DD25" s="3">
        <v>0</v>
      </c>
      <c r="DE25" s="3" t="s">
        <v>79</v>
      </c>
      <c r="DF25" s="3">
        <v>0</v>
      </c>
      <c r="DG25" s="4"/>
      <c r="DH25" s="4"/>
      <c r="DI25" s="4"/>
      <c r="DJ25" s="3">
        <v>0</v>
      </c>
      <c r="DK25" s="4"/>
      <c r="DL25" s="4"/>
      <c r="DM25" s="4"/>
      <c r="DN25" s="3">
        <v>0</v>
      </c>
      <c r="DO25" s="4"/>
      <c r="DP25" s="4"/>
      <c r="DQ25" s="4"/>
      <c r="DR25" s="3">
        <v>0</v>
      </c>
      <c r="DS25" s="4"/>
    </row>
    <row r="26" spans="1:123" ht="19.5" customHeight="1">
      <c r="A26" s="2" t="s">
        <v>134</v>
      </c>
      <c r="B26" s="3">
        <v>2003</v>
      </c>
      <c r="C26" s="4" t="s">
        <v>85</v>
      </c>
      <c r="D26" s="8">
        <v>0</v>
      </c>
      <c r="E26" s="8" t="s">
        <v>88</v>
      </c>
      <c r="F26" s="3">
        <v>0</v>
      </c>
      <c r="G26" s="8"/>
      <c r="H26" s="8">
        <v>0</v>
      </c>
      <c r="I26" s="8" t="s">
        <v>88</v>
      </c>
      <c r="J26" s="3">
        <v>0</v>
      </c>
      <c r="K26" s="8"/>
      <c r="L26" s="8">
        <v>0</v>
      </c>
      <c r="M26" s="8" t="s">
        <v>88</v>
      </c>
      <c r="N26" s="3">
        <v>0</v>
      </c>
      <c r="O26" s="8"/>
      <c r="P26" s="8">
        <v>0</v>
      </c>
      <c r="Q26" s="8" t="s">
        <v>88</v>
      </c>
      <c r="R26" s="3">
        <v>0</v>
      </c>
      <c r="S26" s="8"/>
      <c r="T26" s="8">
        <v>0</v>
      </c>
      <c r="U26" s="8" t="s">
        <v>88</v>
      </c>
      <c r="V26" s="3">
        <v>0</v>
      </c>
      <c r="W26" s="8"/>
      <c r="X26" s="8">
        <v>0</v>
      </c>
      <c r="Y26" s="8" t="s">
        <v>88</v>
      </c>
      <c r="Z26" s="3">
        <v>0</v>
      </c>
      <c r="AA26" s="8"/>
      <c r="AB26" s="8">
        <v>0</v>
      </c>
      <c r="AC26" s="8" t="s">
        <v>88</v>
      </c>
      <c r="AD26" s="3">
        <v>0</v>
      </c>
      <c r="AE26" s="8"/>
      <c r="AF26" s="8">
        <v>0</v>
      </c>
      <c r="AG26" s="8" t="s">
        <v>88</v>
      </c>
      <c r="AH26" s="3">
        <v>0</v>
      </c>
      <c r="AI26" s="8"/>
      <c r="AJ26" s="8">
        <v>0</v>
      </c>
      <c r="AK26" s="8" t="s">
        <v>88</v>
      </c>
      <c r="AL26" s="3">
        <v>0</v>
      </c>
      <c r="AM26" s="8"/>
      <c r="AN26" s="8">
        <v>0</v>
      </c>
      <c r="AO26" s="8" t="s">
        <v>88</v>
      </c>
      <c r="AP26" s="3">
        <v>0</v>
      </c>
      <c r="AQ26" s="8"/>
      <c r="AR26" s="8">
        <v>0</v>
      </c>
      <c r="AS26" s="8" t="s">
        <v>88</v>
      </c>
      <c r="AT26" s="3">
        <v>0</v>
      </c>
      <c r="AU26" s="8"/>
      <c r="AV26" s="8">
        <v>0</v>
      </c>
      <c r="AW26" s="8" t="s">
        <v>88</v>
      </c>
      <c r="AX26" s="3">
        <v>0</v>
      </c>
      <c r="AY26" s="8"/>
      <c r="AZ26" s="8">
        <v>0</v>
      </c>
      <c r="BA26" s="8" t="s">
        <v>88</v>
      </c>
      <c r="BB26" s="3">
        <v>0</v>
      </c>
      <c r="BC26" s="8"/>
      <c r="BD26" s="8">
        <v>0</v>
      </c>
      <c r="BE26" s="8" t="s">
        <v>88</v>
      </c>
      <c r="BF26" s="3">
        <v>0</v>
      </c>
      <c r="BG26" s="8"/>
      <c r="BH26" s="8">
        <v>0</v>
      </c>
      <c r="BI26" s="8" t="s">
        <v>88</v>
      </c>
      <c r="BJ26" s="3">
        <v>0</v>
      </c>
      <c r="BK26" s="8"/>
      <c r="BL26" s="8">
        <v>0</v>
      </c>
      <c r="BM26" s="8" t="s">
        <v>88</v>
      </c>
      <c r="BN26" s="3">
        <v>0</v>
      </c>
      <c r="BO26" s="8"/>
      <c r="BP26" s="8">
        <v>0</v>
      </c>
      <c r="BQ26" s="8" t="s">
        <v>88</v>
      </c>
      <c r="BR26" s="3">
        <v>0</v>
      </c>
      <c r="BS26" s="3"/>
      <c r="BT26" s="3">
        <v>0</v>
      </c>
      <c r="BU26" s="2" t="s">
        <v>76</v>
      </c>
      <c r="BV26" s="3">
        <v>0</v>
      </c>
      <c r="BW26" s="3"/>
      <c r="BX26" s="3">
        <v>0</v>
      </c>
      <c r="BY26" s="2" t="s">
        <v>76</v>
      </c>
      <c r="BZ26" s="3">
        <v>0</v>
      </c>
      <c r="CA26" s="3"/>
      <c r="CB26" s="8">
        <v>26</v>
      </c>
      <c r="CC26" s="8" t="s">
        <v>82</v>
      </c>
      <c r="CD26" s="3">
        <v>0</v>
      </c>
      <c r="CE26" s="3"/>
      <c r="CF26" s="3">
        <v>0</v>
      </c>
      <c r="CG26" s="3" t="s">
        <v>76</v>
      </c>
      <c r="CH26" s="3">
        <v>0</v>
      </c>
      <c r="CI26" s="3"/>
      <c r="CJ26" s="3">
        <v>0</v>
      </c>
      <c r="CK26" s="3" t="s">
        <v>76</v>
      </c>
      <c r="CL26" s="3">
        <v>0</v>
      </c>
      <c r="CM26" s="3"/>
      <c r="CN26" s="3">
        <v>80</v>
      </c>
      <c r="CO26" s="2" t="s">
        <v>80</v>
      </c>
      <c r="CP26" s="3">
        <v>0</v>
      </c>
      <c r="CQ26" s="3"/>
      <c r="CR26" s="3">
        <v>97</v>
      </c>
      <c r="CS26" s="2" t="s">
        <v>80</v>
      </c>
      <c r="CT26" s="3">
        <v>0</v>
      </c>
      <c r="CU26" s="3"/>
      <c r="CV26" s="3">
        <v>0</v>
      </c>
      <c r="CW26" s="2" t="s">
        <v>76</v>
      </c>
      <c r="CX26" s="3">
        <v>0</v>
      </c>
      <c r="CY26" s="3"/>
      <c r="CZ26" s="3">
        <v>0</v>
      </c>
      <c r="DA26" s="3" t="s">
        <v>79</v>
      </c>
      <c r="DB26" s="3">
        <v>0</v>
      </c>
      <c r="DC26" s="3"/>
      <c r="DD26" s="3">
        <v>0</v>
      </c>
      <c r="DE26" s="3" t="s">
        <v>79</v>
      </c>
      <c r="DF26" s="3">
        <v>0</v>
      </c>
      <c r="DG26" s="3"/>
      <c r="DH26" s="3"/>
      <c r="DI26" s="2"/>
      <c r="DJ26" s="3">
        <v>0</v>
      </c>
      <c r="DK26" s="3"/>
      <c r="DL26" s="3"/>
      <c r="DM26" s="2"/>
      <c r="DN26" s="3">
        <v>0</v>
      </c>
      <c r="DO26" s="3"/>
      <c r="DP26" s="3"/>
      <c r="DQ26" s="2"/>
      <c r="DR26" s="3">
        <v>0</v>
      </c>
      <c r="DS26" s="3"/>
    </row>
    <row r="27" spans="1:123" ht="19.5" customHeight="1">
      <c r="A27" s="2" t="s">
        <v>135</v>
      </c>
      <c r="B27" s="3">
        <v>2005</v>
      </c>
      <c r="C27" s="2" t="s">
        <v>89</v>
      </c>
      <c r="D27" s="3">
        <v>0</v>
      </c>
      <c r="E27" s="3" t="s">
        <v>76</v>
      </c>
      <c r="F27" s="3">
        <v>0</v>
      </c>
      <c r="G27" s="3"/>
      <c r="H27" s="3">
        <v>0</v>
      </c>
      <c r="I27" s="3" t="s">
        <v>76</v>
      </c>
      <c r="J27" s="3">
        <v>0</v>
      </c>
      <c r="K27" s="3"/>
      <c r="L27" s="3">
        <v>0</v>
      </c>
      <c r="M27" s="3" t="s">
        <v>76</v>
      </c>
      <c r="N27" s="3">
        <v>0</v>
      </c>
      <c r="O27" s="3"/>
      <c r="P27" s="3">
        <v>0</v>
      </c>
      <c r="Q27" s="3" t="s">
        <v>76</v>
      </c>
      <c r="R27" s="3">
        <v>0</v>
      </c>
      <c r="S27" s="3"/>
      <c r="T27" s="3">
        <v>0</v>
      </c>
      <c r="U27" s="3" t="s">
        <v>76</v>
      </c>
      <c r="V27" s="3">
        <v>0</v>
      </c>
      <c r="W27" s="3"/>
      <c r="X27" s="3">
        <v>0</v>
      </c>
      <c r="Y27" s="3" t="s">
        <v>76</v>
      </c>
      <c r="Z27" s="3">
        <v>0</v>
      </c>
      <c r="AA27" s="3"/>
      <c r="AB27" s="3">
        <v>0</v>
      </c>
      <c r="AC27" s="3" t="s">
        <v>76</v>
      </c>
      <c r="AD27" s="3">
        <v>0</v>
      </c>
      <c r="AE27" s="3"/>
      <c r="AF27" s="3">
        <v>0</v>
      </c>
      <c r="AG27" s="2" t="s">
        <v>76</v>
      </c>
      <c r="AH27" s="3">
        <v>0</v>
      </c>
      <c r="AI27" s="3"/>
      <c r="AJ27" s="3">
        <v>0</v>
      </c>
      <c r="AK27" s="3" t="s">
        <v>76</v>
      </c>
      <c r="AL27" s="3">
        <v>0</v>
      </c>
      <c r="AM27" s="3"/>
      <c r="AN27" s="3">
        <v>0</v>
      </c>
      <c r="AO27" s="3" t="s">
        <v>79</v>
      </c>
      <c r="AP27" s="3">
        <v>0</v>
      </c>
      <c r="AQ27" s="3"/>
      <c r="AR27" s="3">
        <v>0</v>
      </c>
      <c r="AS27" s="3" t="s">
        <v>79</v>
      </c>
      <c r="AT27" s="3">
        <v>0</v>
      </c>
      <c r="AU27" s="3"/>
      <c r="AV27" s="3">
        <v>0</v>
      </c>
      <c r="AW27" s="3" t="s">
        <v>79</v>
      </c>
      <c r="AX27" s="3">
        <v>0</v>
      </c>
      <c r="AY27" s="3"/>
      <c r="AZ27" s="3">
        <v>0</v>
      </c>
      <c r="BA27" s="3" t="s">
        <v>79</v>
      </c>
      <c r="BB27" s="3">
        <v>0</v>
      </c>
      <c r="BC27" s="3"/>
      <c r="BD27" s="3">
        <v>0</v>
      </c>
      <c r="BE27" s="3" t="s">
        <v>77</v>
      </c>
      <c r="BF27" s="3">
        <v>0</v>
      </c>
      <c r="BG27" s="3"/>
      <c r="BH27" s="8">
        <v>0</v>
      </c>
      <c r="BI27" s="8" t="s">
        <v>77</v>
      </c>
      <c r="BJ27" s="3">
        <v>0</v>
      </c>
      <c r="BK27" s="3"/>
      <c r="BL27" s="8">
        <v>0</v>
      </c>
      <c r="BM27" s="8" t="s">
        <v>77</v>
      </c>
      <c r="BN27" s="3">
        <v>0</v>
      </c>
      <c r="BO27" s="3"/>
      <c r="BP27" s="8">
        <v>0</v>
      </c>
      <c r="BQ27" s="8" t="s">
        <v>77</v>
      </c>
      <c r="BR27" s="3">
        <v>0</v>
      </c>
      <c r="BS27" s="3"/>
      <c r="BT27" s="8">
        <v>0</v>
      </c>
      <c r="BU27" s="8" t="s">
        <v>77</v>
      </c>
      <c r="BV27" s="3">
        <v>0</v>
      </c>
      <c r="BW27" s="3"/>
      <c r="BX27" s="8">
        <v>0</v>
      </c>
      <c r="BY27" s="8" t="s">
        <v>77</v>
      </c>
      <c r="BZ27" s="3">
        <v>0</v>
      </c>
      <c r="CA27" s="3"/>
      <c r="CB27" s="8">
        <v>0</v>
      </c>
      <c r="CC27" s="8" t="s">
        <v>77</v>
      </c>
      <c r="CD27" s="3">
        <v>0</v>
      </c>
      <c r="CE27" s="3"/>
      <c r="CF27" s="8">
        <v>0</v>
      </c>
      <c r="CG27" s="8" t="s">
        <v>77</v>
      </c>
      <c r="CH27" s="3">
        <v>0</v>
      </c>
      <c r="CI27" s="3"/>
      <c r="CJ27" s="8">
        <v>0</v>
      </c>
      <c r="CK27" s="8" t="s">
        <v>77</v>
      </c>
      <c r="CL27" s="3">
        <v>0</v>
      </c>
      <c r="CM27" s="3"/>
      <c r="CN27" s="8">
        <v>0</v>
      </c>
      <c r="CO27" s="8" t="s">
        <v>77</v>
      </c>
      <c r="CP27" s="3">
        <v>0</v>
      </c>
      <c r="CQ27" s="3"/>
      <c r="CR27" s="8">
        <v>0</v>
      </c>
      <c r="CS27" s="8" t="s">
        <v>77</v>
      </c>
      <c r="CT27" s="3">
        <v>0</v>
      </c>
      <c r="CU27" s="3"/>
      <c r="CV27" s="8">
        <v>0</v>
      </c>
      <c r="CW27" s="8" t="s">
        <v>77</v>
      </c>
      <c r="CX27" s="3">
        <v>0</v>
      </c>
      <c r="CY27" s="3"/>
      <c r="CZ27" s="8">
        <v>0</v>
      </c>
      <c r="DA27" s="8" t="s">
        <v>77</v>
      </c>
      <c r="DB27" s="3">
        <v>0</v>
      </c>
      <c r="DC27" s="3"/>
      <c r="DD27" s="8">
        <v>0</v>
      </c>
      <c r="DE27" s="8" t="s">
        <v>77</v>
      </c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1" t="s">
        <v>136</v>
      </c>
      <c r="B28" s="3">
        <v>2005</v>
      </c>
      <c r="C28" s="2" t="s">
        <v>89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3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77</v>
      </c>
      <c r="AP28" s="3">
        <v>0</v>
      </c>
      <c r="AQ28" s="3"/>
      <c r="AR28" s="3">
        <v>0</v>
      </c>
      <c r="AS28" s="3" t="s">
        <v>77</v>
      </c>
      <c r="AT28" s="3">
        <v>0</v>
      </c>
      <c r="AU28" s="3"/>
      <c r="AV28" s="3">
        <v>0</v>
      </c>
      <c r="AW28" s="3" t="s">
        <v>77</v>
      </c>
      <c r="AX28" s="3">
        <v>0</v>
      </c>
      <c r="AY28" s="3"/>
      <c r="AZ28" s="3">
        <v>0</v>
      </c>
      <c r="BA28" s="3" t="s">
        <v>77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3">
        <v>0</v>
      </c>
      <c r="BI28" s="3" t="s">
        <v>76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8">
        <v>0</v>
      </c>
      <c r="CS28" s="8" t="s">
        <v>77</v>
      </c>
      <c r="CT28" s="3">
        <v>0</v>
      </c>
      <c r="CU28" s="3"/>
      <c r="CV28" s="8">
        <v>0</v>
      </c>
      <c r="CW28" s="8" t="s">
        <v>77</v>
      </c>
      <c r="CX28" s="3">
        <v>0</v>
      </c>
      <c r="CY28" s="3"/>
      <c r="CZ28" s="8">
        <v>0</v>
      </c>
      <c r="DA28" s="8" t="s">
        <v>77</v>
      </c>
      <c r="DB28" s="3">
        <v>0</v>
      </c>
      <c r="DC28" s="3"/>
      <c r="DD28" s="8">
        <v>8</v>
      </c>
      <c r="DE28" s="8" t="s">
        <v>82</v>
      </c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137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2" t="s">
        <v>77</v>
      </c>
      <c r="J29" s="3">
        <v>0</v>
      </c>
      <c r="K29" s="3"/>
      <c r="L29" s="3">
        <v>0</v>
      </c>
      <c r="M29" s="2" t="s">
        <v>76</v>
      </c>
      <c r="N29" s="3">
        <v>0</v>
      </c>
      <c r="O29" s="4"/>
      <c r="P29" s="3">
        <v>29</v>
      </c>
      <c r="Q29" s="3" t="s">
        <v>82</v>
      </c>
      <c r="R29" s="3">
        <v>0</v>
      </c>
      <c r="S29" s="4"/>
      <c r="T29" s="4">
        <v>0</v>
      </c>
      <c r="U29" s="3" t="s">
        <v>76</v>
      </c>
      <c r="V29" s="3">
        <v>0</v>
      </c>
      <c r="W29" s="3"/>
      <c r="X29" s="3">
        <v>0</v>
      </c>
      <c r="Y29" s="3" t="s">
        <v>76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76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3">
        <v>0</v>
      </c>
      <c r="BM29" s="3" t="s">
        <v>76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8">
        <v>0</v>
      </c>
      <c r="CS29" s="8" t="s">
        <v>77</v>
      </c>
      <c r="CT29" s="3">
        <v>0</v>
      </c>
      <c r="CU29" s="3"/>
      <c r="CV29" s="8">
        <v>0</v>
      </c>
      <c r="CW29" s="8" t="s">
        <v>77</v>
      </c>
      <c r="CX29" s="3">
        <v>0</v>
      </c>
      <c r="CY29" s="3"/>
      <c r="CZ29" s="8">
        <v>0</v>
      </c>
      <c r="DA29" s="8" t="s">
        <v>77</v>
      </c>
      <c r="DB29" s="3">
        <v>0</v>
      </c>
      <c r="DC29" s="3"/>
      <c r="DD29" s="8">
        <v>0</v>
      </c>
      <c r="DE29" s="8" t="s">
        <v>77</v>
      </c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2" t="s">
        <v>138</v>
      </c>
      <c r="B30" s="8">
        <v>2005</v>
      </c>
      <c r="C30" s="1" t="s">
        <v>89</v>
      </c>
      <c r="D30" s="8">
        <v>36</v>
      </c>
      <c r="E30" s="8" t="s">
        <v>82</v>
      </c>
      <c r="F30" s="3">
        <v>0</v>
      </c>
      <c r="G30" s="1"/>
      <c r="H30" s="8">
        <v>27</v>
      </c>
      <c r="I30" s="8" t="s">
        <v>82</v>
      </c>
      <c r="J30" s="3">
        <v>0</v>
      </c>
      <c r="K30" s="8"/>
      <c r="L30" s="8">
        <v>64</v>
      </c>
      <c r="M30" s="8" t="s">
        <v>80</v>
      </c>
      <c r="N30" s="3">
        <v>1</v>
      </c>
      <c r="O30" s="8"/>
      <c r="P30" s="8">
        <v>65</v>
      </c>
      <c r="Q30" s="8" t="s">
        <v>80</v>
      </c>
      <c r="R30" s="3">
        <v>1</v>
      </c>
      <c r="S30" s="8"/>
      <c r="T30" s="8">
        <v>59</v>
      </c>
      <c r="U30" s="8" t="s">
        <v>80</v>
      </c>
      <c r="V30" s="3">
        <v>0</v>
      </c>
      <c r="W30" s="8"/>
      <c r="X30" s="8">
        <v>0</v>
      </c>
      <c r="Y30" s="1" t="s">
        <v>76</v>
      </c>
      <c r="Z30" s="3">
        <v>0</v>
      </c>
      <c r="AA30" s="8"/>
      <c r="AB30" s="8">
        <v>58</v>
      </c>
      <c r="AC30" s="1" t="s">
        <v>80</v>
      </c>
      <c r="AD30" s="3">
        <v>1</v>
      </c>
      <c r="AE30" s="8"/>
      <c r="AF30" s="8">
        <v>63</v>
      </c>
      <c r="AG30" s="8" t="s">
        <v>80</v>
      </c>
      <c r="AH30" s="3">
        <v>0</v>
      </c>
      <c r="AI30" s="8"/>
      <c r="AJ30" s="8">
        <v>33</v>
      </c>
      <c r="AK30" s="8" t="s">
        <v>82</v>
      </c>
      <c r="AL30" s="3">
        <v>0</v>
      </c>
      <c r="AM30" s="8"/>
      <c r="AN30" s="8">
        <v>20</v>
      </c>
      <c r="AO30" s="8" t="s">
        <v>82</v>
      </c>
      <c r="AP30" s="3">
        <v>0</v>
      </c>
      <c r="AQ30" s="8"/>
      <c r="AR30" s="8">
        <v>25</v>
      </c>
      <c r="AS30" s="8" t="s">
        <v>82</v>
      </c>
      <c r="AT30" s="3">
        <v>0</v>
      </c>
      <c r="AU30" s="8"/>
      <c r="AV30" s="8">
        <v>0</v>
      </c>
      <c r="AW30" s="8" t="s">
        <v>76</v>
      </c>
      <c r="AX30" s="3">
        <v>0</v>
      </c>
      <c r="AY30" s="8"/>
      <c r="AZ30" s="8">
        <v>64</v>
      </c>
      <c r="BA30" s="8" t="s">
        <v>80</v>
      </c>
      <c r="BB30" s="3">
        <v>0</v>
      </c>
      <c r="BC30" s="8"/>
      <c r="BD30" s="8">
        <v>73</v>
      </c>
      <c r="BE30" s="8" t="s">
        <v>80</v>
      </c>
      <c r="BF30" s="3">
        <v>1</v>
      </c>
      <c r="BG30" s="8"/>
      <c r="BH30" s="8">
        <v>85</v>
      </c>
      <c r="BI30" s="8" t="s">
        <v>80</v>
      </c>
      <c r="BJ30" s="3">
        <v>0</v>
      </c>
      <c r="BK30" s="8" t="s">
        <v>83</v>
      </c>
      <c r="BL30" s="8">
        <v>73</v>
      </c>
      <c r="BM30" s="1" t="s">
        <v>80</v>
      </c>
      <c r="BN30" s="3">
        <v>1</v>
      </c>
      <c r="BO30" s="1"/>
      <c r="BP30" s="8">
        <v>97</v>
      </c>
      <c r="BQ30" s="1" t="s">
        <v>80</v>
      </c>
      <c r="BR30" s="3">
        <v>0</v>
      </c>
      <c r="BS30" s="8"/>
      <c r="BT30" s="8">
        <v>58</v>
      </c>
      <c r="BU30" s="1" t="s">
        <v>82</v>
      </c>
      <c r="BV30" s="3">
        <v>0</v>
      </c>
      <c r="BW30" s="8"/>
      <c r="BX30" s="8">
        <v>76</v>
      </c>
      <c r="BY30" s="1" t="s">
        <v>80</v>
      </c>
      <c r="BZ30" s="3">
        <v>0</v>
      </c>
      <c r="CA30" s="8"/>
      <c r="CB30" s="8">
        <v>86</v>
      </c>
      <c r="CC30" s="1" t="s">
        <v>80</v>
      </c>
      <c r="CD30" s="3">
        <v>0</v>
      </c>
      <c r="CE30" s="8"/>
      <c r="CF30" s="8">
        <v>97</v>
      </c>
      <c r="CG30" s="8" t="s">
        <v>80</v>
      </c>
      <c r="CH30" s="3">
        <v>0</v>
      </c>
      <c r="CI30" s="8" t="s">
        <v>83</v>
      </c>
      <c r="CJ30" s="8">
        <v>27</v>
      </c>
      <c r="CK30" s="1" t="s">
        <v>82</v>
      </c>
      <c r="CL30" s="3">
        <v>0</v>
      </c>
      <c r="CM30" s="1"/>
      <c r="CN30" s="8">
        <v>35</v>
      </c>
      <c r="CO30" s="1" t="s">
        <v>82</v>
      </c>
      <c r="CP30" s="3">
        <v>0</v>
      </c>
      <c r="CQ30" s="8"/>
      <c r="CR30" s="8">
        <v>18</v>
      </c>
      <c r="CS30" s="1" t="s">
        <v>82</v>
      </c>
      <c r="CT30" s="3">
        <v>0</v>
      </c>
      <c r="CU30" s="8"/>
      <c r="CV30" s="8">
        <v>62</v>
      </c>
      <c r="CW30" s="3" t="s">
        <v>80</v>
      </c>
      <c r="CX30" s="3">
        <v>0</v>
      </c>
      <c r="CY30" s="8"/>
      <c r="CZ30" s="8">
        <v>64</v>
      </c>
      <c r="DA30" s="8" t="s">
        <v>80</v>
      </c>
      <c r="DB30" s="3">
        <v>0</v>
      </c>
      <c r="DC30" s="8"/>
      <c r="DD30" s="8">
        <v>70</v>
      </c>
      <c r="DE30" s="8" t="s">
        <v>80</v>
      </c>
      <c r="DF30" s="3">
        <v>1</v>
      </c>
      <c r="DG30" s="8"/>
      <c r="DH30" s="8"/>
      <c r="DI30" s="1"/>
      <c r="DJ30" s="3">
        <v>0</v>
      </c>
      <c r="DK30" s="1"/>
      <c r="DL30" s="8"/>
      <c r="DM30" s="1"/>
      <c r="DN30" s="3">
        <v>0</v>
      </c>
      <c r="DO30" s="8"/>
      <c r="DP30" s="8"/>
      <c r="DQ30" s="1"/>
      <c r="DR30" s="3">
        <v>0</v>
      </c>
      <c r="DS30" s="8"/>
    </row>
    <row r="31" spans="1:123" ht="19.5" customHeight="1">
      <c r="A31" s="1" t="s">
        <v>139</v>
      </c>
      <c r="B31" s="8">
        <v>2004</v>
      </c>
      <c r="C31" s="1" t="s">
        <v>89</v>
      </c>
      <c r="D31" s="8">
        <v>59</v>
      </c>
      <c r="E31" s="8" t="s">
        <v>80</v>
      </c>
      <c r="F31" s="3">
        <v>1</v>
      </c>
      <c r="G31" s="1"/>
      <c r="H31" s="8">
        <v>67</v>
      </c>
      <c r="I31" s="8" t="s">
        <v>80</v>
      </c>
      <c r="J31" s="3">
        <v>0</v>
      </c>
      <c r="K31" s="8"/>
      <c r="L31" s="8">
        <v>34</v>
      </c>
      <c r="M31" s="8" t="s">
        <v>82</v>
      </c>
      <c r="N31" s="3">
        <v>1</v>
      </c>
      <c r="O31" s="8"/>
      <c r="P31" s="8">
        <v>94</v>
      </c>
      <c r="Q31" s="8" t="s">
        <v>80</v>
      </c>
      <c r="R31" s="3">
        <v>0</v>
      </c>
      <c r="S31" s="8" t="s">
        <v>83</v>
      </c>
      <c r="T31" s="8">
        <v>35</v>
      </c>
      <c r="U31" s="8" t="s">
        <v>82</v>
      </c>
      <c r="V31" s="3">
        <v>0</v>
      </c>
      <c r="W31" s="8"/>
      <c r="X31" s="8">
        <v>36</v>
      </c>
      <c r="Y31" s="8" t="s">
        <v>82</v>
      </c>
      <c r="Z31" s="3">
        <v>1</v>
      </c>
      <c r="AA31" s="8"/>
      <c r="AB31" s="8">
        <v>37</v>
      </c>
      <c r="AC31" s="8" t="s">
        <v>82</v>
      </c>
      <c r="AD31" s="3">
        <v>0</v>
      </c>
      <c r="AE31" s="8"/>
      <c r="AF31" s="8">
        <v>33</v>
      </c>
      <c r="AG31" s="8" t="s">
        <v>82</v>
      </c>
      <c r="AH31" s="3">
        <v>0</v>
      </c>
      <c r="AI31" s="8"/>
      <c r="AJ31" s="8">
        <v>62</v>
      </c>
      <c r="AK31" s="8" t="s">
        <v>80</v>
      </c>
      <c r="AL31" s="3">
        <v>0</v>
      </c>
      <c r="AM31" s="8"/>
      <c r="AN31" s="8">
        <v>34</v>
      </c>
      <c r="AO31" s="8" t="s">
        <v>82</v>
      </c>
      <c r="AP31" s="3">
        <v>0</v>
      </c>
      <c r="AQ31" s="8"/>
      <c r="AR31" s="8">
        <v>70</v>
      </c>
      <c r="AS31" s="8" t="s">
        <v>80</v>
      </c>
      <c r="AT31" s="3">
        <v>0</v>
      </c>
      <c r="AU31" s="8"/>
      <c r="AV31" s="8">
        <v>29</v>
      </c>
      <c r="AW31" s="8" t="s">
        <v>82</v>
      </c>
      <c r="AX31" s="3">
        <v>0</v>
      </c>
      <c r="AY31" s="8"/>
      <c r="AZ31" s="8">
        <v>31</v>
      </c>
      <c r="BA31" s="8" t="s">
        <v>82</v>
      </c>
      <c r="BB31" s="3">
        <v>0</v>
      </c>
      <c r="BC31" s="8"/>
      <c r="BD31" s="8">
        <v>22</v>
      </c>
      <c r="BE31" s="8" t="s">
        <v>82</v>
      </c>
      <c r="BF31" s="3">
        <v>0</v>
      </c>
      <c r="BG31" s="8"/>
      <c r="BH31" s="8">
        <v>9</v>
      </c>
      <c r="BI31" s="8" t="s">
        <v>82</v>
      </c>
      <c r="BJ31" s="3">
        <v>0</v>
      </c>
      <c r="BK31" s="8"/>
      <c r="BL31" s="8">
        <v>33</v>
      </c>
      <c r="BM31" s="1" t="s">
        <v>82</v>
      </c>
      <c r="BN31" s="3">
        <v>0</v>
      </c>
      <c r="BO31" s="1" t="s">
        <v>83</v>
      </c>
      <c r="BP31" s="8">
        <v>32</v>
      </c>
      <c r="BQ31" s="1" t="s">
        <v>82</v>
      </c>
      <c r="BR31" s="3">
        <v>0</v>
      </c>
      <c r="BS31" s="8"/>
      <c r="BT31" s="8">
        <v>35</v>
      </c>
      <c r="BU31" s="1" t="s">
        <v>82</v>
      </c>
      <c r="BV31" s="3">
        <v>0</v>
      </c>
      <c r="BW31" s="8"/>
      <c r="BX31" s="8">
        <v>19</v>
      </c>
      <c r="BY31" s="1" t="s">
        <v>82</v>
      </c>
      <c r="BZ31" s="3">
        <v>0</v>
      </c>
      <c r="CA31" s="8"/>
      <c r="CB31" s="8">
        <v>0</v>
      </c>
      <c r="CC31" s="1" t="s">
        <v>76</v>
      </c>
      <c r="CD31" s="3">
        <v>0</v>
      </c>
      <c r="CE31" s="8"/>
      <c r="CF31" s="3">
        <v>0</v>
      </c>
      <c r="CG31" s="3" t="s">
        <v>79</v>
      </c>
      <c r="CH31" s="3">
        <v>0</v>
      </c>
      <c r="CI31" s="8"/>
      <c r="CJ31" s="8">
        <v>68</v>
      </c>
      <c r="CK31" s="1" t="s">
        <v>80</v>
      </c>
      <c r="CL31" s="3">
        <v>0</v>
      </c>
      <c r="CM31" s="1"/>
      <c r="CN31" s="8">
        <v>60</v>
      </c>
      <c r="CO31" s="1" t="s">
        <v>80</v>
      </c>
      <c r="CP31" s="3">
        <v>0</v>
      </c>
      <c r="CQ31" s="8"/>
      <c r="CR31" s="8">
        <v>63</v>
      </c>
      <c r="CS31" s="1" t="s">
        <v>80</v>
      </c>
      <c r="CT31" s="3">
        <v>0</v>
      </c>
      <c r="CU31" s="8"/>
      <c r="CV31" s="8">
        <v>32</v>
      </c>
      <c r="CW31" s="1" t="s">
        <v>82</v>
      </c>
      <c r="CX31" s="3">
        <v>1</v>
      </c>
      <c r="CY31" s="8"/>
      <c r="CZ31" s="8">
        <v>33</v>
      </c>
      <c r="DA31" s="8" t="s">
        <v>82</v>
      </c>
      <c r="DB31" s="3">
        <v>0</v>
      </c>
      <c r="DC31" s="8"/>
      <c r="DD31" s="8">
        <v>40</v>
      </c>
      <c r="DE31" s="8" t="s">
        <v>82</v>
      </c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140</v>
      </c>
      <c r="B32" s="8">
        <v>2002</v>
      </c>
      <c r="C32" s="1" t="s">
        <v>89</v>
      </c>
      <c r="D32" s="8">
        <v>0</v>
      </c>
      <c r="E32" s="1" t="s">
        <v>77</v>
      </c>
      <c r="F32" s="3">
        <v>0</v>
      </c>
      <c r="G32" s="8"/>
      <c r="H32" s="8">
        <v>0</v>
      </c>
      <c r="I32" s="1" t="s">
        <v>77</v>
      </c>
      <c r="J32" s="3">
        <v>0</v>
      </c>
      <c r="K32" s="8"/>
      <c r="L32" s="8">
        <v>0</v>
      </c>
      <c r="M32" s="1" t="s">
        <v>77</v>
      </c>
      <c r="N32" s="3">
        <v>0</v>
      </c>
      <c r="O32" s="8"/>
      <c r="P32" s="8">
        <v>0</v>
      </c>
      <c r="Q32" s="1" t="s">
        <v>77</v>
      </c>
      <c r="R32" s="3">
        <v>0</v>
      </c>
      <c r="S32" s="9"/>
      <c r="T32" s="8">
        <v>0</v>
      </c>
      <c r="U32" s="8" t="s">
        <v>77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0</v>
      </c>
      <c r="AC32" s="1" t="s">
        <v>77</v>
      </c>
      <c r="AD32" s="3">
        <v>0</v>
      </c>
      <c r="AE32" s="8"/>
      <c r="AF32" s="8">
        <v>0</v>
      </c>
      <c r="AG32" s="8" t="s">
        <v>77</v>
      </c>
      <c r="AH32" s="3">
        <v>0</v>
      </c>
      <c r="AI32" s="8"/>
      <c r="AJ32" s="8">
        <v>0</v>
      </c>
      <c r="AK32" s="8" t="s">
        <v>77</v>
      </c>
      <c r="AL32" s="3">
        <v>0</v>
      </c>
      <c r="AM32" s="8"/>
      <c r="AN32" s="8">
        <v>61</v>
      </c>
      <c r="AO32" s="8" t="s">
        <v>80</v>
      </c>
      <c r="AP32" s="3">
        <v>1</v>
      </c>
      <c r="AQ32" s="8"/>
      <c r="AR32" s="8">
        <v>0</v>
      </c>
      <c r="AS32" s="8" t="s">
        <v>77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0</v>
      </c>
      <c r="BA32" s="8" t="s">
        <v>77</v>
      </c>
      <c r="BB32" s="3">
        <v>0</v>
      </c>
      <c r="BC32" s="8"/>
      <c r="BD32" s="3">
        <v>0</v>
      </c>
      <c r="BE32" s="3" t="s">
        <v>76</v>
      </c>
      <c r="BF32" s="3">
        <v>0</v>
      </c>
      <c r="BG32" s="8"/>
      <c r="BH32" s="8">
        <v>0</v>
      </c>
      <c r="BI32" s="8" t="s">
        <v>77</v>
      </c>
      <c r="BJ32" s="3">
        <v>0</v>
      </c>
      <c r="BK32" s="8"/>
      <c r="BL32" s="8">
        <v>0</v>
      </c>
      <c r="BM32" s="8" t="s">
        <v>77</v>
      </c>
      <c r="BN32" s="3">
        <v>0</v>
      </c>
      <c r="BO32" s="8"/>
      <c r="BP32" s="8">
        <v>97</v>
      </c>
      <c r="BQ32" s="1" t="s">
        <v>80</v>
      </c>
      <c r="BR32" s="3">
        <v>0</v>
      </c>
      <c r="BS32" s="8"/>
      <c r="BT32" s="8">
        <v>93</v>
      </c>
      <c r="BU32" s="1" t="s">
        <v>80</v>
      </c>
      <c r="BV32" s="3">
        <v>3</v>
      </c>
      <c r="BW32" s="8"/>
      <c r="BX32" s="8">
        <v>88</v>
      </c>
      <c r="BY32" s="1" t="s">
        <v>80</v>
      </c>
      <c r="BZ32" s="3">
        <v>0</v>
      </c>
      <c r="CA32" s="8"/>
      <c r="CB32" s="8">
        <v>0</v>
      </c>
      <c r="CC32" s="8" t="s">
        <v>77</v>
      </c>
      <c r="CD32" s="3">
        <v>0</v>
      </c>
      <c r="CE32" s="8"/>
      <c r="CF32" s="8">
        <v>0</v>
      </c>
      <c r="CG32" s="8" t="s">
        <v>77</v>
      </c>
      <c r="CH32" s="3">
        <v>0</v>
      </c>
      <c r="CI32" s="8"/>
      <c r="CJ32" s="8">
        <v>0</v>
      </c>
      <c r="CK32" s="8" t="s">
        <v>77</v>
      </c>
      <c r="CL32" s="3">
        <v>0</v>
      </c>
      <c r="CM32" s="8"/>
      <c r="CN32" s="8">
        <v>0</v>
      </c>
      <c r="CO32" s="8" t="s">
        <v>77</v>
      </c>
      <c r="CP32" s="3">
        <v>0</v>
      </c>
      <c r="CQ32" s="8"/>
      <c r="CR32" s="8">
        <v>79</v>
      </c>
      <c r="CS32" s="1" t="s">
        <v>80</v>
      </c>
      <c r="CT32" s="3">
        <v>0</v>
      </c>
      <c r="CU32" s="8"/>
      <c r="CV32" s="8">
        <v>0</v>
      </c>
      <c r="CW32" s="8" t="s">
        <v>77</v>
      </c>
      <c r="CX32" s="3">
        <v>0</v>
      </c>
      <c r="CY32" s="8"/>
      <c r="CZ32" s="8">
        <v>85</v>
      </c>
      <c r="DA32" s="8" t="s">
        <v>80</v>
      </c>
      <c r="DB32" s="3">
        <v>0</v>
      </c>
      <c r="DC32" s="8"/>
      <c r="DD32" s="8">
        <v>0</v>
      </c>
      <c r="DE32" s="8" t="s">
        <v>77</v>
      </c>
      <c r="DF32" s="3">
        <v>0</v>
      </c>
      <c r="DG32" s="8"/>
      <c r="DH32" s="8"/>
      <c r="DI32" s="1"/>
      <c r="DJ32" s="3">
        <v>0</v>
      </c>
      <c r="DK32" s="8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141</v>
      </c>
      <c r="B33" s="8">
        <v>2005</v>
      </c>
      <c r="C33" s="1" t="s">
        <v>89</v>
      </c>
      <c r="D33" s="8">
        <v>0</v>
      </c>
      <c r="E33" s="8" t="s">
        <v>88</v>
      </c>
      <c r="F33" s="3">
        <v>0</v>
      </c>
      <c r="G33" s="8"/>
      <c r="H33" s="8">
        <v>0</v>
      </c>
      <c r="I33" s="8" t="s">
        <v>88</v>
      </c>
      <c r="J33" s="3">
        <v>0</v>
      </c>
      <c r="K33" s="8"/>
      <c r="L33" s="8">
        <v>0</v>
      </c>
      <c r="M33" s="8" t="s">
        <v>88</v>
      </c>
      <c r="N33" s="3">
        <v>0</v>
      </c>
      <c r="O33" s="8"/>
      <c r="P33" s="8">
        <v>0</v>
      </c>
      <c r="Q33" s="8" t="s">
        <v>88</v>
      </c>
      <c r="R33" s="3">
        <v>0</v>
      </c>
      <c r="S33" s="8"/>
      <c r="T33" s="8">
        <v>0</v>
      </c>
      <c r="U33" s="8" t="s">
        <v>88</v>
      </c>
      <c r="V33" s="3">
        <v>0</v>
      </c>
      <c r="W33" s="8"/>
      <c r="X33" s="8">
        <v>0</v>
      </c>
      <c r="Y33" s="8" t="s">
        <v>88</v>
      </c>
      <c r="Z33" s="3">
        <v>0</v>
      </c>
      <c r="AA33" s="8"/>
      <c r="AB33" s="8">
        <v>0</v>
      </c>
      <c r="AC33" s="8" t="s">
        <v>88</v>
      </c>
      <c r="AD33" s="3">
        <v>0</v>
      </c>
      <c r="AE33" s="8"/>
      <c r="AF33" s="8">
        <v>0</v>
      </c>
      <c r="AG33" s="8" t="s">
        <v>88</v>
      </c>
      <c r="AH33" s="3">
        <v>0</v>
      </c>
      <c r="AI33" s="8"/>
      <c r="AJ33" s="8">
        <v>0</v>
      </c>
      <c r="AK33" s="8" t="s">
        <v>88</v>
      </c>
      <c r="AL33" s="3">
        <v>0</v>
      </c>
      <c r="AM33" s="8"/>
      <c r="AN33" s="8">
        <v>0</v>
      </c>
      <c r="AO33" s="8" t="s">
        <v>88</v>
      </c>
      <c r="AP33" s="3">
        <v>0</v>
      </c>
      <c r="AQ33" s="8"/>
      <c r="AR33" s="8">
        <v>0</v>
      </c>
      <c r="AS33" s="8" t="s">
        <v>88</v>
      </c>
      <c r="AT33" s="3">
        <v>0</v>
      </c>
      <c r="AU33" s="8"/>
      <c r="AV33" s="8">
        <v>0</v>
      </c>
      <c r="AW33" s="8" t="s">
        <v>88</v>
      </c>
      <c r="AX33" s="3">
        <v>0</v>
      </c>
      <c r="AY33" s="8"/>
      <c r="AZ33" s="8">
        <v>0</v>
      </c>
      <c r="BA33" s="8" t="s">
        <v>88</v>
      </c>
      <c r="BB33" s="3">
        <v>0</v>
      </c>
      <c r="BC33" s="8"/>
      <c r="BD33" s="8">
        <v>0</v>
      </c>
      <c r="BE33" s="8" t="s">
        <v>88</v>
      </c>
      <c r="BF33" s="3">
        <v>0</v>
      </c>
      <c r="BG33" s="8"/>
      <c r="BH33" s="8">
        <v>0</v>
      </c>
      <c r="BI33" s="8" t="s">
        <v>88</v>
      </c>
      <c r="BJ33" s="3">
        <v>0</v>
      </c>
      <c r="BK33" s="8"/>
      <c r="BL33" s="8">
        <v>0</v>
      </c>
      <c r="BM33" s="8" t="s">
        <v>88</v>
      </c>
      <c r="BN33" s="3">
        <v>0</v>
      </c>
      <c r="BO33" s="8"/>
      <c r="BP33" s="3">
        <v>0</v>
      </c>
      <c r="BQ33" s="3" t="s">
        <v>76</v>
      </c>
      <c r="BR33" s="3">
        <v>0</v>
      </c>
      <c r="BS33" s="8"/>
      <c r="BT33" s="3">
        <v>0</v>
      </c>
      <c r="BU33" s="3" t="s">
        <v>76</v>
      </c>
      <c r="BV33" s="3">
        <v>0</v>
      </c>
      <c r="BW33" s="8"/>
      <c r="BX33" s="3">
        <v>0</v>
      </c>
      <c r="BY33" s="3" t="s">
        <v>79</v>
      </c>
      <c r="BZ33" s="3">
        <v>0</v>
      </c>
      <c r="CA33" s="8"/>
      <c r="CB33" s="3">
        <v>0</v>
      </c>
      <c r="CC33" s="3" t="s">
        <v>79</v>
      </c>
      <c r="CD33" s="3">
        <v>0</v>
      </c>
      <c r="CE33" s="8"/>
      <c r="CF33" s="3">
        <v>0</v>
      </c>
      <c r="CG33" s="3" t="s">
        <v>79</v>
      </c>
      <c r="CH33" s="3">
        <v>0</v>
      </c>
      <c r="CI33" s="8"/>
      <c r="CJ33" s="3">
        <v>0</v>
      </c>
      <c r="CK33" s="3" t="s">
        <v>76</v>
      </c>
      <c r="CL33" s="3">
        <v>0</v>
      </c>
      <c r="CM33" s="8"/>
      <c r="CN33" s="3">
        <v>0</v>
      </c>
      <c r="CO33" s="3" t="s">
        <v>76</v>
      </c>
      <c r="CP33" s="3">
        <v>0</v>
      </c>
      <c r="CQ33" s="8"/>
      <c r="CR33" s="3">
        <v>0</v>
      </c>
      <c r="CS33" s="3" t="s">
        <v>76</v>
      </c>
      <c r="CT33" s="3">
        <v>0</v>
      </c>
      <c r="CU33" s="8"/>
      <c r="CV33" s="8">
        <v>10</v>
      </c>
      <c r="CW33" s="1" t="s">
        <v>80</v>
      </c>
      <c r="CX33" s="3">
        <v>0</v>
      </c>
      <c r="CY33" s="8"/>
      <c r="CZ33" s="8">
        <v>0</v>
      </c>
      <c r="DA33" s="8" t="s">
        <v>76</v>
      </c>
      <c r="DB33" s="3">
        <v>0</v>
      </c>
      <c r="DC33" s="8"/>
      <c r="DD33" s="8">
        <v>8</v>
      </c>
      <c r="DE33" s="8" t="s">
        <v>82</v>
      </c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142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8">
        <v>0</v>
      </c>
      <c r="BQ34" s="8" t="s">
        <v>88</v>
      </c>
      <c r="BR34" s="3">
        <v>0</v>
      </c>
      <c r="BS34" s="8"/>
      <c r="BT34" s="8">
        <v>0</v>
      </c>
      <c r="BU34" s="8" t="s">
        <v>88</v>
      </c>
      <c r="BV34" s="3">
        <v>0</v>
      </c>
      <c r="BW34" s="8"/>
      <c r="BX34" s="8">
        <v>0</v>
      </c>
      <c r="BY34" s="8" t="s">
        <v>88</v>
      </c>
      <c r="BZ34" s="3">
        <v>0</v>
      </c>
      <c r="CA34" s="8"/>
      <c r="CB34" s="3">
        <v>98</v>
      </c>
      <c r="CC34" s="3" t="s">
        <v>80</v>
      </c>
      <c r="CD34" s="3">
        <v>0</v>
      </c>
      <c r="CE34" s="8" t="s">
        <v>83</v>
      </c>
      <c r="CF34" s="8">
        <v>97</v>
      </c>
      <c r="CG34" s="8" t="s">
        <v>80</v>
      </c>
      <c r="CH34" s="3">
        <v>1</v>
      </c>
      <c r="CI34" s="8"/>
      <c r="CJ34" s="8">
        <v>95</v>
      </c>
      <c r="CK34" s="1" t="s">
        <v>80</v>
      </c>
      <c r="CL34" s="3">
        <v>0</v>
      </c>
      <c r="CM34" s="8"/>
      <c r="CN34" s="8">
        <v>85</v>
      </c>
      <c r="CO34" s="1" t="s">
        <v>80</v>
      </c>
      <c r="CP34" s="3">
        <v>1</v>
      </c>
      <c r="CQ34" s="8"/>
      <c r="CR34" s="3">
        <v>0</v>
      </c>
      <c r="CS34" s="3" t="s">
        <v>78</v>
      </c>
      <c r="CT34" s="3">
        <v>0</v>
      </c>
      <c r="CU34" s="8"/>
      <c r="CV34" s="8">
        <v>84</v>
      </c>
      <c r="CW34" s="1" t="s">
        <v>82</v>
      </c>
      <c r="CX34" s="3">
        <v>2</v>
      </c>
      <c r="CY34" s="8"/>
      <c r="CZ34" s="8">
        <v>0</v>
      </c>
      <c r="DA34" s="8" t="s">
        <v>77</v>
      </c>
      <c r="DB34" s="3">
        <v>0</v>
      </c>
      <c r="DC34" s="8"/>
      <c r="DD34" s="8">
        <v>0</v>
      </c>
      <c r="DE34" s="8" t="s">
        <v>77</v>
      </c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715</v>
      </c>
      <c r="I35" s="10"/>
      <c r="J35" s="10"/>
      <c r="K35" s="10"/>
      <c r="L35" s="10">
        <f>SUM(L2:L34)</f>
        <v>960</v>
      </c>
      <c r="M35" s="10"/>
      <c r="N35" s="10"/>
      <c r="O35" s="10"/>
      <c r="P35" s="10">
        <f>SUM(P2:P34)</f>
        <v>869</v>
      </c>
      <c r="Q35" s="10"/>
      <c r="R35" s="10"/>
      <c r="S35" s="10"/>
      <c r="T35" s="10">
        <f>SUM(T2:T34)</f>
        <v>694</v>
      </c>
      <c r="U35" s="10"/>
      <c r="V35" s="10"/>
      <c r="W35" s="10"/>
      <c r="X35" s="10">
        <f>SUM(X2:X34)</f>
        <v>736</v>
      </c>
      <c r="Y35" s="10"/>
      <c r="Z35" s="10"/>
      <c r="AA35" s="10"/>
      <c r="AB35" s="10">
        <f>SUM(AB2:AB34)</f>
        <v>712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887</v>
      </c>
      <c r="AK35" s="10"/>
      <c r="AL35" s="10"/>
      <c r="AM35" s="10"/>
      <c r="AN35" s="10">
        <f>SUM(AN2:AN34)</f>
        <v>832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658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844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1008</v>
      </c>
      <c r="BU35" s="10"/>
      <c r="BV35" s="10"/>
      <c r="BW35" s="10"/>
      <c r="BX35" s="10">
        <f>SUM(BX2:BX34)</f>
        <v>1038</v>
      </c>
      <c r="BY35" s="10"/>
      <c r="BZ35" s="10"/>
      <c r="CA35" s="10"/>
      <c r="CB35" s="10">
        <f>SUM(CB2:CB34)</f>
        <v>1066</v>
      </c>
      <c r="CC35" s="10"/>
      <c r="CD35" s="10"/>
      <c r="CE35" s="10"/>
      <c r="CF35" s="10">
        <f>SUM(CF2:CF34)</f>
        <v>1060</v>
      </c>
      <c r="CG35" s="10"/>
      <c r="CH35" s="10"/>
      <c r="CI35" s="10"/>
      <c r="CJ35" s="10">
        <f>SUM(CJ2:CJ34)</f>
        <v>1041</v>
      </c>
      <c r="CK35" s="10"/>
      <c r="CL35" s="10"/>
      <c r="CM35" s="10"/>
      <c r="CN35" s="10">
        <f>SUM(CN2:CN34)</f>
        <v>1045</v>
      </c>
      <c r="CO35" s="10"/>
      <c r="CP35" s="10"/>
      <c r="CQ35" s="10"/>
      <c r="CR35" s="10">
        <f>SUM(CR2:CR34)</f>
        <v>1067</v>
      </c>
      <c r="CS35" s="10"/>
      <c r="CT35" s="10"/>
      <c r="CU35" s="10"/>
      <c r="CV35" s="10">
        <f>SUM(CV2:CV34)</f>
        <v>1034</v>
      </c>
      <c r="CW35" s="10"/>
      <c r="CX35" s="10"/>
      <c r="CY35" s="10"/>
      <c r="CZ35" s="10">
        <f>SUM(CZ2:CZ34)</f>
        <v>1053</v>
      </c>
      <c r="DA35" s="10"/>
      <c r="DB35" s="10"/>
      <c r="DC35" s="10"/>
      <c r="DD35" s="10">
        <f>SUM(DD2:DD34)</f>
        <v>1034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spans="1:123" ht="19.5" customHeight="1">
      <c r="A36" s="10"/>
      <c r="B36" s="10"/>
      <c r="C36" s="10"/>
      <c r="D36" s="10">
        <v>1</v>
      </c>
      <c r="E36" s="10"/>
      <c r="F36" s="10"/>
      <c r="G36" s="10"/>
      <c r="H36" s="10">
        <v>2</v>
      </c>
      <c r="I36" s="10"/>
      <c r="J36" s="10"/>
      <c r="K36" s="10"/>
      <c r="L36" s="10">
        <v>3</v>
      </c>
      <c r="M36" s="10"/>
      <c r="N36" s="10"/>
      <c r="O36" s="10"/>
      <c r="P36" s="10">
        <v>4</v>
      </c>
      <c r="Q36" s="10"/>
      <c r="R36" s="10"/>
      <c r="S36" s="10"/>
      <c r="T36" s="10">
        <v>5</v>
      </c>
      <c r="U36" s="10"/>
      <c r="V36" s="10"/>
      <c r="W36" s="10"/>
      <c r="X36" s="10">
        <v>6</v>
      </c>
      <c r="Y36" s="10"/>
      <c r="Z36" s="10"/>
      <c r="AA36" s="10"/>
      <c r="AB36" s="10">
        <v>7</v>
      </c>
      <c r="AC36" s="10"/>
      <c r="AD36" s="10"/>
      <c r="AE36" s="10"/>
      <c r="AF36" s="10">
        <v>8</v>
      </c>
      <c r="AG36" s="10"/>
      <c r="AH36" s="10"/>
      <c r="AI36" s="10"/>
      <c r="AJ36" s="10">
        <v>9</v>
      </c>
      <c r="AK36" s="10"/>
      <c r="AL36" s="10"/>
      <c r="AM36" s="10"/>
      <c r="AN36" s="10">
        <v>10</v>
      </c>
      <c r="AO36" s="10"/>
      <c r="AP36" s="10"/>
      <c r="AQ36" s="10"/>
      <c r="AR36" s="10">
        <v>11</v>
      </c>
      <c r="AS36" s="10"/>
      <c r="AT36" s="10"/>
      <c r="AU36" s="10"/>
      <c r="AV36" s="10">
        <v>12</v>
      </c>
      <c r="AW36" s="10"/>
      <c r="AX36" s="10"/>
      <c r="AY36" s="10"/>
      <c r="AZ36" s="10">
        <v>13</v>
      </c>
      <c r="BA36" s="10"/>
      <c r="BB36" s="10"/>
      <c r="BC36" s="10"/>
      <c r="BD36" s="10">
        <v>14</v>
      </c>
      <c r="BE36" s="10"/>
      <c r="BF36" s="10"/>
      <c r="BG36" s="10"/>
      <c r="BH36" s="10">
        <v>15</v>
      </c>
      <c r="BI36" s="10"/>
      <c r="BJ36" s="10"/>
      <c r="BK36" s="10"/>
      <c r="BL36" s="10">
        <v>1</v>
      </c>
      <c r="BM36" s="10"/>
      <c r="BN36" s="10"/>
      <c r="BO36" s="10"/>
      <c r="BP36" s="10">
        <v>2</v>
      </c>
      <c r="BQ36" s="10"/>
      <c r="BR36" s="10"/>
      <c r="BS36" s="10"/>
      <c r="BT36" s="10">
        <v>3</v>
      </c>
      <c r="BU36" s="10"/>
      <c r="BV36" s="10"/>
      <c r="BW36" s="10"/>
      <c r="BX36" s="10">
        <v>4</v>
      </c>
      <c r="BY36" s="10"/>
      <c r="BZ36" s="10"/>
      <c r="CA36" s="10"/>
      <c r="CB36" s="10">
        <v>5</v>
      </c>
      <c r="CC36" s="10"/>
      <c r="CD36" s="10"/>
      <c r="CE36" s="10"/>
      <c r="CF36" s="10">
        <v>6</v>
      </c>
      <c r="CG36" s="10"/>
      <c r="CH36" s="10"/>
      <c r="CI36" s="10"/>
      <c r="CJ36" s="10">
        <v>7</v>
      </c>
      <c r="CK36" s="10"/>
      <c r="CL36" s="10"/>
      <c r="CM36" s="10"/>
      <c r="CN36" s="10">
        <v>8</v>
      </c>
      <c r="CO36" s="10"/>
      <c r="CP36" s="10"/>
      <c r="CQ36" s="10"/>
      <c r="CR36" s="10">
        <v>9</v>
      </c>
      <c r="CS36" s="10"/>
      <c r="CT36" s="10"/>
      <c r="CU36" s="10"/>
      <c r="CV36" s="10">
        <v>10</v>
      </c>
      <c r="CW36" s="10"/>
      <c r="CX36" s="10"/>
      <c r="CY36" s="10"/>
      <c r="CZ36" s="10">
        <v>11</v>
      </c>
      <c r="DA36" s="10"/>
      <c r="DB36" s="10"/>
      <c r="DC36" s="10"/>
      <c r="DD36" s="10">
        <v>12</v>
      </c>
      <c r="DE36" s="10"/>
      <c r="DF36" s="10"/>
      <c r="DG36" s="10"/>
      <c r="DH36" s="10">
        <v>13</v>
      </c>
      <c r="DI36" s="10"/>
      <c r="DJ36" s="10"/>
      <c r="DK36" s="10"/>
      <c r="DL36" s="10">
        <v>14</v>
      </c>
      <c r="DM36" s="10"/>
      <c r="DN36" s="10"/>
      <c r="DO36" s="10"/>
      <c r="DP36" s="10">
        <v>15</v>
      </c>
      <c r="DQ36" s="10"/>
      <c r="DR36" s="10"/>
      <c r="DS36" s="10"/>
    </row>
    <row r="37" spans="1:123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1"/>
  <sheetViews>
    <sheetView tabSelected="1" workbookViewId="0">
      <selection activeCell="AL25" sqref="AL25"/>
    </sheetView>
  </sheetViews>
  <sheetFormatPr defaultColWidth="14.42578125" defaultRowHeight="15" customHeight="1"/>
  <cols>
    <col min="1" max="1" width="17.140625" customWidth="1"/>
    <col min="2" max="2" width="5.28515625" bestFit="1" customWidth="1"/>
    <col min="3" max="3" width="5.7109375" bestFit="1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 R</v>
      </c>
      <c r="AD1" s="11" t="str">
        <f>tot!DD1</f>
        <v>REG R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94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4" si="0">SUM(D2:AG2)</f>
        <v>94</v>
      </c>
      <c r="AI2" s="14">
        <f t="shared" ref="AI2:AI8" si="1">SUM(D2:AG2)</f>
        <v>94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97</v>
      </c>
      <c r="AB3" s="13">
        <f>tot!CV3</f>
        <v>94</v>
      </c>
      <c r="AC3" s="13">
        <f>tot!CZ3</f>
        <v>97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2194</v>
      </c>
      <c r="AI3" s="14">
        <f t="shared" si="1"/>
        <v>2194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97</v>
      </c>
      <c r="AB7" s="13">
        <f>tot!CV7</f>
        <v>74</v>
      </c>
      <c r="AC7" s="13">
        <f>tot!CZ7</f>
        <v>97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>SUM(D7:AG7)</f>
        <v>1013</v>
      </c>
      <c r="AI7" s="14">
        <f t="shared" si="1"/>
        <v>1013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97</v>
      </c>
      <c r="AB8" s="13">
        <f>tot!CV8</f>
        <v>84</v>
      </c>
      <c r="AC8" s="13">
        <f>tot!CZ8</f>
        <v>97</v>
      </c>
      <c r="AD8" s="13">
        <f>tot!DD8</f>
        <v>94</v>
      </c>
      <c r="AE8" s="13">
        <f>tot!DH8</f>
        <v>0</v>
      </c>
      <c r="AF8" s="13">
        <f>tot!DL8</f>
        <v>0</v>
      </c>
      <c r="AG8" s="13">
        <f>tot!DP8</f>
        <v>0</v>
      </c>
      <c r="AH8" s="13">
        <f>SUM(D8:AG8)</f>
        <v>2264</v>
      </c>
      <c r="AI8" s="14">
        <f t="shared" si="1"/>
        <v>2264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97</v>
      </c>
      <c r="AB9" s="13">
        <f>tot!CV9</f>
        <v>0</v>
      </c>
      <c r="AC9" s="13">
        <f>tot!CZ9</f>
        <v>97</v>
      </c>
      <c r="AD9" s="13">
        <f>tot!DD9</f>
        <v>24</v>
      </c>
      <c r="AE9" s="13">
        <f>tot!DH9</f>
        <v>0</v>
      </c>
      <c r="AF9" s="13">
        <f>tot!DL9</f>
        <v>0</v>
      </c>
      <c r="AG9" s="13">
        <f>tot!DP9</f>
        <v>0</v>
      </c>
      <c r="AH9" s="13">
        <f>SUM(D9:AG9)</f>
        <v>792</v>
      </c>
      <c r="AI9" s="14">
        <f>SUM(O9:AC9)</f>
        <v>651</v>
      </c>
      <c r="AJ9" s="14">
        <f>SUM(E9:J9)+AD9</f>
        <v>141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63</v>
      </c>
      <c r="AB10" s="13">
        <f>tot!CV10</f>
        <v>94</v>
      </c>
      <c r="AC10" s="13">
        <f>tot!CZ10</f>
        <v>47</v>
      </c>
      <c r="AD10" s="13">
        <f>tot!DD10</f>
        <v>94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1178</v>
      </c>
      <c r="AI10" s="14">
        <f>D10+E10+F10+H10+K10+L10+M10+N10+T10+Y10+Z10+AA10+AB10+AC10+AD10</f>
        <v>1095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97</v>
      </c>
      <c r="AB11" s="13">
        <f>tot!CV11</f>
        <v>94</v>
      </c>
      <c r="AC11" s="13">
        <f>tot!CZ11</f>
        <v>97</v>
      </c>
      <c r="AD11" s="13">
        <f>tot!DD11</f>
        <v>86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2342</v>
      </c>
      <c r="AI11" s="14">
        <f>SUM(D11:AG11)</f>
        <v>2342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34</v>
      </c>
      <c r="AB12" s="13">
        <f>tot!CV12</f>
        <v>0</v>
      </c>
      <c r="AC12" s="13">
        <f>tot!CZ12</f>
        <v>50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1174</v>
      </c>
      <c r="AI12" s="14">
        <f>G12+I12+O12+P12+Q12+R12+S12+U12+V12+W12+X12</f>
        <v>873</v>
      </c>
      <c r="AJ12" s="14">
        <f>D12+E12+H12+L12+M12+N12+T12+Y12+Z12+AA12+AC12</f>
        <v>301</v>
      </c>
    </row>
    <row r="13" spans="1:36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3">
        <f>tot!D13</f>
        <v>95</v>
      </c>
      <c r="E13" s="13">
        <f>tot!H13</f>
        <v>0</v>
      </c>
      <c r="F13" s="13">
        <f>tot!L13</f>
        <v>85</v>
      </c>
      <c r="G13" s="13">
        <f>tot!P13</f>
        <v>0</v>
      </c>
      <c r="H13" s="13">
        <f>tot!T13</f>
        <v>0</v>
      </c>
      <c r="I13" s="13">
        <f>tot!X13</f>
        <v>7</v>
      </c>
      <c r="J13" s="13">
        <f>tot!AB13</f>
        <v>0</v>
      </c>
      <c r="K13" s="13">
        <f>tot!AF13</f>
        <v>0</v>
      </c>
      <c r="L13" s="13">
        <f>tot!AJ13</f>
        <v>95</v>
      </c>
      <c r="M13" s="13">
        <f>tot!AN13</f>
        <v>86</v>
      </c>
      <c r="N13" s="13">
        <f>tot!AR13</f>
        <v>0</v>
      </c>
      <c r="O13" s="13">
        <f>tot!AV13</f>
        <v>94</v>
      </c>
      <c r="P13" s="13">
        <f>tot!AZ13</f>
        <v>95</v>
      </c>
      <c r="Q13" s="13">
        <f>tot!BD13</f>
        <v>0</v>
      </c>
      <c r="R13" s="13">
        <f>tot!BH13</f>
        <v>0</v>
      </c>
      <c r="S13" s="13">
        <f>tot!BL13</f>
        <v>0</v>
      </c>
      <c r="T13" s="13">
        <f>tot!BP13</f>
        <v>0</v>
      </c>
      <c r="U13" s="13">
        <f>tot!BT13</f>
        <v>77</v>
      </c>
      <c r="V13" s="13">
        <f>tot!BX13</f>
        <v>0</v>
      </c>
      <c r="W13" s="13">
        <f>tot!CB13</f>
        <v>0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20</v>
      </c>
      <c r="AC13" s="13">
        <f>tot!CZ13</f>
        <v>0</v>
      </c>
      <c r="AD13" s="13">
        <f>tot!DD13</f>
        <v>94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>SUM(D13:AG13)</f>
        <v>748</v>
      </c>
      <c r="AI13" s="14">
        <f>D13+F13+L13+M13+O13+P13+U13+AD13</f>
        <v>721</v>
      </c>
      <c r="AJ13" s="14">
        <f>I13+AB13</f>
        <v>27</v>
      </c>
    </row>
    <row r="14" spans="1:36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3">
        <f>tot!D14</f>
        <v>0</v>
      </c>
      <c r="E14" s="13">
        <f>tot!H14</f>
        <v>0</v>
      </c>
      <c r="F14" s="13">
        <f>tot!L14</f>
        <v>0</v>
      </c>
      <c r="G14" s="13">
        <f>tot!P14</f>
        <v>0</v>
      </c>
      <c r="H14" s="13">
        <f>tot!T14</f>
        <v>0</v>
      </c>
      <c r="I14" s="13">
        <f>tot!X14</f>
        <v>0</v>
      </c>
      <c r="J14" s="13">
        <f>tot!AB14</f>
        <v>0</v>
      </c>
      <c r="K14" s="13">
        <f>tot!AF14</f>
        <v>0</v>
      </c>
      <c r="L14" s="13">
        <f>tot!AJ14</f>
        <v>0</v>
      </c>
      <c r="M14" s="13">
        <f>tot!AN14</f>
        <v>0</v>
      </c>
      <c r="N14" s="13">
        <f>tot!AR14</f>
        <v>0</v>
      </c>
      <c r="O14" s="13">
        <f>tot!AV14</f>
        <v>0</v>
      </c>
      <c r="P14" s="13">
        <f>tot!AZ14</f>
        <v>0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0</v>
      </c>
      <c r="V14" s="13">
        <f>tot!BX14</f>
        <v>33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33</v>
      </c>
      <c r="AI14" s="12">
        <v>0</v>
      </c>
      <c r="AJ14" s="14">
        <f>V14</f>
        <v>33</v>
      </c>
    </row>
    <row r="15" spans="1:36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0</v>
      </c>
      <c r="W15" s="13">
        <f>tot!CB15</f>
        <v>0</v>
      </c>
      <c r="X15" s="13">
        <f>tot!CF15</f>
        <v>0</v>
      </c>
      <c r="Y15" s="13">
        <f>tot!CJ15</f>
        <v>4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>AI15+AJ15</f>
        <v>4</v>
      </c>
      <c r="AI15" s="13">
        <v>0</v>
      </c>
      <c r="AJ15" s="13">
        <v>4</v>
      </c>
    </row>
    <row r="16" spans="1:36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3">
        <f>tot!D16</f>
        <v>95</v>
      </c>
      <c r="E16" s="13">
        <f>tot!H16</f>
        <v>77</v>
      </c>
      <c r="F16" s="13">
        <f>tot!L16</f>
        <v>98</v>
      </c>
      <c r="G16" s="13">
        <f>tot!P16</f>
        <v>57</v>
      </c>
      <c r="H16" s="13">
        <f>tot!T16</f>
        <v>94</v>
      </c>
      <c r="I16" s="13">
        <f>tot!X16</f>
        <v>95</v>
      </c>
      <c r="J16" s="13">
        <f>tot!AB16</f>
        <v>45</v>
      </c>
      <c r="K16" s="13">
        <f>tot!AF16</f>
        <v>96</v>
      </c>
      <c r="L16" s="13">
        <f>tot!AJ16</f>
        <v>95</v>
      </c>
      <c r="M16" s="13">
        <f>tot!AN16</f>
        <v>0</v>
      </c>
      <c r="N16" s="13">
        <f>tot!AR16</f>
        <v>95</v>
      </c>
      <c r="O16" s="13">
        <f>tot!AV16</f>
        <v>0</v>
      </c>
      <c r="P16" s="13">
        <f>tot!AZ16</f>
        <v>0</v>
      </c>
      <c r="Q16" s="13">
        <f>tot!BD16</f>
        <v>95</v>
      </c>
      <c r="R16" s="13">
        <f>tot!BH16</f>
        <v>0</v>
      </c>
      <c r="S16" s="13">
        <f>tot!BL16</f>
        <v>94</v>
      </c>
      <c r="T16" s="13">
        <f>tot!BP16</f>
        <v>97</v>
      </c>
      <c r="U16" s="13">
        <f>tot!BT16</f>
        <v>93</v>
      </c>
      <c r="V16" s="13">
        <f>tot!BX16</f>
        <v>95</v>
      </c>
      <c r="W16" s="13">
        <f>tot!CB16</f>
        <v>98</v>
      </c>
      <c r="X16" s="13">
        <f>tot!CF16</f>
        <v>97</v>
      </c>
      <c r="Y16" s="13">
        <f>tot!CJ16</f>
        <v>95</v>
      </c>
      <c r="Z16" s="13">
        <f>tot!CN16</f>
        <v>0</v>
      </c>
      <c r="AA16" s="13">
        <f>tot!CR16</f>
        <v>0</v>
      </c>
      <c r="AB16" s="13">
        <f>tot!CV16</f>
        <v>94</v>
      </c>
      <c r="AC16" s="13">
        <f>tot!CZ16</f>
        <v>0</v>
      </c>
      <c r="AD16" s="13">
        <f>tot!DD16</f>
        <v>70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1775</v>
      </c>
      <c r="AI16" s="14">
        <f>SUM(D16:AB16)+AD16</f>
        <v>1775</v>
      </c>
      <c r="AJ16" s="12">
        <v>0</v>
      </c>
    </row>
    <row r="17" spans="1:36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10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10</v>
      </c>
      <c r="AI17" s="13">
        <v>0</v>
      </c>
      <c r="AJ17" s="13">
        <f>SUM(D17:AG17)</f>
        <v>10</v>
      </c>
    </row>
    <row r="18" spans="1:36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3">
        <f>tot!D18</f>
        <v>0</v>
      </c>
      <c r="E18" s="13">
        <f>tot!H18</f>
        <v>0</v>
      </c>
      <c r="F18" s="13">
        <f>tot!L18</f>
        <v>13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23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9</v>
      </c>
      <c r="AD18" s="13">
        <f>tot!DD18</f>
        <v>24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69</v>
      </c>
      <c r="AI18" s="12">
        <v>0</v>
      </c>
      <c r="AJ18" s="14">
        <f>F18+U18+AC18+AD18</f>
        <v>69</v>
      </c>
    </row>
    <row r="19" spans="1:36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3">
        <f>tot!D19</f>
        <v>15</v>
      </c>
      <c r="E19" s="13">
        <f>tot!H19</f>
        <v>37</v>
      </c>
      <c r="F19" s="13">
        <f>tot!L19</f>
        <v>34</v>
      </c>
      <c r="G19" s="13">
        <f>tot!P19</f>
        <v>29</v>
      </c>
      <c r="H19" s="13">
        <f>tot!T19</f>
        <v>9</v>
      </c>
      <c r="I19" s="13">
        <f>tot!X19</f>
        <v>24</v>
      </c>
      <c r="J19" s="13">
        <f>tot!AB19</f>
        <v>10</v>
      </c>
      <c r="K19" s="13">
        <f>tot!AF19</f>
        <v>15</v>
      </c>
      <c r="L19" s="13">
        <f>tot!AJ19</f>
        <v>0</v>
      </c>
      <c r="M19" s="13">
        <f>tot!AN19</f>
        <v>61</v>
      </c>
      <c r="N19" s="13">
        <f>tot!AR19</f>
        <v>52</v>
      </c>
      <c r="O19" s="13">
        <f>tot!AV19</f>
        <v>29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21</v>
      </c>
      <c r="T19" s="13">
        <f>tot!BP19</f>
        <v>14</v>
      </c>
      <c r="U19" s="13">
        <f>tot!BT19</f>
        <v>0</v>
      </c>
      <c r="V19" s="13">
        <f>tot!BX19</f>
        <v>19</v>
      </c>
      <c r="W19" s="13">
        <f>tot!CB19</f>
        <v>0</v>
      </c>
      <c r="X19" s="13">
        <f>tot!CF19</f>
        <v>14</v>
      </c>
      <c r="Y19" s="13">
        <f>tot!CJ19</f>
        <v>61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86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530</v>
      </c>
      <c r="AI19" s="14">
        <f>M19+N19+Y19+AD19</f>
        <v>260</v>
      </c>
      <c r="AJ19" s="14">
        <f>D19+E19+F19+G19+H19+I19+J19+K19+O19+S19+T19+V19+X19</f>
        <v>270</v>
      </c>
    </row>
    <row r="20" spans="1:36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3">
        <f>tot!D20</f>
        <v>36</v>
      </c>
      <c r="E20" s="13">
        <f>tot!H20</f>
        <v>57</v>
      </c>
      <c r="F20" s="13">
        <f>tot!L20</f>
        <v>0</v>
      </c>
      <c r="G20" s="13">
        <f>tot!P20</f>
        <v>94</v>
      </c>
      <c r="H20" s="13">
        <f>tot!T20</f>
        <v>94</v>
      </c>
      <c r="I20" s="13">
        <f>tot!X20</f>
        <v>88</v>
      </c>
      <c r="J20" s="13">
        <f>tot!AB20</f>
        <v>95</v>
      </c>
      <c r="K20" s="13">
        <f>tot!AF20</f>
        <v>96</v>
      </c>
      <c r="L20" s="13">
        <f>tot!AJ20</f>
        <v>55</v>
      </c>
      <c r="M20" s="13">
        <f>tot!AN20</f>
        <v>95</v>
      </c>
      <c r="N20" s="13">
        <f>tot!AR20</f>
        <v>43</v>
      </c>
      <c r="O20" s="13">
        <f>tot!AV20</f>
        <v>65</v>
      </c>
      <c r="P20" s="13">
        <f>tot!AZ20</f>
        <v>20</v>
      </c>
      <c r="Q20" s="13">
        <f>tot!BD20</f>
        <v>95</v>
      </c>
      <c r="R20" s="13">
        <f>tot!BH20</f>
        <v>92</v>
      </c>
      <c r="S20" s="13">
        <f>tot!BL20</f>
        <v>0</v>
      </c>
      <c r="T20" s="13">
        <f>tot!BP20</f>
        <v>83</v>
      </c>
      <c r="U20" s="13">
        <f>tot!BT20</f>
        <v>70</v>
      </c>
      <c r="V20" s="13">
        <f>tot!BX20</f>
        <v>95</v>
      </c>
      <c r="W20" s="13">
        <f>tot!CB20</f>
        <v>72</v>
      </c>
      <c r="X20" s="13">
        <f>tot!CF20</f>
        <v>66</v>
      </c>
      <c r="Y20" s="13">
        <f>tot!CJ20</f>
        <v>0</v>
      </c>
      <c r="Z20" s="13">
        <f>tot!CN20</f>
        <v>10</v>
      </c>
      <c r="AA20" s="13">
        <f>tot!CR20</f>
        <v>34</v>
      </c>
      <c r="AB20" s="13">
        <f>tot!CV20</f>
        <v>49</v>
      </c>
      <c r="AC20" s="13">
        <f>tot!CZ20</f>
        <v>19</v>
      </c>
      <c r="AD20" s="13">
        <f>tot!DD20</f>
        <v>94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1617</v>
      </c>
      <c r="AI20" s="14">
        <f>E20+G20+H20+I20+J20+K20+L20+M20+O20+Q20+R20+T20+U20+V20+W20+X20+AD20</f>
        <v>1406</v>
      </c>
      <c r="AJ20" s="14">
        <f>D20+N20+P20+Z20+AA20+AB20+AC20</f>
        <v>211</v>
      </c>
    </row>
    <row r="21" spans="1:36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3">
        <f>tot!D21</f>
        <v>80</v>
      </c>
      <c r="E21" s="13">
        <f>tot!H21</f>
        <v>77</v>
      </c>
      <c r="F21" s="13">
        <f>tot!L21</f>
        <v>85</v>
      </c>
      <c r="G21" s="13">
        <f>tot!P21</f>
        <v>65</v>
      </c>
      <c r="H21" s="13">
        <f>tot!T21</f>
        <v>94</v>
      </c>
      <c r="I21" s="13">
        <f>tot!X21</f>
        <v>95</v>
      </c>
      <c r="J21" s="13">
        <f>tot!AB21</f>
        <v>95</v>
      </c>
      <c r="K21" s="13">
        <f>tot!AF21</f>
        <v>96</v>
      </c>
      <c r="L21" s="13">
        <f>tot!AJ21</f>
        <v>95</v>
      </c>
      <c r="M21" s="13">
        <f>tot!AN21</f>
        <v>95</v>
      </c>
      <c r="N21" s="13">
        <f>tot!AR21</f>
        <v>95</v>
      </c>
      <c r="O21" s="13">
        <f>tot!AV21</f>
        <v>94</v>
      </c>
      <c r="P21" s="13">
        <f>tot!AZ21</f>
        <v>95</v>
      </c>
      <c r="Q21" s="13">
        <f>tot!BD21</f>
        <v>95</v>
      </c>
      <c r="R21" s="13">
        <f>tot!BH21</f>
        <v>94</v>
      </c>
      <c r="S21" s="13">
        <f>tot!BL21</f>
        <v>94</v>
      </c>
      <c r="T21" s="13">
        <f>tot!BP21</f>
        <v>39</v>
      </c>
      <c r="U21" s="13">
        <f>tot!BT21</f>
        <v>93</v>
      </c>
      <c r="V21" s="13">
        <f>tot!BX21</f>
        <v>0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64</v>
      </c>
      <c r="AD21" s="13">
        <f>tot!DD21</f>
        <v>54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1694</v>
      </c>
      <c r="AI21" s="14">
        <f>SUM(D21:S21)+U21+AC21+AD21</f>
        <v>1655</v>
      </c>
      <c r="AJ21" s="14">
        <f>T21</f>
        <v>39</v>
      </c>
    </row>
    <row r="22" spans="1:36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3">
        <f>tot!D22</f>
        <v>59</v>
      </c>
      <c r="E22" s="13">
        <f>tot!H22</f>
        <v>0</v>
      </c>
      <c r="F22" s="13">
        <f>tot!L22</f>
        <v>64</v>
      </c>
      <c r="G22" s="13">
        <f>tot!P22</f>
        <v>37</v>
      </c>
      <c r="H22" s="13">
        <f>tot!T22</f>
        <v>27</v>
      </c>
      <c r="I22" s="13">
        <f>tot!X22</f>
        <v>71</v>
      </c>
      <c r="J22" s="13">
        <f>tot!AB22</f>
        <v>37</v>
      </c>
      <c r="K22" s="13">
        <f>tot!AF22</f>
        <v>33</v>
      </c>
      <c r="L22" s="13">
        <f>tot!AJ22</f>
        <v>94</v>
      </c>
      <c r="M22" s="13">
        <f>tot!AN22</f>
        <v>0</v>
      </c>
      <c r="N22" s="13">
        <f>tot!AR22</f>
        <v>95</v>
      </c>
      <c r="O22" s="13">
        <f>tot!AV22</f>
        <v>0</v>
      </c>
      <c r="P22" s="13">
        <f>tot!AZ22</f>
        <v>75</v>
      </c>
      <c r="Q22" s="13">
        <f>tot!BD22</f>
        <v>95</v>
      </c>
      <c r="R22" s="13">
        <f>tot!BH22</f>
        <v>27</v>
      </c>
      <c r="S22" s="13">
        <f>tot!BL22</f>
        <v>94</v>
      </c>
      <c r="T22" s="13">
        <f>tot!BP22</f>
        <v>97</v>
      </c>
      <c r="U22" s="13">
        <f>tot!BT22</f>
        <v>70</v>
      </c>
      <c r="V22" s="13">
        <f>tot!BX22</f>
        <v>95</v>
      </c>
      <c r="W22" s="13">
        <f>tot!CB22</f>
        <v>98</v>
      </c>
      <c r="X22" s="13">
        <f>tot!CF22</f>
        <v>83</v>
      </c>
      <c r="Y22" s="13">
        <f>tot!CJ22</f>
        <v>95</v>
      </c>
      <c r="Z22" s="13">
        <f>tot!CN22</f>
        <v>95</v>
      </c>
      <c r="AA22" s="13">
        <f>tot!CR22</f>
        <v>97</v>
      </c>
      <c r="AB22" s="13">
        <f>tot!CV22</f>
        <v>94</v>
      </c>
      <c r="AC22" s="13">
        <f>tot!CZ22</f>
        <v>75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1707</v>
      </c>
      <c r="AI22" s="14">
        <f>D22+F22+I22+L22+N22+P22+Q22+S22+T22+U22+V22+W22+X22+Y22+Z22+AA22+AB22+AC22</f>
        <v>1546</v>
      </c>
      <c r="AJ22" s="14">
        <f>G22+H22+J22+R22+K22</f>
        <v>161</v>
      </c>
    </row>
    <row r="23" spans="1:36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3">
        <f>tot!D23</f>
        <v>0</v>
      </c>
      <c r="E23" s="13">
        <f>tot!H23</f>
        <v>0</v>
      </c>
      <c r="F23" s="13">
        <f>tot!L23</f>
        <v>98</v>
      </c>
      <c r="G23" s="13">
        <f>tot!P23</f>
        <v>0</v>
      </c>
      <c r="H23" s="13">
        <f>tot!T23</f>
        <v>0</v>
      </c>
      <c r="I23" s="13">
        <f>tot!X23</f>
        <v>0</v>
      </c>
      <c r="J23" s="13">
        <f>tot!AB23</f>
        <v>0</v>
      </c>
      <c r="K23" s="13">
        <f>tot!AF23</f>
        <v>0</v>
      </c>
      <c r="L23" s="13">
        <f>tot!AJ23</f>
        <v>40</v>
      </c>
      <c r="M23" s="13">
        <f>tot!AN23</f>
        <v>0</v>
      </c>
      <c r="N23" s="13">
        <f>tot!AR23</f>
        <v>0</v>
      </c>
      <c r="O23" s="13">
        <f>tot!AV23</f>
        <v>0</v>
      </c>
      <c r="P23" s="13">
        <f>tot!AZ23</f>
        <v>0</v>
      </c>
      <c r="Q23" s="13">
        <f>tot!BD23</f>
        <v>0</v>
      </c>
      <c r="R23" s="13">
        <f>tot!BH23</f>
        <v>0</v>
      </c>
      <c r="S23" s="13">
        <f>tot!BL23</f>
        <v>0</v>
      </c>
      <c r="T23" s="13">
        <f>tot!BP23</f>
        <v>0</v>
      </c>
      <c r="U23" s="13">
        <f>tot!BT23</f>
        <v>0</v>
      </c>
      <c r="V23" s="13">
        <f>tot!BX23</f>
        <v>0</v>
      </c>
      <c r="W23" s="13">
        <f>tot!CB23</f>
        <v>0</v>
      </c>
      <c r="X23" s="13">
        <f>tot!CF23</f>
        <v>31</v>
      </c>
      <c r="Y23" s="13">
        <f>tot!CJ23</f>
        <v>34</v>
      </c>
      <c r="Z23" s="13">
        <f>tot!CN23</f>
        <v>95</v>
      </c>
      <c r="AA23" s="13">
        <f>tot!CR23</f>
        <v>97</v>
      </c>
      <c r="AB23" s="13">
        <f>tot!CV23</f>
        <v>94</v>
      </c>
      <c r="AC23" s="13">
        <f>tot!CZ23</f>
        <v>97</v>
      </c>
      <c r="AD23" s="13">
        <f>tot!DD23</f>
        <v>94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680</v>
      </c>
      <c r="AI23" s="14">
        <f>F23+Z23+AA23+AB23+AC23+AD23</f>
        <v>575</v>
      </c>
      <c r="AJ23" s="14">
        <f>L23+X23+Y23</f>
        <v>105</v>
      </c>
    </row>
    <row r="24" spans="1:36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0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0</v>
      </c>
      <c r="AI24" s="13">
        <f t="shared" ref="AI24:AJ24" si="2">SUM(E24:AH24)</f>
        <v>0</v>
      </c>
      <c r="AJ24" s="13">
        <f t="shared" si="2"/>
        <v>0</v>
      </c>
    </row>
    <row r="25" spans="1:36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67</v>
      </c>
      <c r="S25" s="13">
        <f>tot!BL25</f>
        <v>61</v>
      </c>
      <c r="T25" s="13">
        <f>tot!BP25</f>
        <v>58</v>
      </c>
      <c r="U25" s="13">
        <f>tot!BT25</f>
        <v>23</v>
      </c>
      <c r="V25" s="13">
        <f>tot!BX25</f>
        <v>76</v>
      </c>
      <c r="W25" s="13">
        <f>tot!CB25</f>
        <v>98</v>
      </c>
      <c r="X25" s="13">
        <f>tot!CF25</f>
        <v>89</v>
      </c>
      <c r="Y25" s="13">
        <f>tot!CJ25</f>
        <v>91</v>
      </c>
      <c r="Z25" s="13">
        <f>tot!CN25</f>
        <v>15</v>
      </c>
      <c r="AA25" s="13">
        <f>tot!CR25</f>
        <v>0</v>
      </c>
      <c r="AB25" s="13">
        <f>tot!CV25</f>
        <v>45</v>
      </c>
      <c r="AC25" s="13">
        <f>tot!CZ25</f>
        <v>25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648</v>
      </c>
      <c r="AI25" s="14">
        <f>R25+S25+T25+V25+W25+X25+Y25+AB25</f>
        <v>585</v>
      </c>
      <c r="AJ25" s="14">
        <f>U25+Z25+AC25</f>
        <v>63</v>
      </c>
    </row>
    <row r="26" spans="1:36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26</v>
      </c>
      <c r="X26" s="13">
        <f>tot!CF26</f>
        <v>0</v>
      </c>
      <c r="Y26" s="13">
        <f>tot!CJ26</f>
        <v>0</v>
      </c>
      <c r="Z26" s="13">
        <f>tot!CN26</f>
        <v>80</v>
      </c>
      <c r="AA26" s="13">
        <f>tot!CR26</f>
        <v>97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203</v>
      </c>
      <c r="AI26" s="13">
        <f>Z26+AA26</f>
        <v>177</v>
      </c>
      <c r="AJ26" s="13">
        <v>26</v>
      </c>
    </row>
    <row r="27" spans="1:36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0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0</v>
      </c>
      <c r="AI27" s="13">
        <f t="shared" ref="AI27:AJ27" si="3">SUM(E27:AH27)</f>
        <v>0</v>
      </c>
      <c r="AJ27" s="13">
        <f t="shared" si="3"/>
        <v>0</v>
      </c>
    </row>
    <row r="28" spans="1:36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8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8</v>
      </c>
      <c r="AI28" s="12">
        <v>0</v>
      </c>
      <c r="AJ28" s="14">
        <f>AD28</f>
        <v>8</v>
      </c>
    </row>
    <row r="29" spans="1:36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29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29</v>
      </c>
      <c r="AI29" s="12">
        <v>0</v>
      </c>
      <c r="AJ29" s="12">
        <v>29</v>
      </c>
    </row>
    <row r="30" spans="1:36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3">
        <f>tot!D30</f>
        <v>36</v>
      </c>
      <c r="E30" s="13">
        <f>tot!H30</f>
        <v>27</v>
      </c>
      <c r="F30" s="13">
        <f>tot!L30</f>
        <v>64</v>
      </c>
      <c r="G30" s="13">
        <f>tot!P30</f>
        <v>65</v>
      </c>
      <c r="H30" s="13">
        <f>tot!T30</f>
        <v>59</v>
      </c>
      <c r="I30" s="13">
        <f>tot!X30</f>
        <v>0</v>
      </c>
      <c r="J30" s="13">
        <f>tot!AB30</f>
        <v>58</v>
      </c>
      <c r="K30" s="13">
        <f>tot!AF30</f>
        <v>63</v>
      </c>
      <c r="L30" s="13">
        <f>tot!AJ30</f>
        <v>33</v>
      </c>
      <c r="M30" s="13">
        <f>tot!AN30</f>
        <v>20</v>
      </c>
      <c r="N30" s="13">
        <f>tot!AR30</f>
        <v>25</v>
      </c>
      <c r="O30" s="13">
        <f>tot!AV30</f>
        <v>0</v>
      </c>
      <c r="P30" s="13">
        <f>tot!AZ30</f>
        <v>64</v>
      </c>
      <c r="Q30" s="13">
        <f>tot!BD30</f>
        <v>73</v>
      </c>
      <c r="R30" s="13">
        <f>tot!BH30</f>
        <v>85</v>
      </c>
      <c r="S30" s="13">
        <f>tot!BL30</f>
        <v>73</v>
      </c>
      <c r="T30" s="13">
        <f>tot!BP30</f>
        <v>97</v>
      </c>
      <c r="U30" s="13">
        <f>tot!BT30</f>
        <v>58</v>
      </c>
      <c r="V30" s="13">
        <f>tot!BX30</f>
        <v>76</v>
      </c>
      <c r="W30" s="13">
        <f>tot!CB30</f>
        <v>86</v>
      </c>
      <c r="X30" s="13">
        <f>tot!CF30</f>
        <v>97</v>
      </c>
      <c r="Y30" s="13">
        <f>tot!CJ30</f>
        <v>27</v>
      </c>
      <c r="Z30" s="13">
        <f>tot!CN30</f>
        <v>35</v>
      </c>
      <c r="AA30" s="13">
        <f>tot!CR30</f>
        <v>18</v>
      </c>
      <c r="AB30" s="13">
        <f>tot!CV30</f>
        <v>62</v>
      </c>
      <c r="AC30" s="13">
        <f>tot!CZ30</f>
        <v>64</v>
      </c>
      <c r="AD30" s="13">
        <f>tot!DD30</f>
        <v>70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1435</v>
      </c>
      <c r="AI30" s="14">
        <f>F30+G30+H30+J30+K30+P30+Q30+R30+S30+T30+V30+W30+U30+X30+AB30+AC30+AD30</f>
        <v>1214</v>
      </c>
      <c r="AJ30" s="14">
        <f>D30+E30+L30+M30+N30+Y30+Z30+AA30</f>
        <v>221</v>
      </c>
    </row>
    <row r="31" spans="1:36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3">
        <f>tot!D31</f>
        <v>59</v>
      </c>
      <c r="E31" s="13">
        <f>tot!H31</f>
        <v>67</v>
      </c>
      <c r="F31" s="13">
        <f>tot!L31</f>
        <v>34</v>
      </c>
      <c r="G31" s="13">
        <f>tot!P31</f>
        <v>94</v>
      </c>
      <c r="H31" s="13">
        <f>tot!T31</f>
        <v>35</v>
      </c>
      <c r="I31" s="13">
        <f>tot!X31</f>
        <v>36</v>
      </c>
      <c r="J31" s="13">
        <f>tot!AB31</f>
        <v>37</v>
      </c>
      <c r="K31" s="13">
        <f>tot!AF31</f>
        <v>33</v>
      </c>
      <c r="L31" s="13">
        <f>tot!AJ31</f>
        <v>62</v>
      </c>
      <c r="M31" s="13">
        <f>tot!AN31</f>
        <v>34</v>
      </c>
      <c r="N31" s="13">
        <f>tot!AR31</f>
        <v>70</v>
      </c>
      <c r="O31" s="13">
        <f>tot!AV31</f>
        <v>29</v>
      </c>
      <c r="P31" s="13">
        <f>tot!AZ31</f>
        <v>31</v>
      </c>
      <c r="Q31" s="13">
        <f>tot!BD31</f>
        <v>22</v>
      </c>
      <c r="R31" s="13">
        <f>tot!BH31</f>
        <v>9</v>
      </c>
      <c r="S31" s="13">
        <f>tot!BL31</f>
        <v>33</v>
      </c>
      <c r="T31" s="13">
        <f>tot!BP31</f>
        <v>32</v>
      </c>
      <c r="U31" s="13">
        <f>tot!BT31</f>
        <v>35</v>
      </c>
      <c r="V31" s="13">
        <f>tot!BX31</f>
        <v>19</v>
      </c>
      <c r="W31" s="13">
        <f>tot!CB31</f>
        <v>0</v>
      </c>
      <c r="X31" s="13">
        <f>tot!CF31</f>
        <v>0</v>
      </c>
      <c r="Y31" s="13">
        <f>tot!CJ31</f>
        <v>68</v>
      </c>
      <c r="Z31" s="13">
        <f>tot!CN31</f>
        <v>60</v>
      </c>
      <c r="AA31" s="13">
        <f>tot!CR31</f>
        <v>63</v>
      </c>
      <c r="AB31" s="13">
        <f>tot!CV31</f>
        <v>32</v>
      </c>
      <c r="AC31" s="13">
        <f>tot!CZ31</f>
        <v>33</v>
      </c>
      <c r="AD31" s="13">
        <f>tot!DD31</f>
        <v>40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1067</v>
      </c>
      <c r="AI31" s="14">
        <f>D31+E31+G31+L31+N31+Y31+Z31+AA31</f>
        <v>543</v>
      </c>
      <c r="AJ31" s="14">
        <f>F31+H31+I31+J31+K31+M31+O31+P31+Q31+R31+S31+T31+V31+U31+AB31+AC31+AD31</f>
        <v>524</v>
      </c>
    </row>
    <row r="32" spans="1:36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3">
        <f>tot!D32</f>
        <v>0</v>
      </c>
      <c r="E32" s="13">
        <f>tot!H32</f>
        <v>0</v>
      </c>
      <c r="F32" s="13">
        <f>tot!L32</f>
        <v>0</v>
      </c>
      <c r="G32" s="13">
        <f>tot!P32</f>
        <v>0</v>
      </c>
      <c r="H32" s="13">
        <f>tot!T32</f>
        <v>0</v>
      </c>
      <c r="I32" s="13">
        <f>tot!X32</f>
        <v>0</v>
      </c>
      <c r="J32" s="13">
        <f>tot!AB32</f>
        <v>0</v>
      </c>
      <c r="K32" s="13">
        <f>tot!AF32</f>
        <v>0</v>
      </c>
      <c r="L32" s="13">
        <f>tot!AJ32</f>
        <v>0</v>
      </c>
      <c r="M32" s="13">
        <f>tot!AN32</f>
        <v>61</v>
      </c>
      <c r="N32" s="13">
        <f>tot!AR32</f>
        <v>0</v>
      </c>
      <c r="O32" s="13">
        <f>tot!AV32</f>
        <v>0</v>
      </c>
      <c r="P32" s="13">
        <f>tot!AZ32</f>
        <v>0</v>
      </c>
      <c r="Q32" s="13">
        <f>tot!BD32</f>
        <v>0</v>
      </c>
      <c r="R32" s="13">
        <f>tot!BH32</f>
        <v>0</v>
      </c>
      <c r="S32" s="13">
        <f>tot!BL32</f>
        <v>0</v>
      </c>
      <c r="T32" s="13">
        <f>tot!BP32</f>
        <v>97</v>
      </c>
      <c r="U32" s="13">
        <f>tot!BT32</f>
        <v>93</v>
      </c>
      <c r="V32" s="13">
        <f>tot!BX32</f>
        <v>88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79</v>
      </c>
      <c r="AB32" s="13">
        <f>tot!CV32</f>
        <v>0</v>
      </c>
      <c r="AC32" s="13">
        <f>tot!CZ32</f>
        <v>85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503</v>
      </c>
      <c r="AI32" s="13">
        <f>M32+T32+U32+V32+AA32+AC32</f>
        <v>503</v>
      </c>
      <c r="AJ32" s="13">
        <v>0</v>
      </c>
    </row>
    <row r="33" spans="1:36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0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0</v>
      </c>
      <c r="U33" s="13">
        <f>tot!BT33</f>
        <v>0</v>
      </c>
      <c r="V33" s="13">
        <f>tot!BX33</f>
        <v>0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10</v>
      </c>
      <c r="AC33" s="13">
        <f>tot!CZ33</f>
        <v>0</v>
      </c>
      <c r="AD33" s="13">
        <f>tot!DD33</f>
        <v>8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>AI33+AJ33</f>
        <v>18</v>
      </c>
      <c r="AI33" s="12">
        <v>0</v>
      </c>
      <c r="AJ33" s="14">
        <f>AB33+AD33</f>
        <v>18</v>
      </c>
    </row>
    <row r="34" spans="1:36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98</v>
      </c>
      <c r="X34" s="13">
        <f>tot!CF34</f>
        <v>97</v>
      </c>
      <c r="Y34" s="13">
        <f>tot!CJ34</f>
        <v>95</v>
      </c>
      <c r="Z34" s="13">
        <f>tot!CN34</f>
        <v>85</v>
      </c>
      <c r="AA34" s="13">
        <f>tot!CR34</f>
        <v>0</v>
      </c>
      <c r="AB34" s="13">
        <f>tot!CV34</f>
        <v>84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459</v>
      </c>
      <c r="AI34" s="14">
        <f>W34+X34+Y34+Z34+AB34</f>
        <v>459</v>
      </c>
      <c r="AJ34" s="12">
        <v>0</v>
      </c>
    </row>
    <row r="35" spans="1:36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1"/>
  <sheetViews>
    <sheetView topLeftCell="K16" workbookViewId="0">
      <selection activeCell="K13" sqref="A13:XFD13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 t="str">
        <f>tot!CS2</f>
        <v>NE</v>
      </c>
      <c r="AB2" s="11" t="str">
        <f>tot!CW2</f>
        <v>NE</v>
      </c>
      <c r="AC2" s="11" t="str">
        <f>tot!DA2</f>
        <v>NE</v>
      </c>
      <c r="AD2" s="11" t="str">
        <f>tot!DE2</f>
        <v>T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3" si="0">COUNTIF(D2:AG2,"T")</f>
        <v>1</v>
      </c>
      <c r="AI2" s="12">
        <f t="shared" ref="AI2:AI33" si="1">COUNTIF(D2:AG2,"S")</f>
        <v>0</v>
      </c>
      <c r="AJ2" s="12">
        <f t="shared" ref="AJ2:AJ33" si="2">COUNTIF(D2:AG2,"NE")</f>
        <v>23</v>
      </c>
      <c r="AK2" s="12">
        <f t="shared" ref="AK2:AK33" si="3">COUNTIF(D2:AG2,"NC")</f>
        <v>1</v>
      </c>
      <c r="AL2" s="12">
        <f t="shared" ref="AL2:AL33" si="4">COUNTIF(D2:AG2,"SQL")</f>
        <v>0</v>
      </c>
      <c r="AM2" s="12">
        <f t="shared" ref="AM2:AM33" si="5">COUNTIF(D2:AG2,"INF")</f>
        <v>1</v>
      </c>
      <c r="AN2" s="12">
        <f t="shared" ref="AN2:AN33" si="6">COUNTIF(D2:AG2,"1SQ")</f>
        <v>1</v>
      </c>
      <c r="AO2" s="12">
        <f t="shared" ref="AO2:AO33" si="7">COUNTIF(D2:AG2,"NAZ")</f>
        <v>0</v>
      </c>
      <c r="AP2" s="12">
        <f t="shared" ref="AP2:AP33" si="8">SUM(AH2:AO2)</f>
        <v>27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 t="str">
        <f>tot!CS3</f>
        <v>T</v>
      </c>
      <c r="AB3" s="11" t="str">
        <f>tot!CW3</f>
        <v>T</v>
      </c>
      <c r="AC3" s="11" t="str">
        <f>tot!DA3</f>
        <v>T</v>
      </c>
      <c r="AD3" s="11" t="str">
        <f>tot!DE3</f>
        <v>NE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23</v>
      </c>
      <c r="AI3" s="12">
        <f t="shared" si="1"/>
        <v>0</v>
      </c>
      <c r="AJ3" s="12">
        <f t="shared" si="2"/>
        <v>1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27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 t="str">
        <f>tot!CS4</f>
        <v>NE</v>
      </c>
      <c r="AB4" s="11" t="str">
        <f>tot!CW4</f>
        <v>INF</v>
      </c>
      <c r="AC4" s="11" t="str">
        <f>tot!DA4</f>
        <v>INF</v>
      </c>
      <c r="AD4" s="11" t="str">
        <f>tot!DE4</f>
        <v>INF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18</v>
      </c>
      <c r="AK4" s="12">
        <f t="shared" si="3"/>
        <v>0</v>
      </c>
      <c r="AL4" s="12">
        <f t="shared" si="4"/>
        <v>0</v>
      </c>
      <c r="AM4" s="12">
        <f t="shared" si="5"/>
        <v>3</v>
      </c>
      <c r="AN4" s="12">
        <f t="shared" si="6"/>
        <v>3</v>
      </c>
      <c r="AO4" s="12">
        <f t="shared" si="7"/>
        <v>0</v>
      </c>
      <c r="AP4" s="12">
        <f t="shared" si="8"/>
        <v>27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 t="str">
        <f>tot!CS5</f>
        <v>NC</v>
      </c>
      <c r="AB5" s="11" t="str">
        <f>tot!CW5</f>
        <v>NE</v>
      </c>
      <c r="AC5" s="11" t="str">
        <f>tot!DA5</f>
        <v>NC</v>
      </c>
      <c r="AD5" s="11" t="str">
        <f>tot!DE5</f>
        <v>NE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6</v>
      </c>
      <c r="AK5" s="12">
        <f t="shared" si="3"/>
        <v>21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27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 t="str">
        <f>tot!CS6</f>
        <v>NC</v>
      </c>
      <c r="AB6" s="11" t="str">
        <f>tot!CW6</f>
        <v>NC</v>
      </c>
      <c r="AC6" s="11" t="str">
        <f>tot!DA6</f>
        <v>NE</v>
      </c>
      <c r="AD6" s="11" t="str">
        <f>tot!DE6</f>
        <v>NC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2</v>
      </c>
      <c r="AK6" s="12">
        <f t="shared" si="3"/>
        <v>25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27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 t="str">
        <f>tot!CS7</f>
        <v>T</v>
      </c>
      <c r="AB7" s="11" t="str">
        <f>tot!CW7</f>
        <v>T</v>
      </c>
      <c r="AC7" s="11" t="str">
        <f>tot!DA7</f>
        <v>T</v>
      </c>
      <c r="AD7" s="11" t="str">
        <f>tot!DE7</f>
        <v>NE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11</v>
      </c>
      <c r="AI7" s="12">
        <f t="shared" si="1"/>
        <v>2</v>
      </c>
      <c r="AJ7" s="12">
        <f t="shared" si="2"/>
        <v>2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27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 t="str">
        <f>tot!CS8</f>
        <v>T</v>
      </c>
      <c r="AB8" s="11" t="str">
        <f>tot!CW8</f>
        <v>T</v>
      </c>
      <c r="AC8" s="11" t="str">
        <f>tot!DA8</f>
        <v>T</v>
      </c>
      <c r="AD8" s="11" t="str">
        <f>tot!DE8</f>
        <v>T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24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27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 t="str">
        <f>tot!CS9</f>
        <v>T</v>
      </c>
      <c r="AB9" s="11" t="str">
        <f>tot!CW9</f>
        <v>INF</v>
      </c>
      <c r="AC9" s="11" t="str">
        <f>tot!DA9</f>
        <v>T</v>
      </c>
      <c r="AD9" s="11" t="str">
        <f>tot!DE9</f>
        <v>S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6</v>
      </c>
      <c r="AI9" s="12">
        <f t="shared" si="1"/>
        <v>6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2</v>
      </c>
      <c r="AN9" s="12">
        <f t="shared" si="6"/>
        <v>7</v>
      </c>
      <c r="AO9" s="12">
        <f t="shared" si="7"/>
        <v>0</v>
      </c>
      <c r="AP9" s="12">
        <f t="shared" si="8"/>
        <v>27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 t="str">
        <f>tot!CS10</f>
        <v>T</v>
      </c>
      <c r="AB10" s="11" t="str">
        <f>tot!CW10</f>
        <v>T</v>
      </c>
      <c r="AC10" s="11" t="str">
        <f>tot!DA10</f>
        <v>T</v>
      </c>
      <c r="AD10" s="11" t="str">
        <f>tot!DE10</f>
        <v>T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15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27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 t="str">
        <f>tot!CS11</f>
        <v>T</v>
      </c>
      <c r="AB11" s="11" t="str">
        <f>tot!CW11</f>
        <v>T</v>
      </c>
      <c r="AC11" s="11" t="str">
        <f>tot!DA11</f>
        <v>T</v>
      </c>
      <c r="AD11" s="11" t="str">
        <f>tot!DE11</f>
        <v>T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25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27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 t="str">
        <f>tot!CS12</f>
        <v>S</v>
      </c>
      <c r="AB12" s="11" t="str">
        <f>tot!CW12</f>
        <v>NE</v>
      </c>
      <c r="AC12" s="11" t="str">
        <f>tot!DA12</f>
        <v>S</v>
      </c>
      <c r="AD12" s="11" t="str">
        <f>tot!DE12</f>
        <v>NE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11</v>
      </c>
      <c r="AJ12" s="12">
        <f t="shared" si="2"/>
        <v>5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27</v>
      </c>
    </row>
    <row r="13" spans="1:42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 t="str">
        <f>tot!E13</f>
        <v>T</v>
      </c>
      <c r="E13" s="11" t="str">
        <f>tot!I13</f>
        <v>NE</v>
      </c>
      <c r="F13" s="11" t="str">
        <f>tot!M13</f>
        <v>T</v>
      </c>
      <c r="G13" s="11" t="str">
        <f>tot!Q13</f>
        <v>NE</v>
      </c>
      <c r="H13" s="11" t="str">
        <f>tot!U13</f>
        <v>NE</v>
      </c>
      <c r="I13" s="11" t="str">
        <f>tot!Y13</f>
        <v>S</v>
      </c>
      <c r="J13" s="11" t="str">
        <f>tot!AC13</f>
        <v>NE</v>
      </c>
      <c r="K13" s="11" t="str">
        <f>tot!AG13</f>
        <v>NE</v>
      </c>
      <c r="L13" s="11" t="str">
        <f>tot!AK13</f>
        <v>T</v>
      </c>
      <c r="M13" s="11" t="str">
        <f>tot!AO13</f>
        <v>T</v>
      </c>
      <c r="N13" s="11" t="str">
        <f>tot!AS13</f>
        <v>NE</v>
      </c>
      <c r="O13" s="11" t="str">
        <f>tot!AW13</f>
        <v>T</v>
      </c>
      <c r="P13" s="11" t="str">
        <f>tot!BA13</f>
        <v>T</v>
      </c>
      <c r="Q13" s="11" t="str">
        <f>tot!BE13</f>
        <v>INF</v>
      </c>
      <c r="R13" s="11" t="str">
        <f>tot!BI13</f>
        <v>INF</v>
      </c>
      <c r="S13" s="11" t="str">
        <f>tot!BM13</f>
        <v>NE</v>
      </c>
      <c r="T13" s="11" t="str">
        <f>tot!BQ13</f>
        <v>NE</v>
      </c>
      <c r="U13" s="11" t="str">
        <f>tot!BU13</f>
        <v>T</v>
      </c>
      <c r="V13" s="11" t="str">
        <f>tot!BY13</f>
        <v>NE</v>
      </c>
      <c r="W13" s="11" t="str">
        <f>tot!CC13</f>
        <v>NE</v>
      </c>
      <c r="X13" s="11" t="str">
        <f>tot!CG13</f>
        <v>INF</v>
      </c>
      <c r="Y13" s="11" t="str">
        <f>tot!CK13</f>
        <v>NE</v>
      </c>
      <c r="Z13" s="11" t="str">
        <f>tot!CO13</f>
        <v>NE</v>
      </c>
      <c r="AA13" s="11" t="str">
        <f>tot!CS13</f>
        <v>NE</v>
      </c>
      <c r="AB13" s="11" t="str">
        <f>tot!CW13</f>
        <v>S</v>
      </c>
      <c r="AC13" s="11" t="str">
        <f>tot!DA13</f>
        <v>NE</v>
      </c>
      <c r="AD13" s="11" t="str">
        <f>tot!DE13</f>
        <v>T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8</v>
      </c>
      <c r="AI13" s="12">
        <f t="shared" si="1"/>
        <v>2</v>
      </c>
      <c r="AJ13" s="12">
        <f t="shared" si="2"/>
        <v>14</v>
      </c>
      <c r="AK13" s="12">
        <f t="shared" si="3"/>
        <v>0</v>
      </c>
      <c r="AL13" s="12">
        <f t="shared" si="4"/>
        <v>0</v>
      </c>
      <c r="AM13" s="12">
        <f t="shared" si="5"/>
        <v>3</v>
      </c>
      <c r="AN13" s="12">
        <f t="shared" si="6"/>
        <v>0</v>
      </c>
      <c r="AO13" s="12">
        <f t="shared" si="7"/>
        <v>0</v>
      </c>
      <c r="AP13" s="12">
        <f t="shared" si="8"/>
        <v>27</v>
      </c>
    </row>
    <row r="14" spans="1:42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 t="str">
        <f>tot!E14</f>
        <v>INF</v>
      </c>
      <c r="E14" s="11" t="str">
        <f>tot!I14</f>
        <v>INF</v>
      </c>
      <c r="F14" s="11" t="str">
        <f>tot!M14</f>
        <v>INF</v>
      </c>
      <c r="G14" s="11" t="str">
        <f>tot!Q14</f>
        <v>INF</v>
      </c>
      <c r="H14" s="11" t="str">
        <f>tot!U14</f>
        <v>INF</v>
      </c>
      <c r="I14" s="11" t="str">
        <f>tot!Y14</f>
        <v>INF</v>
      </c>
      <c r="J14" s="11" t="str">
        <f>tot!AC14</f>
        <v>INF</v>
      </c>
      <c r="K14" s="11" t="str">
        <f>tot!AG14</f>
        <v>INF</v>
      </c>
      <c r="L14" s="11" t="str">
        <f>tot!AK14</f>
        <v>INF</v>
      </c>
      <c r="M14" s="11" t="str">
        <f>tot!AO14</f>
        <v>INF</v>
      </c>
      <c r="N14" s="11" t="str">
        <f>tot!AS14</f>
        <v>INF</v>
      </c>
      <c r="O14" s="11" t="str">
        <f>tot!AW14</f>
        <v>INF</v>
      </c>
      <c r="P14" s="11" t="str">
        <f>tot!BA14</f>
        <v>INF</v>
      </c>
      <c r="Q14" s="11" t="str">
        <f>tot!BE14</f>
        <v>INF</v>
      </c>
      <c r="R14" s="11" t="str">
        <f>tot!BI14</f>
        <v>NE</v>
      </c>
      <c r="S14" s="11" t="str">
        <f>tot!BM14</f>
        <v>NE</v>
      </c>
      <c r="T14" s="11" t="str">
        <f>tot!BQ14</f>
        <v>NE</v>
      </c>
      <c r="U14" s="11" t="str">
        <f>tot!BU14</f>
        <v>NE</v>
      </c>
      <c r="V14" s="11" t="str">
        <f>tot!BY14</f>
        <v>S</v>
      </c>
      <c r="W14" s="11" t="str">
        <f>tot!CC14</f>
        <v>NE</v>
      </c>
      <c r="X14" s="11" t="str">
        <f>tot!CG14</f>
        <v>1SQ</v>
      </c>
      <c r="Y14" s="11" t="str">
        <f>tot!CK14</f>
        <v>NE</v>
      </c>
      <c r="Z14" s="11" t="str">
        <f>tot!CO14</f>
        <v>1SQ</v>
      </c>
      <c r="AA14" s="11" t="str">
        <f>tot!CS14</f>
        <v>NE</v>
      </c>
      <c r="AB14" s="11" t="str">
        <f>tot!CW14</f>
        <v>1SQ</v>
      </c>
      <c r="AC14" s="11" t="str">
        <f>tot!DA14</f>
        <v>1SQ</v>
      </c>
      <c r="AD14" s="11" t="str">
        <f>tot!DE14</f>
        <v>INF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0</v>
      </c>
      <c r="AI14" s="12">
        <f t="shared" si="1"/>
        <v>1</v>
      </c>
      <c r="AJ14" s="12">
        <f t="shared" si="2"/>
        <v>7</v>
      </c>
      <c r="AK14" s="12">
        <f t="shared" si="3"/>
        <v>0</v>
      </c>
      <c r="AL14" s="12">
        <f t="shared" si="4"/>
        <v>0</v>
      </c>
      <c r="AM14" s="12">
        <f t="shared" si="5"/>
        <v>15</v>
      </c>
      <c r="AN14" s="12">
        <f t="shared" si="6"/>
        <v>4</v>
      </c>
      <c r="AO14" s="12">
        <f t="shared" si="7"/>
        <v>0</v>
      </c>
      <c r="AP14" s="12">
        <f t="shared" si="8"/>
        <v>27</v>
      </c>
    </row>
    <row r="15" spans="1:42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 t="str">
        <f>tot!E15</f>
        <v>NC</v>
      </c>
      <c r="E15" s="11" t="str">
        <f>tot!I15</f>
        <v>NC</v>
      </c>
      <c r="F15" s="11" t="str">
        <f>tot!M15</f>
        <v>NC</v>
      </c>
      <c r="G15" s="11" t="str">
        <f>tot!Q15</f>
        <v>NC</v>
      </c>
      <c r="H15" s="11" t="str">
        <f>tot!U15</f>
        <v>NC</v>
      </c>
      <c r="I15" s="11" t="str">
        <f>tot!Y15</f>
        <v>NC</v>
      </c>
      <c r="J15" s="11" t="str">
        <f>tot!AC15</f>
        <v>NC</v>
      </c>
      <c r="K15" s="11" t="str">
        <f>tot!AG15</f>
        <v>NC</v>
      </c>
      <c r="L15" s="11" t="str">
        <f>tot!AK15</f>
        <v>NC</v>
      </c>
      <c r="M15" s="11" t="str">
        <f>tot!AO15</f>
        <v>NC</v>
      </c>
      <c r="N15" s="11" t="str">
        <f>tot!AS15</f>
        <v>NC</v>
      </c>
      <c r="O15" s="11" t="str">
        <f>tot!AW15</f>
        <v>NC</v>
      </c>
      <c r="P15" s="11" t="str">
        <f>tot!BA15</f>
        <v>NC</v>
      </c>
      <c r="Q15" s="11" t="str">
        <f>tot!BE15</f>
        <v>NC</v>
      </c>
      <c r="R15" s="11" t="str">
        <f>tot!BI15</f>
        <v>NC</v>
      </c>
      <c r="S15" s="11" t="str">
        <f>tot!BM15</f>
        <v>NC</v>
      </c>
      <c r="T15" s="11" t="str">
        <f>tot!BQ15</f>
        <v>NC</v>
      </c>
      <c r="U15" s="11" t="str">
        <f>tot!BU15</f>
        <v>NC</v>
      </c>
      <c r="V15" s="11" t="str">
        <f>tot!BY15</f>
        <v>NC</v>
      </c>
      <c r="W15" s="11" t="str">
        <f>tot!CC15</f>
        <v>NC</v>
      </c>
      <c r="X15" s="11" t="str">
        <f>tot!CG15</f>
        <v>NC</v>
      </c>
      <c r="Y15" s="11" t="str">
        <f>tot!CK15</f>
        <v>S</v>
      </c>
      <c r="Z15" s="11" t="str">
        <f>tot!CO15</f>
        <v>INF</v>
      </c>
      <c r="AA15" s="11" t="str">
        <f>tot!CS15</f>
        <v>INF</v>
      </c>
      <c r="AB15" s="11" t="str">
        <f>tot!CW15</f>
        <v>INF</v>
      </c>
      <c r="AC15" s="11" t="str">
        <f>tot!DA15</f>
        <v>INF</v>
      </c>
      <c r="AD15" s="11" t="str">
        <f>tot!DE15</f>
        <v>INF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0</v>
      </c>
      <c r="AK15" s="12">
        <f t="shared" si="3"/>
        <v>21</v>
      </c>
      <c r="AL15" s="12">
        <f t="shared" si="4"/>
        <v>0</v>
      </c>
      <c r="AM15" s="12">
        <f t="shared" si="5"/>
        <v>5</v>
      </c>
      <c r="AN15" s="12">
        <f t="shared" si="6"/>
        <v>0</v>
      </c>
      <c r="AO15" s="12">
        <f t="shared" si="7"/>
        <v>0</v>
      </c>
      <c r="AP15" s="12">
        <f t="shared" si="8"/>
        <v>27</v>
      </c>
    </row>
    <row r="16" spans="1:42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tot!E16</f>
        <v>T</v>
      </c>
      <c r="E16" s="11" t="str">
        <f>tot!I16</f>
        <v>T</v>
      </c>
      <c r="F16" s="11" t="str">
        <f>tot!M16</f>
        <v>T</v>
      </c>
      <c r="G16" s="11" t="str">
        <f>tot!Q16</f>
        <v>T</v>
      </c>
      <c r="H16" s="11" t="str">
        <f>tot!U16</f>
        <v>T</v>
      </c>
      <c r="I16" s="11" t="str">
        <f>tot!Y16</f>
        <v>T</v>
      </c>
      <c r="J16" s="11" t="str">
        <f>tot!AC16</f>
        <v>T</v>
      </c>
      <c r="K16" s="11" t="str">
        <f>tot!AG16</f>
        <v>T</v>
      </c>
      <c r="L16" s="11" t="str">
        <f>tot!AK16</f>
        <v>T</v>
      </c>
      <c r="M16" s="11" t="str">
        <f>tot!AO16</f>
        <v>INF</v>
      </c>
      <c r="N16" s="11" t="str">
        <f>tot!AS16</f>
        <v>T</v>
      </c>
      <c r="O16" s="11" t="str">
        <f>tot!AW16</f>
        <v>NE</v>
      </c>
      <c r="P16" s="11" t="str">
        <f>tot!BA16</f>
        <v>NE</v>
      </c>
      <c r="Q16" s="11" t="str">
        <f>tot!BE16</f>
        <v>T</v>
      </c>
      <c r="R16" s="11" t="str">
        <f>tot!BI16</f>
        <v>SQL</v>
      </c>
      <c r="S16" s="11" t="str">
        <f>tot!BM16</f>
        <v>T</v>
      </c>
      <c r="T16" s="11" t="str">
        <f>tot!BQ16</f>
        <v>T</v>
      </c>
      <c r="U16" s="11" t="str">
        <f>tot!BU16</f>
        <v>T</v>
      </c>
      <c r="V16" s="11" t="str">
        <f>tot!BY16</f>
        <v>T</v>
      </c>
      <c r="W16" s="11" t="str">
        <f>tot!CC16</f>
        <v>T</v>
      </c>
      <c r="X16" s="11" t="str">
        <f>tot!CG16</f>
        <v>T</v>
      </c>
      <c r="Y16" s="11" t="str">
        <f>tot!CK16</f>
        <v>T</v>
      </c>
      <c r="Z16" s="11" t="str">
        <f>tot!CO16</f>
        <v>NE</v>
      </c>
      <c r="AA16" s="11" t="str">
        <f>tot!CS16</f>
        <v>NE</v>
      </c>
      <c r="AB16" s="11" t="str">
        <f>tot!CW16</f>
        <v>T</v>
      </c>
      <c r="AC16" s="11" t="str">
        <f>tot!DA16</f>
        <v>NE</v>
      </c>
      <c r="AD16" s="11" t="str">
        <f>tot!DE16</f>
        <v>T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20</v>
      </c>
      <c r="AI16" s="12">
        <f t="shared" si="1"/>
        <v>0</v>
      </c>
      <c r="AJ16" s="12">
        <f t="shared" si="2"/>
        <v>5</v>
      </c>
      <c r="AK16" s="12">
        <f t="shared" si="3"/>
        <v>0</v>
      </c>
      <c r="AL16" s="12">
        <f t="shared" si="4"/>
        <v>1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27</v>
      </c>
    </row>
    <row r="17" spans="1:42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NE</v>
      </c>
      <c r="Q17" s="11" t="str">
        <f>tot!BE17</f>
        <v>NE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 t="str">
        <f>tot!CG17</f>
        <v>NE</v>
      </c>
      <c r="Y17" s="11" t="str">
        <f>tot!CK17</f>
        <v>NC</v>
      </c>
      <c r="Z17" s="11" t="str">
        <f>tot!CO17</f>
        <v>NC</v>
      </c>
      <c r="AA17" s="11" t="str">
        <f>tot!CS17</f>
        <v>NE</v>
      </c>
      <c r="AB17" s="11" t="str">
        <f>tot!CW17</f>
        <v>S</v>
      </c>
      <c r="AC17" s="11" t="str">
        <f>tot!DA17</f>
        <v>NC</v>
      </c>
      <c r="AD17" s="11" t="str">
        <f>tot!DE17</f>
        <v>NC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1</v>
      </c>
      <c r="AJ17" s="12">
        <f t="shared" si="2"/>
        <v>4</v>
      </c>
      <c r="AK17" s="12">
        <f t="shared" si="3"/>
        <v>22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27</v>
      </c>
    </row>
    <row r="18" spans="1:42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 t="str">
        <f>tot!E18</f>
        <v>NC</v>
      </c>
      <c r="E18" s="11" t="str">
        <f>tot!I18</f>
        <v>NC</v>
      </c>
      <c r="F18" s="11" t="str">
        <f>tot!M18</f>
        <v>S</v>
      </c>
      <c r="G18" s="11" t="str">
        <f>tot!Q18</f>
        <v>NE</v>
      </c>
      <c r="H18" s="11" t="str">
        <f>tot!U18</f>
        <v>NE</v>
      </c>
      <c r="I18" s="11" t="str">
        <f>tot!Y18</f>
        <v>NE</v>
      </c>
      <c r="J18" s="11" t="str">
        <f>tot!AC18</f>
        <v>NC</v>
      </c>
      <c r="K18" s="11" t="str">
        <f>tot!AG18</f>
        <v>NC</v>
      </c>
      <c r="L18" s="11" t="str">
        <f>tot!AK18</f>
        <v>NE</v>
      </c>
      <c r="M18" s="11" t="str">
        <f>tot!AO18</f>
        <v>NE</v>
      </c>
      <c r="N18" s="11" t="str">
        <f>tot!AS18</f>
        <v>NC</v>
      </c>
      <c r="O18" s="11" t="str">
        <f>tot!AW18</f>
        <v>NC</v>
      </c>
      <c r="P18" s="11" t="str">
        <f>tot!BA18</f>
        <v>NC</v>
      </c>
      <c r="Q18" s="11" t="str">
        <f>tot!BE18</f>
        <v>NC</v>
      </c>
      <c r="R18" s="11" t="str">
        <f>tot!BI18</f>
        <v>NE</v>
      </c>
      <c r="S18" s="11" t="str">
        <f>tot!BM18</f>
        <v>NE</v>
      </c>
      <c r="T18" s="11" t="str">
        <f>tot!BQ18</f>
        <v>NE</v>
      </c>
      <c r="U18" s="11" t="str">
        <f>tot!BU18</f>
        <v>S</v>
      </c>
      <c r="V18" s="11" t="str">
        <f>tot!BY18</f>
        <v>INF</v>
      </c>
      <c r="W18" s="11" t="str">
        <f>tot!CC18</f>
        <v>NC</v>
      </c>
      <c r="X18" s="11" t="str">
        <f>tot!CG18</f>
        <v>NC</v>
      </c>
      <c r="Y18" s="11" t="str">
        <f>tot!CK18</f>
        <v>NC</v>
      </c>
      <c r="Z18" s="11" t="str">
        <f>tot!CO18</f>
        <v>NC</v>
      </c>
      <c r="AA18" s="11" t="str">
        <f>tot!CS18</f>
        <v>NC</v>
      </c>
      <c r="AB18" s="11" t="str">
        <f>tot!CW18</f>
        <v>NE</v>
      </c>
      <c r="AC18" s="11" t="str">
        <f>tot!DA18</f>
        <v>S</v>
      </c>
      <c r="AD18" s="11" t="str">
        <f>tot!DE18</f>
        <v>S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4</v>
      </c>
      <c r="AJ18" s="12">
        <f t="shared" si="2"/>
        <v>9</v>
      </c>
      <c r="AK18" s="12">
        <f t="shared" si="3"/>
        <v>13</v>
      </c>
      <c r="AL18" s="12">
        <f t="shared" si="4"/>
        <v>0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27</v>
      </c>
    </row>
    <row r="19" spans="1:42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 t="str">
        <f>tot!E19</f>
        <v>S</v>
      </c>
      <c r="E19" s="11" t="str">
        <f>tot!I19</f>
        <v>S</v>
      </c>
      <c r="F19" s="11" t="str">
        <f>tot!M19</f>
        <v>S</v>
      </c>
      <c r="G19" s="11" t="str">
        <f>tot!Q19</f>
        <v>S</v>
      </c>
      <c r="H19" s="11" t="str">
        <f>tot!U19</f>
        <v>S</v>
      </c>
      <c r="I19" s="11" t="str">
        <f>tot!Y19</f>
        <v>S</v>
      </c>
      <c r="J19" s="11" t="str">
        <f>tot!AC19</f>
        <v>S</v>
      </c>
      <c r="K19" s="11" t="str">
        <f>tot!AG19</f>
        <v>S</v>
      </c>
      <c r="L19" s="11" t="str">
        <f>tot!AK19</f>
        <v>NAZ</v>
      </c>
      <c r="M19" s="11" t="str">
        <f>tot!AO19</f>
        <v>T</v>
      </c>
      <c r="N19" s="11" t="str">
        <f>tot!AS19</f>
        <v>T</v>
      </c>
      <c r="O19" s="11" t="str">
        <f>tot!AW19</f>
        <v>S</v>
      </c>
      <c r="P19" s="11" t="str">
        <f>tot!BA19</f>
        <v>NE</v>
      </c>
      <c r="Q19" s="11" t="str">
        <f>tot!BE19</f>
        <v>INF</v>
      </c>
      <c r="R19" s="11" t="str">
        <f>tot!BI19</f>
        <v>NE</v>
      </c>
      <c r="S19" s="11" t="str">
        <f>tot!BM19</f>
        <v>S</v>
      </c>
      <c r="T19" s="11" t="str">
        <f>tot!BQ19</f>
        <v>S</v>
      </c>
      <c r="U19" s="11" t="str">
        <f>tot!BU19</f>
        <v>NE</v>
      </c>
      <c r="V19" s="11" t="str">
        <f>tot!BY19</f>
        <v>S</v>
      </c>
      <c r="W19" s="11" t="str">
        <f>tot!CC19</f>
        <v>NE</v>
      </c>
      <c r="X19" s="11" t="str">
        <f>tot!CG19</f>
        <v>S</v>
      </c>
      <c r="Y19" s="11" t="str">
        <f>tot!CK19</f>
        <v>T</v>
      </c>
      <c r="Z19" s="11" t="str">
        <f>tot!CO19</f>
        <v>NE</v>
      </c>
      <c r="AA19" s="11" t="str">
        <f>tot!CS19</f>
        <v>NE</v>
      </c>
      <c r="AB19" s="11" t="str">
        <f>tot!CW19</f>
        <v>INF</v>
      </c>
      <c r="AC19" s="11" t="str">
        <f>tot!DA19</f>
        <v>NE</v>
      </c>
      <c r="AD19" s="11" t="str">
        <f>tot!DE19</f>
        <v>T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4</v>
      </c>
      <c r="AI19" s="12">
        <f t="shared" si="1"/>
        <v>13</v>
      </c>
      <c r="AJ19" s="12">
        <f t="shared" si="2"/>
        <v>7</v>
      </c>
      <c r="AK19" s="12">
        <f t="shared" si="3"/>
        <v>0</v>
      </c>
      <c r="AL19" s="12">
        <f t="shared" si="4"/>
        <v>0</v>
      </c>
      <c r="AM19" s="12">
        <f t="shared" si="5"/>
        <v>2</v>
      </c>
      <c r="AN19" s="12">
        <f t="shared" si="6"/>
        <v>0</v>
      </c>
      <c r="AO19" s="12">
        <f t="shared" si="7"/>
        <v>1</v>
      </c>
      <c r="AP19" s="12">
        <f t="shared" si="8"/>
        <v>27</v>
      </c>
    </row>
    <row r="20" spans="1:42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T</v>
      </c>
      <c r="F20" s="11" t="str">
        <f>tot!M20</f>
        <v>1SQ</v>
      </c>
      <c r="G20" s="11" t="str">
        <f>tot!Q20</f>
        <v>T</v>
      </c>
      <c r="H20" s="11" t="str">
        <f>tot!U20</f>
        <v>T</v>
      </c>
      <c r="I20" s="11" t="str">
        <f>tot!Y20</f>
        <v>T</v>
      </c>
      <c r="J20" s="11" t="str">
        <f>tot!AC20</f>
        <v>T</v>
      </c>
      <c r="K20" s="11" t="str">
        <f>tot!AG20</f>
        <v>T</v>
      </c>
      <c r="L20" s="11" t="str">
        <f>tot!AK20</f>
        <v>T</v>
      </c>
      <c r="M20" s="11" t="str">
        <f>tot!AO20</f>
        <v>T</v>
      </c>
      <c r="N20" s="11" t="str">
        <f>tot!AS20</f>
        <v>S</v>
      </c>
      <c r="O20" s="11" t="str">
        <f>tot!AW20</f>
        <v>T</v>
      </c>
      <c r="P20" s="11" t="str">
        <f>tot!BA20</f>
        <v>S</v>
      </c>
      <c r="Q20" s="11" t="str">
        <f>tot!BE20</f>
        <v>T</v>
      </c>
      <c r="R20" s="11" t="str">
        <f>tot!BI20</f>
        <v>T</v>
      </c>
      <c r="S20" s="11" t="str">
        <f>tot!BM20</f>
        <v>SQL</v>
      </c>
      <c r="T20" s="11" t="str">
        <f>tot!BQ20</f>
        <v>T</v>
      </c>
      <c r="U20" s="11" t="str">
        <f>tot!BU20</f>
        <v>T</v>
      </c>
      <c r="V20" s="11" t="str">
        <f>tot!BY20</f>
        <v>T</v>
      </c>
      <c r="W20" s="11" t="str">
        <f>tot!CC20</f>
        <v>T</v>
      </c>
      <c r="X20" s="11" t="str">
        <f>tot!CG20</f>
        <v>T</v>
      </c>
      <c r="Y20" s="11" t="str">
        <f>tot!CK20</f>
        <v>SQL</v>
      </c>
      <c r="Z20" s="11" t="str">
        <f>tot!CO20</f>
        <v>S</v>
      </c>
      <c r="AA20" s="11" t="str">
        <f>tot!CS20</f>
        <v>S</v>
      </c>
      <c r="AB20" s="11" t="str">
        <f>tot!CW20</f>
        <v>S</v>
      </c>
      <c r="AC20" s="11" t="str">
        <f>tot!DA20</f>
        <v>S</v>
      </c>
      <c r="AD20" s="11" t="str">
        <f>tot!DE20</f>
        <v>T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17</v>
      </c>
      <c r="AI20" s="12">
        <f t="shared" si="1"/>
        <v>7</v>
      </c>
      <c r="AJ20" s="12">
        <f t="shared" si="2"/>
        <v>0</v>
      </c>
      <c r="AK20" s="12">
        <f t="shared" si="3"/>
        <v>0</v>
      </c>
      <c r="AL20" s="12">
        <f t="shared" si="4"/>
        <v>2</v>
      </c>
      <c r="AM20" s="12">
        <f t="shared" si="5"/>
        <v>0</v>
      </c>
      <c r="AN20" s="12">
        <f t="shared" si="6"/>
        <v>1</v>
      </c>
      <c r="AO20" s="12">
        <f t="shared" si="7"/>
        <v>0</v>
      </c>
      <c r="AP20" s="12">
        <f t="shared" si="8"/>
        <v>27</v>
      </c>
    </row>
    <row r="21" spans="1:42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 t="str">
        <f>tot!E21</f>
        <v>T</v>
      </c>
      <c r="E21" s="11" t="str">
        <f>tot!I21</f>
        <v>T</v>
      </c>
      <c r="F21" s="11" t="str">
        <f>tot!M21</f>
        <v>T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T</v>
      </c>
      <c r="O21" s="11" t="str">
        <f>tot!AW21</f>
        <v>T</v>
      </c>
      <c r="P21" s="11" t="str">
        <f>tot!BA21</f>
        <v>T</v>
      </c>
      <c r="Q21" s="11" t="str">
        <f>tot!BE21</f>
        <v>T</v>
      </c>
      <c r="R21" s="11" t="str">
        <f>tot!BI21</f>
        <v>T</v>
      </c>
      <c r="S21" s="11" t="str">
        <f>tot!BM21</f>
        <v>T</v>
      </c>
      <c r="T21" s="11" t="str">
        <f>tot!BQ21</f>
        <v>S</v>
      </c>
      <c r="U21" s="11" t="str">
        <f>tot!BU21</f>
        <v>T</v>
      </c>
      <c r="V21" s="11" t="str">
        <f>tot!BY21</f>
        <v>INF</v>
      </c>
      <c r="W21" s="11" t="str">
        <f>tot!CC21</f>
        <v>INF</v>
      </c>
      <c r="X21" s="11" t="str">
        <f>tot!CG21</f>
        <v>1SQ</v>
      </c>
      <c r="Y21" s="11" t="str">
        <f>tot!CK21</f>
        <v>1SQ</v>
      </c>
      <c r="Z21" s="11" t="str">
        <f>tot!CO21</f>
        <v>1SQ</v>
      </c>
      <c r="AA21" s="11" t="str">
        <f>tot!CS21</f>
        <v>1SQ</v>
      </c>
      <c r="AB21" s="11" t="str">
        <f>tot!CW21</f>
        <v>1SQ</v>
      </c>
      <c r="AC21" s="11" t="str">
        <f>tot!DA21</f>
        <v>T</v>
      </c>
      <c r="AD21" s="11" t="str">
        <f>tot!DE21</f>
        <v>T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19</v>
      </c>
      <c r="AI21" s="12">
        <f t="shared" si="1"/>
        <v>1</v>
      </c>
      <c r="AJ21" s="12">
        <f t="shared" si="2"/>
        <v>0</v>
      </c>
      <c r="AK21" s="12">
        <f t="shared" si="3"/>
        <v>0</v>
      </c>
      <c r="AL21" s="12">
        <f t="shared" si="4"/>
        <v>0</v>
      </c>
      <c r="AM21" s="12">
        <f t="shared" si="5"/>
        <v>2</v>
      </c>
      <c r="AN21" s="12">
        <f t="shared" si="6"/>
        <v>5</v>
      </c>
      <c r="AO21" s="12">
        <f t="shared" si="7"/>
        <v>0</v>
      </c>
      <c r="AP21" s="12">
        <f t="shared" si="8"/>
        <v>27</v>
      </c>
    </row>
    <row r="22" spans="1:42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 t="str">
        <f>tot!E22</f>
        <v>T</v>
      </c>
      <c r="E22" s="11" t="str">
        <f>tot!I22</f>
        <v>NE</v>
      </c>
      <c r="F22" s="11" t="str">
        <f>tot!M22</f>
        <v>T</v>
      </c>
      <c r="G22" s="11" t="str">
        <f>tot!Q22</f>
        <v>S</v>
      </c>
      <c r="H22" s="11" t="str">
        <f>tot!U22</f>
        <v>S</v>
      </c>
      <c r="I22" s="11" t="str">
        <f>tot!Y22</f>
        <v>T</v>
      </c>
      <c r="J22" s="11" t="str">
        <f>tot!AC22</f>
        <v>S</v>
      </c>
      <c r="K22" s="11" t="str">
        <f>tot!AG22</f>
        <v>S</v>
      </c>
      <c r="L22" s="11" t="str">
        <f>tot!AK22</f>
        <v>T</v>
      </c>
      <c r="M22" s="11" t="str">
        <f>tot!AO22</f>
        <v>SQL</v>
      </c>
      <c r="N22" s="11" t="str">
        <f>tot!AS22</f>
        <v>T</v>
      </c>
      <c r="O22" s="11" t="str">
        <f>tot!AW22</f>
        <v>NE</v>
      </c>
      <c r="P22" s="11" t="str">
        <f>tot!BA22</f>
        <v>T</v>
      </c>
      <c r="Q22" s="11" t="str">
        <f>tot!BE22</f>
        <v>T</v>
      </c>
      <c r="R22" s="11" t="str">
        <f>tot!BI22</f>
        <v>S</v>
      </c>
      <c r="S22" s="11" t="str">
        <f>tot!BM22</f>
        <v>T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 t="str">
        <f>tot!CG22</f>
        <v>T</v>
      </c>
      <c r="Y22" s="11" t="str">
        <f>tot!CK22</f>
        <v>T</v>
      </c>
      <c r="Z22" s="11" t="str">
        <f>tot!CO22</f>
        <v>T</v>
      </c>
      <c r="AA22" s="11" t="str">
        <f>tot!CS22</f>
        <v>T</v>
      </c>
      <c r="AB22" s="11" t="str">
        <f>tot!CW22</f>
        <v>T</v>
      </c>
      <c r="AC22" s="11" t="str">
        <f>tot!DA22</f>
        <v>T</v>
      </c>
      <c r="AD22" s="11" t="str">
        <f>tot!DE22</f>
        <v>NE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18</v>
      </c>
      <c r="AI22" s="12">
        <f t="shared" si="1"/>
        <v>5</v>
      </c>
      <c r="AJ22" s="12">
        <f t="shared" si="2"/>
        <v>3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0</v>
      </c>
      <c r="AO22" s="12">
        <f t="shared" si="7"/>
        <v>0</v>
      </c>
      <c r="AP22" s="12">
        <f t="shared" si="8"/>
        <v>27</v>
      </c>
    </row>
    <row r="23" spans="1:42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 t="str">
        <f>tot!E23</f>
        <v>1SQ</v>
      </c>
      <c r="E23" s="11" t="str">
        <f>tot!I23</f>
        <v>1SQ</v>
      </c>
      <c r="F23" s="11" t="str">
        <f>tot!M23</f>
        <v>T</v>
      </c>
      <c r="G23" s="11" t="str">
        <f>tot!Q23</f>
        <v>1SQ</v>
      </c>
      <c r="H23" s="11" t="str">
        <f>tot!U23</f>
        <v>1SQ</v>
      </c>
      <c r="I23" s="11" t="str">
        <f>tot!Y23</f>
        <v>INF</v>
      </c>
      <c r="J23" s="11" t="str">
        <f>tot!AC23</f>
        <v>INF</v>
      </c>
      <c r="K23" s="11" t="str">
        <f>tot!AG23</f>
        <v>INF</v>
      </c>
      <c r="L23" s="11" t="str">
        <f>tot!AK23</f>
        <v>S</v>
      </c>
      <c r="M23" s="11" t="str">
        <f>tot!AO23</f>
        <v>NC</v>
      </c>
      <c r="N23" s="11" t="str">
        <f>tot!AS23</f>
        <v>NE</v>
      </c>
      <c r="O23" s="11" t="str">
        <f>tot!AW23</f>
        <v>NC</v>
      </c>
      <c r="P23" s="11" t="str">
        <f>tot!BA23</f>
        <v>NE</v>
      </c>
      <c r="Q23" s="11" t="str">
        <f>tot!BE23</f>
        <v>NC</v>
      </c>
      <c r="R23" s="11" t="str">
        <f>tot!BI23</f>
        <v>NC</v>
      </c>
      <c r="S23" s="11" t="str">
        <f>tot!BM23</f>
        <v>NC</v>
      </c>
      <c r="T23" s="11" t="str">
        <f>tot!BQ23</f>
        <v>NC</v>
      </c>
      <c r="U23" s="11" t="str">
        <f>tot!BU23</f>
        <v>NC</v>
      </c>
      <c r="V23" s="11" t="str">
        <f>tot!BY23</f>
        <v>NC</v>
      </c>
      <c r="W23" s="11" t="str">
        <f>tot!CC23</f>
        <v>NC</v>
      </c>
      <c r="X23" s="11" t="str">
        <f>tot!CG23</f>
        <v>S</v>
      </c>
      <c r="Y23" s="11" t="str">
        <f>tot!CK23</f>
        <v>S</v>
      </c>
      <c r="Z23" s="11" t="str">
        <f>tot!CO23</f>
        <v>T</v>
      </c>
      <c r="AA23" s="11" t="str">
        <f>tot!CS23</f>
        <v>T</v>
      </c>
      <c r="AB23" s="11" t="str">
        <f>tot!CW23</f>
        <v>T</v>
      </c>
      <c r="AC23" s="11" t="str">
        <f>tot!DA23</f>
        <v>T</v>
      </c>
      <c r="AD23" s="11" t="str">
        <f>tot!DE23</f>
        <v>T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6</v>
      </c>
      <c r="AI23" s="12">
        <f t="shared" si="1"/>
        <v>3</v>
      </c>
      <c r="AJ23" s="12">
        <f t="shared" si="2"/>
        <v>2</v>
      </c>
      <c r="AK23" s="12">
        <f t="shared" si="3"/>
        <v>9</v>
      </c>
      <c r="AL23" s="12">
        <f t="shared" si="4"/>
        <v>0</v>
      </c>
      <c r="AM23" s="12">
        <f t="shared" si="5"/>
        <v>3</v>
      </c>
      <c r="AN23" s="12">
        <f t="shared" si="6"/>
        <v>4</v>
      </c>
      <c r="AO23" s="12">
        <f t="shared" si="7"/>
        <v>0</v>
      </c>
      <c r="AP23" s="12">
        <f t="shared" si="8"/>
        <v>27</v>
      </c>
    </row>
    <row r="24" spans="1:42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 t="str">
        <f>tot!E24</f>
        <v>NE</v>
      </c>
      <c r="E24" s="11" t="str">
        <f>tot!I24</f>
        <v>NE</v>
      </c>
      <c r="F24" s="11" t="str">
        <f>tot!M24</f>
        <v>INF</v>
      </c>
      <c r="G24" s="11" t="str">
        <f>tot!Q24</f>
        <v>INF</v>
      </c>
      <c r="H24" s="11" t="str">
        <f>tot!U24</f>
        <v>INF</v>
      </c>
      <c r="I24" s="11" t="str">
        <f>tot!Y24</f>
        <v>NE</v>
      </c>
      <c r="J24" s="11" t="str">
        <f>tot!AC24</f>
        <v>NE</v>
      </c>
      <c r="K24" s="11" t="str">
        <f>tot!AG24</f>
        <v>NE</v>
      </c>
      <c r="L24" s="11" t="str">
        <f>tot!AK24</f>
        <v>NE</v>
      </c>
      <c r="M24" s="11" t="str">
        <f>tot!AO24</f>
        <v>INF</v>
      </c>
      <c r="N24" s="11" t="str">
        <f>tot!AS24</f>
        <v>INF</v>
      </c>
      <c r="O24" s="11" t="str">
        <f>tot!AW24</f>
        <v>INF</v>
      </c>
      <c r="P24" s="11" t="str">
        <f>tot!BA24</f>
        <v>INF</v>
      </c>
      <c r="Q24" s="11" t="str">
        <f>tot!BE24</f>
        <v>INF</v>
      </c>
      <c r="R24" s="11" t="str">
        <f>tot!BI24</f>
        <v>INF</v>
      </c>
      <c r="S24" s="11" t="str">
        <f>tot!BM24</f>
        <v>INF</v>
      </c>
      <c r="T24" s="11" t="str">
        <f>tot!BQ24</f>
        <v>INF</v>
      </c>
      <c r="U24" s="11" t="str">
        <f>tot!BU24</f>
        <v>INF</v>
      </c>
      <c r="V24" s="11" t="str">
        <f>tot!BY24</f>
        <v>INF</v>
      </c>
      <c r="W24" s="11" t="str">
        <f>tot!CC24</f>
        <v>INF</v>
      </c>
      <c r="X24" s="11" t="str">
        <f>tot!CG24</f>
        <v>INF</v>
      </c>
      <c r="Y24" s="11" t="str">
        <f>tot!CK24</f>
        <v>INF</v>
      </c>
      <c r="Z24" s="11" t="str">
        <f>tot!CO24</f>
        <v>INF</v>
      </c>
      <c r="AA24" s="11" t="str">
        <f>tot!CS24</f>
        <v>INF</v>
      </c>
      <c r="AB24" s="11" t="str">
        <f>tot!CW24</f>
        <v>INF</v>
      </c>
      <c r="AC24" s="11" t="str">
        <f>tot!DA24</f>
        <v>INF</v>
      </c>
      <c r="AD24" s="11" t="str">
        <f>tot!DE24</f>
        <v>INF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0</v>
      </c>
      <c r="AI24" s="12">
        <f t="shared" si="1"/>
        <v>0</v>
      </c>
      <c r="AJ24" s="12">
        <f t="shared" si="2"/>
        <v>6</v>
      </c>
      <c r="AK24" s="12">
        <f t="shared" si="3"/>
        <v>0</v>
      </c>
      <c r="AL24" s="12">
        <f t="shared" si="4"/>
        <v>0</v>
      </c>
      <c r="AM24" s="12">
        <f t="shared" si="5"/>
        <v>21</v>
      </c>
      <c r="AN24" s="12">
        <f t="shared" si="6"/>
        <v>0</v>
      </c>
      <c r="AO24" s="12">
        <f t="shared" si="7"/>
        <v>0</v>
      </c>
      <c r="AP24" s="12">
        <f t="shared" si="8"/>
        <v>27</v>
      </c>
    </row>
    <row r="25" spans="1:42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 t="str">
        <f>tot!E25</f>
        <v>NC</v>
      </c>
      <c r="E25" s="11" t="str">
        <f>tot!I25</f>
        <v>NC</v>
      </c>
      <c r="F25" s="11" t="str">
        <f>tot!M25</f>
        <v>NC</v>
      </c>
      <c r="G25" s="11" t="str">
        <f>tot!Q25</f>
        <v>NC</v>
      </c>
      <c r="H25" s="11" t="str">
        <f>tot!U25</f>
        <v>NC</v>
      </c>
      <c r="I25" s="11" t="str">
        <f>tot!Y25</f>
        <v>NC</v>
      </c>
      <c r="J25" s="11" t="str">
        <f>tot!AC25</f>
        <v>NC</v>
      </c>
      <c r="K25" s="11" t="str">
        <f>tot!AG25</f>
        <v>NC</v>
      </c>
      <c r="L25" s="11" t="str">
        <f>tot!AK25</f>
        <v>NC</v>
      </c>
      <c r="M25" s="11" t="str">
        <f>tot!AO25</f>
        <v>NC</v>
      </c>
      <c r="N25" s="11" t="str">
        <f>tot!AS25</f>
        <v>NC</v>
      </c>
      <c r="O25" s="11" t="str">
        <f>tot!AW25</f>
        <v>NC</v>
      </c>
      <c r="P25" s="11" t="str">
        <f>tot!BA25</f>
        <v>NC</v>
      </c>
      <c r="Q25" s="11" t="str">
        <f>tot!BE25</f>
        <v>NE</v>
      </c>
      <c r="R25" s="11" t="str">
        <f>tot!BI25</f>
        <v>T</v>
      </c>
      <c r="S25" s="11" t="str">
        <f>tot!BM25</f>
        <v>T</v>
      </c>
      <c r="T25" s="11" t="str">
        <f>tot!BQ25</f>
        <v>T</v>
      </c>
      <c r="U25" s="11" t="str">
        <f>tot!BU25</f>
        <v>S</v>
      </c>
      <c r="V25" s="11" t="str">
        <f>tot!BY25</f>
        <v>T</v>
      </c>
      <c r="W25" s="11" t="str">
        <f>tot!CC25</f>
        <v>T</v>
      </c>
      <c r="X25" s="11" t="str">
        <f>tot!CG25</f>
        <v>T</v>
      </c>
      <c r="Y25" s="11" t="str">
        <f>tot!CK25</f>
        <v>T</v>
      </c>
      <c r="Z25" s="11" t="str">
        <f>tot!CO25</f>
        <v>S</v>
      </c>
      <c r="AA25" s="11" t="str">
        <f>tot!CS25</f>
        <v>NE</v>
      </c>
      <c r="AB25" s="11" t="str">
        <f>tot!CW25</f>
        <v>T</v>
      </c>
      <c r="AC25" s="11" t="str">
        <f>tot!DA25</f>
        <v>S</v>
      </c>
      <c r="AD25" s="11" t="str">
        <f>tot!DE25</f>
        <v>INF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8</v>
      </c>
      <c r="AI25" s="12">
        <f t="shared" si="1"/>
        <v>3</v>
      </c>
      <c r="AJ25" s="12">
        <f t="shared" si="2"/>
        <v>2</v>
      </c>
      <c r="AK25" s="12">
        <f t="shared" si="3"/>
        <v>13</v>
      </c>
      <c r="AL25" s="12">
        <f t="shared" si="4"/>
        <v>0</v>
      </c>
      <c r="AM25" s="12">
        <f t="shared" si="5"/>
        <v>1</v>
      </c>
      <c r="AN25" s="12">
        <f t="shared" si="6"/>
        <v>0</v>
      </c>
      <c r="AO25" s="12">
        <f t="shared" si="7"/>
        <v>0</v>
      </c>
      <c r="AP25" s="12">
        <f t="shared" si="8"/>
        <v>27</v>
      </c>
    </row>
    <row r="26" spans="1:42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 t="str">
        <f>tot!E26</f>
        <v>-</v>
      </c>
      <c r="E26" s="11" t="str">
        <f>tot!I26</f>
        <v>-</v>
      </c>
      <c r="F26" s="11" t="str">
        <f>tot!M26</f>
        <v>-</v>
      </c>
      <c r="G26" s="11" t="str">
        <f>tot!Q26</f>
        <v>-</v>
      </c>
      <c r="H26" s="11" t="str">
        <f>tot!U26</f>
        <v>-</v>
      </c>
      <c r="I26" s="11" t="str">
        <f>tot!Y26</f>
        <v>-</v>
      </c>
      <c r="J26" s="11" t="str">
        <f>tot!AC26</f>
        <v>-</v>
      </c>
      <c r="K26" s="11" t="str">
        <f>tot!AG26</f>
        <v>-</v>
      </c>
      <c r="L26" s="11" t="str">
        <f>tot!AK26</f>
        <v>-</v>
      </c>
      <c r="M26" s="11" t="str">
        <f>tot!AO26</f>
        <v>-</v>
      </c>
      <c r="N26" s="11" t="str">
        <f>tot!AS26</f>
        <v>-</v>
      </c>
      <c r="O26" s="11" t="str">
        <f>tot!AW26</f>
        <v>-</v>
      </c>
      <c r="P26" s="11" t="str">
        <f>tot!BA26</f>
        <v>-</v>
      </c>
      <c r="Q26" s="11" t="str">
        <f>tot!BE26</f>
        <v>-</v>
      </c>
      <c r="R26" s="11" t="str">
        <f>tot!BI26</f>
        <v>-</v>
      </c>
      <c r="S26" s="11" t="str">
        <f>tot!BM26</f>
        <v>-</v>
      </c>
      <c r="T26" s="11" t="str">
        <f>tot!BQ26</f>
        <v>-</v>
      </c>
      <c r="U26" s="11" t="str">
        <f>tot!BU26</f>
        <v>NE</v>
      </c>
      <c r="V26" s="11" t="str">
        <f>tot!BY26</f>
        <v>NE</v>
      </c>
      <c r="W26" s="11" t="str">
        <f>tot!CC26</f>
        <v>S</v>
      </c>
      <c r="X26" s="11" t="str">
        <f>tot!CG26</f>
        <v>NE</v>
      </c>
      <c r="Y26" s="11" t="str">
        <f>tot!CK26</f>
        <v>NE</v>
      </c>
      <c r="Z26" s="11" t="str">
        <f>tot!CO26</f>
        <v>T</v>
      </c>
      <c r="AA26" s="11" t="str">
        <f>tot!CS26</f>
        <v>T</v>
      </c>
      <c r="AB26" s="11" t="str">
        <f>tot!CW26</f>
        <v>NE</v>
      </c>
      <c r="AC26" s="11" t="str">
        <f>tot!DA26</f>
        <v>INF</v>
      </c>
      <c r="AD26" s="11" t="str">
        <f>tot!DE26</f>
        <v>INF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2</v>
      </c>
      <c r="AI26" s="12">
        <f t="shared" si="1"/>
        <v>1</v>
      </c>
      <c r="AJ26" s="12">
        <f t="shared" si="2"/>
        <v>5</v>
      </c>
      <c r="AK26" s="12">
        <f t="shared" si="3"/>
        <v>0</v>
      </c>
      <c r="AL26" s="12">
        <f t="shared" si="4"/>
        <v>0</v>
      </c>
      <c r="AM26" s="12">
        <f t="shared" si="5"/>
        <v>2</v>
      </c>
      <c r="AN26" s="12">
        <f t="shared" si="6"/>
        <v>0</v>
      </c>
      <c r="AO26" s="12">
        <f t="shared" si="7"/>
        <v>0</v>
      </c>
      <c r="AP26" s="12">
        <f t="shared" si="8"/>
        <v>10</v>
      </c>
    </row>
    <row r="27" spans="1:42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 t="str">
        <f>tot!E27</f>
        <v>NE</v>
      </c>
      <c r="E27" s="11" t="str">
        <f>tot!I27</f>
        <v>NE</v>
      </c>
      <c r="F27" s="11" t="str">
        <f>tot!M27</f>
        <v>NE</v>
      </c>
      <c r="G27" s="11" t="str">
        <f>tot!Q27</f>
        <v>NE</v>
      </c>
      <c r="H27" s="11" t="str">
        <f>tot!U27</f>
        <v>NE</v>
      </c>
      <c r="I27" s="11" t="str">
        <f>tot!Y27</f>
        <v>NE</v>
      </c>
      <c r="J27" s="11" t="str">
        <f>tot!AC27</f>
        <v>NE</v>
      </c>
      <c r="K27" s="11" t="str">
        <f>tot!AG27</f>
        <v>NE</v>
      </c>
      <c r="L27" s="11" t="str">
        <f>tot!AK27</f>
        <v>NE</v>
      </c>
      <c r="M27" s="11" t="str">
        <f>tot!AO27</f>
        <v>INF</v>
      </c>
      <c r="N27" s="11" t="str">
        <f>tot!AS27</f>
        <v>INF</v>
      </c>
      <c r="O27" s="11" t="str">
        <f>tot!AW27</f>
        <v>INF</v>
      </c>
      <c r="P27" s="11" t="str">
        <f>tot!BA27</f>
        <v>INF</v>
      </c>
      <c r="Q27" s="11" t="str">
        <f>tot!BE27</f>
        <v>NC</v>
      </c>
      <c r="R27" s="11" t="str">
        <f>tot!BI27</f>
        <v>NC</v>
      </c>
      <c r="S27" s="11" t="str">
        <f>tot!BM27</f>
        <v>NC</v>
      </c>
      <c r="T27" s="11" t="str">
        <f>tot!BQ27</f>
        <v>NC</v>
      </c>
      <c r="U27" s="11" t="str">
        <f>tot!BU27</f>
        <v>NC</v>
      </c>
      <c r="V27" s="11" t="str">
        <f>tot!BY27</f>
        <v>NC</v>
      </c>
      <c r="W27" s="11" t="str">
        <f>tot!CC27</f>
        <v>NC</v>
      </c>
      <c r="X27" s="11" t="str">
        <f>tot!CG27</f>
        <v>NC</v>
      </c>
      <c r="Y27" s="11" t="str">
        <f>tot!CK27</f>
        <v>NC</v>
      </c>
      <c r="Z27" s="11" t="str">
        <f>tot!CO27</f>
        <v>NC</v>
      </c>
      <c r="AA27" s="11" t="str">
        <f>tot!CS27</f>
        <v>NC</v>
      </c>
      <c r="AB27" s="11" t="str">
        <f>tot!CW27</f>
        <v>NC</v>
      </c>
      <c r="AC27" s="11" t="str">
        <f>tot!DA27</f>
        <v>NC</v>
      </c>
      <c r="AD27" s="11" t="str">
        <f>tot!DE27</f>
        <v>NC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0</v>
      </c>
      <c r="AJ27" s="12">
        <f t="shared" si="2"/>
        <v>9</v>
      </c>
      <c r="AK27" s="12">
        <f t="shared" si="3"/>
        <v>14</v>
      </c>
      <c r="AL27" s="12">
        <f t="shared" si="4"/>
        <v>0</v>
      </c>
      <c r="AM27" s="12">
        <f t="shared" si="5"/>
        <v>4</v>
      </c>
      <c r="AN27" s="12">
        <f t="shared" si="6"/>
        <v>0</v>
      </c>
      <c r="AO27" s="12">
        <f t="shared" si="7"/>
        <v>0</v>
      </c>
      <c r="AP27" s="12">
        <f t="shared" si="8"/>
        <v>27</v>
      </c>
    </row>
    <row r="28" spans="1:42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 t="str">
        <f>tot!E28</f>
        <v>NC</v>
      </c>
      <c r="E28" s="11" t="str">
        <f>tot!I28</f>
        <v>NC</v>
      </c>
      <c r="F28" s="11" t="str">
        <f>tot!M28</f>
        <v>NC</v>
      </c>
      <c r="G28" s="11" t="str">
        <f>tot!Q28</f>
        <v>NC</v>
      </c>
      <c r="H28" s="11" t="str">
        <f>tot!U28</f>
        <v>NC</v>
      </c>
      <c r="I28" s="11" t="str">
        <f>tot!Y28</f>
        <v>NC</v>
      </c>
      <c r="J28" s="11" t="str">
        <f>tot!AC28</f>
        <v>NC</v>
      </c>
      <c r="K28" s="11" t="str">
        <f>tot!AG28</f>
        <v>NC</v>
      </c>
      <c r="L28" s="11" t="str">
        <f>tot!AK28</f>
        <v>NC</v>
      </c>
      <c r="M28" s="11" t="str">
        <f>tot!AO28</f>
        <v>NC</v>
      </c>
      <c r="N28" s="11" t="str">
        <f>tot!AS28</f>
        <v>NC</v>
      </c>
      <c r="O28" s="11" t="str">
        <f>tot!AW28</f>
        <v>NC</v>
      </c>
      <c r="P28" s="11" t="str">
        <f>tot!BA28</f>
        <v>NC</v>
      </c>
      <c r="Q28" s="11" t="str">
        <f>tot!BE28</f>
        <v>NC</v>
      </c>
      <c r="R28" s="11" t="str">
        <f>tot!BI28</f>
        <v>NE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 t="str">
        <f>tot!CS28</f>
        <v>NC</v>
      </c>
      <c r="AB28" s="11" t="str">
        <f>tot!CW28</f>
        <v>NC</v>
      </c>
      <c r="AC28" s="11" t="str">
        <f>tot!DA28</f>
        <v>NC</v>
      </c>
      <c r="AD28" s="11" t="str">
        <f>tot!DE28</f>
        <v>S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1</v>
      </c>
      <c r="AJ28" s="12">
        <f t="shared" si="2"/>
        <v>1</v>
      </c>
      <c r="AK28" s="12">
        <f t="shared" si="3"/>
        <v>25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27</v>
      </c>
    </row>
    <row r="29" spans="1:42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NE</v>
      </c>
      <c r="G29" s="11" t="str">
        <f>tot!Q29</f>
        <v>S</v>
      </c>
      <c r="H29" s="11" t="str">
        <f>tot!U29</f>
        <v>NE</v>
      </c>
      <c r="I29" s="11" t="str">
        <f>tot!Y29</f>
        <v>NE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NE</v>
      </c>
      <c r="R29" s="11" t="str">
        <f>tot!BI29</f>
        <v>NE</v>
      </c>
      <c r="S29" s="11" t="str">
        <f>tot!BM29</f>
        <v>NE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 t="str">
        <f>tot!CS29</f>
        <v>NC</v>
      </c>
      <c r="AB29" s="11" t="str">
        <f>tot!CW29</f>
        <v>NC</v>
      </c>
      <c r="AC29" s="11" t="str">
        <f>tot!DA29</f>
        <v>NC</v>
      </c>
      <c r="AD29" s="11" t="str">
        <f>tot!DE29</f>
        <v>NC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1</v>
      </c>
      <c r="AJ29" s="12">
        <f t="shared" si="2"/>
        <v>6</v>
      </c>
      <c r="AK29" s="12">
        <f t="shared" si="3"/>
        <v>20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27</v>
      </c>
    </row>
    <row r="30" spans="1:42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 t="str">
        <f>tot!E30</f>
        <v>S</v>
      </c>
      <c r="E30" s="11" t="str">
        <f>tot!I30</f>
        <v>S</v>
      </c>
      <c r="F30" s="11" t="str">
        <f>tot!M30</f>
        <v>T</v>
      </c>
      <c r="G30" s="11" t="str">
        <f>tot!Q30</f>
        <v>T</v>
      </c>
      <c r="H30" s="11" t="str">
        <f>tot!U30</f>
        <v>T</v>
      </c>
      <c r="I30" s="11" t="str">
        <f>tot!Y30</f>
        <v>NE</v>
      </c>
      <c r="J30" s="11" t="str">
        <f>tot!AC30</f>
        <v>T</v>
      </c>
      <c r="K30" s="11" t="str">
        <f>tot!AG30</f>
        <v>T</v>
      </c>
      <c r="L30" s="11" t="str">
        <f>tot!AK30</f>
        <v>S</v>
      </c>
      <c r="M30" s="11" t="str">
        <f>tot!AO30</f>
        <v>S</v>
      </c>
      <c r="N30" s="11" t="str">
        <f>tot!AS30</f>
        <v>S</v>
      </c>
      <c r="O30" s="11" t="str">
        <f>tot!AW30</f>
        <v>NE</v>
      </c>
      <c r="P30" s="11" t="str">
        <f>tot!BA30</f>
        <v>T</v>
      </c>
      <c r="Q30" s="11" t="str">
        <f>tot!BE30</f>
        <v>T</v>
      </c>
      <c r="R30" s="11" t="str">
        <f>tot!BI30</f>
        <v>T</v>
      </c>
      <c r="S30" s="11" t="str">
        <f>tot!BM30</f>
        <v>T</v>
      </c>
      <c r="T30" s="11" t="str">
        <f>tot!BQ30</f>
        <v>T</v>
      </c>
      <c r="U30" s="11" t="str">
        <f>tot!BU30</f>
        <v>S</v>
      </c>
      <c r="V30" s="11" t="str">
        <f>tot!BY30</f>
        <v>T</v>
      </c>
      <c r="W30" s="11" t="str">
        <f>tot!CC30</f>
        <v>T</v>
      </c>
      <c r="X30" s="11" t="str">
        <f>tot!CG30</f>
        <v>T</v>
      </c>
      <c r="Y30" s="11" t="str">
        <f>tot!CK30</f>
        <v>S</v>
      </c>
      <c r="Z30" s="11" t="str">
        <f>tot!CO30</f>
        <v>S</v>
      </c>
      <c r="AA30" s="11" t="str">
        <f>tot!CS30</f>
        <v>S</v>
      </c>
      <c r="AB30" s="11" t="str">
        <f>tot!CW30</f>
        <v>T</v>
      </c>
      <c r="AC30" s="11" t="str">
        <f>tot!DA30</f>
        <v>T</v>
      </c>
      <c r="AD30" s="11" t="str">
        <f>tot!DE30</f>
        <v>T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16</v>
      </c>
      <c r="AI30" s="12">
        <f t="shared" si="1"/>
        <v>9</v>
      </c>
      <c r="AJ30" s="12">
        <f t="shared" si="2"/>
        <v>2</v>
      </c>
      <c r="AK30" s="12">
        <f t="shared" si="3"/>
        <v>0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27</v>
      </c>
    </row>
    <row r="31" spans="1:42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 t="str">
        <f>tot!E31</f>
        <v>T</v>
      </c>
      <c r="E31" s="11" t="str">
        <f>tot!I31</f>
        <v>T</v>
      </c>
      <c r="F31" s="11" t="str">
        <f>tot!M31</f>
        <v>S</v>
      </c>
      <c r="G31" s="11" t="str">
        <f>tot!Q31</f>
        <v>T</v>
      </c>
      <c r="H31" s="11" t="str">
        <f>tot!U31</f>
        <v>S</v>
      </c>
      <c r="I31" s="11" t="str">
        <f>tot!Y31</f>
        <v>S</v>
      </c>
      <c r="J31" s="11" t="str">
        <f>tot!AC31</f>
        <v>S</v>
      </c>
      <c r="K31" s="11" t="str">
        <f>tot!AG31</f>
        <v>S</v>
      </c>
      <c r="L31" s="11" t="str">
        <f>tot!AK31</f>
        <v>T</v>
      </c>
      <c r="M31" s="11" t="str">
        <f>tot!AO31</f>
        <v>S</v>
      </c>
      <c r="N31" s="11" t="str">
        <f>tot!AS31</f>
        <v>T</v>
      </c>
      <c r="O31" s="11" t="str">
        <f>tot!AW31</f>
        <v>S</v>
      </c>
      <c r="P31" s="11" t="str">
        <f>tot!BA31</f>
        <v>S</v>
      </c>
      <c r="Q31" s="11" t="str">
        <f>tot!BE31</f>
        <v>S</v>
      </c>
      <c r="R31" s="11" t="str">
        <f>tot!BI31</f>
        <v>S</v>
      </c>
      <c r="S31" s="11" t="str">
        <f>tot!BM31</f>
        <v>S</v>
      </c>
      <c r="T31" s="11" t="str">
        <f>tot!BQ31</f>
        <v>S</v>
      </c>
      <c r="U31" s="11" t="str">
        <f>tot!BU31</f>
        <v>S</v>
      </c>
      <c r="V31" s="11" t="str">
        <f>tot!BY31</f>
        <v>S</v>
      </c>
      <c r="W31" s="11" t="str">
        <f>tot!CC31</f>
        <v>NE</v>
      </c>
      <c r="X31" s="11" t="str">
        <f>tot!CG31</f>
        <v>INF</v>
      </c>
      <c r="Y31" s="11" t="str">
        <f>tot!CK31</f>
        <v>T</v>
      </c>
      <c r="Z31" s="11" t="str">
        <f>tot!CO31</f>
        <v>T</v>
      </c>
      <c r="AA31" s="11" t="str">
        <f>tot!CS31</f>
        <v>T</v>
      </c>
      <c r="AB31" s="11" t="str">
        <f>tot!CW31</f>
        <v>S</v>
      </c>
      <c r="AC31" s="11" t="str">
        <f>tot!DA31</f>
        <v>S</v>
      </c>
      <c r="AD31" s="11" t="str">
        <f>tot!DE31</f>
        <v>S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8</v>
      </c>
      <c r="AI31" s="12">
        <f t="shared" si="1"/>
        <v>17</v>
      </c>
      <c r="AJ31" s="12">
        <f t="shared" si="2"/>
        <v>1</v>
      </c>
      <c r="AK31" s="12">
        <f t="shared" si="3"/>
        <v>0</v>
      </c>
      <c r="AL31" s="12">
        <f t="shared" si="4"/>
        <v>0</v>
      </c>
      <c r="AM31" s="12">
        <f t="shared" si="5"/>
        <v>1</v>
      </c>
      <c r="AN31" s="12">
        <f t="shared" si="6"/>
        <v>0</v>
      </c>
      <c r="AO31" s="12">
        <f t="shared" si="7"/>
        <v>0</v>
      </c>
      <c r="AP31" s="12">
        <f t="shared" si="8"/>
        <v>27</v>
      </c>
    </row>
    <row r="32" spans="1:42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 t="str">
        <f>tot!E32</f>
        <v>NC</v>
      </c>
      <c r="E32" s="11" t="str">
        <f>tot!I32</f>
        <v>NC</v>
      </c>
      <c r="F32" s="11" t="str">
        <f>tot!M32</f>
        <v>NC</v>
      </c>
      <c r="G32" s="11" t="str">
        <f>tot!Q32</f>
        <v>NC</v>
      </c>
      <c r="H32" s="11" t="str">
        <f>tot!U32</f>
        <v>NC</v>
      </c>
      <c r="I32" s="11" t="str">
        <f>tot!Y32</f>
        <v>NC</v>
      </c>
      <c r="J32" s="11" t="str">
        <f>tot!AC32</f>
        <v>NC</v>
      </c>
      <c r="K32" s="11" t="str">
        <f>tot!AG32</f>
        <v>NC</v>
      </c>
      <c r="L32" s="11" t="str">
        <f>tot!AK32</f>
        <v>NC</v>
      </c>
      <c r="M32" s="11" t="str">
        <f>tot!AO32</f>
        <v>T</v>
      </c>
      <c r="N32" s="11" t="str">
        <f>tot!AS32</f>
        <v>NC</v>
      </c>
      <c r="O32" s="11" t="str">
        <f>tot!AW32</f>
        <v>NC</v>
      </c>
      <c r="P32" s="11" t="str">
        <f>tot!BA32</f>
        <v>NC</v>
      </c>
      <c r="Q32" s="11" t="str">
        <f>tot!BE32</f>
        <v>NE</v>
      </c>
      <c r="R32" s="11" t="str">
        <f>tot!BI32</f>
        <v>NC</v>
      </c>
      <c r="S32" s="11" t="str">
        <f>tot!BM32</f>
        <v>NC</v>
      </c>
      <c r="T32" s="11" t="str">
        <f>tot!BQ32</f>
        <v>T</v>
      </c>
      <c r="U32" s="11" t="str">
        <f>tot!BU32</f>
        <v>T</v>
      </c>
      <c r="V32" s="11" t="str">
        <f>tot!BY32</f>
        <v>T</v>
      </c>
      <c r="W32" s="11" t="str">
        <f>tot!CC32</f>
        <v>NC</v>
      </c>
      <c r="X32" s="11" t="str">
        <f>tot!CG32</f>
        <v>NC</v>
      </c>
      <c r="Y32" s="11" t="str">
        <f>tot!CK32</f>
        <v>NC</v>
      </c>
      <c r="Z32" s="11" t="str">
        <f>tot!CO32</f>
        <v>NC</v>
      </c>
      <c r="AA32" s="11" t="str">
        <f>tot!CS32</f>
        <v>T</v>
      </c>
      <c r="AB32" s="11" t="str">
        <f>tot!CW32</f>
        <v>NC</v>
      </c>
      <c r="AC32" s="11" t="str">
        <f>tot!DA32</f>
        <v>T</v>
      </c>
      <c r="AD32" s="11" t="str">
        <f>tot!DE32</f>
        <v>NC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6</v>
      </c>
      <c r="AI32" s="12">
        <f t="shared" si="1"/>
        <v>0</v>
      </c>
      <c r="AJ32" s="12">
        <f t="shared" si="2"/>
        <v>1</v>
      </c>
      <c r="AK32" s="12">
        <f t="shared" si="3"/>
        <v>20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27</v>
      </c>
    </row>
    <row r="33" spans="1:42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 t="str">
        <f>tot!E33</f>
        <v>-</v>
      </c>
      <c r="E33" s="11" t="str">
        <f>tot!I33</f>
        <v>-</v>
      </c>
      <c r="F33" s="11" t="str">
        <f>tot!M33</f>
        <v>-</v>
      </c>
      <c r="G33" s="11" t="str">
        <f>tot!Q33</f>
        <v>-</v>
      </c>
      <c r="H33" s="11" t="str">
        <f>tot!U33</f>
        <v>-</v>
      </c>
      <c r="I33" s="11" t="str">
        <f>tot!Y33</f>
        <v>-</v>
      </c>
      <c r="J33" s="11" t="str">
        <f>tot!AC33</f>
        <v>-</v>
      </c>
      <c r="K33" s="11" t="str">
        <f>tot!AG33</f>
        <v>-</v>
      </c>
      <c r="L33" s="11" t="str">
        <f>tot!AK33</f>
        <v>-</v>
      </c>
      <c r="M33" s="11" t="str">
        <f>tot!AO33</f>
        <v>-</v>
      </c>
      <c r="N33" s="11" t="str">
        <f>tot!AS33</f>
        <v>-</v>
      </c>
      <c r="O33" s="11" t="str">
        <f>tot!AW33</f>
        <v>-</v>
      </c>
      <c r="P33" s="11" t="str">
        <f>tot!BA33</f>
        <v>-</v>
      </c>
      <c r="Q33" s="11" t="str">
        <f>tot!BE33</f>
        <v>-</v>
      </c>
      <c r="R33" s="11" t="str">
        <f>tot!BI33</f>
        <v>-</v>
      </c>
      <c r="S33" s="11" t="str">
        <f>tot!BM33</f>
        <v>-</v>
      </c>
      <c r="T33" s="11" t="str">
        <f>tot!BQ33</f>
        <v>NE</v>
      </c>
      <c r="U33" s="11" t="str">
        <f>tot!BU33</f>
        <v>NE</v>
      </c>
      <c r="V33" s="11" t="str">
        <f>tot!BY33</f>
        <v>INF</v>
      </c>
      <c r="W33" s="11" t="str">
        <f>tot!CC33</f>
        <v>INF</v>
      </c>
      <c r="X33" s="11" t="str">
        <f>tot!CG33</f>
        <v>INF</v>
      </c>
      <c r="Y33" s="11" t="str">
        <f>tot!CK33</f>
        <v>NE</v>
      </c>
      <c r="Z33" s="11" t="str">
        <f>tot!CO33</f>
        <v>NE</v>
      </c>
      <c r="AA33" s="11" t="str">
        <f>tot!CS33</f>
        <v>NE</v>
      </c>
      <c r="AB33" s="11" t="str">
        <f>tot!CW33</f>
        <v>T</v>
      </c>
      <c r="AC33" s="11" t="str">
        <f>tot!DA33</f>
        <v>NE</v>
      </c>
      <c r="AD33" s="11" t="str">
        <f>tot!DE33</f>
        <v>S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1</v>
      </c>
      <c r="AI33" s="12">
        <f t="shared" si="1"/>
        <v>1</v>
      </c>
      <c r="AJ33" s="12">
        <f t="shared" si="2"/>
        <v>6</v>
      </c>
      <c r="AK33" s="12">
        <f t="shared" si="3"/>
        <v>0</v>
      </c>
      <c r="AL33" s="12">
        <f t="shared" si="4"/>
        <v>0</v>
      </c>
      <c r="AM33" s="12">
        <f t="shared" si="5"/>
        <v>3</v>
      </c>
      <c r="AN33" s="12">
        <f t="shared" si="6"/>
        <v>0</v>
      </c>
      <c r="AO33" s="12">
        <f t="shared" si="7"/>
        <v>0</v>
      </c>
      <c r="AP33" s="12">
        <f t="shared" si="8"/>
        <v>11</v>
      </c>
    </row>
    <row r="34" spans="1:42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-</v>
      </c>
      <c r="U34" s="11" t="str">
        <f>tot!BU34</f>
        <v>-</v>
      </c>
      <c r="V34" s="11" t="str">
        <f>tot!BY34</f>
        <v>-</v>
      </c>
      <c r="W34" s="11" t="str">
        <f>tot!CC34</f>
        <v>T</v>
      </c>
      <c r="X34" s="11" t="str">
        <f>tot!CG34</f>
        <v>T</v>
      </c>
      <c r="Y34" s="11" t="str">
        <f>tot!CK34</f>
        <v>T</v>
      </c>
      <c r="Z34" s="11" t="str">
        <f>tot!CO34</f>
        <v>T</v>
      </c>
      <c r="AA34" s="11" t="str">
        <f>tot!CS34</f>
        <v>1SQ</v>
      </c>
      <c r="AB34" s="11" t="str">
        <f>tot!CW34</f>
        <v>S</v>
      </c>
      <c r="AC34" s="11" t="str">
        <f>tot!DA34</f>
        <v>NC</v>
      </c>
      <c r="AD34" s="11" t="str">
        <f>tot!DE34</f>
        <v>NC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ref="AH34" si="9">COUNTIF(D34:AG34,"T")</f>
        <v>4</v>
      </c>
      <c r="AI34" s="12">
        <f t="shared" ref="AI34" si="10">COUNTIF(D34:AG34,"S")</f>
        <v>1</v>
      </c>
      <c r="AJ34" s="12">
        <f t="shared" ref="AJ34" si="11">COUNTIF(D34:AG34,"NE")</f>
        <v>0</v>
      </c>
      <c r="AK34" s="12">
        <f t="shared" ref="AK34" si="12">COUNTIF(D34:AG34,"NC")</f>
        <v>2</v>
      </c>
      <c r="AL34" s="12">
        <f t="shared" ref="AL34" si="13">COUNTIF(D34:AG34,"SQL")</f>
        <v>0</v>
      </c>
      <c r="AM34" s="12">
        <f t="shared" ref="AM34" si="14">COUNTIF(D34:AG34,"INF")</f>
        <v>0</v>
      </c>
      <c r="AN34" s="12">
        <f t="shared" ref="AN34" si="15">COUNTIF(D34:AG34,"1SQ")</f>
        <v>1</v>
      </c>
      <c r="AO34" s="12">
        <f t="shared" ref="AO34" si="16">COUNTIF(D34:AG34,"NAZ")</f>
        <v>0</v>
      </c>
      <c r="AP34" s="12">
        <f t="shared" ref="AP34" si="17">SUM(AH34:AO34)</f>
        <v>8</v>
      </c>
    </row>
    <row r="35" spans="1:42" ht="12.75" customHeight="1">
      <c r="A35" s="11"/>
      <c r="B35" s="11"/>
      <c r="C35" s="11"/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1"/>
  <sheetViews>
    <sheetView topLeftCell="B1" workbookViewId="0">
      <selection activeCell="AI4" sqref="A3:AI4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4" width="10.28515625" bestFit="1" customWidth="1"/>
    <col min="35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-1</v>
      </c>
      <c r="AB3" s="15">
        <f>tot!CX3</f>
        <v>-1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-16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4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1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2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Kyvik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Peixoto</v>
      </c>
      <c r="B14" s="15">
        <f>tot!B14</f>
        <v>2003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Rocchetto</v>
      </c>
      <c r="B15" s="15">
        <f>tot!B15</f>
        <v>2005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Remy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1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1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1</v>
      </c>
      <c r="U16" s="15">
        <f>tot!BV16</f>
        <v>1</v>
      </c>
      <c r="V16" s="15">
        <f>tot!BZ16</f>
        <v>1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5</v>
      </c>
      <c r="AI16" s="15" t="s">
        <v>88</v>
      </c>
    </row>
    <row r="17" spans="1:35" ht="12.75" customHeight="1">
      <c r="A17" s="15" t="str">
        <f>tot!A17</f>
        <v>Salviato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88</v>
      </c>
    </row>
    <row r="18" spans="1:35" ht="12.75" customHeight="1">
      <c r="A18" s="15" t="str">
        <f>tot!A18</f>
        <v>Berengo</v>
      </c>
      <c r="B18" s="15">
        <f>tot!B18</f>
        <v>2005</v>
      </c>
      <c r="C18" s="15" t="str">
        <f>tot!C18</f>
        <v>CEN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Borecki</v>
      </c>
      <c r="B19" s="15">
        <f>tot!B19</f>
        <v>2004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Boudri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Jonsson</v>
      </c>
      <c r="B21" s="15">
        <f>tot!B21</f>
        <v>2003</v>
      </c>
      <c r="C21" s="15" t="str">
        <f>tot!C21</f>
        <v>CEN</v>
      </c>
      <c r="D21" s="15">
        <f>tot!F21</f>
        <v>0</v>
      </c>
      <c r="E21" s="15">
        <f>tot!J21</f>
        <v>2</v>
      </c>
      <c r="F21" s="15">
        <f>tot!N21</f>
        <v>1</v>
      </c>
      <c r="G21" s="15">
        <f>tot!R21</f>
        <v>1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1</v>
      </c>
      <c r="L21" s="15">
        <f>tot!AL21</f>
        <v>0</v>
      </c>
      <c r="M21" s="15">
        <f>tot!AP21</f>
        <v>0</v>
      </c>
      <c r="N21" s="15">
        <f>tot!AT21</f>
        <v>1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1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7</v>
      </c>
      <c r="AI21" s="15" t="s">
        <v>88</v>
      </c>
    </row>
    <row r="22" spans="1:35" ht="12.75" customHeight="1">
      <c r="A22" s="15" t="str">
        <f>tot!A22</f>
        <v>Mozzo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1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1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2</v>
      </c>
      <c r="AI22" s="15" t="s">
        <v>88</v>
      </c>
    </row>
    <row r="23" spans="1:35" ht="12.75" customHeight="1">
      <c r="A23" s="15" t="str">
        <f>tot!A23</f>
        <v>Leal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1</v>
      </c>
      <c r="Z23" s="15">
        <f>tot!CP23</f>
        <v>0</v>
      </c>
      <c r="AA23" s="15">
        <f>tot!CT23</f>
        <v>0</v>
      </c>
      <c r="AB23" s="15">
        <f>tot!CX23</f>
        <v>1</v>
      </c>
      <c r="AC23" s="15">
        <f>tot!DB23</f>
        <v>0</v>
      </c>
      <c r="AD23" s="15">
        <f>tot!DF23</f>
        <v>1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3</v>
      </c>
      <c r="AI23" s="15" t="s">
        <v>88</v>
      </c>
    </row>
    <row r="24" spans="1:35" ht="12.75" customHeight="1">
      <c r="A24" s="15" t="str">
        <f>tot!A24</f>
        <v>Salvador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88</v>
      </c>
    </row>
    <row r="25" spans="1:35" ht="12.75" customHeight="1">
      <c r="A25" s="15" t="str">
        <f>tot!A25</f>
        <v>Schiavon</v>
      </c>
      <c r="B25" s="15">
        <f>tot!B25</f>
        <v>2005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Perissinotto</v>
      </c>
      <c r="B26" s="15">
        <f>tot!B26</f>
        <v>2003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Camber</v>
      </c>
      <c r="B27" s="15">
        <f>tot!B27</f>
        <v>2005</v>
      </c>
      <c r="C27" s="15" t="str">
        <f>tot!C27</f>
        <v>ATT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Ladisa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Marrone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Okoro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1</v>
      </c>
      <c r="G30" s="15">
        <f>tot!R30</f>
        <v>1</v>
      </c>
      <c r="H30" s="15">
        <f>tot!V30</f>
        <v>0</v>
      </c>
      <c r="I30" s="15">
        <f>tot!Z30</f>
        <v>0</v>
      </c>
      <c r="J30" s="15">
        <f>tot!AD30</f>
        <v>1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1</v>
      </c>
      <c r="R30" s="15">
        <f>tot!BJ30</f>
        <v>0</v>
      </c>
      <c r="S30" s="15">
        <f>tot!BN30</f>
        <v>1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1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6</v>
      </c>
      <c r="AI30" s="15" t="s">
        <v>88</v>
      </c>
    </row>
    <row r="31" spans="1:35" ht="12.75" customHeight="1">
      <c r="A31" s="15" t="str">
        <f>tot!A31</f>
        <v>Rodrigues</v>
      </c>
      <c r="B31" s="15">
        <f>tot!B31</f>
        <v>2004</v>
      </c>
      <c r="C31" s="15" t="str">
        <f>tot!C31</f>
        <v>ATT</v>
      </c>
      <c r="D31" s="15">
        <f>tot!F31</f>
        <v>1</v>
      </c>
      <c r="E31" s="15">
        <f>tot!J31</f>
        <v>0</v>
      </c>
      <c r="F31" s="15">
        <f>tot!N31</f>
        <v>1</v>
      </c>
      <c r="G31" s="15">
        <f>tot!R31</f>
        <v>0</v>
      </c>
      <c r="H31" s="15">
        <f>tot!V31</f>
        <v>0</v>
      </c>
      <c r="I31" s="15">
        <f>tot!Z31</f>
        <v>1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1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4</v>
      </c>
      <c r="AI31" s="15" t="s">
        <v>88</v>
      </c>
    </row>
    <row r="32" spans="1:35" ht="12.75" customHeight="1">
      <c r="A32" s="15" t="str">
        <f>tot!A32</f>
        <v>Issa</v>
      </c>
      <c r="B32" s="15">
        <f>tot!B32</f>
        <v>2002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0</v>
      </c>
      <c r="G32" s="15">
        <f>tot!R32</f>
        <v>0</v>
      </c>
      <c r="H32" s="15">
        <f>tot!V32</f>
        <v>0</v>
      </c>
      <c r="I32" s="15">
        <f>tot!Z32</f>
        <v>0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1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3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4</v>
      </c>
      <c r="AI32" s="15" t="s">
        <v>88</v>
      </c>
    </row>
    <row r="33" spans="1:35" ht="12.75" customHeight="1">
      <c r="A33" s="15" t="str">
        <f>tot!A33</f>
        <v>Fiorani</v>
      </c>
      <c r="B33" s="15">
        <f>tot!B33</f>
        <v>2005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0</v>
      </c>
      <c r="AI33" s="16" t="s">
        <v>88</v>
      </c>
    </row>
    <row r="34" spans="1:35" ht="12.75" customHeight="1">
      <c r="A34" s="15" t="str">
        <f>tot!A34</f>
        <v>Redan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1</v>
      </c>
      <c r="Y34" s="15">
        <f>tot!CL34</f>
        <v>0</v>
      </c>
      <c r="Z34" s="15">
        <f>tot!CP34</f>
        <v>1</v>
      </c>
      <c r="AA34" s="15">
        <f>tot!CT34</f>
        <v>0</v>
      </c>
      <c r="AB34" s="15">
        <f>tot!CX34</f>
        <v>2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4</v>
      </c>
      <c r="AI34" s="16" t="s">
        <v>88</v>
      </c>
    </row>
    <row r="35" spans="1: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1"/>
  <sheetViews>
    <sheetView topLeftCell="N1" workbookViewId="0">
      <selection activeCell="AB25" sqref="AB2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4" si="0">COUNTIFS(D2:AG2,"A")</f>
        <v>0</v>
      </c>
      <c r="AI2" s="12">
        <f t="shared" ref="AI2:AI34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 t="str">
        <f>tot!DC8</f>
        <v>A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5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 t="str">
        <f>tot!O13</f>
        <v>A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 t="str">
        <f>tot!BC13</f>
        <v>A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2</v>
      </c>
      <c r="AI13" s="12">
        <f t="shared" si="1"/>
        <v>0</v>
      </c>
    </row>
    <row r="14" spans="1:35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>
        <f>tot!G14</f>
        <v>0</v>
      </c>
      <c r="E14" s="11">
        <f>tot!K14</f>
        <v>0</v>
      </c>
      <c r="F14" s="11">
        <f>tot!O14</f>
        <v>0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>
        <f>tot!BC14</f>
        <v>0</v>
      </c>
      <c r="Q14" s="11">
        <f>tot!BG14</f>
        <v>0</v>
      </c>
      <c r="R14" s="11">
        <f>tot!BK14</f>
        <v>0</v>
      </c>
      <c r="S14" s="11" t="str">
        <f>tot!BO14</f>
        <v>A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1</v>
      </c>
      <c r="AI14" s="12">
        <f t="shared" si="1"/>
        <v>0</v>
      </c>
    </row>
    <row r="15" spans="1:35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>
        <f>tot!BO15</f>
        <v>0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0</v>
      </c>
      <c r="AI15" s="12">
        <f t="shared" si="1"/>
        <v>0</v>
      </c>
    </row>
    <row r="16" spans="1:35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tot!G16</f>
        <v>A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 t="str">
        <f>tot!AE16</f>
        <v>A</v>
      </c>
      <c r="K16" s="11">
        <f>tot!AI16</f>
        <v>0</v>
      </c>
      <c r="L16" s="11">
        <f>tot!AM16</f>
        <v>0</v>
      </c>
      <c r="M16" s="11">
        <f>tot!AQ16</f>
        <v>0</v>
      </c>
      <c r="N16" s="11" t="str">
        <f>tot!AU16</f>
        <v>A</v>
      </c>
      <c r="O16" s="11">
        <f>tot!AY16</f>
        <v>0</v>
      </c>
      <c r="P16" s="11">
        <f>tot!BC16</f>
        <v>0</v>
      </c>
      <c r="Q16" s="11" t="str">
        <f>tot!BG16</f>
        <v>A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 t="str">
        <f>tot!CA16</f>
        <v>A</v>
      </c>
      <c r="W16" s="11" t="str">
        <f>tot!CE16</f>
        <v>A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 t="str">
        <f>tot!CY16</f>
        <v>A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7</v>
      </c>
      <c r="AI16" s="12">
        <f t="shared" si="1"/>
        <v>0</v>
      </c>
    </row>
    <row r="17" spans="1:35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>
        <f>tot!G17</f>
        <v>0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>
        <f>tot!AE17</f>
        <v>0</v>
      </c>
      <c r="K17" s="11">
        <f>tot!AI17</f>
        <v>0</v>
      </c>
      <c r="L17" s="11">
        <f>tot!AM17</f>
        <v>0</v>
      </c>
      <c r="M17" s="11">
        <f>tot!AQ17</f>
        <v>0</v>
      </c>
      <c r="N17" s="11">
        <f>tot!AU17</f>
        <v>0</v>
      </c>
      <c r="O17" s="11">
        <f>tot!AY17</f>
        <v>0</v>
      </c>
      <c r="P17" s="11">
        <f>tot!BC17</f>
        <v>0</v>
      </c>
      <c r="Q17" s="11">
        <f>tot!BG17</f>
        <v>0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>
        <f>tot!CA17</f>
        <v>0</v>
      </c>
      <c r="W17" s="11">
        <f>tot!CE17</f>
        <v>0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0</v>
      </c>
      <c r="AI17" s="12">
        <f t="shared" si="1"/>
        <v>0</v>
      </c>
    </row>
    <row r="18" spans="1:35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 t="str">
        <f>tot!AA20</f>
        <v>A</v>
      </c>
      <c r="J20" s="11">
        <f>tot!AE20</f>
        <v>0</v>
      </c>
      <c r="K20" s="11" t="str">
        <f>tot!AI20</f>
        <v>A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 t="str">
        <f>tot!BG20</f>
        <v>A</v>
      </c>
      <c r="R20" s="11" t="str">
        <f>tot!BK20</f>
        <v>E</v>
      </c>
      <c r="S20" s="11">
        <f>tot!BO20</f>
        <v>0</v>
      </c>
      <c r="T20" s="11">
        <f>tot!BS20</f>
        <v>0</v>
      </c>
      <c r="U20" s="11">
        <f>tot!BW20</f>
        <v>0</v>
      </c>
      <c r="V20" s="11" t="str">
        <f>tot!CA20</f>
        <v>A</v>
      </c>
      <c r="W20" s="11">
        <f>tot!CE20</f>
        <v>0</v>
      </c>
      <c r="X20" s="11" t="str">
        <f>tot!CI20</f>
        <v>A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5</v>
      </c>
      <c r="AI20" s="12">
        <f t="shared" si="1"/>
        <v>1</v>
      </c>
    </row>
    <row r="21" spans="1:35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>
        <f>tot!AA21</f>
        <v>0</v>
      </c>
      <c r="J21" s="11">
        <f>tot!AE21</f>
        <v>0</v>
      </c>
      <c r="K21" s="11">
        <f>tot!AI21</f>
        <v>0</v>
      </c>
      <c r="L21" s="11">
        <f>tot!AM21</f>
        <v>0</v>
      </c>
      <c r="M21" s="11">
        <f>tot!AQ21</f>
        <v>0</v>
      </c>
      <c r="N21" s="11">
        <f>tot!AU21</f>
        <v>0</v>
      </c>
      <c r="O21" s="11" t="str">
        <f>tot!AY21</f>
        <v>A</v>
      </c>
      <c r="P21" s="11">
        <f>tot!BC21</f>
        <v>0</v>
      </c>
      <c r="Q21" s="11">
        <f>tot!BG21</f>
        <v>0</v>
      </c>
      <c r="R21" s="11">
        <f>tot!BK21</f>
        <v>0</v>
      </c>
      <c r="S21" s="11">
        <f>tot!BO21</f>
        <v>0</v>
      </c>
      <c r="T21" s="11">
        <f>tot!BS21</f>
        <v>0</v>
      </c>
      <c r="U21" s="11">
        <f>tot!BW21</f>
        <v>0</v>
      </c>
      <c r="V21" s="11">
        <f>tot!CA21</f>
        <v>0</v>
      </c>
      <c r="W21" s="11">
        <f>tot!CE21</f>
        <v>0</v>
      </c>
      <c r="X21" s="11">
        <f>tot!CI21</f>
        <v>0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1</v>
      </c>
      <c r="AI21" s="12">
        <f t="shared" si="1"/>
        <v>0</v>
      </c>
    </row>
    <row r="22" spans="1:35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 t="str">
        <f>tot!AM22</f>
        <v>E</v>
      </c>
      <c r="M22" s="11">
        <f>tot!AQ22</f>
        <v>0</v>
      </c>
      <c r="N22" s="11">
        <f>tot!AU22</f>
        <v>0</v>
      </c>
      <c r="O22" s="11">
        <f>tot!AY22</f>
        <v>0</v>
      </c>
      <c r="P22" s="11">
        <f>tot!BC22</f>
        <v>0</v>
      </c>
      <c r="Q22" s="11" t="str">
        <f>tot!BG22</f>
        <v>A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1</v>
      </c>
    </row>
    <row r="23" spans="1:35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>
        <f>tot!AM23</f>
        <v>0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>
        <f>tot!BG23</f>
        <v>0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0</v>
      </c>
      <c r="AI23" s="12">
        <f t="shared" si="1"/>
        <v>0</v>
      </c>
    </row>
    <row r="24" spans="1:35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 t="str">
        <f>tot!CY25</f>
        <v>A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1</v>
      </c>
      <c r="AI25" s="12">
        <f t="shared" si="1"/>
        <v>0</v>
      </c>
    </row>
    <row r="26" spans="1:35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 t="str">
        <f>tot!BK30</f>
        <v>A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 t="str">
        <f>tot!CI30</f>
        <v>A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2</v>
      </c>
      <c r="AI30" s="12">
        <f t="shared" si="1"/>
        <v>0</v>
      </c>
    </row>
    <row r="31" spans="1:35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 t="str">
        <f>tot!S31</f>
        <v>A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>
        <f>tot!BK31</f>
        <v>0</v>
      </c>
      <c r="S31" s="11" t="str">
        <f>tot!BO31</f>
        <v>A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>
        <f>tot!CI31</f>
        <v>0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>
        <f>tot!S32</f>
        <v>0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>
        <f>tot!BO32</f>
        <v>0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0</v>
      </c>
      <c r="AI32" s="12">
        <f t="shared" si="1"/>
        <v>0</v>
      </c>
    </row>
    <row r="33" spans="1:35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 t="str">
        <f>tot!CE34</f>
        <v>A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1</v>
      </c>
      <c r="AI34" s="12">
        <f t="shared" si="1"/>
        <v>0</v>
      </c>
    </row>
    <row r="35" spans="1:35" ht="12.75" customHeight="1">
      <c r="A35" s="11"/>
      <c r="B35" s="11"/>
      <c r="C35" s="11"/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2023-04-26T12:11:29Z</dcterms:modified>
</cp:coreProperties>
</file>