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/>
  <mc:AlternateContent xmlns:mc="http://schemas.openxmlformats.org/markup-compatibility/2006">
    <mc:Choice Requires="x15">
      <x15ac:absPath xmlns:x15ac="http://schemas.microsoft.com/office/spreadsheetml/2010/11/ac" url="C:\Users\Jakob\PycharmProjects\Model-1\model\"/>
    </mc:Choice>
  </mc:AlternateContent>
  <xr:revisionPtr revIDLastSave="0" documentId="13_ncr:1_{580FE00E-2FAC-4F1E-B577-0062B630B806}" xr6:coauthVersionLast="47" xr6:coauthVersionMax="47" xr10:uidLastSave="{00000000-0000-0000-0000-000000000000}"/>
  <bookViews>
    <workbookView xWindow="14303" yWindow="-98" windowWidth="19394" windowHeight="10395" activeTab="1" xr2:uid="{00000000-000D-0000-FFFF-FFFF00000000}"/>
  </bookViews>
  <sheets>
    <sheet name="parameters" sheetId="1" r:id="rId1"/>
    <sheet name="rent_cap" sheetId="5" r:id="rId2"/>
    <sheet name="tech" sheetId="6" r:id="rId3"/>
    <sheet name="tariffs" sheetId="7" r:id="rId4"/>
    <sheet name="heat_rate" sheetId="8" r:id="rId5"/>
    <sheet name="capacity_steps" sheetId="13" r:id="rId6"/>
    <sheet name="day_weights" sheetId="2" r:id="rId7"/>
    <sheet name="cap_factors" sheetId="4" r:id="rId8"/>
    <sheet name="elec_demand (1)" sheetId="3" r:id="rId9"/>
    <sheet name="elec_demand (2)" sheetId="9" r:id="rId10"/>
    <sheet name="elec_demand (3)" sheetId="10" r:id="rId11"/>
    <sheet name="elec_demand (4)" sheetId="11" r:id="rId12"/>
    <sheet name="elec_demand (5)" sheetId="12" r:id="rId1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8" l="1"/>
  <c r="B4" i="8"/>
  <c r="B3" i="8"/>
  <c r="B2" i="8"/>
</calcChain>
</file>

<file path=xl/sharedStrings.xml><?xml version="1.0" encoding="utf-8"?>
<sst xmlns="http://schemas.openxmlformats.org/spreadsheetml/2006/main" count="71" uniqueCount="55">
  <si>
    <t>min SoC</t>
  </si>
  <si>
    <t>Interest rate</t>
  </si>
  <si>
    <t>Battery Eff</t>
  </si>
  <si>
    <t>Planning horizon</t>
  </si>
  <si>
    <t>Days</t>
  </si>
  <si>
    <t>Hours</t>
  </si>
  <si>
    <t>Type 1</t>
  </si>
  <si>
    <t>Type 2</t>
  </si>
  <si>
    <t>Type 3</t>
  </si>
  <si>
    <t>Type 4</t>
  </si>
  <si>
    <t>Type 5</t>
  </si>
  <si>
    <t>No available</t>
  </si>
  <si>
    <t>Avg PV capacity</t>
  </si>
  <si>
    <t>Initial capacity</t>
  </si>
  <si>
    <t>Remaining lifetime</t>
  </si>
  <si>
    <t>Lifetime</t>
  </si>
  <si>
    <t>UCC</t>
  </si>
  <si>
    <t>UOFC</t>
  </si>
  <si>
    <t>UOVC</t>
  </si>
  <si>
    <t>Diesel Generator</t>
  </si>
  <si>
    <t>Owned PV</t>
  </si>
  <si>
    <t>Owned Batteries</t>
  </si>
  <si>
    <t>Owned Batteries Energy</t>
  </si>
  <si>
    <t>Diesel Price</t>
  </si>
  <si>
    <t>Ministry Tariff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</si>
  <si>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</si>
  <si>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</si>
  <si>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</si>
  <si>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</si>
  <si>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</si>
  <si>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</si>
  <si>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</si>
  <si>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</si>
  <si>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</si>
  <si>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</si>
  <si>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</si>
  <si>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</si>
  <si>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</si>
  <si>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</si>
  <si>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</si>
  <si>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HR</t>
  </si>
  <si>
    <t>0%-25%</t>
  </si>
  <si>
    <t>25%-50%</t>
  </si>
  <si>
    <t>50%-75%</t>
  </si>
  <si>
    <t>75%-100%</t>
  </si>
  <si>
    <t>Weight</t>
  </si>
  <si>
    <t>Day 1</t>
  </si>
  <si>
    <t>Day 2</t>
  </si>
  <si>
    <t>Day 3</t>
  </si>
  <si>
    <t>day 1</t>
  </si>
  <si>
    <t>day 2</t>
  </si>
  <si>
    <t>day 3</t>
  </si>
  <si>
    <t>PV Rent</t>
  </si>
  <si>
    <t>Unmet demand penalty</t>
  </si>
  <si>
    <t>Feed In Prosumers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</si>
</sst>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20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571500</xdr:colOff>
      <xdr:row>9</xdr:row>
      <xdr:rowOff>69850</xdr:rowOff>
    </xdr:from>
    <xdr:to>
      <xdr:col>6</xdr:col>
      <xdr:colOff>511175</xdr:colOff>
      <xdr:row>16</xdr:row>
      <xdr:rowOff>60325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8DBA0B0F-F6DC-C126-E860-E67BCDAAA3A1}"/>
            </a:ext>
          </a:extLst>
        </xdr:cNvPr>
        <xdr:cNvSpPr/>
      </xdr:nvSpPr>
      <xdr:spPr>
        <a:xfrm>
          <a:off x="1670050" y="1727200"/>
          <a:ext cx="3971925" cy="1279525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100" b="0" i="0" u="none" strike="noStrike">
              <a:solidFill>
                <a:schemeClr val="lt1"/>
              </a:solidFill>
              <a:latin typeface="Aptos Narrow" panose="020B0004020202020204" pitchFamily="34" charset="0"/>
            </a:rPr>
            <a:t>Clustering?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190500</xdr:colOff>
      <xdr:row>6</xdr:row>
      <xdr:rowOff>161925</xdr:rowOff>
    </xdr:from>
    <xdr:to>
      <xdr:col>11</xdr:col>
      <xdr:colOff>504825</xdr:colOff>
      <xdr:row>13</xdr:row>
      <xdr:rowOff>152400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52D4F166-DDCD-4131-A965-3CCE185BF629}"/>
            </a:ext>
          </a:extLst>
        </xdr:cNvPr>
        <xdr:cNvSpPr/>
      </xdr:nvSpPr>
      <xdr:spPr>
        <a:xfrm>
          <a:off x="3238500" y="1304925"/>
          <a:ext cx="3971925" cy="1323975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chemeClr val="lt1"/>
              </a:solidFill>
              <a:latin typeface="Aptos Narrow" panose="020B0004020202020204" pitchFamily="34" charset="0"/>
            </a:rPr>
            <a:t>Clustering?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171450</xdr:colOff>
      <xdr:row>11</xdr:row>
      <xdr:rowOff>142875</xdr:rowOff>
    </xdr:from>
    <xdr:to>
      <xdr:col>8</xdr:col>
      <xdr:colOff>92075</xdr:colOff>
      <xdr:row>18</xdr:row>
      <xdr:rowOff>133350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5028515F-8529-49CC-9CBF-70295A99FE47}"/>
            </a:ext>
          </a:extLst>
        </xdr:cNvPr>
        <xdr:cNvSpPr/>
      </xdr:nvSpPr>
      <xdr:spPr>
        <a:xfrm>
          <a:off x="520700" y="2168525"/>
          <a:ext cx="2676525" cy="1279525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chemeClr val="lt1"/>
              </a:solidFill>
              <a:latin typeface="Aptos Narrow" panose="020B0004020202020204" pitchFamily="34" charset="0"/>
            </a:rPr>
            <a:t>Clustering?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"/>
  <sheetViews>
    <sheetView workbookViewId="0">
      <selection activeCell="G5" sqref="G5"/>
    </sheetView>
  </sheetViews>
  <sheetFormatPr baseColWidth="10" defaultColWidth="9" defaultRowHeight="14.25"/>
  <cols>
    <col min="1" max="1" width="12" bestFit="1" customWidth="1"/>
    <col min="2" max="2" width="10.75" bestFit="1" customWidth="1"/>
    <col min="3" max="3" width="29.625" bestFit="1" customWidth="1"/>
    <col min="4" max="4" width="14.125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53</v>
      </c>
    </row>
    <row r="2" spans="1:7">
      <c r="A2" s="1">
        <v>0.2</v>
      </c>
      <c r="B2" s="1">
        <v>0.11</v>
      </c>
      <c r="C2" s="1">
        <v>0.99</v>
      </c>
      <c r="D2" s="1">
        <v>15</v>
      </c>
      <c r="E2" s="1">
        <v>4</v>
      </c>
      <c r="F2" s="1">
        <v>24</v>
      </c>
      <c r="G2" s="1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F374D-6AFF-43B6-B370-B2ECC1DAC459}">
  <dimension ref="A1:Y31"/>
  <sheetViews>
    <sheetView workbookViewId="0">
      <selection activeCell="N16" sqref="N16"/>
    </sheetView>
  </sheetViews>
  <sheetFormatPr baseColWidth="10" defaultColWidth="9" defaultRowHeight="14.25"/>
  <cols>
    <col min="2" max="25" width="6.625" customWidth="1"/>
  </cols>
  <sheetData>
    <row r="1" spans="1: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>
      <c r="A2" t="s">
        <v>49</v>
      </c>
      <c r="B2" s="3">
        <v>0.5</v>
      </c>
      <c r="C2" s="3">
        <v>0.3</v>
      </c>
      <c r="D2" s="3">
        <v>0.2</v>
      </c>
      <c r="E2" s="3">
        <v>0.2</v>
      </c>
      <c r="F2" s="3">
        <v>0.2</v>
      </c>
      <c r="G2" s="3">
        <v>0.3</v>
      </c>
      <c r="H2" s="3">
        <v>0.5</v>
      </c>
      <c r="I2" s="3">
        <v>1.2</v>
      </c>
      <c r="J2" s="3">
        <v>1.5</v>
      </c>
      <c r="K2" s="3">
        <v>1</v>
      </c>
      <c r="L2" s="3">
        <v>0.8</v>
      </c>
      <c r="M2" s="3">
        <v>0.9</v>
      </c>
      <c r="N2" s="3">
        <v>1</v>
      </c>
      <c r="O2" s="3">
        <v>1.2</v>
      </c>
      <c r="P2" s="3">
        <v>1.1000000000000001</v>
      </c>
      <c r="Q2" s="3">
        <v>1</v>
      </c>
      <c r="R2" s="3">
        <v>1.3</v>
      </c>
      <c r="S2" s="3">
        <v>1.6</v>
      </c>
      <c r="T2" s="3">
        <v>2</v>
      </c>
      <c r="U2" s="3">
        <v>1.8</v>
      </c>
      <c r="V2" s="3">
        <v>1.5</v>
      </c>
      <c r="W2" s="3">
        <v>1.2</v>
      </c>
      <c r="X2" s="3">
        <v>0.8</v>
      </c>
      <c r="Y2" s="3">
        <v>0.6</v>
      </c>
    </row>
    <row r="3" spans="1:25">
      <c r="A3" t="s">
        <v>50</v>
      </c>
      <c r="B3" s="4">
        <v>0.5</v>
      </c>
      <c r="C3" s="4">
        <v>0.3</v>
      </c>
      <c r="D3" s="4">
        <v>0.2</v>
      </c>
      <c r="E3" s="4">
        <v>0</v>
      </c>
      <c r="F3" s="4">
        <v>0</v>
      </c>
      <c r="G3" s="4">
        <v>0.3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0.9</v>
      </c>
      <c r="N3" s="4">
        <v>1</v>
      </c>
      <c r="O3" s="4">
        <v>0</v>
      </c>
      <c r="P3" s="4">
        <v>1.1000000000000001</v>
      </c>
      <c r="Q3" s="4">
        <v>1</v>
      </c>
      <c r="R3" s="4">
        <v>0</v>
      </c>
      <c r="S3" s="4">
        <v>1.6</v>
      </c>
      <c r="T3" s="4">
        <v>2</v>
      </c>
      <c r="U3" s="4">
        <v>0</v>
      </c>
      <c r="V3" s="4">
        <v>0</v>
      </c>
      <c r="W3" s="4">
        <v>1.2</v>
      </c>
      <c r="X3" s="4">
        <v>0</v>
      </c>
      <c r="Y3" s="4">
        <v>0.6</v>
      </c>
    </row>
    <row r="4" spans="1:25">
      <c r="A4" t="s">
        <v>51</v>
      </c>
      <c r="B4" s="4">
        <v>0.5</v>
      </c>
      <c r="C4" s="4">
        <v>0.3</v>
      </c>
      <c r="D4" s="4">
        <v>0</v>
      </c>
      <c r="E4" s="4">
        <v>0</v>
      </c>
      <c r="F4" s="4">
        <v>0</v>
      </c>
      <c r="G4" s="4">
        <v>0.3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0.9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2</v>
      </c>
      <c r="U4" s="4">
        <v>0</v>
      </c>
      <c r="V4" s="4">
        <v>0</v>
      </c>
      <c r="W4" s="4">
        <v>0</v>
      </c>
      <c r="X4" s="4">
        <v>0</v>
      </c>
      <c r="Y4" s="4">
        <v>0.6</v>
      </c>
    </row>
    <row r="8" spans="1:25">
      <c r="B8" s="2"/>
      <c r="C8" s="3"/>
      <c r="D8" s="4"/>
    </row>
    <row r="9" spans="1:25">
      <c r="B9" s="2"/>
      <c r="C9" s="3"/>
      <c r="D9" s="4"/>
    </row>
    <row r="10" spans="1:25">
      <c r="B10" s="2"/>
      <c r="C10" s="3"/>
      <c r="D10" s="4"/>
    </row>
    <row r="11" spans="1:25">
      <c r="B11" s="2"/>
      <c r="C11" s="3"/>
      <c r="D11" s="4"/>
    </row>
    <row r="12" spans="1:25">
      <c r="B12" s="2"/>
      <c r="C12" s="3"/>
      <c r="D12" s="4"/>
    </row>
    <row r="13" spans="1:25">
      <c r="B13" s="2"/>
      <c r="C13" s="3"/>
      <c r="D13" s="4"/>
    </row>
    <row r="14" spans="1:25">
      <c r="B14" s="2"/>
      <c r="C14" s="3"/>
      <c r="D14" s="4"/>
    </row>
    <row r="15" spans="1:25">
      <c r="B15" s="2"/>
      <c r="C15" s="3"/>
      <c r="D15" s="4"/>
    </row>
    <row r="16" spans="1:25">
      <c r="B16" s="2"/>
      <c r="C16" s="3"/>
      <c r="D16" s="4"/>
    </row>
    <row r="17" spans="2:4">
      <c r="B17" s="2"/>
      <c r="C17" s="3"/>
      <c r="D17" s="4"/>
    </row>
    <row r="18" spans="2:4">
      <c r="B18" s="2"/>
      <c r="C18" s="3"/>
      <c r="D18" s="4"/>
    </row>
    <row r="19" spans="2:4">
      <c r="B19" s="2"/>
      <c r="C19" s="3"/>
      <c r="D19" s="4"/>
    </row>
    <row r="20" spans="2:4">
      <c r="B20" s="2"/>
      <c r="C20" s="3"/>
      <c r="D20" s="4"/>
    </row>
    <row r="21" spans="2:4">
      <c r="B21" s="2"/>
      <c r="C21" s="3"/>
      <c r="D21" s="4"/>
    </row>
    <row r="22" spans="2:4">
      <c r="B22" s="2"/>
      <c r="C22" s="3"/>
      <c r="D22" s="4"/>
    </row>
    <row r="23" spans="2:4">
      <c r="B23" s="2"/>
      <c r="C23" s="3"/>
      <c r="D23" s="4"/>
    </row>
    <row r="24" spans="2:4">
      <c r="B24" s="2"/>
      <c r="C24" s="3"/>
      <c r="D24" s="4"/>
    </row>
    <row r="25" spans="2:4">
      <c r="B25" s="2"/>
      <c r="C25" s="3"/>
      <c r="D25" s="4"/>
    </row>
    <row r="26" spans="2:4">
      <c r="B26" s="2"/>
      <c r="C26" s="3"/>
      <c r="D26" s="4"/>
    </row>
    <row r="27" spans="2:4">
      <c r="B27" s="2"/>
      <c r="C27" s="3"/>
      <c r="D27" s="4"/>
    </row>
    <row r="28" spans="2:4">
      <c r="B28" s="2"/>
      <c r="C28" s="3"/>
      <c r="D28" s="4"/>
    </row>
    <row r="29" spans="2:4">
      <c r="B29" s="2"/>
      <c r="C29" s="3"/>
      <c r="D29" s="4"/>
    </row>
    <row r="30" spans="2:4">
      <c r="B30" s="2"/>
      <c r="C30" s="3"/>
      <c r="D30" s="4"/>
    </row>
    <row r="31" spans="2:4">
      <c r="B31" s="2"/>
      <c r="C31" s="3"/>
      <c r="D31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985ED-3AF2-4182-BB5C-CF8628DEF823}">
  <dimension ref="A1:Y31"/>
  <sheetViews>
    <sheetView workbookViewId="0">
      <selection activeCell="K20" sqref="K20"/>
    </sheetView>
  </sheetViews>
  <sheetFormatPr baseColWidth="10" defaultColWidth="9" defaultRowHeight="14.25"/>
  <cols>
    <col min="2" max="25" width="6.625" customWidth="1"/>
  </cols>
  <sheetData>
    <row r="1" spans="1: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>
      <c r="A2" t="s">
        <v>49</v>
      </c>
      <c r="B2" s="3">
        <v>0.5</v>
      </c>
      <c r="C2" s="3">
        <v>0.3</v>
      </c>
      <c r="D2" s="3">
        <v>0.2</v>
      </c>
      <c r="E2" s="3">
        <v>0.2</v>
      </c>
      <c r="F2" s="3">
        <v>0.2</v>
      </c>
      <c r="G2" s="3">
        <v>0.3</v>
      </c>
      <c r="H2" s="3">
        <v>0.5</v>
      </c>
      <c r="I2" s="3">
        <v>1.2</v>
      </c>
      <c r="J2" s="3">
        <v>1.5</v>
      </c>
      <c r="K2" s="3">
        <v>1</v>
      </c>
      <c r="L2" s="3">
        <v>0.8</v>
      </c>
      <c r="M2" s="3">
        <v>0.9</v>
      </c>
      <c r="N2" s="3">
        <v>1</v>
      </c>
      <c r="O2" s="3">
        <v>1.2</v>
      </c>
      <c r="P2" s="3">
        <v>1.1000000000000001</v>
      </c>
      <c r="Q2" s="3">
        <v>1</v>
      </c>
      <c r="R2" s="3">
        <v>1.3</v>
      </c>
      <c r="S2" s="3">
        <v>1.6</v>
      </c>
      <c r="T2" s="3">
        <v>2</v>
      </c>
      <c r="U2" s="3">
        <v>1.8</v>
      </c>
      <c r="V2" s="3">
        <v>1.5</v>
      </c>
      <c r="W2" s="3">
        <v>1.2</v>
      </c>
      <c r="X2" s="3">
        <v>0.8</v>
      </c>
      <c r="Y2" s="3">
        <v>0.6</v>
      </c>
    </row>
    <row r="3" spans="1:25">
      <c r="A3" t="s">
        <v>50</v>
      </c>
      <c r="B3" s="4">
        <v>0.5</v>
      </c>
      <c r="C3" s="4">
        <v>0.3</v>
      </c>
      <c r="D3" s="4">
        <v>0.2</v>
      </c>
      <c r="E3" s="4">
        <v>0</v>
      </c>
      <c r="F3" s="4">
        <v>0</v>
      </c>
      <c r="G3" s="4">
        <v>0.3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0.9</v>
      </c>
      <c r="N3" s="4">
        <v>1</v>
      </c>
      <c r="O3" s="4">
        <v>0</v>
      </c>
      <c r="P3" s="4">
        <v>1.1000000000000001</v>
      </c>
      <c r="Q3" s="4">
        <v>1</v>
      </c>
      <c r="R3" s="4">
        <v>0</v>
      </c>
      <c r="S3" s="4">
        <v>1.6</v>
      </c>
      <c r="T3" s="4">
        <v>2</v>
      </c>
      <c r="U3" s="4">
        <v>0</v>
      </c>
      <c r="V3" s="4">
        <v>0</v>
      </c>
      <c r="W3" s="4">
        <v>1.2</v>
      </c>
      <c r="X3" s="4">
        <v>0</v>
      </c>
      <c r="Y3" s="4">
        <v>0.6</v>
      </c>
    </row>
    <row r="4" spans="1:25">
      <c r="A4" t="s">
        <v>51</v>
      </c>
      <c r="B4" s="4">
        <v>0.5</v>
      </c>
      <c r="C4" s="4">
        <v>0.3</v>
      </c>
      <c r="D4" s="4">
        <v>0</v>
      </c>
      <c r="E4" s="4">
        <v>0</v>
      </c>
      <c r="F4" s="4">
        <v>0</v>
      </c>
      <c r="G4" s="4">
        <v>0.3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0.9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2</v>
      </c>
      <c r="U4" s="4">
        <v>0</v>
      </c>
      <c r="V4" s="4">
        <v>0</v>
      </c>
      <c r="W4" s="4">
        <v>0</v>
      </c>
      <c r="X4" s="4">
        <v>0</v>
      </c>
      <c r="Y4" s="4">
        <v>0.6</v>
      </c>
    </row>
    <row r="8" spans="1:25">
      <c r="B8" s="2"/>
      <c r="C8" s="3"/>
      <c r="D8" s="4"/>
    </row>
    <row r="9" spans="1:25">
      <c r="B9" s="2"/>
      <c r="C9" s="3"/>
      <c r="D9" s="4"/>
    </row>
    <row r="10" spans="1:25">
      <c r="B10" s="2"/>
      <c r="C10" s="3"/>
      <c r="D10" s="4"/>
    </row>
    <row r="11" spans="1:25">
      <c r="B11" s="2"/>
      <c r="C11" s="3"/>
      <c r="D11" s="4"/>
    </row>
    <row r="12" spans="1:25">
      <c r="B12" s="2"/>
      <c r="C12" s="3"/>
      <c r="D12" s="4"/>
    </row>
    <row r="13" spans="1:25">
      <c r="B13" s="2"/>
      <c r="C13" s="3"/>
      <c r="D13" s="4"/>
    </row>
    <row r="14" spans="1:25">
      <c r="B14" s="2"/>
      <c r="C14" s="3"/>
      <c r="D14" s="4"/>
    </row>
    <row r="15" spans="1:25">
      <c r="B15" s="2"/>
      <c r="C15" s="3"/>
      <c r="D15" s="4"/>
    </row>
    <row r="16" spans="1:25">
      <c r="B16" s="2"/>
      <c r="C16" s="3"/>
      <c r="D16" s="4"/>
    </row>
    <row r="17" spans="2:4">
      <c r="B17" s="2"/>
      <c r="C17" s="3"/>
      <c r="D17" s="4"/>
    </row>
    <row r="18" spans="2:4">
      <c r="B18" s="2"/>
      <c r="C18" s="3"/>
      <c r="D18" s="4"/>
    </row>
    <row r="19" spans="2:4">
      <c r="B19" s="2"/>
      <c r="C19" s="3"/>
      <c r="D19" s="4"/>
    </row>
    <row r="20" spans="2:4">
      <c r="B20" s="2"/>
      <c r="C20" s="3"/>
      <c r="D20" s="4"/>
    </row>
    <row r="21" spans="2:4">
      <c r="B21" s="2"/>
      <c r="C21" s="3"/>
      <c r="D21" s="4"/>
    </row>
    <row r="22" spans="2:4">
      <c r="B22" s="2"/>
      <c r="C22" s="3"/>
      <c r="D22" s="4"/>
    </row>
    <row r="23" spans="2:4">
      <c r="B23" s="2"/>
      <c r="C23" s="3"/>
      <c r="D23" s="4"/>
    </row>
    <row r="24" spans="2:4">
      <c r="B24" s="2"/>
      <c r="C24" s="3"/>
      <c r="D24" s="4"/>
    </row>
    <row r="25" spans="2:4">
      <c r="B25" s="2"/>
      <c r="C25" s="3"/>
      <c r="D25" s="4"/>
    </row>
    <row r="26" spans="2:4">
      <c r="B26" s="2"/>
      <c r="C26" s="3"/>
      <c r="D26" s="4"/>
    </row>
    <row r="27" spans="2:4">
      <c r="B27" s="2"/>
      <c r="C27" s="3"/>
      <c r="D27" s="4"/>
    </row>
    <row r="28" spans="2:4">
      <c r="B28" s="2"/>
      <c r="C28" s="3"/>
      <c r="D28" s="4"/>
    </row>
    <row r="29" spans="2:4">
      <c r="B29" s="2"/>
      <c r="C29" s="3"/>
      <c r="D29" s="4"/>
    </row>
    <row r="30" spans="2:4">
      <c r="B30" s="2"/>
      <c r="C30" s="3"/>
      <c r="D30" s="4"/>
    </row>
    <row r="31" spans="2:4">
      <c r="B31" s="2"/>
      <c r="C31" s="3"/>
      <c r="D31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5FDCC-0E53-468A-95CC-401F964650F2}">
  <dimension ref="A1:Y31"/>
  <sheetViews>
    <sheetView workbookViewId="0">
      <selection activeCell="K20" sqref="K20"/>
    </sheetView>
  </sheetViews>
  <sheetFormatPr baseColWidth="10" defaultColWidth="9" defaultRowHeight="14.25"/>
  <cols>
    <col min="2" max="25" width="6.625" customWidth="1"/>
  </cols>
  <sheetData>
    <row r="1" spans="1: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>
      <c r="A2" t="s">
        <v>49</v>
      </c>
      <c r="B2" s="3">
        <v>0.5</v>
      </c>
      <c r="C2" s="3">
        <v>0.3</v>
      </c>
      <c r="D2" s="3">
        <v>0.2</v>
      </c>
      <c r="E2" s="3">
        <v>0.2</v>
      </c>
      <c r="F2" s="3">
        <v>0.2</v>
      </c>
      <c r="G2" s="3">
        <v>0.3</v>
      </c>
      <c r="H2" s="3">
        <v>0.5</v>
      </c>
      <c r="I2" s="3">
        <v>1.2</v>
      </c>
      <c r="J2" s="3">
        <v>1.5</v>
      </c>
      <c r="K2" s="3">
        <v>1</v>
      </c>
      <c r="L2" s="3">
        <v>0.8</v>
      </c>
      <c r="M2" s="3">
        <v>0.9</v>
      </c>
      <c r="N2" s="3">
        <v>1</v>
      </c>
      <c r="O2" s="3">
        <v>1.2</v>
      </c>
      <c r="P2" s="3">
        <v>1.1000000000000001</v>
      </c>
      <c r="Q2" s="3">
        <v>1</v>
      </c>
      <c r="R2" s="3">
        <v>1.3</v>
      </c>
      <c r="S2" s="3">
        <v>1.6</v>
      </c>
      <c r="T2" s="3">
        <v>2</v>
      </c>
      <c r="U2" s="3">
        <v>1.8</v>
      </c>
      <c r="V2" s="3">
        <v>1.5</v>
      </c>
      <c r="W2" s="3">
        <v>1.2</v>
      </c>
      <c r="X2" s="3">
        <v>0.8</v>
      </c>
      <c r="Y2" s="3">
        <v>0.6</v>
      </c>
    </row>
    <row r="3" spans="1:25">
      <c r="A3" t="s">
        <v>50</v>
      </c>
      <c r="B3" s="4">
        <v>0.5</v>
      </c>
      <c r="C3" s="4">
        <v>0.3</v>
      </c>
      <c r="D3" s="4">
        <v>0.2</v>
      </c>
      <c r="E3" s="4">
        <v>0</v>
      </c>
      <c r="F3" s="4">
        <v>0</v>
      </c>
      <c r="G3" s="4">
        <v>0.3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0.9</v>
      </c>
      <c r="N3" s="4">
        <v>1</v>
      </c>
      <c r="O3" s="4">
        <v>0</v>
      </c>
      <c r="P3" s="4">
        <v>1.1000000000000001</v>
      </c>
      <c r="Q3" s="4">
        <v>1</v>
      </c>
      <c r="R3" s="4">
        <v>0</v>
      </c>
      <c r="S3" s="4">
        <v>1.6</v>
      </c>
      <c r="T3" s="4">
        <v>2</v>
      </c>
      <c r="U3" s="4">
        <v>0</v>
      </c>
      <c r="V3" s="4">
        <v>0</v>
      </c>
      <c r="W3" s="4">
        <v>1.2</v>
      </c>
      <c r="X3" s="4">
        <v>0</v>
      </c>
      <c r="Y3" s="4">
        <v>0.6</v>
      </c>
    </row>
    <row r="4" spans="1:25">
      <c r="A4" t="s">
        <v>51</v>
      </c>
      <c r="B4" s="4">
        <v>0.5</v>
      </c>
      <c r="C4" s="4">
        <v>0.3</v>
      </c>
      <c r="D4" s="4">
        <v>0</v>
      </c>
      <c r="E4" s="4">
        <v>0</v>
      </c>
      <c r="F4" s="4">
        <v>0</v>
      </c>
      <c r="G4" s="4">
        <v>0.3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0.9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2</v>
      </c>
      <c r="U4" s="4">
        <v>0</v>
      </c>
      <c r="V4" s="4">
        <v>0</v>
      </c>
      <c r="W4" s="4">
        <v>0</v>
      </c>
      <c r="X4" s="4">
        <v>0</v>
      </c>
      <c r="Y4" s="4">
        <v>0.6</v>
      </c>
    </row>
    <row r="8" spans="1:25">
      <c r="B8" s="2"/>
      <c r="C8" s="3"/>
      <c r="D8" s="4"/>
    </row>
    <row r="9" spans="1:25">
      <c r="B9" s="2"/>
      <c r="C9" s="3"/>
      <c r="D9" s="4"/>
    </row>
    <row r="10" spans="1:25">
      <c r="B10" s="2"/>
      <c r="C10" s="3"/>
      <c r="D10" s="4"/>
    </row>
    <row r="11" spans="1:25">
      <c r="B11" s="2"/>
      <c r="C11" s="3"/>
      <c r="D11" s="4"/>
    </row>
    <row r="12" spans="1:25">
      <c r="B12" s="2"/>
      <c r="C12" s="3"/>
      <c r="D12" s="4"/>
    </row>
    <row r="13" spans="1:25">
      <c r="B13" s="2"/>
      <c r="C13" s="3"/>
      <c r="D13" s="4"/>
    </row>
    <row r="14" spans="1:25">
      <c r="B14" s="2"/>
      <c r="C14" s="3"/>
      <c r="D14" s="4"/>
    </row>
    <row r="15" spans="1:25">
      <c r="B15" s="2"/>
      <c r="C15" s="3"/>
      <c r="D15" s="4"/>
    </row>
    <row r="16" spans="1:25">
      <c r="B16" s="2"/>
      <c r="C16" s="3"/>
      <c r="D16" s="4"/>
    </row>
    <row r="17" spans="2:4">
      <c r="B17" s="2"/>
      <c r="C17" s="3"/>
      <c r="D17" s="4"/>
    </row>
    <row r="18" spans="2:4">
      <c r="B18" s="2"/>
      <c r="C18" s="3"/>
      <c r="D18" s="4"/>
    </row>
    <row r="19" spans="2:4">
      <c r="B19" s="2"/>
      <c r="C19" s="3"/>
      <c r="D19" s="4"/>
    </row>
    <row r="20" spans="2:4">
      <c r="B20" s="2"/>
      <c r="C20" s="3"/>
      <c r="D20" s="4"/>
    </row>
    <row r="21" spans="2:4">
      <c r="B21" s="2"/>
      <c r="C21" s="3"/>
      <c r="D21" s="4"/>
    </row>
    <row r="22" spans="2:4">
      <c r="B22" s="2"/>
      <c r="C22" s="3"/>
      <c r="D22" s="4"/>
    </row>
    <row r="23" spans="2:4">
      <c r="B23" s="2"/>
      <c r="C23" s="3"/>
      <c r="D23" s="4"/>
    </row>
    <row r="24" spans="2:4">
      <c r="B24" s="2"/>
      <c r="C24" s="3"/>
      <c r="D24" s="4"/>
    </row>
    <row r="25" spans="2:4">
      <c r="B25" s="2"/>
      <c r="C25" s="3"/>
      <c r="D25" s="4"/>
    </row>
    <row r="26" spans="2:4">
      <c r="B26" s="2"/>
      <c r="C26" s="3"/>
      <c r="D26" s="4"/>
    </row>
    <row r="27" spans="2:4">
      <c r="B27" s="2"/>
      <c r="C27" s="3"/>
      <c r="D27" s="4"/>
    </row>
    <row r="28" spans="2:4">
      <c r="B28" s="2"/>
      <c r="C28" s="3"/>
      <c r="D28" s="4"/>
    </row>
    <row r="29" spans="2:4">
      <c r="B29" s="2"/>
      <c r="C29" s="3"/>
      <c r="D29" s="4"/>
    </row>
    <row r="30" spans="2:4">
      <c r="B30" s="2"/>
      <c r="C30" s="3"/>
      <c r="D30" s="4"/>
    </row>
    <row r="31" spans="2:4">
      <c r="B31" s="2"/>
      <c r="C31" s="3"/>
      <c r="D31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40155-C042-4D87-9ACA-1F490BE78401}">
  <dimension ref="A1:Y31"/>
  <sheetViews>
    <sheetView workbookViewId="0">
      <selection activeCell="H15" sqref="H15"/>
    </sheetView>
  </sheetViews>
  <sheetFormatPr baseColWidth="10" defaultColWidth="9" defaultRowHeight="14.25"/>
  <cols>
    <col min="2" max="25" width="6.625" customWidth="1"/>
  </cols>
  <sheetData>
    <row r="1" spans="1: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>
      <c r="A2" t="s">
        <v>49</v>
      </c>
      <c r="B2" s="3">
        <v>0.5</v>
      </c>
      <c r="C2" s="3">
        <v>0.3</v>
      </c>
      <c r="D2" s="3">
        <v>0.2</v>
      </c>
      <c r="E2" s="3">
        <v>0.2</v>
      </c>
      <c r="F2" s="3">
        <v>0.2</v>
      </c>
      <c r="G2" s="3">
        <v>0.3</v>
      </c>
      <c r="H2" s="3">
        <v>0.5</v>
      </c>
      <c r="I2" s="3">
        <v>1.2</v>
      </c>
      <c r="J2" s="3">
        <v>1.5</v>
      </c>
      <c r="K2" s="3">
        <v>1</v>
      </c>
      <c r="L2" s="3">
        <v>0.8</v>
      </c>
      <c r="M2" s="3">
        <v>0.9</v>
      </c>
      <c r="N2" s="3">
        <v>1</v>
      </c>
      <c r="O2" s="3">
        <v>1.2</v>
      </c>
      <c r="P2" s="3">
        <v>1.1000000000000001</v>
      </c>
      <c r="Q2" s="3">
        <v>1</v>
      </c>
      <c r="R2" s="3">
        <v>1.3</v>
      </c>
      <c r="S2" s="3">
        <v>1.6</v>
      </c>
      <c r="T2" s="3">
        <v>2</v>
      </c>
      <c r="U2" s="3">
        <v>1.8</v>
      </c>
      <c r="V2" s="3">
        <v>1.5</v>
      </c>
      <c r="W2" s="3">
        <v>1.2</v>
      </c>
      <c r="X2" s="3">
        <v>0.8</v>
      </c>
      <c r="Y2" s="3">
        <v>0.6</v>
      </c>
    </row>
    <row r="3" spans="1:25">
      <c r="A3" t="s">
        <v>50</v>
      </c>
      <c r="B3" s="4">
        <v>0.5</v>
      </c>
      <c r="C3" s="4">
        <v>0.3</v>
      </c>
      <c r="D3" s="4">
        <v>0.2</v>
      </c>
      <c r="E3" s="4">
        <v>0</v>
      </c>
      <c r="F3" s="4">
        <v>0</v>
      </c>
      <c r="G3" s="4">
        <v>0.3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0.9</v>
      </c>
      <c r="N3" s="4">
        <v>1</v>
      </c>
      <c r="O3" s="4">
        <v>0</v>
      </c>
      <c r="P3" s="4">
        <v>1.1000000000000001</v>
      </c>
      <c r="Q3" s="4">
        <v>1</v>
      </c>
      <c r="R3" s="4">
        <v>0</v>
      </c>
      <c r="S3" s="4">
        <v>1.6</v>
      </c>
      <c r="T3" s="4">
        <v>2</v>
      </c>
      <c r="U3" s="4">
        <v>0</v>
      </c>
      <c r="V3" s="4">
        <v>0</v>
      </c>
      <c r="W3" s="4">
        <v>1.2</v>
      </c>
      <c r="X3" s="4">
        <v>0</v>
      </c>
      <c r="Y3" s="4">
        <v>0.6</v>
      </c>
    </row>
    <row r="4" spans="1:25">
      <c r="A4" t="s">
        <v>51</v>
      </c>
      <c r="B4" s="4">
        <v>0.5</v>
      </c>
      <c r="C4" s="4">
        <v>0.3</v>
      </c>
      <c r="D4" s="4">
        <v>0</v>
      </c>
      <c r="E4" s="4">
        <v>0</v>
      </c>
      <c r="F4" s="4">
        <v>0</v>
      </c>
      <c r="G4" s="4">
        <v>0.3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0.9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2</v>
      </c>
      <c r="U4" s="4">
        <v>0</v>
      </c>
      <c r="V4" s="4">
        <v>0</v>
      </c>
      <c r="W4" s="4">
        <v>0</v>
      </c>
      <c r="X4" s="4">
        <v>0</v>
      </c>
      <c r="Y4" s="4">
        <v>0.6</v>
      </c>
    </row>
    <row r="8" spans="1:25">
      <c r="B8" s="2"/>
      <c r="C8" s="3"/>
      <c r="D8" s="4"/>
    </row>
    <row r="9" spans="1:25">
      <c r="B9" s="2"/>
      <c r="C9" s="3"/>
      <c r="D9" s="4"/>
    </row>
    <row r="10" spans="1:25">
      <c r="B10" s="2"/>
      <c r="C10" s="3"/>
      <c r="D10" s="4"/>
    </row>
    <row r="11" spans="1:25">
      <c r="B11" s="2"/>
      <c r="C11" s="3"/>
      <c r="D11" s="4"/>
    </row>
    <row r="12" spans="1:25">
      <c r="B12" s="2"/>
      <c r="C12" s="3"/>
      <c r="D12" s="4"/>
    </row>
    <row r="13" spans="1:25">
      <c r="B13" s="2"/>
      <c r="C13" s="3"/>
      <c r="D13" s="4"/>
    </row>
    <row r="14" spans="1:25">
      <c r="B14" s="2"/>
      <c r="C14" s="3"/>
      <c r="D14" s="4"/>
    </row>
    <row r="15" spans="1:25">
      <c r="B15" s="2"/>
      <c r="C15" s="3"/>
      <c r="D15" s="4"/>
    </row>
    <row r="16" spans="1:25">
      <c r="B16" s="2"/>
      <c r="C16" s="3"/>
      <c r="D16" s="4"/>
    </row>
    <row r="17" spans="2:4">
      <c r="B17" s="2"/>
      <c r="C17" s="3"/>
      <c r="D17" s="4"/>
    </row>
    <row r="18" spans="2:4">
      <c r="B18" s="2"/>
      <c r="C18" s="3"/>
      <c r="D18" s="4"/>
    </row>
    <row r="19" spans="2:4">
      <c r="B19" s="2"/>
      <c r="C19" s="3"/>
      <c r="D19" s="4"/>
    </row>
    <row r="20" spans="2:4">
      <c r="B20" s="2"/>
      <c r="C20" s="3"/>
      <c r="D20" s="4"/>
    </row>
    <row r="21" spans="2:4">
      <c r="B21" s="2"/>
      <c r="C21" s="3"/>
      <c r="D21" s="4"/>
    </row>
    <row r="22" spans="2:4">
      <c r="B22" s="2"/>
      <c r="C22" s="3"/>
      <c r="D22" s="4"/>
    </row>
    <row r="23" spans="2:4">
      <c r="B23" s="2"/>
      <c r="C23" s="3"/>
      <c r="D23" s="4"/>
    </row>
    <row r="24" spans="2:4">
      <c r="B24" s="2"/>
      <c r="C24" s="3"/>
      <c r="D24" s="4"/>
    </row>
    <row r="25" spans="2:4">
      <c r="B25" s="2"/>
      <c r="C25" s="3"/>
      <c r="D25" s="4"/>
    </row>
    <row r="26" spans="2:4">
      <c r="B26" s="2"/>
      <c r="C26" s="3"/>
      <c r="D26" s="4"/>
    </row>
    <row r="27" spans="2:4">
      <c r="B27" s="2"/>
      <c r="C27" s="3"/>
      <c r="D27" s="4"/>
    </row>
    <row r="28" spans="2:4">
      <c r="B28" s="2"/>
      <c r="C28" s="3"/>
      <c r="D28" s="4"/>
    </row>
    <row r="29" spans="2:4">
      <c r="B29" s="2"/>
      <c r="C29" s="3"/>
      <c r="D29" s="4"/>
    </row>
    <row r="30" spans="2:4">
      <c r="B30" s="2"/>
      <c r="C30" s="3"/>
      <c r="D30" s="4"/>
    </row>
    <row r="31" spans="2:4">
      <c r="B31" s="2"/>
      <c r="C31" s="3"/>
      <c r="D31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8FB98-37F3-4971-B4CD-1E6A7262204F}">
  <dimension ref="A1:F3"/>
  <sheetViews>
    <sheetView tabSelected="1" workbookViewId="0">
      <selection activeCell="L13" sqref="L13"/>
    </sheetView>
  </sheetViews>
  <sheetFormatPr baseColWidth="10" defaultColWidth="9" defaultRowHeight="14.25"/>
  <cols>
    <col min="1" max="1" width="15.75" customWidth="1"/>
    <col min="2" max="2" width="14.875" bestFit="1" customWidth="1"/>
    <col min="3" max="3" width="17.25" bestFit="1" customWidth="1"/>
    <col min="4" max="4" width="8.625" customWidth="1"/>
    <col min="5" max="5" width="8.125" customWidth="1"/>
    <col min="6" max="6" width="8.875" customWidth="1"/>
  </cols>
  <sheetData>
    <row r="1" spans="1:6"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>
      <c r="A2" t="s">
        <v>11</v>
      </c>
      <c r="B2" s="1">
        <v>15</v>
      </c>
      <c r="C2" s="1">
        <v>34</v>
      </c>
      <c r="D2" s="1">
        <v>1</v>
      </c>
      <c r="E2" s="1">
        <v>4</v>
      </c>
      <c r="F2" s="1">
        <v>11</v>
      </c>
    </row>
    <row r="3" spans="1:6">
      <c r="A3" t="s">
        <v>12</v>
      </c>
      <c r="B3" s="1">
        <v>0</v>
      </c>
      <c r="C3" s="1">
        <v>15</v>
      </c>
      <c r="D3" s="1">
        <v>100</v>
      </c>
      <c r="E3" s="1">
        <v>50</v>
      </c>
      <c r="F3" s="1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CDF95-CF95-4796-ABE1-012E5312AEC2}">
  <dimension ref="A1:G6"/>
  <sheetViews>
    <sheetView workbookViewId="0">
      <selection activeCell="E8" sqref="E8"/>
    </sheetView>
  </sheetViews>
  <sheetFormatPr baseColWidth="10" defaultColWidth="9" defaultRowHeight="14.25"/>
  <cols>
    <col min="1" max="1" width="27.375" bestFit="1" customWidth="1"/>
    <col min="2" max="2" width="12.625" bestFit="1" customWidth="1"/>
    <col min="3" max="3" width="15.875" bestFit="1" customWidth="1"/>
    <col min="4" max="4" width="7.375" bestFit="1" customWidth="1"/>
    <col min="5" max="5" width="4.875" bestFit="1" customWidth="1"/>
    <col min="6" max="6" width="5.75" bestFit="1" customWidth="1"/>
    <col min="7" max="7" width="5.875" bestFit="1" customWidth="1"/>
  </cols>
  <sheetData>
    <row r="1" spans="1:7"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</row>
    <row r="2" spans="1:7">
      <c r="A2" t="s">
        <v>19</v>
      </c>
      <c r="B2" s="1">
        <v>400</v>
      </c>
      <c r="C2" s="1">
        <v>5</v>
      </c>
      <c r="D2" s="1">
        <v>15</v>
      </c>
      <c r="E2" s="1">
        <v>400</v>
      </c>
      <c r="F2" s="1">
        <v>20</v>
      </c>
      <c r="G2" s="1">
        <v>0.06</v>
      </c>
    </row>
    <row r="3" spans="1:7">
      <c r="A3" t="s">
        <v>20</v>
      </c>
      <c r="B3" s="1">
        <v>10</v>
      </c>
      <c r="C3" s="1">
        <v>10</v>
      </c>
      <c r="D3" s="1">
        <v>20</v>
      </c>
      <c r="E3" s="1">
        <v>300</v>
      </c>
      <c r="F3" s="1">
        <v>15</v>
      </c>
      <c r="G3" s="1">
        <v>0.02</v>
      </c>
    </row>
    <row r="4" spans="1:7">
      <c r="A4" t="s">
        <v>54</v>
      </c>
      <c r="B4" s="1">
        <v>0</v>
      </c>
      <c r="C4" s="1">
        <v>0</v>
      </c>
      <c r="D4" s="1">
        <v>0</v>
      </c>
      <c r="E4" s="1">
        <v>0</v>
      </c>
      <c r="F4" s="1">
        <v>15</v>
      </c>
      <c r="G4" s="1">
        <v>0.02</v>
      </c>
    </row>
    <row r="5" spans="1:7">
      <c r="A5" t="s">
        <v>21</v>
      </c>
      <c r="B5" s="1">
        <v>10</v>
      </c>
      <c r="C5" s="1">
        <v>2</v>
      </c>
      <c r="D5" s="1">
        <v>4</v>
      </c>
      <c r="E5" s="1">
        <v>200</v>
      </c>
      <c r="F5" s="1">
        <v>5</v>
      </c>
      <c r="G5" s="1">
        <v>0.04</v>
      </c>
    </row>
    <row r="6" spans="1:7">
      <c r="A6" t="s">
        <v>22</v>
      </c>
      <c r="B6" s="1">
        <v>20</v>
      </c>
      <c r="C6" s="1">
        <v>2</v>
      </c>
      <c r="D6" s="1">
        <v>4</v>
      </c>
      <c r="E6" s="1">
        <v>100</v>
      </c>
      <c r="F6" s="1">
        <v>3</v>
      </c>
      <c r="G6" s="1">
        <v>0.02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5D110-F0D2-4F9D-B0C4-13B38005F879}">
  <dimension ref="A1:D16"/>
  <sheetViews>
    <sheetView workbookViewId="0">
      <selection activeCell="D1" sqref="D1"/>
    </sheetView>
  </sheetViews>
  <sheetFormatPr baseColWidth="10" defaultColWidth="9" defaultRowHeight="14.25"/>
  <cols>
    <col min="1" max="1" width="19.875" bestFit="1" customWidth="1"/>
    <col min="2" max="2" width="13.375" customWidth="1"/>
    <col min="3" max="3" width="11.625" customWidth="1"/>
    <col min="4" max="4" width="12.875" customWidth="1"/>
  </cols>
  <sheetData>
    <row r="1" spans="1:4">
      <c r="B1" t="s">
        <v>23</v>
      </c>
      <c r="C1" t="s">
        <v>24</v>
      </c>
      <c r="D1" t="s">
        <v>52</v>
      </c>
    </row>
    <row r="2" spans="1:4">
      <c r="A2" t="s">
        <v>25</v>
      </c>
      <c r="B2" s="1">
        <v>1.06</v>
      </c>
      <c r="C2" s="1">
        <v>0.12</v>
      </c>
      <c r="D2">
        <v>100</v>
      </c>
    </row>
    <row r="3" spans="1:4">
      <c r="A3" t="s">
        <v>26</v>
      </c>
      <c r="B3" s="1">
        <v>1.07</v>
      </c>
      <c r="C3" s="1">
        <v>0.12</v>
      </c>
      <c r="D3">
        <v>100</v>
      </c>
    </row>
    <row r="4" spans="1:4">
      <c r="A4" t="s">
        <v>27</v>
      </c>
      <c r="B4" s="1">
        <v>1.08</v>
      </c>
      <c r="C4" s="1">
        <v>0.13</v>
      </c>
      <c r="D4">
        <v>100</v>
      </c>
    </row>
    <row r="5" spans="1:4">
      <c r="A5" t="s">
        <v>28</v>
      </c>
      <c r="B5" s="1">
        <v>1.0900000000000001</v>
      </c>
      <c r="C5" s="1">
        <v>0.13</v>
      </c>
      <c r="D5">
        <v>100</v>
      </c>
    </row>
    <row r="6" spans="1:4">
      <c r="A6" t="s">
        <v>29</v>
      </c>
      <c r="B6" s="1">
        <v>1.1000000000000001</v>
      </c>
      <c r="C6" s="1">
        <v>0.13500000000000001</v>
      </c>
      <c r="D6">
        <v>100</v>
      </c>
    </row>
    <row r="7" spans="1:4">
      <c r="A7" t="s">
        <v>30</v>
      </c>
      <c r="B7" s="1">
        <v>1.1100000000000001</v>
      </c>
      <c r="C7" s="1">
        <v>0.13900000000000001</v>
      </c>
      <c r="D7">
        <v>100</v>
      </c>
    </row>
    <row r="8" spans="1:4">
      <c r="A8" t="s">
        <v>31</v>
      </c>
      <c r="B8" s="1">
        <v>1.1200000000000001</v>
      </c>
      <c r="C8" s="1">
        <v>0.14299999999999999</v>
      </c>
      <c r="D8">
        <v>100</v>
      </c>
    </row>
    <row r="9" spans="1:4">
      <c r="A9" t="s">
        <v>32</v>
      </c>
      <c r="B9" s="1">
        <v>1.1299999999999999</v>
      </c>
      <c r="C9" s="1">
        <v>0.14699999999999999</v>
      </c>
      <c r="D9">
        <v>100</v>
      </c>
    </row>
    <row r="10" spans="1:4">
      <c r="A10" t="s">
        <v>33</v>
      </c>
      <c r="B10" s="1">
        <v>1.1399999999999999</v>
      </c>
      <c r="C10" s="1">
        <v>0.151</v>
      </c>
      <c r="D10">
        <v>100</v>
      </c>
    </row>
    <row r="11" spans="1:4">
      <c r="A11" t="s">
        <v>34</v>
      </c>
      <c r="B11" s="1">
        <v>1.1499999999999999</v>
      </c>
      <c r="C11" s="1">
        <v>0.155</v>
      </c>
      <c r="D11">
        <v>100</v>
      </c>
    </row>
    <row r="12" spans="1:4">
      <c r="A12" t="s">
        <v>35</v>
      </c>
      <c r="B12" s="1">
        <v>1.1599999999999999</v>
      </c>
      <c r="C12" s="1">
        <v>0.159</v>
      </c>
      <c r="D12">
        <v>100</v>
      </c>
    </row>
    <row r="13" spans="1:4">
      <c r="A13" t="s">
        <v>36</v>
      </c>
      <c r="B13" s="1">
        <v>1.17</v>
      </c>
      <c r="C13" s="1">
        <v>0.16300000000000001</v>
      </c>
      <c r="D13">
        <v>100</v>
      </c>
    </row>
    <row r="14" spans="1:4">
      <c r="A14" t="s">
        <v>37</v>
      </c>
      <c r="B14" s="1">
        <v>1.18</v>
      </c>
      <c r="C14" s="1">
        <v>0.16700000000000001</v>
      </c>
      <c r="D14">
        <v>100</v>
      </c>
    </row>
    <row r="15" spans="1:4">
      <c r="A15" t="s">
        <v>38</v>
      </c>
      <c r="B15" s="1">
        <v>1.19</v>
      </c>
      <c r="C15" s="1">
        <v>0.17100000000000001</v>
      </c>
      <c r="D15">
        <v>100</v>
      </c>
    </row>
    <row r="16" spans="1:4">
      <c r="A16" t="s">
        <v>39</v>
      </c>
      <c r="B16" s="1">
        <v>1.2</v>
      </c>
      <c r="C16" s="1">
        <v>0.17499999999999999</v>
      </c>
      <c r="D16">
        <v>100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56C09-E6BA-453E-9B68-3059E2926BDF}">
  <dimension ref="A1:G5"/>
  <sheetViews>
    <sheetView workbookViewId="0">
      <selection activeCell="D8" sqref="D8"/>
    </sheetView>
  </sheetViews>
  <sheetFormatPr baseColWidth="10" defaultColWidth="9" defaultRowHeight="14.25"/>
  <cols>
    <col min="1" max="1" width="10" customWidth="1"/>
    <col min="2" max="3" width="8.625" bestFit="1" customWidth="1"/>
    <col min="4" max="4" width="9.625" bestFit="1" customWidth="1"/>
  </cols>
  <sheetData>
    <row r="1" spans="1:7">
      <c r="B1" t="s">
        <v>40</v>
      </c>
    </row>
    <row r="2" spans="1:7">
      <c r="A2" t="s">
        <v>41</v>
      </c>
      <c r="B2">
        <f>(-0.2129*(0.25^3+0^3) +0.6056*(0.25^2+0^2) - 0.5538*(0.25+0) + 0.4067*2)/2</f>
        <v>0.35473671875000001</v>
      </c>
      <c r="G2">
        <v>0.15</v>
      </c>
    </row>
    <row r="3" spans="1:7">
      <c r="A3" t="s">
        <v>42</v>
      </c>
      <c r="B3">
        <f>(-0.2129*(0.75^3+0.25^3) +0.6056*(0.75^2+0.25^2) - 0.5538*(0.75+0.25) + 0.4067*2)/2</f>
        <v>0.27247812500000002</v>
      </c>
      <c r="G3">
        <v>0.125</v>
      </c>
    </row>
    <row r="4" spans="1:7">
      <c r="A4" t="s">
        <v>43</v>
      </c>
      <c r="B4">
        <f>(-0.2129*(0.75^3+0.5^3) +0.6056*(0.75^2+0.5^2) - 0.5538*(0.75+0.5) + 0.4067*2)/2</f>
        <v>0.24838515625000007</v>
      </c>
      <c r="G4">
        <v>0.125</v>
      </c>
    </row>
    <row r="5" spans="1:7">
      <c r="A5" t="s">
        <v>44</v>
      </c>
      <c r="B5">
        <f>(-0.2129*(1^3+0.75^3) +0.6056*(1^2+0.75^2) - 0.5538*(1+0.75) + 0.4067*2)/2</f>
        <v>0.24389140625000005</v>
      </c>
      <c r="G5">
        <v>0.1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B5C9E-DDE6-4406-A1BA-E0B87BADDE72}">
  <dimension ref="A1:A5"/>
  <sheetViews>
    <sheetView workbookViewId="0">
      <selection activeCell="A22" sqref="A22"/>
    </sheetView>
  </sheetViews>
  <sheetFormatPr baseColWidth="10" defaultRowHeight="14.25"/>
  <cols>
    <col min="1" max="1" width="14.625" bestFit="1" customWidth="1"/>
  </cols>
  <sheetData>
    <row r="1" spans="1:1">
      <c r="A1" t="s">
        <v>19</v>
      </c>
    </row>
    <row r="2" spans="1:1">
      <c r="A2">
        <v>400</v>
      </c>
    </row>
    <row r="3" spans="1:1">
      <c r="A3">
        <v>150</v>
      </c>
    </row>
    <row r="4" spans="1:1">
      <c r="A4">
        <v>100</v>
      </c>
    </row>
    <row r="5" spans="1:1">
      <c r="A5">
        <v>50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9A018-F4D8-4049-8785-D914448B1EBA}">
  <dimension ref="A1:B4"/>
  <sheetViews>
    <sheetView workbookViewId="0">
      <selection activeCell="F5" sqref="F5"/>
    </sheetView>
  </sheetViews>
  <sheetFormatPr baseColWidth="10" defaultColWidth="9" defaultRowHeight="14.25"/>
  <sheetData>
    <row r="1" spans="1:2">
      <c r="B1" t="s">
        <v>45</v>
      </c>
    </row>
    <row r="2" spans="1:2">
      <c r="A2" t="s">
        <v>46</v>
      </c>
      <c r="B2" s="1">
        <v>91</v>
      </c>
    </row>
    <row r="3" spans="1:2">
      <c r="A3" t="s">
        <v>47</v>
      </c>
      <c r="B3" s="1">
        <v>183</v>
      </c>
    </row>
    <row r="4" spans="1:2">
      <c r="A4" t="s">
        <v>48</v>
      </c>
      <c r="B4" s="1">
        <v>91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7DE72-C341-45B3-B73B-C7F84D832AAF}">
  <dimension ref="A1:Y4"/>
  <sheetViews>
    <sheetView workbookViewId="0">
      <selection activeCell="S9" sqref="S9"/>
    </sheetView>
  </sheetViews>
  <sheetFormatPr baseColWidth="10" defaultColWidth="9" defaultRowHeight="14.25"/>
  <cols>
    <col min="1" max="1" width="5" bestFit="1" customWidth="1"/>
    <col min="2" max="25" width="5.625" customWidth="1"/>
  </cols>
  <sheetData>
    <row r="1" spans="1: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>
      <c r="A2" t="s">
        <v>49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0.2</v>
      </c>
      <c r="H2" s="1">
        <v>0.4</v>
      </c>
      <c r="I2" s="1">
        <v>0.5</v>
      </c>
      <c r="J2" s="1">
        <v>0.6</v>
      </c>
      <c r="K2" s="1">
        <v>0.7</v>
      </c>
      <c r="L2" s="1">
        <v>0.8</v>
      </c>
      <c r="M2" s="1">
        <v>0.9</v>
      </c>
      <c r="N2" s="1">
        <v>1</v>
      </c>
      <c r="O2" s="1">
        <v>0.9</v>
      </c>
      <c r="P2" s="1">
        <v>0.8</v>
      </c>
      <c r="Q2" s="1">
        <v>0.7</v>
      </c>
      <c r="R2" s="1">
        <v>0.5</v>
      </c>
      <c r="S2" s="1">
        <v>0.3</v>
      </c>
      <c r="T2" s="1">
        <v>0.2</v>
      </c>
      <c r="U2" s="1">
        <v>0</v>
      </c>
      <c r="V2" s="1">
        <v>0</v>
      </c>
      <c r="W2" s="1">
        <v>0</v>
      </c>
      <c r="X2" s="1">
        <v>0</v>
      </c>
      <c r="Y2" s="1">
        <v>0</v>
      </c>
    </row>
    <row r="3" spans="1:25">
      <c r="A3" t="s">
        <v>50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0.4</v>
      </c>
      <c r="J3" s="1">
        <v>0.6</v>
      </c>
      <c r="K3" s="1">
        <v>0.8</v>
      </c>
      <c r="L3" s="1">
        <v>0.9</v>
      </c>
      <c r="M3" s="1">
        <v>1</v>
      </c>
      <c r="N3" s="1">
        <v>0.8</v>
      </c>
      <c r="O3" s="1">
        <v>0.7</v>
      </c>
      <c r="P3" s="1">
        <v>0.5</v>
      </c>
      <c r="Q3" s="1">
        <v>0.5</v>
      </c>
      <c r="R3" s="1">
        <v>0.3</v>
      </c>
      <c r="S3" s="1">
        <v>0.2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</row>
    <row r="4" spans="1:25">
      <c r="A4" t="s">
        <v>51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0.1</v>
      </c>
      <c r="K4" s="1">
        <v>0.4</v>
      </c>
      <c r="L4" s="1">
        <v>0.7</v>
      </c>
      <c r="M4" s="1">
        <v>0.8</v>
      </c>
      <c r="N4" s="1">
        <v>0.8</v>
      </c>
      <c r="O4" s="1">
        <v>0.7</v>
      </c>
      <c r="P4" s="1">
        <v>0.4</v>
      </c>
      <c r="Q4" s="1">
        <v>0.2</v>
      </c>
      <c r="R4" s="1">
        <v>0.1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ED9F3-A079-4BB6-8141-C898B88CBE8C}">
  <dimension ref="A1:Y31"/>
  <sheetViews>
    <sheetView topLeftCell="C1" workbookViewId="0">
      <selection activeCell="T2" sqref="T2"/>
    </sheetView>
  </sheetViews>
  <sheetFormatPr baseColWidth="10" defaultColWidth="9" defaultRowHeight="14.25"/>
  <cols>
    <col min="2" max="25" width="6.625" customWidth="1"/>
  </cols>
  <sheetData>
    <row r="1" spans="1: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>
      <c r="A2" t="s">
        <v>49</v>
      </c>
      <c r="B2" s="3">
        <v>0.5</v>
      </c>
      <c r="C2" s="3">
        <v>0.3</v>
      </c>
      <c r="D2" s="3">
        <v>0.2</v>
      </c>
      <c r="E2" s="3">
        <v>0.2</v>
      </c>
      <c r="F2" s="3">
        <v>0.2</v>
      </c>
      <c r="G2" s="3">
        <v>0.3</v>
      </c>
      <c r="H2" s="3">
        <v>0.5</v>
      </c>
      <c r="I2" s="3">
        <v>1.2</v>
      </c>
      <c r="J2" s="3">
        <v>1.5</v>
      </c>
      <c r="K2" s="3">
        <v>1</v>
      </c>
      <c r="L2" s="3">
        <v>0.8</v>
      </c>
      <c r="M2" s="3">
        <v>0.9</v>
      </c>
      <c r="N2" s="3">
        <v>1</v>
      </c>
      <c r="O2" s="3">
        <v>1.2</v>
      </c>
      <c r="P2" s="3">
        <v>1.1000000000000001</v>
      </c>
      <c r="Q2" s="3">
        <v>1</v>
      </c>
      <c r="R2" s="3">
        <v>1.3</v>
      </c>
      <c r="S2" s="3">
        <v>1.6</v>
      </c>
      <c r="T2" s="3">
        <v>2</v>
      </c>
      <c r="U2" s="3">
        <v>1.8</v>
      </c>
      <c r="V2" s="3">
        <v>1.5</v>
      </c>
      <c r="W2" s="3">
        <v>1.2</v>
      </c>
      <c r="X2" s="3">
        <v>0.8</v>
      </c>
      <c r="Y2" s="3">
        <v>0.6</v>
      </c>
    </row>
    <row r="3" spans="1:25">
      <c r="A3" t="s">
        <v>50</v>
      </c>
      <c r="B3" s="4">
        <v>0.5</v>
      </c>
      <c r="C3" s="4">
        <v>0.3</v>
      </c>
      <c r="D3" s="4">
        <v>0.2</v>
      </c>
      <c r="E3" s="4">
        <v>0</v>
      </c>
      <c r="F3" s="4">
        <v>0</v>
      </c>
      <c r="G3" s="4">
        <v>0.3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0.9</v>
      </c>
      <c r="N3" s="4">
        <v>1</v>
      </c>
      <c r="O3" s="4">
        <v>0</v>
      </c>
      <c r="P3" s="4">
        <v>1.1000000000000001</v>
      </c>
      <c r="Q3" s="4">
        <v>1</v>
      </c>
      <c r="R3" s="4">
        <v>0</v>
      </c>
      <c r="S3" s="4">
        <v>1.6</v>
      </c>
      <c r="T3" s="4">
        <v>2</v>
      </c>
      <c r="U3" s="4">
        <v>0</v>
      </c>
      <c r="V3" s="4">
        <v>0</v>
      </c>
      <c r="W3" s="4">
        <v>1.2</v>
      </c>
      <c r="X3" s="4">
        <v>0</v>
      </c>
      <c r="Y3" s="4">
        <v>0.6</v>
      </c>
    </row>
    <row r="4" spans="1:25">
      <c r="A4" t="s">
        <v>51</v>
      </c>
      <c r="B4" s="4">
        <v>0.5</v>
      </c>
      <c r="C4" s="4">
        <v>0.3</v>
      </c>
      <c r="D4" s="4">
        <v>0</v>
      </c>
      <c r="E4" s="4">
        <v>0</v>
      </c>
      <c r="F4" s="4">
        <v>0</v>
      </c>
      <c r="G4" s="4">
        <v>0.3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0.9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2</v>
      </c>
      <c r="U4" s="4">
        <v>0</v>
      </c>
      <c r="V4" s="4">
        <v>0</v>
      </c>
      <c r="W4" s="4">
        <v>0</v>
      </c>
      <c r="X4" s="4">
        <v>0</v>
      </c>
      <c r="Y4" s="4">
        <v>0.6</v>
      </c>
    </row>
    <row r="8" spans="1:25">
      <c r="B8" s="2"/>
      <c r="C8" s="3"/>
      <c r="D8" s="4"/>
    </row>
    <row r="9" spans="1:25">
      <c r="B9" s="2"/>
      <c r="C9" s="3"/>
      <c r="D9" s="4"/>
    </row>
    <row r="10" spans="1:25">
      <c r="B10" s="2"/>
      <c r="C10" s="3"/>
      <c r="D10" s="4"/>
    </row>
    <row r="11" spans="1:25">
      <c r="B11" s="2"/>
      <c r="C11" s="3"/>
      <c r="D11" s="4"/>
    </row>
    <row r="12" spans="1:25">
      <c r="B12" s="2"/>
      <c r="C12" s="3"/>
      <c r="D12" s="4"/>
    </row>
    <row r="13" spans="1:25">
      <c r="B13" s="2"/>
      <c r="C13" s="3"/>
      <c r="D13" s="4"/>
    </row>
    <row r="14" spans="1:25">
      <c r="B14" s="2"/>
      <c r="C14" s="3"/>
      <c r="D14" s="4"/>
    </row>
    <row r="15" spans="1:25">
      <c r="B15" s="2"/>
      <c r="C15" s="3"/>
      <c r="D15" s="4"/>
    </row>
    <row r="16" spans="1:25">
      <c r="B16" s="2"/>
      <c r="C16" s="3"/>
      <c r="D16" s="4"/>
    </row>
    <row r="17" spans="2:4">
      <c r="B17" s="2"/>
      <c r="C17" s="3"/>
      <c r="D17" s="4"/>
    </row>
    <row r="18" spans="2:4">
      <c r="B18" s="2"/>
      <c r="C18" s="3"/>
      <c r="D18" s="4"/>
    </row>
    <row r="19" spans="2:4">
      <c r="B19" s="2"/>
      <c r="C19" s="3"/>
      <c r="D19" s="4"/>
    </row>
    <row r="20" spans="2:4">
      <c r="B20" s="2"/>
      <c r="C20" s="3"/>
      <c r="D20" s="4"/>
    </row>
    <row r="21" spans="2:4">
      <c r="B21" s="2"/>
      <c r="C21" s="3"/>
      <c r="D21" s="4"/>
    </row>
    <row r="22" spans="2:4">
      <c r="B22" s="2"/>
      <c r="C22" s="3"/>
      <c r="D22" s="4"/>
    </row>
    <row r="23" spans="2:4">
      <c r="B23" s="2"/>
      <c r="C23" s="3"/>
      <c r="D23" s="4"/>
    </row>
    <row r="24" spans="2:4">
      <c r="B24" s="2"/>
      <c r="C24" s="3"/>
      <c r="D24" s="4"/>
    </row>
    <row r="25" spans="2:4">
      <c r="B25" s="2"/>
      <c r="C25" s="3"/>
      <c r="D25" s="4"/>
    </row>
    <row r="26" spans="2:4">
      <c r="B26" s="2"/>
      <c r="C26" s="3"/>
      <c r="D26" s="4"/>
    </row>
    <row r="27" spans="2:4">
      <c r="B27" s="2"/>
      <c r="C27" s="3"/>
      <c r="D27" s="4"/>
    </row>
    <row r="28" spans="2:4">
      <c r="B28" s="2"/>
      <c r="C28" s="3"/>
      <c r="D28" s="4"/>
    </row>
    <row r="29" spans="2:4">
      <c r="B29" s="2"/>
      <c r="C29" s="3"/>
      <c r="D29" s="4"/>
    </row>
    <row r="30" spans="2:4">
      <c r="B30" s="2"/>
      <c r="C30" s="3"/>
      <c r="D30" s="4"/>
    </row>
    <row r="31" spans="2:4">
      <c r="B31" s="2"/>
      <c r="C31" s="3"/>
      <c r="D31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13</vt:i4>
      </vt:variant>
    </vt:vector>
  </HeadingPairs>
  <TitlesOfParts>
    <vt:vector size="13" baseType="lpstr">
      <vt:lpstr>parameters</vt:lpstr>
      <vt:lpstr>rent_cap</vt:lpstr>
      <vt:lpstr>tech</vt:lpstr>
      <vt:lpstr>tariffs</vt:lpstr>
      <vt:lpstr>heat_rate</vt:lpstr>
      <vt:lpstr>capacity_steps</vt:lpstr>
      <vt:lpstr>day_weights</vt:lpstr>
      <vt:lpstr>cap_factors</vt:lpstr>
      <vt:lpstr>elec_demand (1)</vt:lpstr>
      <vt:lpstr>elec_demand (2)</vt:lpstr>
      <vt:lpstr>elec_demand (3)</vt:lpstr>
      <vt:lpstr>elec_demand (4)</vt:lpstr>
      <vt:lpstr>elec_demand (5)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Elsa</dc:creator>
  <cp:keywords/>
  <dc:description/>
  <cp:lastModifiedBy>Svolba, Jakob</cp:lastModifiedBy>
  <cp:revision/>
  <dcterms:created xsi:type="dcterms:W3CDTF">2024-10-08T19:20:11Z</dcterms:created>
  <dcterms:modified xsi:type="dcterms:W3CDTF">2024-11-20T15:45:45Z</dcterms:modified>
  <cp:category/>
  <cp:contentStatus/>
</cp:coreProperties>
</file>