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Jakob\PycharmProjects\Model-1\model\"/>
    </mc:Choice>
  </mc:AlternateContent>
  <xr:revisionPtr revIDLastSave="0" documentId="13_ncr:1_{CFF3D89B-C99D-4B52-B869-6DE86E7D213A}" xr6:coauthVersionLast="47" xr6:coauthVersionMax="47" xr10:uidLastSave="{00000000-0000-0000-0000-000000000000}"/>
  <bookViews>
    <workbookView xWindow="14303" yWindow="-98" windowWidth="19394" windowHeight="10395" firstSheet="4" activeTab="5" xr2:uid="{00000000-000D-0000-FFFF-FFFF00000000}"/>
  </bookViews>
  <sheets>
    <sheet name="parameters" sheetId="1" r:id="rId1"/>
    <sheet name="rent_cap" sheetId="5" r:id="rId2"/>
    <sheet name="tech" sheetId="6" r:id="rId3"/>
    <sheet name="tariffs" sheetId="7" r:id="rId4"/>
    <sheet name="heat_rate" sheetId="8" r:id="rId5"/>
    <sheet name="elec_price" sheetId="16" r:id="rId6"/>
    <sheet name="capacity_steps" sheetId="13" r:id="rId7"/>
    <sheet name="day_weights" sheetId="2" r:id="rId8"/>
    <sheet name="hist_demand" sheetId="15" r:id="rId9"/>
    <sheet name="cap_factors" sheetId="4" r:id="rId10"/>
    <sheet name="elec_demand (1)" sheetId="3" r:id="rId11"/>
    <sheet name="elec_demand (2)" sheetId="9" r:id="rId12"/>
    <sheet name="elec_demand (3)" sheetId="10" r:id="rId13"/>
    <sheet name="elec_demand (4)" sheetId="11" r:id="rId14"/>
    <sheet name="elec_demand (5)" sheetId="12" r:id="rId15"/>
    <sheet name="elec_demand (6)" sheetId="14" r:id="rId1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5" l="1"/>
  <c r="I3" i="15"/>
  <c r="J3" i="15"/>
  <c r="K3" i="15"/>
  <c r="L3" i="15"/>
  <c r="H4" i="15"/>
  <c r="I4" i="15"/>
  <c r="J4" i="15"/>
  <c r="K4" i="15"/>
  <c r="L4" i="15"/>
  <c r="L2" i="15"/>
  <c r="K2" i="15"/>
  <c r="J2" i="15"/>
  <c r="I2" i="15"/>
  <c r="H2" i="15"/>
  <c r="G2" i="15"/>
  <c r="G3" i="15"/>
  <c r="G4" i="15"/>
  <c r="J2" i="11"/>
  <c r="K2" i="11"/>
  <c r="L2" i="11"/>
  <c r="M2" i="11"/>
  <c r="N2" i="11"/>
  <c r="O2" i="11"/>
  <c r="P2" i="11"/>
  <c r="Q2" i="11"/>
  <c r="R2" i="11"/>
  <c r="S2" i="11"/>
  <c r="I2" i="11"/>
  <c r="C2" i="11"/>
  <c r="D2" i="11"/>
  <c r="E2" i="11"/>
  <c r="F2" i="11"/>
  <c r="G2" i="11"/>
  <c r="H2" i="11"/>
  <c r="T2" i="11"/>
  <c r="U2" i="11"/>
  <c r="V2" i="11"/>
  <c r="W2" i="11"/>
  <c r="X2" i="11"/>
  <c r="Y2" i="11"/>
  <c r="B2" i="11"/>
  <c r="J3" i="11"/>
  <c r="K3" i="11"/>
  <c r="L3" i="11"/>
  <c r="M3" i="11"/>
  <c r="N3" i="11"/>
  <c r="O3" i="11"/>
  <c r="P3" i="11"/>
  <c r="Q3" i="11"/>
  <c r="R3" i="11"/>
  <c r="S3" i="11"/>
  <c r="I3" i="11"/>
  <c r="C3" i="11"/>
  <c r="D3" i="11"/>
  <c r="E3" i="11"/>
  <c r="F3" i="11"/>
  <c r="G3" i="11"/>
  <c r="H3" i="11"/>
  <c r="T3" i="11"/>
  <c r="U3" i="11"/>
  <c r="V3" i="11"/>
  <c r="W3" i="11"/>
  <c r="X3" i="11"/>
  <c r="Y3" i="11"/>
  <c r="B3" i="11"/>
</calcChain>
</file>

<file path=xl/sharedStrings.xml><?xml version="1.0" encoding="utf-8"?>
<sst xmlns="http://schemas.openxmlformats.org/spreadsheetml/2006/main" count="85" uniqueCount="65">
  <si>
    <t>min SoC</t>
  </si>
  <si>
    <t>Interest rate</t>
  </si>
  <si>
    <t>Battery Eff</t>
  </si>
  <si>
    <t>Planning horizon</t>
  </si>
  <si>
    <t>Days</t>
  </si>
  <si>
    <t>Hours</t>
  </si>
  <si>
    <t>Type 1</t>
  </si>
  <si>
    <t>Type 2</t>
  </si>
  <si>
    <t>Type 3</t>
  </si>
  <si>
    <t>Type 4</t>
  </si>
  <si>
    <t>Type 5</t>
  </si>
  <si>
    <t>Avg PV capacity</t>
  </si>
  <si>
    <t>Initial capacity</t>
  </si>
  <si>
    <t>Remaining lifetime</t>
  </si>
  <si>
    <t>Lifetime</t>
  </si>
  <si>
    <t>UCC</t>
  </si>
  <si>
    <t>UOFC</t>
  </si>
  <si>
    <t>UOVC</t>
  </si>
  <si>
    <t>Diesel Generator</t>
  </si>
  <si>
    <t>Owned PV</t>
  </si>
  <si>
    <t>Owned Batteries</t>
  </si>
  <si>
    <t>Owned Batteries Energy</t>
  </si>
  <si>
    <t>Diesel Price</t>
  </si>
  <si>
    <t>Ministry Tariff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</si>
  <si>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</si>
  <si>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</si>
  <si>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</si>
  <si>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</si>
  <si>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</si>
  <si>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</si>
  <si>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</si>
  <si>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</si>
  <si>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</si>
  <si>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</si>
  <si>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</si>
  <si>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</si>
  <si>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</si>
  <si>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</si>
  <si>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</si>
  <si>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HR</t>
  </si>
  <si>
    <t>0%-25%</t>
  </si>
  <si>
    <t>Weight</t>
  </si>
  <si>
    <t>Day 1</t>
  </si>
  <si>
    <t>Day 2</t>
  </si>
  <si>
    <t>Day 3</t>
  </si>
  <si>
    <t>day 1</t>
  </si>
  <si>
    <t>day 2</t>
  </si>
  <si>
    <t>day 3</t>
  </si>
  <si>
    <t>PV Rent</t>
  </si>
  <si>
    <t>Unmet demand penalty</t>
  </si>
  <si>
    <t>Feed In Prosumers</t>
  </si>
  <si>
    <t>Number Custumers</t>
  </si>
  <si>
    <t>25%-100</t>
  </si>
  <si>
    <t>Type 6</t>
  </si>
  <si>
    <t>demand_elasticity</t>
  </si>
  <si>
    <t>perc_share</t>
  </si>
  <si>
    <t>month</t>
  </si>
  <si>
    <t>demand</t>
  </si>
  <si>
    <t>price</t>
  </si>
  <si>
    <t>H1</t>
  </si>
  <si>
    <t>H2</t>
  </si>
  <si>
    <t>H3</t>
  </si>
  <si>
    <t>H4</t>
  </si>
  <si>
    <t>H5</t>
  </si>
  <si>
    <t>H6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</si>
</sst>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20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9</xdr:row>
      <xdr:rowOff>69850</xdr:rowOff>
    </xdr:from>
    <xdr:to>
      <xdr:col>6</xdr:col>
      <xdr:colOff>511175</xdr:colOff>
      <xdr:row>16</xdr:row>
      <xdr:rowOff>60325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DBA0B0F-F6DC-C126-E860-E67BCDAAA3A1}"/>
            </a:ext>
          </a:extLst>
        </xdr:cNvPr>
        <xdr:cNvSpPr/>
      </xdr:nvSpPr>
      <xdr:spPr>
        <a:xfrm>
          <a:off x="1670050" y="1727200"/>
          <a:ext cx="3971925" cy="12795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Clustering?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6</xdr:row>
      <xdr:rowOff>161925</xdr:rowOff>
    </xdr:from>
    <xdr:to>
      <xdr:col>11</xdr:col>
      <xdr:colOff>504825</xdr:colOff>
      <xdr:row>13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2D4F166-DDCD-4131-A965-3CCE185BF629}"/>
            </a:ext>
          </a:extLst>
        </xdr:cNvPr>
        <xdr:cNvSpPr/>
      </xdr:nvSpPr>
      <xdr:spPr>
        <a:xfrm>
          <a:off x="3238500" y="1304925"/>
          <a:ext cx="3971925" cy="13239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Clustering?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11</xdr:row>
      <xdr:rowOff>142875</xdr:rowOff>
    </xdr:from>
    <xdr:to>
      <xdr:col>8</xdr:col>
      <xdr:colOff>92075</xdr:colOff>
      <xdr:row>18</xdr:row>
      <xdr:rowOff>133350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028515F-8529-49CC-9CBF-70295A99FE47}"/>
            </a:ext>
          </a:extLst>
        </xdr:cNvPr>
        <xdr:cNvSpPr/>
      </xdr:nvSpPr>
      <xdr:spPr>
        <a:xfrm>
          <a:off x="520700" y="2168525"/>
          <a:ext cx="2676525" cy="12795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Clustering?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workbookViewId="0">
      <selection activeCell="H3" sqref="H3"/>
    </sheetView>
  </sheetViews>
  <sheetFormatPr baseColWidth="10" defaultColWidth="9" defaultRowHeight="14.25"/>
  <cols>
    <col min="1" max="1" width="12" bestFit="1" customWidth="1"/>
    <col min="2" max="2" width="10.75" bestFit="1" customWidth="1"/>
    <col min="3" max="3" width="29.625" bestFit="1" customWidth="1"/>
    <col min="4" max="4" width="14.125" bestFit="1" customWidth="1"/>
    <col min="7" max="7" width="19.7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49</v>
      </c>
      <c r="H1" t="s">
        <v>54</v>
      </c>
    </row>
    <row r="2" spans="1:8">
      <c r="A2" s="1">
        <v>0.2</v>
      </c>
      <c r="B2" s="1">
        <v>0.11</v>
      </c>
      <c r="C2" s="1">
        <v>0.85</v>
      </c>
      <c r="D2" s="1">
        <v>15</v>
      </c>
      <c r="E2" s="1">
        <v>4</v>
      </c>
      <c r="F2" s="1">
        <v>24</v>
      </c>
      <c r="G2" s="1">
        <v>0.05</v>
      </c>
      <c r="H2" s="1">
        <v>-0.12130000000000001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DE72-C341-45B3-B73B-C7F84D832AAF}">
  <dimension ref="A1:Y4"/>
  <sheetViews>
    <sheetView workbookViewId="0">
      <selection activeCell="H8" sqref="H8"/>
    </sheetView>
  </sheetViews>
  <sheetFormatPr baseColWidth="10" defaultColWidth="9" defaultRowHeight="14.25"/>
  <cols>
    <col min="1" max="1" width="5" bestFit="1" customWidth="1"/>
    <col min="2" max="25" width="5.6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45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0.2</v>
      </c>
      <c r="H2" s="1">
        <v>0.4</v>
      </c>
      <c r="I2" s="1">
        <v>0.5</v>
      </c>
      <c r="J2" s="1">
        <v>0.6</v>
      </c>
      <c r="K2" s="1">
        <v>0.7</v>
      </c>
      <c r="L2" s="1">
        <v>0.8</v>
      </c>
      <c r="M2" s="1">
        <v>0.9</v>
      </c>
      <c r="N2" s="1">
        <v>1</v>
      </c>
      <c r="O2" s="1">
        <v>0.9</v>
      </c>
      <c r="P2" s="1">
        <v>0.8</v>
      </c>
      <c r="Q2" s="1">
        <v>0.7</v>
      </c>
      <c r="R2" s="1">
        <v>0.5</v>
      </c>
      <c r="S2" s="1">
        <v>0.3</v>
      </c>
      <c r="T2" s="1">
        <v>0.2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>
      <c r="A3" t="s">
        <v>46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0.4</v>
      </c>
      <c r="J3" s="1">
        <v>0.6</v>
      </c>
      <c r="K3" s="1">
        <v>0.8</v>
      </c>
      <c r="L3" s="1">
        <v>0.9</v>
      </c>
      <c r="M3" s="1">
        <v>1</v>
      </c>
      <c r="N3" s="1">
        <v>0.8</v>
      </c>
      <c r="O3" s="1">
        <v>0.7</v>
      </c>
      <c r="P3" s="1">
        <v>0.5</v>
      </c>
      <c r="Q3" s="1">
        <v>0.5</v>
      </c>
      <c r="R3" s="1">
        <v>0.3</v>
      </c>
      <c r="S3" s="1">
        <v>0.2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>
      <c r="A4" t="s">
        <v>47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0.1</v>
      </c>
      <c r="K4" s="1">
        <v>0.4</v>
      </c>
      <c r="L4" s="1">
        <v>0.7</v>
      </c>
      <c r="M4" s="1">
        <v>0.8</v>
      </c>
      <c r="N4" s="1">
        <v>0.8</v>
      </c>
      <c r="O4" s="1">
        <v>0.7</v>
      </c>
      <c r="P4" s="1">
        <v>0.4</v>
      </c>
      <c r="Q4" s="1">
        <v>0.2</v>
      </c>
      <c r="R4" s="1">
        <v>0.1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ED9F3-A079-4BB6-8141-C898B88CBE8C}">
  <dimension ref="A1:Y31"/>
  <sheetViews>
    <sheetView topLeftCell="E1" workbookViewId="0">
      <selection activeCell="C15" sqref="C15"/>
    </sheetView>
  </sheetViews>
  <sheetFormatPr baseColWidth="10" defaultColWidth="9" defaultRowHeight="14.25"/>
  <cols>
    <col min="2" max="25" width="6.6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45</v>
      </c>
      <c r="B2" s="3">
        <v>0.5</v>
      </c>
      <c r="C2" s="3">
        <v>0.3</v>
      </c>
      <c r="D2" s="3">
        <v>0.2</v>
      </c>
      <c r="E2" s="3">
        <v>0.2</v>
      </c>
      <c r="F2" s="3">
        <v>0.2</v>
      </c>
      <c r="G2" s="3">
        <v>0.5</v>
      </c>
      <c r="H2" s="3">
        <v>1.2</v>
      </c>
      <c r="I2" s="3">
        <v>1.5</v>
      </c>
      <c r="J2" s="3">
        <v>1.2</v>
      </c>
      <c r="K2" s="3">
        <v>1</v>
      </c>
      <c r="L2" s="3">
        <v>0.8</v>
      </c>
      <c r="M2" s="3">
        <v>1</v>
      </c>
      <c r="N2" s="3">
        <v>1.5</v>
      </c>
      <c r="O2" s="3">
        <v>1.3</v>
      </c>
      <c r="P2" s="3">
        <v>1.1000000000000001</v>
      </c>
      <c r="Q2" s="3">
        <v>1</v>
      </c>
      <c r="R2" s="3">
        <v>1.3</v>
      </c>
      <c r="S2" s="3">
        <v>1.6</v>
      </c>
      <c r="T2" s="3">
        <v>2</v>
      </c>
      <c r="U2" s="3">
        <v>2.2999999999999998</v>
      </c>
      <c r="V2" s="3">
        <v>2</v>
      </c>
      <c r="W2" s="3">
        <v>1.2</v>
      </c>
      <c r="X2" s="3">
        <v>0.8</v>
      </c>
      <c r="Y2" s="3">
        <v>0.6</v>
      </c>
    </row>
    <row r="3" spans="1:25">
      <c r="A3" t="s">
        <v>46</v>
      </c>
      <c r="B3" s="3">
        <v>0.5</v>
      </c>
      <c r="C3" s="3">
        <v>0.3</v>
      </c>
      <c r="D3" s="3">
        <v>0.2</v>
      </c>
      <c r="E3" s="3">
        <v>0.2</v>
      </c>
      <c r="F3" s="3">
        <v>0.3</v>
      </c>
      <c r="G3" s="3">
        <v>0.6</v>
      </c>
      <c r="H3" s="3">
        <v>1.3</v>
      </c>
      <c r="I3" s="3">
        <v>1.5</v>
      </c>
      <c r="J3" s="3">
        <v>1.3</v>
      </c>
      <c r="K3" s="3">
        <v>1</v>
      </c>
      <c r="L3" s="3">
        <v>0.8</v>
      </c>
      <c r="M3" s="3">
        <v>1</v>
      </c>
      <c r="N3" s="3">
        <v>1.5</v>
      </c>
      <c r="O3" s="3">
        <v>1.3</v>
      </c>
      <c r="P3" s="3">
        <v>1.1000000000000001</v>
      </c>
      <c r="Q3" s="3">
        <v>1.3</v>
      </c>
      <c r="R3" s="3">
        <v>1.6</v>
      </c>
      <c r="S3" s="3">
        <v>2</v>
      </c>
      <c r="T3" s="3">
        <v>2.2999999999999998</v>
      </c>
      <c r="U3" s="3">
        <v>2.6</v>
      </c>
      <c r="V3" s="3">
        <v>2.2999999999999998</v>
      </c>
      <c r="W3" s="3">
        <v>1.3</v>
      </c>
      <c r="X3" s="3">
        <v>0.9</v>
      </c>
      <c r="Y3" s="3">
        <v>0.6</v>
      </c>
    </row>
    <row r="4" spans="1:25">
      <c r="A4" t="s">
        <v>47</v>
      </c>
      <c r="B4" s="3">
        <v>0.4</v>
      </c>
      <c r="C4" s="3">
        <v>0.2</v>
      </c>
      <c r="D4" s="3">
        <v>0.2</v>
      </c>
      <c r="E4" s="3">
        <v>0.1</v>
      </c>
      <c r="F4" s="3">
        <v>0.3</v>
      </c>
      <c r="G4" s="3">
        <v>0.6</v>
      </c>
      <c r="H4" s="3">
        <v>1.5</v>
      </c>
      <c r="I4" s="3">
        <v>1.5</v>
      </c>
      <c r="J4" s="3">
        <v>1.3</v>
      </c>
      <c r="K4" s="3">
        <v>1</v>
      </c>
      <c r="L4" s="3">
        <v>0.8</v>
      </c>
      <c r="M4" s="3">
        <v>1</v>
      </c>
      <c r="N4" s="3">
        <v>1.5</v>
      </c>
      <c r="O4" s="3">
        <v>1.3</v>
      </c>
      <c r="P4" s="3">
        <v>1.1000000000000001</v>
      </c>
      <c r="Q4" s="3">
        <v>1.6</v>
      </c>
      <c r="R4" s="3">
        <v>1.9</v>
      </c>
      <c r="S4" s="3">
        <v>2.2999999999999998</v>
      </c>
      <c r="T4" s="3">
        <v>2.7</v>
      </c>
      <c r="U4" s="3">
        <v>3</v>
      </c>
      <c r="V4" s="3">
        <v>2.6</v>
      </c>
      <c r="W4" s="3">
        <v>1.4</v>
      </c>
      <c r="X4" s="3">
        <v>1.1000000000000001</v>
      </c>
      <c r="Y4" s="3">
        <v>0.6</v>
      </c>
    </row>
    <row r="8" spans="1:25">
      <c r="B8" s="2"/>
      <c r="C8" s="3"/>
      <c r="D8" s="4"/>
    </row>
    <row r="9" spans="1:25">
      <c r="B9" s="2"/>
      <c r="C9" s="3"/>
      <c r="D9" s="4"/>
    </row>
    <row r="10" spans="1:25">
      <c r="B10" s="2"/>
      <c r="C10" s="3"/>
      <c r="D10" s="4"/>
    </row>
    <row r="11" spans="1:25">
      <c r="B11" s="2"/>
      <c r="C11" s="3"/>
      <c r="D11" s="4"/>
    </row>
    <row r="12" spans="1:25">
      <c r="B12" s="2"/>
      <c r="C12" s="3"/>
      <c r="D12" s="4"/>
    </row>
    <row r="13" spans="1:25">
      <c r="B13" s="2"/>
      <c r="C13" s="3"/>
      <c r="D13" s="4"/>
    </row>
    <row r="14" spans="1:25">
      <c r="B14" s="2"/>
      <c r="C14" s="3"/>
      <c r="D14" s="4"/>
    </row>
    <row r="15" spans="1:25">
      <c r="B15" s="2"/>
      <c r="C15" s="3"/>
      <c r="D15" s="4"/>
    </row>
    <row r="16" spans="1:25">
      <c r="B16" s="2"/>
      <c r="C16" s="3"/>
      <c r="D16" s="4"/>
    </row>
    <row r="17" spans="2:4">
      <c r="B17" s="2"/>
      <c r="C17" s="3"/>
      <c r="D17" s="4"/>
    </row>
    <row r="18" spans="2:4">
      <c r="B18" s="2"/>
      <c r="C18" s="3"/>
      <c r="D18" s="4"/>
    </row>
    <row r="19" spans="2:4">
      <c r="B19" s="2"/>
      <c r="C19" s="3"/>
      <c r="D19" s="4"/>
    </row>
    <row r="20" spans="2:4">
      <c r="B20" s="2"/>
      <c r="C20" s="3"/>
      <c r="D20" s="4"/>
    </row>
    <row r="21" spans="2:4">
      <c r="B21" s="2"/>
      <c r="C21" s="3"/>
      <c r="D21" s="4"/>
    </row>
    <row r="22" spans="2:4">
      <c r="B22" s="2"/>
      <c r="C22" s="3"/>
      <c r="D22" s="4"/>
    </row>
    <row r="23" spans="2:4">
      <c r="B23" s="2"/>
      <c r="C23" s="3"/>
      <c r="D23" s="4"/>
    </row>
    <row r="24" spans="2:4">
      <c r="B24" s="2"/>
      <c r="C24" s="3"/>
      <c r="D24" s="4"/>
    </row>
    <row r="25" spans="2:4">
      <c r="B25" s="2"/>
      <c r="C25" s="3"/>
      <c r="D25" s="4"/>
    </row>
    <row r="26" spans="2:4">
      <c r="B26" s="2"/>
      <c r="C26" s="3"/>
      <c r="D26" s="4"/>
    </row>
    <row r="27" spans="2:4">
      <c r="B27" s="2"/>
      <c r="C27" s="3"/>
      <c r="D27" s="4"/>
    </row>
    <row r="28" spans="2:4">
      <c r="B28" s="2"/>
      <c r="C28" s="3"/>
      <c r="D28" s="4"/>
    </row>
    <row r="29" spans="2:4">
      <c r="B29" s="2"/>
      <c r="C29" s="3"/>
      <c r="D29" s="4"/>
    </row>
    <row r="30" spans="2:4">
      <c r="B30" s="2"/>
      <c r="C30" s="3"/>
      <c r="D30" s="4"/>
    </row>
    <row r="31" spans="2:4">
      <c r="B31" s="2"/>
      <c r="C31" s="3"/>
      <c r="D31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F374D-6AFF-43B6-B370-B2ECC1DAC459}">
  <dimension ref="A1:Y31"/>
  <sheetViews>
    <sheetView workbookViewId="0">
      <selection activeCell="D16" sqref="D16:D17"/>
    </sheetView>
  </sheetViews>
  <sheetFormatPr baseColWidth="10" defaultColWidth="9" defaultRowHeight="14.25"/>
  <cols>
    <col min="2" max="25" width="6.6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45</v>
      </c>
      <c r="B2" s="3">
        <v>0.5</v>
      </c>
      <c r="C2" s="3">
        <v>0.3</v>
      </c>
      <c r="D2" s="3">
        <v>0.2</v>
      </c>
      <c r="E2" s="3">
        <v>0.2</v>
      </c>
      <c r="F2" s="3">
        <v>0.2</v>
      </c>
      <c r="G2" s="3">
        <v>0.5</v>
      </c>
      <c r="H2" s="3">
        <v>1.2</v>
      </c>
      <c r="I2" s="3">
        <v>1.5</v>
      </c>
      <c r="J2" s="3">
        <v>1.2</v>
      </c>
      <c r="K2" s="3">
        <v>1</v>
      </c>
      <c r="L2" s="3">
        <v>0.8</v>
      </c>
      <c r="M2" s="3">
        <v>1</v>
      </c>
      <c r="N2" s="3">
        <v>1.5</v>
      </c>
      <c r="O2" s="3">
        <v>1.3</v>
      </c>
      <c r="P2" s="3">
        <v>1.1000000000000001</v>
      </c>
      <c r="Q2" s="3">
        <v>1</v>
      </c>
      <c r="R2" s="3">
        <v>1.3</v>
      </c>
      <c r="S2" s="3">
        <v>1.6</v>
      </c>
      <c r="T2" s="3">
        <v>2</v>
      </c>
      <c r="U2" s="3">
        <v>2.2999999999999998</v>
      </c>
      <c r="V2" s="3">
        <v>2</v>
      </c>
      <c r="W2" s="3">
        <v>1.2</v>
      </c>
      <c r="X2" s="3">
        <v>0.8</v>
      </c>
      <c r="Y2" s="3">
        <v>0.6</v>
      </c>
    </row>
    <row r="3" spans="1:25">
      <c r="A3" t="s">
        <v>46</v>
      </c>
      <c r="B3" s="3">
        <v>0.5</v>
      </c>
      <c r="C3" s="3">
        <v>0.3</v>
      </c>
      <c r="D3" s="3">
        <v>0.2</v>
      </c>
      <c r="E3" s="3">
        <v>0.2</v>
      </c>
      <c r="F3" s="3">
        <v>0.3</v>
      </c>
      <c r="G3" s="3">
        <v>0.6</v>
      </c>
      <c r="H3" s="3">
        <v>1.3</v>
      </c>
      <c r="I3" s="3">
        <v>1.5</v>
      </c>
      <c r="J3" s="3">
        <v>1.3</v>
      </c>
      <c r="K3" s="3">
        <v>1</v>
      </c>
      <c r="L3" s="3">
        <v>0.8</v>
      </c>
      <c r="M3" s="3">
        <v>1</v>
      </c>
      <c r="N3" s="3">
        <v>1.5</v>
      </c>
      <c r="O3" s="3">
        <v>1.3</v>
      </c>
      <c r="P3" s="3">
        <v>1.1000000000000001</v>
      </c>
      <c r="Q3" s="3">
        <v>1.3</v>
      </c>
      <c r="R3" s="3">
        <v>1.6</v>
      </c>
      <c r="S3" s="3">
        <v>2</v>
      </c>
      <c r="T3" s="3">
        <v>2.2999999999999998</v>
      </c>
      <c r="U3" s="3">
        <v>2.6</v>
      </c>
      <c r="V3" s="3">
        <v>2.2999999999999998</v>
      </c>
      <c r="W3" s="3">
        <v>1.3</v>
      </c>
      <c r="X3" s="3">
        <v>0.9</v>
      </c>
      <c r="Y3" s="3">
        <v>0.6</v>
      </c>
    </row>
    <row r="4" spans="1:25">
      <c r="A4" t="s">
        <v>47</v>
      </c>
      <c r="B4" s="3">
        <v>0.4</v>
      </c>
      <c r="C4" s="3">
        <v>0.2</v>
      </c>
      <c r="D4" s="3">
        <v>0.2</v>
      </c>
      <c r="E4" s="3">
        <v>0.1</v>
      </c>
      <c r="F4" s="3">
        <v>0.3</v>
      </c>
      <c r="G4" s="3">
        <v>0.6</v>
      </c>
      <c r="H4" s="3">
        <v>1.5</v>
      </c>
      <c r="I4" s="3">
        <v>1.5</v>
      </c>
      <c r="J4" s="3">
        <v>1.3</v>
      </c>
      <c r="K4" s="3">
        <v>1</v>
      </c>
      <c r="L4" s="3">
        <v>0.8</v>
      </c>
      <c r="M4" s="3">
        <v>1</v>
      </c>
      <c r="N4" s="3">
        <v>1.5</v>
      </c>
      <c r="O4" s="3">
        <v>1.3</v>
      </c>
      <c r="P4" s="3">
        <v>1.1000000000000001</v>
      </c>
      <c r="Q4" s="3">
        <v>1.6</v>
      </c>
      <c r="R4" s="3">
        <v>1.9</v>
      </c>
      <c r="S4" s="3">
        <v>2.2999999999999998</v>
      </c>
      <c r="T4" s="3">
        <v>2.7</v>
      </c>
      <c r="U4" s="3">
        <v>3</v>
      </c>
      <c r="V4" s="3">
        <v>2.6</v>
      </c>
      <c r="W4" s="3">
        <v>1.4</v>
      </c>
      <c r="X4" s="3">
        <v>1.1000000000000001</v>
      </c>
      <c r="Y4" s="3">
        <v>0.6</v>
      </c>
    </row>
    <row r="8" spans="1:25">
      <c r="C8" s="3"/>
      <c r="D8" s="4"/>
    </row>
    <row r="9" spans="1:25">
      <c r="C9" s="3"/>
      <c r="D9" s="4"/>
    </row>
    <row r="10" spans="1:25">
      <c r="B10" s="2"/>
      <c r="C10" s="3"/>
      <c r="D10" s="4"/>
    </row>
    <row r="11" spans="1:25">
      <c r="B11" s="2"/>
      <c r="C11" s="3"/>
      <c r="D11" s="4"/>
    </row>
    <row r="12" spans="1:25">
      <c r="B12" s="2"/>
      <c r="C12" s="3"/>
      <c r="D12" s="4"/>
    </row>
    <row r="13" spans="1:25">
      <c r="B13" s="2"/>
      <c r="C13" s="3"/>
      <c r="D13" s="4"/>
    </row>
    <row r="14" spans="1:25">
      <c r="B14" s="2"/>
      <c r="C14" s="3"/>
      <c r="D14" s="4"/>
    </row>
    <row r="15" spans="1:25">
      <c r="B15" s="2"/>
      <c r="C15" s="3"/>
      <c r="D15" s="4"/>
    </row>
    <row r="16" spans="1:25">
      <c r="B16" s="2"/>
      <c r="C16" s="3"/>
      <c r="D16" s="4"/>
    </row>
    <row r="17" spans="2:4">
      <c r="B17" s="2"/>
      <c r="C17" s="3"/>
      <c r="D17" s="4"/>
    </row>
    <row r="18" spans="2:4">
      <c r="B18" s="2"/>
      <c r="C18" s="3"/>
      <c r="D18" s="4"/>
    </row>
    <row r="19" spans="2:4">
      <c r="B19" s="2"/>
      <c r="C19" s="3"/>
      <c r="D19" s="4"/>
    </row>
    <row r="20" spans="2:4">
      <c r="B20" s="2"/>
      <c r="C20" s="3"/>
      <c r="D20" s="4"/>
    </row>
    <row r="21" spans="2:4">
      <c r="B21" s="2"/>
      <c r="C21" s="3"/>
      <c r="D21" s="4"/>
    </row>
    <row r="22" spans="2:4">
      <c r="B22" s="2"/>
      <c r="C22" s="3"/>
      <c r="D22" s="4"/>
    </row>
    <row r="23" spans="2:4">
      <c r="B23" s="2"/>
      <c r="C23" s="3"/>
      <c r="D23" s="4"/>
    </row>
    <row r="24" spans="2:4">
      <c r="B24" s="2"/>
      <c r="C24" s="3"/>
      <c r="D24" s="4"/>
    </row>
    <row r="25" spans="2:4">
      <c r="B25" s="2"/>
      <c r="C25" s="3"/>
      <c r="D25" s="4"/>
    </row>
    <row r="26" spans="2:4">
      <c r="B26" s="2"/>
      <c r="C26" s="3"/>
      <c r="D26" s="4"/>
    </row>
    <row r="27" spans="2:4">
      <c r="B27" s="2"/>
      <c r="C27" s="3"/>
      <c r="D27" s="4"/>
    </row>
    <row r="28" spans="2:4">
      <c r="B28" s="2"/>
      <c r="C28" s="3"/>
      <c r="D28" s="4"/>
    </row>
    <row r="29" spans="2:4">
      <c r="B29" s="2"/>
      <c r="C29" s="3"/>
      <c r="D29" s="4"/>
    </row>
    <row r="30" spans="2:4">
      <c r="B30" s="2"/>
      <c r="C30" s="3"/>
      <c r="D30" s="4"/>
    </row>
    <row r="31" spans="2:4">
      <c r="B31" s="2"/>
      <c r="C31" s="3"/>
      <c r="D31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985ED-3AF2-4182-BB5C-CF8628DEF823}">
  <dimension ref="A1:Y31"/>
  <sheetViews>
    <sheetView workbookViewId="0">
      <selection activeCell="H15" sqref="H15"/>
    </sheetView>
  </sheetViews>
  <sheetFormatPr baseColWidth="10" defaultColWidth="9" defaultRowHeight="14.25"/>
  <cols>
    <col min="2" max="25" width="6.6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45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</row>
    <row r="3" spans="1:25">
      <c r="A3" t="s">
        <v>46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</row>
    <row r="4" spans="1:25">
      <c r="A4" t="s">
        <v>47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</row>
    <row r="8" spans="1:25">
      <c r="B8" s="2"/>
      <c r="C8" s="3"/>
      <c r="D8" s="4"/>
    </row>
    <row r="9" spans="1:25">
      <c r="B9" s="2"/>
      <c r="C9" s="3"/>
      <c r="D9" s="4"/>
    </row>
    <row r="10" spans="1:25">
      <c r="B10" s="2"/>
      <c r="C10" s="3"/>
      <c r="D10" s="4"/>
    </row>
    <row r="11" spans="1:25">
      <c r="B11" s="2"/>
      <c r="C11" s="3"/>
      <c r="D11" s="4"/>
    </row>
    <row r="12" spans="1:25">
      <c r="B12" s="2"/>
      <c r="C12" s="3"/>
      <c r="D12" s="4"/>
    </row>
    <row r="13" spans="1:25">
      <c r="B13" s="2"/>
      <c r="C13" s="3"/>
      <c r="D13" s="4"/>
    </row>
    <row r="14" spans="1:25">
      <c r="B14" s="2"/>
      <c r="C14" s="3"/>
      <c r="D14" s="4"/>
    </row>
    <row r="15" spans="1:25">
      <c r="B15" s="2"/>
      <c r="C15" s="3"/>
      <c r="D15" s="4"/>
    </row>
    <row r="16" spans="1:25">
      <c r="B16" s="2"/>
      <c r="C16" s="3"/>
      <c r="D16" s="4"/>
    </row>
    <row r="17" spans="2:4">
      <c r="B17" s="2"/>
      <c r="C17" s="3"/>
      <c r="D17" s="4"/>
    </row>
    <row r="18" spans="2:4">
      <c r="B18" s="2"/>
      <c r="C18" s="3"/>
      <c r="D18" s="4"/>
    </row>
    <row r="19" spans="2:4">
      <c r="B19" s="2"/>
      <c r="C19" s="3"/>
      <c r="D19" s="4"/>
    </row>
    <row r="20" spans="2:4">
      <c r="B20" s="2"/>
      <c r="C20" s="3"/>
      <c r="D20" s="4"/>
    </row>
    <row r="21" spans="2:4">
      <c r="B21" s="2"/>
      <c r="C21" s="3"/>
      <c r="D21" s="4"/>
    </row>
    <row r="22" spans="2:4">
      <c r="B22" s="2"/>
      <c r="C22" s="3"/>
      <c r="D22" s="4"/>
    </row>
    <row r="23" spans="2:4">
      <c r="B23" s="2"/>
      <c r="C23" s="3"/>
      <c r="D23" s="4"/>
    </row>
    <row r="24" spans="2:4">
      <c r="B24" s="2"/>
      <c r="C24" s="3"/>
      <c r="D24" s="4"/>
    </row>
    <row r="25" spans="2:4">
      <c r="B25" s="2"/>
      <c r="C25" s="3"/>
      <c r="D25" s="4"/>
    </row>
    <row r="26" spans="2:4">
      <c r="B26" s="2"/>
      <c r="C26" s="3"/>
      <c r="D26" s="4"/>
    </row>
    <row r="27" spans="2:4">
      <c r="B27" s="2"/>
      <c r="C27" s="3"/>
      <c r="D27" s="4"/>
    </row>
    <row r="28" spans="2:4">
      <c r="B28" s="2"/>
      <c r="C28" s="3"/>
      <c r="D28" s="4"/>
    </row>
    <row r="29" spans="2:4">
      <c r="B29" s="2"/>
      <c r="C29" s="3"/>
      <c r="D29" s="4"/>
    </row>
    <row r="30" spans="2:4">
      <c r="B30" s="2"/>
      <c r="C30" s="3"/>
      <c r="D30" s="4"/>
    </row>
    <row r="31" spans="2:4">
      <c r="B31" s="2"/>
      <c r="C31" s="3"/>
      <c r="D31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5FDCC-0E53-468A-95CC-401F964650F2}">
  <dimension ref="A1:Y31"/>
  <sheetViews>
    <sheetView workbookViewId="0">
      <selection activeCell="S10" sqref="S10"/>
    </sheetView>
  </sheetViews>
  <sheetFormatPr baseColWidth="10" defaultColWidth="9" defaultRowHeight="14.25"/>
  <cols>
    <col min="2" max="25" width="6.6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45</v>
      </c>
      <c r="B2" s="3">
        <f>B4</f>
        <v>0</v>
      </c>
      <c r="C2" s="3">
        <f t="shared" ref="C2:Y2" si="0">C4</f>
        <v>0</v>
      </c>
      <c r="D2" s="3">
        <f t="shared" si="0"/>
        <v>0</v>
      </c>
      <c r="E2" s="3">
        <f t="shared" si="0"/>
        <v>0</v>
      </c>
      <c r="F2" s="3">
        <f t="shared" si="0"/>
        <v>0</v>
      </c>
      <c r="G2" s="3">
        <f t="shared" si="0"/>
        <v>0.5</v>
      </c>
      <c r="H2" s="3">
        <f t="shared" si="0"/>
        <v>3</v>
      </c>
      <c r="I2" s="3">
        <f>I4+10</f>
        <v>12</v>
      </c>
      <c r="J2" s="3">
        <f t="shared" ref="J2:S2" si="1">J4+10</f>
        <v>12</v>
      </c>
      <c r="K2" s="3">
        <f t="shared" si="1"/>
        <v>12</v>
      </c>
      <c r="L2" s="3">
        <f t="shared" si="1"/>
        <v>12</v>
      </c>
      <c r="M2" s="3">
        <f t="shared" si="1"/>
        <v>13</v>
      </c>
      <c r="N2" s="3">
        <f t="shared" si="1"/>
        <v>12</v>
      </c>
      <c r="O2" s="3">
        <f t="shared" si="1"/>
        <v>12</v>
      </c>
      <c r="P2" s="3">
        <f t="shared" si="1"/>
        <v>12</v>
      </c>
      <c r="Q2" s="3">
        <f t="shared" si="1"/>
        <v>12</v>
      </c>
      <c r="R2" s="3">
        <f t="shared" si="1"/>
        <v>11</v>
      </c>
      <c r="S2" s="3">
        <f t="shared" si="1"/>
        <v>11</v>
      </c>
      <c r="T2" s="3">
        <f t="shared" si="0"/>
        <v>1</v>
      </c>
      <c r="U2" s="3">
        <f t="shared" si="0"/>
        <v>3</v>
      </c>
      <c r="V2" s="3">
        <f t="shared" si="0"/>
        <v>2</v>
      </c>
      <c r="W2" s="3">
        <f t="shared" si="0"/>
        <v>0.5</v>
      </c>
      <c r="X2" s="3">
        <f t="shared" si="0"/>
        <v>0</v>
      </c>
      <c r="Y2" s="3">
        <f t="shared" si="0"/>
        <v>0</v>
      </c>
    </row>
    <row r="3" spans="1:25">
      <c r="A3" t="s">
        <v>46</v>
      </c>
      <c r="B3" s="3">
        <f>B4</f>
        <v>0</v>
      </c>
      <c r="C3" s="3">
        <f t="shared" ref="C3:Y3" si="2">C4</f>
        <v>0</v>
      </c>
      <c r="D3" s="3">
        <f t="shared" si="2"/>
        <v>0</v>
      </c>
      <c r="E3" s="3">
        <f t="shared" si="2"/>
        <v>0</v>
      </c>
      <c r="F3" s="3">
        <f t="shared" si="2"/>
        <v>0</v>
      </c>
      <c r="G3" s="3">
        <f t="shared" si="2"/>
        <v>0.5</v>
      </c>
      <c r="H3" s="3">
        <f t="shared" si="2"/>
        <v>3</v>
      </c>
      <c r="I3" s="3">
        <f>I4+5</f>
        <v>7</v>
      </c>
      <c r="J3" s="3">
        <f t="shared" ref="J3:S3" si="3">J4+5</f>
        <v>7</v>
      </c>
      <c r="K3" s="3">
        <f t="shared" si="3"/>
        <v>7</v>
      </c>
      <c r="L3" s="3">
        <f t="shared" si="3"/>
        <v>7</v>
      </c>
      <c r="M3" s="3">
        <f t="shared" si="3"/>
        <v>8</v>
      </c>
      <c r="N3" s="3">
        <f t="shared" si="3"/>
        <v>7</v>
      </c>
      <c r="O3" s="3">
        <f t="shared" si="3"/>
        <v>7</v>
      </c>
      <c r="P3" s="3">
        <f t="shared" si="3"/>
        <v>7</v>
      </c>
      <c r="Q3" s="3">
        <f t="shared" si="3"/>
        <v>7</v>
      </c>
      <c r="R3" s="3">
        <f t="shared" si="3"/>
        <v>6</v>
      </c>
      <c r="S3" s="3">
        <f t="shared" si="3"/>
        <v>6</v>
      </c>
      <c r="T3" s="3">
        <f t="shared" si="2"/>
        <v>1</v>
      </c>
      <c r="U3" s="3">
        <f t="shared" si="2"/>
        <v>3</v>
      </c>
      <c r="V3" s="3">
        <f t="shared" si="2"/>
        <v>2</v>
      </c>
      <c r="W3" s="3">
        <f t="shared" si="2"/>
        <v>0.5</v>
      </c>
      <c r="X3" s="3">
        <f t="shared" si="2"/>
        <v>0</v>
      </c>
      <c r="Y3" s="3">
        <f t="shared" si="2"/>
        <v>0</v>
      </c>
    </row>
    <row r="4" spans="1:25">
      <c r="A4" t="s">
        <v>47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0.5</v>
      </c>
      <c r="H4" s="3">
        <v>3</v>
      </c>
      <c r="I4" s="3">
        <v>2</v>
      </c>
      <c r="J4" s="3">
        <v>2</v>
      </c>
      <c r="K4" s="3">
        <v>2</v>
      </c>
      <c r="L4" s="3">
        <v>2</v>
      </c>
      <c r="M4" s="3">
        <v>3</v>
      </c>
      <c r="N4" s="3">
        <v>2</v>
      </c>
      <c r="O4" s="3">
        <v>2</v>
      </c>
      <c r="P4" s="3">
        <v>2</v>
      </c>
      <c r="Q4" s="3">
        <v>2</v>
      </c>
      <c r="R4" s="3">
        <v>1</v>
      </c>
      <c r="S4" s="3">
        <v>1</v>
      </c>
      <c r="T4" s="3">
        <v>1</v>
      </c>
      <c r="U4" s="3">
        <v>3</v>
      </c>
      <c r="V4" s="3">
        <v>2</v>
      </c>
      <c r="W4" s="3">
        <v>0.5</v>
      </c>
      <c r="X4" s="3">
        <v>0</v>
      </c>
      <c r="Y4" s="3">
        <v>0</v>
      </c>
    </row>
    <row r="8" spans="1:25">
      <c r="B8" s="2"/>
      <c r="C8" s="3"/>
      <c r="D8" s="4"/>
    </row>
    <row r="9" spans="1:25">
      <c r="B9" s="2"/>
      <c r="C9" s="3"/>
      <c r="D9" s="4"/>
    </row>
    <row r="10" spans="1:25">
      <c r="B10" s="2"/>
      <c r="C10" s="3"/>
      <c r="D10" s="4"/>
    </row>
    <row r="11" spans="1:25">
      <c r="B11" s="2"/>
      <c r="C11" s="3"/>
      <c r="D11" s="4"/>
    </row>
    <row r="12" spans="1:25">
      <c r="B12" s="2"/>
      <c r="C12" s="3"/>
      <c r="D12" s="4"/>
    </row>
    <row r="13" spans="1:25">
      <c r="B13" s="2"/>
      <c r="C13" s="3"/>
      <c r="D13" s="4"/>
    </row>
    <row r="14" spans="1:25">
      <c r="B14" s="2"/>
      <c r="C14" s="3"/>
      <c r="D14" s="4"/>
    </row>
    <row r="15" spans="1:25">
      <c r="B15" s="2"/>
      <c r="C15" s="3"/>
      <c r="D15" s="4"/>
    </row>
    <row r="16" spans="1:25">
      <c r="B16" s="2"/>
      <c r="C16" s="3"/>
      <c r="D16" s="4"/>
    </row>
    <row r="17" spans="2:4">
      <c r="B17" s="2"/>
      <c r="C17" s="3"/>
      <c r="D17" s="4"/>
    </row>
    <row r="18" spans="2:4">
      <c r="B18" s="2"/>
      <c r="C18" s="3"/>
      <c r="D18" s="4"/>
    </row>
    <row r="19" spans="2:4">
      <c r="B19" s="2"/>
      <c r="C19" s="3"/>
      <c r="D19" s="4"/>
    </row>
    <row r="20" spans="2:4">
      <c r="B20" s="2"/>
      <c r="C20" s="3"/>
      <c r="D20" s="4"/>
    </row>
    <row r="21" spans="2:4">
      <c r="B21" s="2"/>
      <c r="C21" s="3"/>
      <c r="D21" s="4"/>
    </row>
    <row r="22" spans="2:4">
      <c r="B22" s="2"/>
      <c r="C22" s="3"/>
      <c r="D22" s="4"/>
    </row>
    <row r="23" spans="2:4">
      <c r="B23" s="2"/>
      <c r="C23" s="3"/>
      <c r="D23" s="4"/>
    </row>
    <row r="24" spans="2:4">
      <c r="B24" s="2"/>
      <c r="C24" s="3"/>
      <c r="D24" s="4"/>
    </row>
    <row r="25" spans="2:4">
      <c r="B25" s="2"/>
      <c r="C25" s="3"/>
      <c r="D25" s="4"/>
    </row>
    <row r="26" spans="2:4">
      <c r="B26" s="2"/>
      <c r="C26" s="3"/>
      <c r="D26" s="4"/>
    </row>
    <row r="27" spans="2:4">
      <c r="B27" s="2"/>
      <c r="C27" s="3"/>
      <c r="D27" s="4"/>
    </row>
    <row r="28" spans="2:4">
      <c r="B28" s="2"/>
      <c r="C28" s="3"/>
      <c r="D28" s="4"/>
    </row>
    <row r="29" spans="2:4">
      <c r="B29" s="2"/>
      <c r="C29" s="3"/>
      <c r="D29" s="4"/>
    </row>
    <row r="30" spans="2:4">
      <c r="B30" s="2"/>
      <c r="C30" s="3"/>
      <c r="D30" s="4"/>
    </row>
    <row r="31" spans="2:4">
      <c r="B31" s="2"/>
      <c r="C31" s="3"/>
      <c r="D31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155-C042-4D87-9ACA-1F490BE78401}">
  <dimension ref="A1:Y31"/>
  <sheetViews>
    <sheetView topLeftCell="E1" workbookViewId="0">
      <selection activeCell="V13" sqref="V13"/>
    </sheetView>
  </sheetViews>
  <sheetFormatPr baseColWidth="10" defaultColWidth="9" defaultRowHeight="14.25"/>
  <cols>
    <col min="2" max="25" width="6.6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45</v>
      </c>
      <c r="B2" s="3">
        <v>0.5</v>
      </c>
      <c r="C2" s="3">
        <v>0.5</v>
      </c>
      <c r="D2" s="3">
        <v>0.5</v>
      </c>
      <c r="E2" s="3">
        <v>0.5</v>
      </c>
      <c r="F2" s="3">
        <v>0.5</v>
      </c>
      <c r="G2" s="3">
        <v>0.5</v>
      </c>
      <c r="H2" s="3">
        <v>0.5</v>
      </c>
      <c r="I2" s="3">
        <v>2.5</v>
      </c>
      <c r="J2" s="3">
        <v>7.5</v>
      </c>
      <c r="K2" s="3">
        <v>7.5</v>
      </c>
      <c r="L2" s="3">
        <v>7.5</v>
      </c>
      <c r="M2" s="3">
        <v>7.5</v>
      </c>
      <c r="N2" s="3">
        <v>2.5</v>
      </c>
      <c r="O2" s="3">
        <v>7.5</v>
      </c>
      <c r="P2" s="3">
        <v>7.5</v>
      </c>
      <c r="Q2" s="3">
        <v>7.5</v>
      </c>
      <c r="R2" s="3">
        <v>7.5</v>
      </c>
      <c r="S2" s="3">
        <v>0.5</v>
      </c>
      <c r="T2" s="3">
        <v>0.5</v>
      </c>
      <c r="U2" s="3">
        <v>0.5</v>
      </c>
      <c r="V2" s="3">
        <v>0.5</v>
      </c>
      <c r="W2" s="3">
        <v>0.5</v>
      </c>
      <c r="X2" s="3">
        <v>0.5</v>
      </c>
      <c r="Y2" s="3">
        <v>0.5</v>
      </c>
    </row>
    <row r="3" spans="1:25">
      <c r="A3" t="s">
        <v>46</v>
      </c>
      <c r="B3" s="3">
        <v>0.5</v>
      </c>
      <c r="C3" s="3">
        <v>0.5</v>
      </c>
      <c r="D3" s="3">
        <v>0.5</v>
      </c>
      <c r="E3" s="3">
        <v>0.5</v>
      </c>
      <c r="F3" s="3">
        <v>0.5</v>
      </c>
      <c r="G3" s="3">
        <v>0.5</v>
      </c>
      <c r="H3" s="3">
        <v>0.5</v>
      </c>
      <c r="I3" s="3">
        <v>2.5</v>
      </c>
      <c r="J3" s="3">
        <v>7.5</v>
      </c>
      <c r="K3" s="3">
        <v>7.5</v>
      </c>
      <c r="L3" s="3">
        <v>7.5</v>
      </c>
      <c r="M3" s="3">
        <v>7.5</v>
      </c>
      <c r="N3" s="3">
        <v>2.5</v>
      </c>
      <c r="O3" s="3">
        <v>7.5</v>
      </c>
      <c r="P3" s="3">
        <v>7.5</v>
      </c>
      <c r="Q3" s="3">
        <v>7.5</v>
      </c>
      <c r="R3" s="3">
        <v>7.5</v>
      </c>
      <c r="S3" s="3">
        <v>0.5</v>
      </c>
      <c r="T3" s="3">
        <v>0.5</v>
      </c>
      <c r="U3" s="3">
        <v>0.5</v>
      </c>
      <c r="V3" s="3">
        <v>0.5</v>
      </c>
      <c r="W3" s="3">
        <v>0.5</v>
      </c>
      <c r="X3" s="3">
        <v>0.5</v>
      </c>
      <c r="Y3" s="3">
        <v>0.5</v>
      </c>
    </row>
    <row r="4" spans="1:25">
      <c r="A4" t="s">
        <v>47</v>
      </c>
      <c r="B4" s="3">
        <v>0.5</v>
      </c>
      <c r="C4" s="3">
        <v>0.5</v>
      </c>
      <c r="D4" s="3">
        <v>0.5</v>
      </c>
      <c r="E4" s="3">
        <v>0.5</v>
      </c>
      <c r="F4" s="3">
        <v>0.5</v>
      </c>
      <c r="G4" s="3">
        <v>0.5</v>
      </c>
      <c r="H4" s="3">
        <v>0.5</v>
      </c>
      <c r="I4" s="3">
        <v>2.5</v>
      </c>
      <c r="J4" s="3">
        <v>7.5</v>
      </c>
      <c r="K4" s="3">
        <v>7.5</v>
      </c>
      <c r="L4" s="3">
        <v>7.5</v>
      </c>
      <c r="M4" s="3">
        <v>7.5</v>
      </c>
      <c r="N4" s="3">
        <v>2.5</v>
      </c>
      <c r="O4" s="3">
        <v>7.5</v>
      </c>
      <c r="P4" s="3">
        <v>7.5</v>
      </c>
      <c r="Q4" s="3">
        <v>7.5</v>
      </c>
      <c r="R4" s="3">
        <v>7.5</v>
      </c>
      <c r="S4" s="3">
        <v>0.5</v>
      </c>
      <c r="T4" s="3">
        <v>0.5</v>
      </c>
      <c r="U4" s="3">
        <v>0.5</v>
      </c>
      <c r="V4" s="3">
        <v>0.5</v>
      </c>
      <c r="W4" s="3">
        <v>0.5</v>
      </c>
      <c r="X4" s="3">
        <v>0.5</v>
      </c>
      <c r="Y4" s="3">
        <v>0.5</v>
      </c>
    </row>
    <row r="8" spans="1:25">
      <c r="B8" s="2"/>
      <c r="C8" s="3"/>
      <c r="D8" s="4"/>
    </row>
    <row r="9" spans="1:25">
      <c r="B9" s="2"/>
      <c r="C9" s="3"/>
      <c r="D9" s="4"/>
    </row>
    <row r="10" spans="1:25">
      <c r="B10" s="2"/>
      <c r="C10" s="3"/>
      <c r="D10" s="4"/>
    </row>
    <row r="11" spans="1:25">
      <c r="B11" s="2"/>
      <c r="C11" s="3"/>
      <c r="D11" s="4"/>
    </row>
    <row r="12" spans="1:25">
      <c r="B12" s="2"/>
      <c r="C12" s="3"/>
      <c r="D12" s="4"/>
    </row>
    <row r="13" spans="1:25">
      <c r="B13" s="2"/>
      <c r="C13" s="3"/>
      <c r="D13" s="4"/>
    </row>
    <row r="14" spans="1:25">
      <c r="B14" s="2"/>
      <c r="C14" s="3"/>
      <c r="D14" s="4"/>
    </row>
    <row r="15" spans="1:25">
      <c r="B15" s="2"/>
      <c r="C15" s="3"/>
      <c r="D15" s="4"/>
    </row>
    <row r="16" spans="1:25">
      <c r="B16" s="2"/>
      <c r="C16" s="3"/>
      <c r="D16" s="4"/>
    </row>
    <row r="17" spans="2:4">
      <c r="B17" s="2"/>
      <c r="C17" s="3"/>
      <c r="D17" s="4"/>
    </row>
    <row r="18" spans="2:4">
      <c r="B18" s="2"/>
      <c r="C18" s="3"/>
      <c r="D18" s="4"/>
    </row>
    <row r="19" spans="2:4">
      <c r="B19" s="2"/>
      <c r="C19" s="3"/>
      <c r="D19" s="4"/>
    </row>
    <row r="20" spans="2:4">
      <c r="B20" s="2"/>
      <c r="C20" s="3"/>
      <c r="D20" s="4"/>
    </row>
    <row r="21" spans="2:4">
      <c r="B21" s="2"/>
      <c r="C21" s="3"/>
      <c r="D21" s="4"/>
    </row>
    <row r="22" spans="2:4">
      <c r="B22" s="2"/>
      <c r="C22" s="3"/>
      <c r="D22" s="4"/>
    </row>
    <row r="23" spans="2:4">
      <c r="B23" s="2"/>
      <c r="C23" s="3"/>
      <c r="D23" s="4"/>
    </row>
    <row r="24" spans="2:4">
      <c r="B24" s="2"/>
      <c r="C24" s="3"/>
      <c r="D24" s="4"/>
    </row>
    <row r="25" spans="2:4">
      <c r="B25" s="2"/>
      <c r="C25" s="3"/>
      <c r="D25" s="4"/>
    </row>
    <row r="26" spans="2:4">
      <c r="B26" s="2"/>
      <c r="C26" s="3"/>
      <c r="D26" s="4"/>
    </row>
    <row r="27" spans="2:4">
      <c r="B27" s="2"/>
      <c r="C27" s="3"/>
      <c r="D27" s="4"/>
    </row>
    <row r="28" spans="2:4">
      <c r="B28" s="2"/>
      <c r="C28" s="3"/>
      <c r="D28" s="4"/>
    </row>
    <row r="29" spans="2:4">
      <c r="B29" s="2"/>
      <c r="C29" s="3"/>
      <c r="D29" s="4"/>
    </row>
    <row r="30" spans="2:4">
      <c r="B30" s="2"/>
      <c r="C30" s="3"/>
      <c r="D30" s="4"/>
    </row>
    <row r="31" spans="2:4">
      <c r="B31" s="2"/>
      <c r="C31" s="3"/>
      <c r="D31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93B0C-716A-4CFD-8E38-BA44799D71A5}">
  <dimension ref="A1:Y31"/>
  <sheetViews>
    <sheetView workbookViewId="0">
      <selection activeCell="E14" sqref="E14"/>
    </sheetView>
  </sheetViews>
  <sheetFormatPr baseColWidth="10" defaultColWidth="9" defaultRowHeight="14.25"/>
  <cols>
    <col min="2" max="25" width="6.6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45</v>
      </c>
      <c r="B2" s="3">
        <v>0.5</v>
      </c>
      <c r="C2" s="3">
        <v>0.5</v>
      </c>
      <c r="D2" s="3">
        <v>0.5</v>
      </c>
      <c r="E2" s="3">
        <v>0.5</v>
      </c>
      <c r="F2" s="3">
        <v>0.5</v>
      </c>
      <c r="G2" s="3">
        <v>0.5</v>
      </c>
      <c r="H2" s="3">
        <v>0.5</v>
      </c>
      <c r="I2" s="3">
        <v>5</v>
      </c>
      <c r="J2" s="3">
        <v>15</v>
      </c>
      <c r="K2" s="3">
        <v>15</v>
      </c>
      <c r="L2" s="3">
        <v>15</v>
      </c>
      <c r="M2" s="3">
        <v>15</v>
      </c>
      <c r="N2" s="3">
        <v>5</v>
      </c>
      <c r="O2" s="3">
        <v>15</v>
      </c>
      <c r="P2" s="3">
        <v>15</v>
      </c>
      <c r="Q2" s="3">
        <v>15</v>
      </c>
      <c r="R2" s="3">
        <v>15</v>
      </c>
      <c r="S2" s="3">
        <v>0.5</v>
      </c>
      <c r="T2" s="3">
        <v>0.5</v>
      </c>
      <c r="U2" s="3">
        <v>0.5</v>
      </c>
      <c r="V2" s="3">
        <v>0.5</v>
      </c>
      <c r="W2" s="3">
        <v>0.5</v>
      </c>
      <c r="X2" s="3">
        <v>0.5</v>
      </c>
      <c r="Y2" s="3">
        <v>0.5</v>
      </c>
    </row>
    <row r="3" spans="1:25">
      <c r="A3" t="s">
        <v>46</v>
      </c>
      <c r="B3" s="3">
        <v>0.5</v>
      </c>
      <c r="C3" s="3">
        <v>0.5</v>
      </c>
      <c r="D3" s="3">
        <v>0.5</v>
      </c>
      <c r="E3" s="3">
        <v>0.5</v>
      </c>
      <c r="F3" s="3">
        <v>0.5</v>
      </c>
      <c r="G3" s="3">
        <v>0.5</v>
      </c>
      <c r="H3" s="3">
        <v>0.5</v>
      </c>
      <c r="I3" s="3">
        <v>5</v>
      </c>
      <c r="J3" s="3">
        <v>15</v>
      </c>
      <c r="K3" s="3">
        <v>15</v>
      </c>
      <c r="L3" s="3">
        <v>15</v>
      </c>
      <c r="M3" s="3">
        <v>15</v>
      </c>
      <c r="N3" s="3">
        <v>5</v>
      </c>
      <c r="O3" s="3">
        <v>15</v>
      </c>
      <c r="P3" s="3">
        <v>15</v>
      </c>
      <c r="Q3" s="3">
        <v>15</v>
      </c>
      <c r="R3" s="3">
        <v>15</v>
      </c>
      <c r="S3" s="3">
        <v>0.5</v>
      </c>
      <c r="T3" s="3">
        <v>0.5</v>
      </c>
      <c r="U3" s="3">
        <v>0.5</v>
      </c>
      <c r="V3" s="3">
        <v>0.5</v>
      </c>
      <c r="W3" s="3">
        <v>0.5</v>
      </c>
      <c r="X3" s="3">
        <v>0.5</v>
      </c>
      <c r="Y3" s="3">
        <v>0.5</v>
      </c>
    </row>
    <row r="4" spans="1:25">
      <c r="A4" t="s">
        <v>47</v>
      </c>
      <c r="B4" s="3">
        <v>0.5</v>
      </c>
      <c r="C4" s="3">
        <v>0.5</v>
      </c>
      <c r="D4" s="3">
        <v>0.5</v>
      </c>
      <c r="E4" s="3">
        <v>0.5</v>
      </c>
      <c r="F4" s="3">
        <v>0.5</v>
      </c>
      <c r="G4" s="3">
        <v>0.5</v>
      </c>
      <c r="H4" s="3">
        <v>0.5</v>
      </c>
      <c r="I4" s="3">
        <v>5</v>
      </c>
      <c r="J4" s="3">
        <v>15</v>
      </c>
      <c r="K4" s="3">
        <v>15</v>
      </c>
      <c r="L4" s="3">
        <v>15</v>
      </c>
      <c r="M4" s="3">
        <v>15</v>
      </c>
      <c r="N4" s="3">
        <v>5</v>
      </c>
      <c r="O4" s="3">
        <v>15</v>
      </c>
      <c r="P4" s="3">
        <v>15</v>
      </c>
      <c r="Q4" s="3">
        <v>15</v>
      </c>
      <c r="R4" s="3">
        <v>15</v>
      </c>
      <c r="S4" s="3">
        <v>0.5</v>
      </c>
      <c r="T4" s="3">
        <v>0.5</v>
      </c>
      <c r="U4" s="3">
        <v>0.5</v>
      </c>
      <c r="V4" s="3">
        <v>0.5</v>
      </c>
      <c r="W4" s="3">
        <v>0.5</v>
      </c>
      <c r="X4" s="3">
        <v>0.5</v>
      </c>
      <c r="Y4" s="3">
        <v>0.5</v>
      </c>
    </row>
    <row r="8" spans="1:25">
      <c r="B8" s="2"/>
      <c r="C8" s="3"/>
      <c r="D8" s="4"/>
    </row>
    <row r="9" spans="1:25">
      <c r="B9" s="2"/>
      <c r="C9" s="3"/>
      <c r="D9" s="4"/>
    </row>
    <row r="10" spans="1:25">
      <c r="B10" s="2"/>
      <c r="C10" s="3"/>
      <c r="D10" s="4"/>
    </row>
    <row r="11" spans="1:25">
      <c r="B11" s="2"/>
      <c r="C11" s="3"/>
      <c r="D11" s="4"/>
    </row>
    <row r="12" spans="1:25">
      <c r="B12" s="2"/>
      <c r="C12" s="3"/>
      <c r="D12" s="4"/>
    </row>
    <row r="13" spans="1:25">
      <c r="B13" s="2"/>
      <c r="C13" s="3"/>
      <c r="D13" s="4"/>
    </row>
    <row r="14" spans="1:25">
      <c r="B14" s="2"/>
      <c r="C14" s="3"/>
      <c r="D14" s="4"/>
    </row>
    <row r="15" spans="1:25">
      <c r="B15" s="2"/>
      <c r="C15" s="3"/>
      <c r="D15" s="4"/>
    </row>
    <row r="16" spans="1:25">
      <c r="B16" s="2"/>
      <c r="C16" s="3"/>
      <c r="D16" s="4"/>
    </row>
    <row r="17" spans="2:4">
      <c r="B17" s="2"/>
      <c r="C17" s="3"/>
      <c r="D17" s="4"/>
    </row>
    <row r="18" spans="2:4">
      <c r="B18" s="2"/>
      <c r="C18" s="3"/>
      <c r="D18" s="4"/>
    </row>
    <row r="19" spans="2:4">
      <c r="B19" s="2"/>
      <c r="C19" s="3"/>
      <c r="D19" s="4"/>
    </row>
    <row r="20" spans="2:4">
      <c r="B20" s="2"/>
      <c r="C20" s="3"/>
      <c r="D20" s="4"/>
    </row>
    <row r="21" spans="2:4">
      <c r="B21" s="2"/>
      <c r="C21" s="3"/>
      <c r="D21" s="4"/>
    </row>
    <row r="22" spans="2:4">
      <c r="B22" s="2"/>
      <c r="C22" s="3"/>
      <c r="D22" s="4"/>
    </row>
    <row r="23" spans="2:4">
      <c r="B23" s="2"/>
      <c r="C23" s="3"/>
      <c r="D23" s="4"/>
    </row>
    <row r="24" spans="2:4">
      <c r="B24" s="2"/>
      <c r="C24" s="3"/>
      <c r="D24" s="4"/>
    </row>
    <row r="25" spans="2:4">
      <c r="B25" s="2"/>
      <c r="C25" s="3"/>
      <c r="D25" s="4"/>
    </row>
    <row r="26" spans="2:4">
      <c r="B26" s="2"/>
      <c r="C26" s="3"/>
      <c r="D26" s="4"/>
    </row>
    <row r="27" spans="2:4">
      <c r="B27" s="2"/>
      <c r="C27" s="3"/>
      <c r="D27" s="4"/>
    </row>
    <row r="28" spans="2:4">
      <c r="B28" s="2"/>
      <c r="C28" s="3"/>
      <c r="D28" s="4"/>
    </row>
    <row r="29" spans="2:4">
      <c r="B29" s="2"/>
      <c r="C29" s="3"/>
      <c r="D29" s="4"/>
    </row>
    <row r="30" spans="2:4">
      <c r="B30" s="2"/>
      <c r="C30" s="3"/>
      <c r="D30" s="4"/>
    </row>
    <row r="31" spans="2:4">
      <c r="B31" s="2"/>
      <c r="C31" s="3"/>
      <c r="D3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8FB98-37F3-4971-B4CD-1E6A7262204F}">
  <dimension ref="A1:G4"/>
  <sheetViews>
    <sheetView workbookViewId="0">
      <selection activeCell="C3" sqref="C3"/>
    </sheetView>
  </sheetViews>
  <sheetFormatPr baseColWidth="10" defaultColWidth="9" defaultRowHeight="14.25"/>
  <cols>
    <col min="1" max="1" width="17.125" bestFit="1" customWidth="1"/>
    <col min="2" max="2" width="14.875" bestFit="1" customWidth="1"/>
    <col min="3" max="3" width="17.25" bestFit="1" customWidth="1"/>
    <col min="4" max="4" width="8.625" customWidth="1"/>
    <col min="5" max="5" width="8.125" customWidth="1"/>
    <col min="6" max="6" width="8.875" customWidth="1"/>
  </cols>
  <sheetData>
    <row r="1" spans="1:7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53</v>
      </c>
    </row>
    <row r="2" spans="1:7">
      <c r="A2" t="s">
        <v>51</v>
      </c>
      <c r="B2" s="1">
        <v>600</v>
      </c>
      <c r="C2" s="1">
        <v>550</v>
      </c>
      <c r="D2" s="1">
        <v>3</v>
      </c>
      <c r="E2" s="1">
        <v>3</v>
      </c>
      <c r="F2" s="1">
        <v>160</v>
      </c>
      <c r="G2" s="1">
        <v>40</v>
      </c>
    </row>
    <row r="3" spans="1:7">
      <c r="A3" t="s">
        <v>11</v>
      </c>
      <c r="B3" s="1">
        <v>0</v>
      </c>
      <c r="C3" s="1">
        <v>2.7</v>
      </c>
      <c r="D3" s="1">
        <v>250</v>
      </c>
      <c r="E3" s="1">
        <v>0</v>
      </c>
      <c r="F3" s="1">
        <v>0</v>
      </c>
      <c r="G3" s="1">
        <v>50</v>
      </c>
    </row>
    <row r="4" spans="1:7">
      <c r="A4" t="s">
        <v>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CDF95-CF95-4796-ABE1-012E5312AEC2}">
  <dimension ref="A1:G6"/>
  <sheetViews>
    <sheetView workbookViewId="0">
      <selection activeCell="H5" sqref="H5"/>
    </sheetView>
  </sheetViews>
  <sheetFormatPr baseColWidth="10" defaultColWidth="9" defaultRowHeight="14.25"/>
  <cols>
    <col min="1" max="1" width="27.375" bestFit="1" customWidth="1"/>
    <col min="2" max="2" width="12.625" bestFit="1" customWidth="1"/>
    <col min="3" max="3" width="15.875" bestFit="1" customWidth="1"/>
    <col min="4" max="4" width="7.375" bestFit="1" customWidth="1"/>
    <col min="5" max="5" width="4.875" bestFit="1" customWidth="1"/>
    <col min="6" max="6" width="5.75" bestFit="1" customWidth="1"/>
    <col min="7" max="7" width="5.875" bestFit="1" customWidth="1"/>
  </cols>
  <sheetData>
    <row r="1" spans="1:7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</row>
    <row r="2" spans="1:7">
      <c r="A2" t="s">
        <v>18</v>
      </c>
      <c r="B2" s="1">
        <v>200</v>
      </c>
      <c r="C2" s="1">
        <v>5</v>
      </c>
      <c r="D2" s="1">
        <v>15</v>
      </c>
      <c r="E2" s="1">
        <v>400</v>
      </c>
      <c r="F2" s="1">
        <v>20</v>
      </c>
      <c r="G2" s="1">
        <v>0.06</v>
      </c>
    </row>
    <row r="3" spans="1:7">
      <c r="A3" t="s">
        <v>19</v>
      </c>
      <c r="B3" s="1">
        <v>10</v>
      </c>
      <c r="C3" s="1">
        <v>10</v>
      </c>
      <c r="D3" s="1">
        <v>20</v>
      </c>
      <c r="E3" s="1">
        <v>1000</v>
      </c>
      <c r="F3" s="1">
        <v>20</v>
      </c>
      <c r="G3" s="1">
        <v>0.02</v>
      </c>
    </row>
    <row r="4" spans="1:7">
      <c r="A4" t="s">
        <v>50</v>
      </c>
      <c r="B4" s="1">
        <v>0</v>
      </c>
      <c r="C4" s="1">
        <v>0</v>
      </c>
      <c r="D4" s="1">
        <v>0</v>
      </c>
      <c r="E4" s="1">
        <v>0</v>
      </c>
      <c r="F4" s="1">
        <v>15</v>
      </c>
      <c r="G4" s="1">
        <v>0.02</v>
      </c>
    </row>
    <row r="5" spans="1:7">
      <c r="A5" t="s">
        <v>20</v>
      </c>
      <c r="B5" s="1">
        <v>6</v>
      </c>
      <c r="C5" s="1">
        <v>2</v>
      </c>
      <c r="D5" s="1">
        <v>5</v>
      </c>
      <c r="E5" s="1">
        <v>0</v>
      </c>
      <c r="F5" s="1">
        <v>60</v>
      </c>
      <c r="G5" s="1">
        <v>0</v>
      </c>
    </row>
    <row r="6" spans="1:7">
      <c r="A6" t="s">
        <v>21</v>
      </c>
      <c r="B6" s="1">
        <v>24</v>
      </c>
      <c r="C6" s="1">
        <v>2</v>
      </c>
      <c r="D6" s="1">
        <v>5</v>
      </c>
      <c r="E6" s="1">
        <v>350</v>
      </c>
      <c r="F6" s="1">
        <v>60</v>
      </c>
      <c r="G6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5D110-F0D2-4F9D-B0C4-13B38005F879}">
  <dimension ref="A1:D16"/>
  <sheetViews>
    <sheetView workbookViewId="0">
      <selection activeCell="H10" sqref="H10"/>
    </sheetView>
  </sheetViews>
  <sheetFormatPr baseColWidth="10" defaultColWidth="9" defaultRowHeight="14.25"/>
  <cols>
    <col min="1" max="1" width="19.875" bestFit="1" customWidth="1"/>
    <col min="2" max="2" width="13.375" customWidth="1"/>
    <col min="3" max="3" width="11.625" customWidth="1"/>
    <col min="4" max="4" width="12.875" customWidth="1"/>
  </cols>
  <sheetData>
    <row r="1" spans="1:4">
      <c r="B1" t="s">
        <v>22</v>
      </c>
      <c r="C1" t="s">
        <v>23</v>
      </c>
      <c r="D1" t="s">
        <v>48</v>
      </c>
    </row>
    <row r="2" spans="1:4">
      <c r="A2" t="s">
        <v>24</v>
      </c>
      <c r="B2" s="1">
        <v>0.9</v>
      </c>
      <c r="C2" s="1">
        <v>0.12</v>
      </c>
      <c r="D2">
        <v>100</v>
      </c>
    </row>
    <row r="3" spans="1:4">
      <c r="A3" t="s">
        <v>25</v>
      </c>
      <c r="B3" s="1">
        <v>0.91</v>
      </c>
      <c r="C3" s="1">
        <v>0.12</v>
      </c>
      <c r="D3">
        <v>100</v>
      </c>
    </row>
    <row r="4" spans="1:4">
      <c r="A4" t="s">
        <v>26</v>
      </c>
      <c r="B4" s="1">
        <v>0.92</v>
      </c>
      <c r="C4" s="1">
        <v>0.13</v>
      </c>
      <c r="D4">
        <v>100</v>
      </c>
    </row>
    <row r="5" spans="1:4">
      <c r="A5" t="s">
        <v>27</v>
      </c>
      <c r="B5" s="1">
        <v>0.93</v>
      </c>
      <c r="C5" s="1">
        <v>0.13</v>
      </c>
      <c r="D5">
        <v>100</v>
      </c>
    </row>
    <row r="6" spans="1:4">
      <c r="A6" t="s">
        <v>28</v>
      </c>
      <c r="B6" s="1">
        <v>0.94</v>
      </c>
      <c r="C6" s="1">
        <v>0.13500000000000001</v>
      </c>
      <c r="D6">
        <v>100</v>
      </c>
    </row>
    <row r="7" spans="1:4">
      <c r="A7" t="s">
        <v>29</v>
      </c>
      <c r="B7" s="1">
        <v>0.95</v>
      </c>
      <c r="C7" s="1">
        <v>0.13900000000000001</v>
      </c>
      <c r="D7">
        <v>100</v>
      </c>
    </row>
    <row r="8" spans="1:4">
      <c r="A8" t="s">
        <v>30</v>
      </c>
      <c r="B8" s="1">
        <v>0.96</v>
      </c>
      <c r="C8" s="1">
        <v>0.14299999999999999</v>
      </c>
      <c r="D8">
        <v>100</v>
      </c>
    </row>
    <row r="9" spans="1:4">
      <c r="A9" t="s">
        <v>31</v>
      </c>
      <c r="B9" s="1">
        <v>0.97</v>
      </c>
      <c r="C9" s="1">
        <v>0.14699999999999999</v>
      </c>
      <c r="D9">
        <v>100</v>
      </c>
    </row>
    <row r="10" spans="1:4">
      <c r="A10" t="s">
        <v>32</v>
      </c>
      <c r="B10" s="1">
        <v>0.98</v>
      </c>
      <c r="C10" s="1">
        <v>0.151</v>
      </c>
      <c r="D10">
        <v>100</v>
      </c>
    </row>
    <row r="11" spans="1:4">
      <c r="A11" t="s">
        <v>33</v>
      </c>
      <c r="B11" s="1">
        <v>0.99</v>
      </c>
      <c r="C11" s="1">
        <v>0.155</v>
      </c>
      <c r="D11">
        <v>100</v>
      </c>
    </row>
    <row r="12" spans="1:4">
      <c r="A12" t="s">
        <v>34</v>
      </c>
      <c r="B12" s="1">
        <v>1</v>
      </c>
      <c r="C12" s="1">
        <v>0.159</v>
      </c>
      <c r="D12">
        <v>100</v>
      </c>
    </row>
    <row r="13" spans="1:4">
      <c r="A13" t="s">
        <v>35</v>
      </c>
      <c r="B13" s="1">
        <v>1.01</v>
      </c>
      <c r="C13" s="1">
        <v>0.16300000000000001</v>
      </c>
      <c r="D13">
        <v>100</v>
      </c>
    </row>
    <row r="14" spans="1:4">
      <c r="A14" t="s">
        <v>36</v>
      </c>
      <c r="B14" s="1">
        <v>1.02</v>
      </c>
      <c r="C14" s="1">
        <v>0.16700000000000001</v>
      </c>
      <c r="D14">
        <v>100</v>
      </c>
    </row>
    <row r="15" spans="1:4">
      <c r="A15" t="s">
        <v>37</v>
      </c>
      <c r="B15" s="1">
        <v>1.03</v>
      </c>
      <c r="C15" s="1">
        <v>0.17100000000000001</v>
      </c>
      <c r="D15">
        <v>100</v>
      </c>
    </row>
    <row r="16" spans="1:4">
      <c r="A16" t="s">
        <v>38</v>
      </c>
      <c r="B16" s="1">
        <v>1.04</v>
      </c>
      <c r="C16" s="1">
        <v>0.17499999999999999</v>
      </c>
      <c r="D16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56C09-E6BA-453E-9B68-3059E2926BDF}">
  <dimension ref="A1:B3"/>
  <sheetViews>
    <sheetView workbookViewId="0">
      <selection activeCell="B11" sqref="B11"/>
    </sheetView>
  </sheetViews>
  <sheetFormatPr baseColWidth="10" defaultColWidth="9" defaultRowHeight="14.25"/>
  <cols>
    <col min="1" max="1" width="10" customWidth="1"/>
    <col min="2" max="3" width="8.625" bestFit="1" customWidth="1"/>
    <col min="4" max="4" width="9.625" bestFit="1" customWidth="1"/>
  </cols>
  <sheetData>
    <row r="1" spans="1:2">
      <c r="B1" t="s">
        <v>39</v>
      </c>
    </row>
    <row r="2" spans="1:2">
      <c r="A2" t="s">
        <v>40</v>
      </c>
      <c r="B2">
        <v>0.35</v>
      </c>
    </row>
    <row r="3" spans="1:2">
      <c r="A3" t="s">
        <v>52</v>
      </c>
      <c r="B3">
        <v>0.25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053E1-71CC-49BE-991D-93373BCD5FC7}">
  <dimension ref="A1:A6"/>
  <sheetViews>
    <sheetView tabSelected="1" workbookViewId="0">
      <selection activeCell="C11" sqref="C11"/>
    </sheetView>
  </sheetViews>
  <sheetFormatPr baseColWidth="10" defaultRowHeight="14.25"/>
  <sheetData>
    <row r="1" spans="1:1">
      <c r="A1" t="s">
        <v>58</v>
      </c>
    </row>
    <row r="2" spans="1:1">
      <c r="A2">
        <v>0.5</v>
      </c>
    </row>
    <row r="3" spans="1:1">
      <c r="A3">
        <v>1</v>
      </c>
    </row>
    <row r="4" spans="1:1">
      <c r="A4">
        <v>1.5</v>
      </c>
    </row>
    <row r="5" spans="1:1">
      <c r="A5">
        <v>2.5</v>
      </c>
    </row>
    <row r="6" spans="1:1">
      <c r="A6">
        <v>3.4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B5C9E-DDE6-4406-A1BA-E0B87BADDE72}">
  <dimension ref="A1:A5"/>
  <sheetViews>
    <sheetView workbookViewId="0">
      <selection activeCell="A22" sqref="A22"/>
    </sheetView>
  </sheetViews>
  <sheetFormatPr baseColWidth="10" defaultRowHeight="14.25"/>
  <cols>
    <col min="1" max="1" width="14.625" bestFit="1" customWidth="1"/>
  </cols>
  <sheetData>
    <row r="1" spans="1:1">
      <c r="A1" t="s">
        <v>18</v>
      </c>
    </row>
    <row r="2" spans="1:1">
      <c r="A2">
        <v>400</v>
      </c>
    </row>
    <row r="3" spans="1:1">
      <c r="A3">
        <v>150</v>
      </c>
    </row>
    <row r="4" spans="1:1">
      <c r="A4">
        <v>100</v>
      </c>
    </row>
    <row r="5" spans="1:1">
      <c r="A5">
        <v>50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9A018-F4D8-4049-8785-D914448B1EBA}">
  <dimension ref="A1:B4"/>
  <sheetViews>
    <sheetView workbookViewId="0">
      <selection activeCell="F5" sqref="F5"/>
    </sheetView>
  </sheetViews>
  <sheetFormatPr baseColWidth="10" defaultColWidth="9" defaultRowHeight="14.25"/>
  <sheetData>
    <row r="1" spans="1:2">
      <c r="B1" t="s">
        <v>41</v>
      </c>
    </row>
    <row r="2" spans="1:2">
      <c r="A2" t="s">
        <v>42</v>
      </c>
      <c r="B2" s="1">
        <v>91</v>
      </c>
    </row>
    <row r="3" spans="1:2">
      <c r="A3" t="s">
        <v>43</v>
      </c>
      <c r="B3" s="1">
        <v>183</v>
      </c>
    </row>
    <row r="4" spans="1:2">
      <c r="A4" t="s">
        <v>44</v>
      </c>
      <c r="B4" s="1">
        <v>91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AAE38-9D6F-4012-8878-02E57E613A97}">
  <dimension ref="A1:L4"/>
  <sheetViews>
    <sheetView workbookViewId="0">
      <selection activeCell="C8" sqref="C8"/>
    </sheetView>
  </sheetViews>
  <sheetFormatPr baseColWidth="10" defaultRowHeight="14.25"/>
  <sheetData>
    <row r="1" spans="1:12">
      <c r="A1" t="s">
        <v>56</v>
      </c>
      <c r="B1" t="s">
        <v>57</v>
      </c>
      <c r="C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</row>
    <row r="2" spans="1:12">
      <c r="A2">
        <v>1</v>
      </c>
      <c r="B2">
        <v>110314</v>
      </c>
      <c r="C2">
        <v>0.37</v>
      </c>
      <c r="G2">
        <f xml:space="preserve"> SUM('elec_demand (1)'!$B2:$Y2)</f>
        <v>25.300000000000004</v>
      </c>
      <c r="H2">
        <f xml:space="preserve"> SUM('elec_demand (2)'!$B2:$Y2)</f>
        <v>25.300000000000004</v>
      </c>
      <c r="I2">
        <f xml:space="preserve"> SUM('elec_demand (2)'!$B2:$Y2)</f>
        <v>25.300000000000004</v>
      </c>
      <c r="J2">
        <f xml:space="preserve"> SUM('elec_demand (3)'!$B2:$Y2)</f>
        <v>0</v>
      </c>
      <c r="K2">
        <f xml:space="preserve"> SUM('elec_demand (4)'!$B2:$Y2)</f>
        <v>141</v>
      </c>
      <c r="L2">
        <f xml:space="preserve"> SUM('elec_demand (5)'!$B2:$Y2)</f>
        <v>72</v>
      </c>
    </row>
    <row r="3" spans="1:12">
      <c r="A3">
        <v>6</v>
      </c>
      <c r="B3">
        <v>101450</v>
      </c>
      <c r="C3">
        <v>0.37</v>
      </c>
      <c r="G3">
        <f xml:space="preserve"> SUM('elec_demand (1)'!B3:Y3)</f>
        <v>27.800000000000004</v>
      </c>
      <c r="H3">
        <f xml:space="preserve"> SUM('elec_demand (2)'!$B3:$Y3)</f>
        <v>27.800000000000004</v>
      </c>
      <c r="I3">
        <f xml:space="preserve"> SUM('elec_demand (2)'!$B3:$Y3)</f>
        <v>27.800000000000004</v>
      </c>
      <c r="J3">
        <f xml:space="preserve"> SUM('elec_demand (3)'!$B3:$Y3)</f>
        <v>0</v>
      </c>
      <c r="K3">
        <f xml:space="preserve"> SUM('elec_demand (4)'!$B3:$Y3)</f>
        <v>86</v>
      </c>
      <c r="L3">
        <f xml:space="preserve"> SUM('elec_demand (5)'!$B3:$Y3)</f>
        <v>72</v>
      </c>
    </row>
    <row r="4" spans="1:12">
      <c r="A4">
        <v>9</v>
      </c>
      <c r="B4">
        <v>126000</v>
      </c>
      <c r="C4">
        <v>0.37</v>
      </c>
      <c r="G4">
        <f xml:space="preserve"> SUM('elec_demand (1)'!B4:Y4)</f>
        <v>30</v>
      </c>
      <c r="H4">
        <f xml:space="preserve"> SUM('elec_demand (2)'!$B4:$Y4)</f>
        <v>30</v>
      </c>
      <c r="I4">
        <f xml:space="preserve"> SUM('elec_demand (2)'!$B4:$Y4)</f>
        <v>30</v>
      </c>
      <c r="J4">
        <f xml:space="preserve"> SUM('elec_demand (3)'!$B4:$Y4)</f>
        <v>0</v>
      </c>
      <c r="K4">
        <f xml:space="preserve"> SUM('elec_demand (4)'!$B4:$Y4)</f>
        <v>31</v>
      </c>
      <c r="L4">
        <f xml:space="preserve"> SUM('elec_demand (5)'!$B4:$Y4)</f>
        <v>72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16</vt:i4>
      </vt:variant>
    </vt:vector>
  </HeadingPairs>
  <TitlesOfParts>
    <vt:vector size="16" baseType="lpstr">
      <vt:lpstr>parameters</vt:lpstr>
      <vt:lpstr>rent_cap</vt:lpstr>
      <vt:lpstr>tech</vt:lpstr>
      <vt:lpstr>tariffs</vt:lpstr>
      <vt:lpstr>heat_rate</vt:lpstr>
      <vt:lpstr>elec_price</vt:lpstr>
      <vt:lpstr>capacity_steps</vt:lpstr>
      <vt:lpstr>day_weights</vt:lpstr>
      <vt:lpstr>hist_demand</vt:lpstr>
      <vt:lpstr>cap_factors</vt:lpstr>
      <vt:lpstr>elec_demand (1)</vt:lpstr>
      <vt:lpstr>elec_demand (2)</vt:lpstr>
      <vt:lpstr>elec_demand (3)</vt:lpstr>
      <vt:lpstr>elec_demand (4)</vt:lpstr>
      <vt:lpstr>elec_demand (5)</vt:lpstr>
      <vt:lpstr>elec_demand (6)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Elsa</dc:creator>
  <cp:keywords/>
  <dc:description/>
  <cp:lastModifiedBy>Svolba, Jakob</cp:lastModifiedBy>
  <cp:revision/>
  <dcterms:created xsi:type="dcterms:W3CDTF">2024-10-08T19:20:11Z</dcterms:created>
  <dcterms:modified xsi:type="dcterms:W3CDTF">2024-12-03T12:13:33Z</dcterms:modified>
  <cp:category/>
  <cp:contentStatus/>
</cp:coreProperties>
</file>