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ailaub-my.sharepoint.com/personal/mo10_aub_edu_lb/Documents/3-Research/Elsa/Model 1/Github/Model-1/model/Inputs/"/>
    </mc:Choice>
  </mc:AlternateContent>
  <xr:revisionPtr revIDLastSave="124" documentId="6_{7DA8CDEE-914B-4384-BE83-347F050180D5}" xr6:coauthVersionLast="47" xr6:coauthVersionMax="47" xr10:uidLastSave="{911617E0-DFD1-4319-A01E-77D6B3A63A12}"/>
  <bookViews>
    <workbookView xWindow="-110" yWindow="-110" windowWidth="19420" windowHeight="10420" activeTab="5" xr2:uid="{00000000-000D-0000-FFFF-FFFF00000000}"/>
  </bookViews>
  <sheets>
    <sheet name="parameters" sheetId="1" r:id="rId1"/>
    <sheet name="rent_cap" sheetId="5" r:id="rId2"/>
    <sheet name="tech" sheetId="6" r:id="rId3"/>
    <sheet name="tariffs" sheetId="7" r:id="rId4"/>
    <sheet name="heat_rate" sheetId="8" r:id="rId5"/>
    <sheet name="day_weights" sheetId="2" r:id="rId6"/>
    <sheet name="cap_factors" sheetId="4" r:id="rId7"/>
    <sheet name="elec_demand (1)" sheetId="3" r:id="rId8"/>
    <sheet name="elec_demand (2)" sheetId="9" r:id="rId9"/>
  </sheets>
  <definedNames>
    <definedName name="d">'elec_demand (2)'!$B$6:$Y$8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8" l="1"/>
  <c r="B3" i="8"/>
  <c r="B2" i="8"/>
</calcChain>
</file>

<file path=xl/sharedStrings.xml><?xml version="1.0" encoding="utf-8"?>
<sst xmlns="http://schemas.openxmlformats.org/spreadsheetml/2006/main" count="55" uniqueCount="52">
  <si>
    <t>min SoC</t>
  </si>
  <si>
    <t>Interest rate</t>
  </si>
  <si>
    <t>Battery Eff</t>
  </si>
  <si>
    <t>Planning horizon</t>
  </si>
  <si>
    <t>Days</t>
  </si>
  <si>
    <t>Hours</t>
  </si>
  <si>
    <t>Type 1</t>
  </si>
  <si>
    <t>Type 2</t>
  </si>
  <si>
    <t>No available</t>
  </si>
  <si>
    <t>Initial capacity</t>
  </si>
  <si>
    <t>Remaining lifetime</t>
  </si>
  <si>
    <t>Lifetime</t>
  </si>
  <si>
    <t>UCC</t>
  </si>
  <si>
    <t>UOFC</t>
  </si>
  <si>
    <t>UOVC</t>
  </si>
  <si>
    <t>Diesel Generator</t>
  </si>
  <si>
    <t>Owned PV</t>
  </si>
  <si>
    <t>Owned Batteries</t>
  </si>
  <si>
    <t>Diesel Price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</si>
  <si>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</si>
  <si>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</si>
  <si>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</si>
  <si>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</si>
  <si>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</si>
  <si>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</si>
  <si>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</si>
  <si>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</si>
  <si>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</si>
  <si>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</si>
  <si>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</si>
  <si>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</si>
  <si>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</si>
  <si>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</si>
  <si>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</si>
  <si>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HR</t>
  </si>
  <si>
    <t>Weight</t>
  </si>
  <si>
    <t>Day 1</t>
  </si>
  <si>
    <t>Day 2</t>
  </si>
  <si>
    <t>Day 3</t>
  </si>
  <si>
    <t>day 1</t>
  </si>
  <si>
    <t>day 2</t>
  </si>
  <si>
    <t>day 3</t>
  </si>
  <si>
    <t>0%-30%</t>
  </si>
  <si>
    <t>30%-60%</t>
  </si>
  <si>
    <t>60%-100%</t>
  </si>
  <si>
    <t>summer</t>
  </si>
  <si>
    <t>fall_spring</t>
  </si>
  <si>
    <t>winter</t>
  </si>
  <si>
    <t>Avg PV capacity (kWp)</t>
  </si>
  <si>
    <t>Elasticity</t>
  </si>
  <si>
    <t>Allow feed-in</t>
  </si>
  <si>
    <t>Allow 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</si>
</sst>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20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  <xf numFmtId="2" fontId="0" fillId="0" borderId="0" xfId="0" applyNumberFormat="1" applyAlignment="1">
      <alignment vertical="center" wrapText="1"/>
    </xf>
    <xf numFmtId="2" fontId="0" fillId="0" borderId="0" xfId="0" applyNumberForma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checked="Checked" fmlaLink="$H$2" lockText="1" noThreeD="1"/>
</file>

<file path=xl/ctrlProps/ctrlProp2.xml><?xml version="1.0" encoding="utf-8"?>
<formControlPr xmlns="http://schemas.microsoft.com/office/spreadsheetml/2009/9/main" objectType="CheckBox" fmlaLink="$I$2" lockText="1" noThreeD="1"/>
</file>

<file path=xl/ctrlProps/ctrlProp3.xml><?xml version="1.0" encoding="utf-8"?>
<formControlPr xmlns="http://schemas.microsoft.com/office/spreadsheetml/2009/9/main" objectType="CheckBox" fmlaLink="$G$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171450</xdr:rowOff>
        </xdr:from>
        <xdr:to>
          <xdr:col>7</xdr:col>
          <xdr:colOff>241300</xdr:colOff>
          <xdr:row>2</xdr:row>
          <xdr:rowOff>6350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0</xdr:row>
          <xdr:rowOff>171450</xdr:rowOff>
        </xdr:from>
        <xdr:to>
          <xdr:col>8</xdr:col>
          <xdr:colOff>228600</xdr:colOff>
          <xdr:row>2</xdr:row>
          <xdr:rowOff>44450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25400</xdr:colOff>
          <xdr:row>0</xdr:row>
          <xdr:rowOff>158750</xdr:rowOff>
        </xdr:from>
        <xdr:to>
          <xdr:col>6</xdr:col>
          <xdr:colOff>266700</xdr:colOff>
          <xdr:row>2</xdr:row>
          <xdr:rowOff>44450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"/>
  <sheetViews>
    <sheetView workbookViewId="0">
      <selection activeCell="A3" sqref="A3"/>
    </sheetView>
  </sheetViews>
  <sheetFormatPr defaultColWidth="9" defaultRowHeight="14.5" x14ac:dyDescent="0.35"/>
  <cols>
    <col min="1" max="1" width="12" bestFit="1" customWidth="1"/>
    <col min="2" max="2" width="10.7265625" bestFit="1" customWidth="1"/>
    <col min="3" max="3" width="29.6328125" bestFit="1" customWidth="1"/>
    <col min="4" max="4" width="14.08984375" bestFit="1" customWidth="1"/>
    <col min="7" max="7" width="13.90625" customWidth="1"/>
    <col min="8" max="8" width="11.08984375" bestFit="1" customWidth="1"/>
    <col min="9" max="9" width="1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49</v>
      </c>
      <c r="H1" t="s">
        <v>50</v>
      </c>
      <c r="I1" t="s">
        <v>51</v>
      </c>
    </row>
    <row r="2" spans="1:9" x14ac:dyDescent="0.35">
      <c r="A2">
        <v>0.02</v>
      </c>
      <c r="B2">
        <v>0.11</v>
      </c>
      <c r="C2">
        <v>0.99</v>
      </c>
      <c r="D2">
        <v>15</v>
      </c>
      <c r="E2">
        <v>3</v>
      </c>
      <c r="F2">
        <v>24</v>
      </c>
      <c r="G2" t="b">
        <v>0</v>
      </c>
      <c r="H2" t="b">
        <v>1</v>
      </c>
      <c r="I2" t="b">
        <v>0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171450</xdr:rowOff>
                  </from>
                  <to>
                    <xdr:col>7</xdr:col>
                    <xdr:colOff>241300</xdr:colOff>
                    <xdr:row>2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8</xdr:col>
                    <xdr:colOff>19050</xdr:colOff>
                    <xdr:row>0</xdr:row>
                    <xdr:rowOff>171450</xdr:rowOff>
                  </from>
                  <to>
                    <xdr:col>8</xdr:col>
                    <xdr:colOff>228600</xdr:colOff>
                    <xdr:row>2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6</xdr:col>
                    <xdr:colOff>25400</xdr:colOff>
                    <xdr:row>0</xdr:row>
                    <xdr:rowOff>158750</xdr:rowOff>
                  </from>
                  <to>
                    <xdr:col>6</xdr:col>
                    <xdr:colOff>266700</xdr:colOff>
                    <xdr:row>2</xdr:row>
                    <xdr:rowOff>44450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8FB98-37F3-4971-B4CD-1E6A7262204F}">
  <sheetPr codeName="Sheet2"/>
  <dimension ref="A1:C3"/>
  <sheetViews>
    <sheetView workbookViewId="0">
      <selection activeCell="I9" sqref="I9"/>
    </sheetView>
  </sheetViews>
  <sheetFormatPr defaultColWidth="9" defaultRowHeight="14.5" x14ac:dyDescent="0.35"/>
  <cols>
    <col min="1" max="1" width="18.81640625" bestFit="1" customWidth="1"/>
    <col min="2" max="2" width="14.90625" bestFit="1" customWidth="1"/>
    <col min="3" max="3" width="17.26953125" bestFit="1" customWidth="1"/>
  </cols>
  <sheetData>
    <row r="1" spans="1:3" x14ac:dyDescent="0.35">
      <c r="B1" t="s">
        <v>6</v>
      </c>
      <c r="C1" t="s">
        <v>7</v>
      </c>
    </row>
    <row r="2" spans="1:3" x14ac:dyDescent="0.35">
      <c r="A2" t="s">
        <v>8</v>
      </c>
      <c r="B2">
        <v>635</v>
      </c>
      <c r="C2">
        <v>440</v>
      </c>
    </row>
    <row r="3" spans="1:3" x14ac:dyDescent="0.35">
      <c r="A3" t="s">
        <v>48</v>
      </c>
      <c r="B3">
        <v>0</v>
      </c>
      <c r="C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CDF95-CF95-4796-ABE1-012E5312AEC2}">
  <sheetPr codeName="Sheet3"/>
  <dimension ref="A1:G4"/>
  <sheetViews>
    <sheetView workbookViewId="0">
      <selection activeCell="L17" sqref="L17"/>
    </sheetView>
  </sheetViews>
  <sheetFormatPr defaultColWidth="9" defaultRowHeight="14.5" x14ac:dyDescent="0.35"/>
  <cols>
    <col min="1" max="1" width="27.36328125" bestFit="1" customWidth="1"/>
    <col min="2" max="2" width="12.6328125" bestFit="1" customWidth="1"/>
    <col min="3" max="3" width="15.90625" bestFit="1" customWidth="1"/>
    <col min="4" max="4" width="7.36328125" bestFit="1" customWidth="1"/>
    <col min="5" max="5" width="6.36328125" bestFit="1" customWidth="1"/>
    <col min="6" max="6" width="5.7265625" bestFit="1" customWidth="1"/>
    <col min="7" max="7" width="5.90625" bestFit="1" customWidth="1"/>
  </cols>
  <sheetData>
    <row r="1" spans="1:7" x14ac:dyDescent="0.35"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7" x14ac:dyDescent="0.35">
      <c r="A2" t="s">
        <v>15</v>
      </c>
      <c r="B2">
        <v>400</v>
      </c>
      <c r="C2">
        <v>3</v>
      </c>
      <c r="D2" s="5">
        <v>5</v>
      </c>
      <c r="E2">
        <v>800</v>
      </c>
      <c r="F2" s="5">
        <v>84.069000000000003</v>
      </c>
      <c r="G2">
        <v>1.4000710227272728E-2</v>
      </c>
    </row>
    <row r="3" spans="1:7" x14ac:dyDescent="0.35">
      <c r="A3" t="s">
        <v>16</v>
      </c>
      <c r="B3">
        <v>0</v>
      </c>
      <c r="C3">
        <v>0</v>
      </c>
      <c r="D3" s="5">
        <v>25</v>
      </c>
      <c r="E3" s="5">
        <v>975</v>
      </c>
      <c r="F3" s="5">
        <v>21.8</v>
      </c>
      <c r="G3">
        <v>0</v>
      </c>
    </row>
    <row r="4" spans="1:7" x14ac:dyDescent="0.35">
      <c r="A4" t="s">
        <v>17</v>
      </c>
      <c r="B4">
        <v>0</v>
      </c>
      <c r="C4">
        <v>0</v>
      </c>
      <c r="D4" s="5">
        <v>8</v>
      </c>
      <c r="E4" s="5">
        <v>352</v>
      </c>
      <c r="F4" s="5">
        <v>60.8</v>
      </c>
      <c r="G4" s="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5D110-F0D2-4F9D-B0C4-13B38005F879}">
  <sheetPr codeName="Sheet4"/>
  <dimension ref="A1:B16"/>
  <sheetViews>
    <sheetView workbookViewId="0">
      <selection activeCell="G10" sqref="G10"/>
    </sheetView>
  </sheetViews>
  <sheetFormatPr defaultColWidth="9" defaultRowHeight="14.5" x14ac:dyDescent="0.35"/>
  <cols>
    <col min="1" max="1" width="19.90625" bestFit="1" customWidth="1"/>
    <col min="2" max="2" width="13.36328125" customWidth="1"/>
  </cols>
  <sheetData>
    <row r="1" spans="1:2" x14ac:dyDescent="0.35">
      <c r="B1" t="s">
        <v>18</v>
      </c>
    </row>
    <row r="2" spans="1:2" x14ac:dyDescent="0.35">
      <c r="A2" t="s">
        <v>19</v>
      </c>
      <c r="B2">
        <v>0.80323299888517286</v>
      </c>
    </row>
    <row r="3" spans="1:2" x14ac:dyDescent="0.35">
      <c r="A3" t="s">
        <v>20</v>
      </c>
      <c r="B3">
        <v>0.7998018797075267</v>
      </c>
    </row>
    <row r="4" spans="1:2" x14ac:dyDescent="0.35">
      <c r="A4" t="s">
        <v>21</v>
      </c>
      <c r="B4">
        <v>0.79636610600256064</v>
      </c>
    </row>
    <row r="5" spans="1:2" x14ac:dyDescent="0.35">
      <c r="A5" t="s">
        <v>22</v>
      </c>
      <c r="B5">
        <v>0.79292564496168683</v>
      </c>
    </row>
    <row r="6" spans="1:2" x14ac:dyDescent="0.35">
      <c r="A6" t="s">
        <v>23</v>
      </c>
      <c r="B6">
        <v>0.78948046335616628</v>
      </c>
    </row>
    <row r="7" spans="1:2" x14ac:dyDescent="0.35">
      <c r="A7" t="s">
        <v>24</v>
      </c>
      <c r="B7">
        <v>0.78603052752928926</v>
      </c>
    </row>
    <row r="8" spans="1:2" x14ac:dyDescent="0.35">
      <c r="A8" t="s">
        <v>25</v>
      </c>
      <c r="B8">
        <v>0.78257580338835164</v>
      </c>
    </row>
    <row r="9" spans="1:2" x14ac:dyDescent="0.35">
      <c r="A9" t="s">
        <v>26</v>
      </c>
      <c r="B9">
        <v>0.77911625639644011</v>
      </c>
    </row>
    <row r="10" spans="1:2" x14ac:dyDescent="0.35">
      <c r="A10" t="s">
        <v>27</v>
      </c>
      <c r="B10">
        <v>0.77565185156400585</v>
      </c>
    </row>
    <row r="11" spans="1:2" x14ac:dyDescent="0.35">
      <c r="A11" t="s">
        <v>28</v>
      </c>
      <c r="B11">
        <v>0.77218255344024267</v>
      </c>
    </row>
    <row r="12" spans="1:2" x14ac:dyDescent="0.35">
      <c r="A12" t="s">
        <v>29</v>
      </c>
      <c r="B12">
        <v>0.76870832610423512</v>
      </c>
    </row>
    <row r="13" spans="1:2" x14ac:dyDescent="0.35">
      <c r="A13" t="s">
        <v>30</v>
      </c>
      <c r="B13">
        <v>0.76522913315588315</v>
      </c>
    </row>
    <row r="14" spans="1:2" x14ac:dyDescent="0.35">
      <c r="A14" t="s">
        <v>31</v>
      </c>
      <c r="B14">
        <v>0.76174493770661011</v>
      </c>
    </row>
    <row r="15" spans="1:2" x14ac:dyDescent="0.35">
      <c r="A15" t="s">
        <v>32</v>
      </c>
      <c r="B15">
        <v>0.75825570236981887</v>
      </c>
    </row>
    <row r="16" spans="1:2" x14ac:dyDescent="0.35">
      <c r="A16" t="s">
        <v>33</v>
      </c>
      <c r="B16">
        <v>0.75476138925110314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56C09-E6BA-453E-9B68-3059E2926BDF}">
  <sheetPr codeName="Sheet5"/>
  <dimension ref="A1:G4"/>
  <sheetViews>
    <sheetView workbookViewId="0">
      <selection activeCell="G7" sqref="G7"/>
    </sheetView>
  </sheetViews>
  <sheetFormatPr defaultColWidth="9" defaultRowHeight="14.5" x14ac:dyDescent="0.35"/>
  <cols>
    <col min="1" max="1" width="10" customWidth="1"/>
    <col min="2" max="3" width="8.6328125" bestFit="1" customWidth="1"/>
    <col min="4" max="4" width="9.6328125" bestFit="1" customWidth="1"/>
  </cols>
  <sheetData>
    <row r="1" spans="1:7" x14ac:dyDescent="0.35">
      <c r="B1" t="s">
        <v>34</v>
      </c>
    </row>
    <row r="2" spans="1:7" x14ac:dyDescent="0.35">
      <c r="A2" t="s">
        <v>42</v>
      </c>
      <c r="B2">
        <f>(-0.2129*(0.3^3+0^3) +0.6056*(0.3^2+0^2) - 0.5538*(0.3+0) + 0.4067*2)/2</f>
        <v>0.34800785000000001</v>
      </c>
      <c r="G2">
        <v>0.15</v>
      </c>
    </row>
    <row r="3" spans="1:7" x14ac:dyDescent="0.35">
      <c r="A3" t="s">
        <v>43</v>
      </c>
      <c r="B3">
        <f>(-0.2129*(0.6^3+0.3^3) +0.6056*(0.6^2+0.3^2) - 0.5538*(0.6+0.3) + 0.4067*2)/2</f>
        <v>0.26788265000000006</v>
      </c>
      <c r="G3">
        <v>0.125</v>
      </c>
    </row>
    <row r="4" spans="1:7" x14ac:dyDescent="0.35">
      <c r="A4" t="s">
        <v>44</v>
      </c>
      <c r="B4">
        <f>(-0.2129*(1^3+0.6^3) +0.6056*(1^2+0.6^2) - 0.5538*(1+0.6) + 0.4067*2)/2</f>
        <v>0.24602479999999999</v>
      </c>
      <c r="G4">
        <v>0.125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9A018-F4D8-4049-8785-D914448B1EBA}">
  <sheetPr codeName="Sheet6"/>
  <dimension ref="A1:B4"/>
  <sheetViews>
    <sheetView tabSelected="1" workbookViewId="0">
      <selection activeCell="D5" sqref="D5"/>
    </sheetView>
  </sheetViews>
  <sheetFormatPr defaultColWidth="9" defaultRowHeight="14.5" x14ac:dyDescent="0.35"/>
  <sheetData>
    <row r="1" spans="1:2" x14ac:dyDescent="0.35">
      <c r="B1" t="s">
        <v>35</v>
      </c>
    </row>
    <row r="2" spans="1:2" x14ac:dyDescent="0.35">
      <c r="A2" t="s">
        <v>36</v>
      </c>
      <c r="B2">
        <v>199</v>
      </c>
    </row>
    <row r="3" spans="1:2" x14ac:dyDescent="0.35">
      <c r="A3" t="s">
        <v>37</v>
      </c>
      <c r="B3">
        <v>106</v>
      </c>
    </row>
    <row r="4" spans="1:2" x14ac:dyDescent="0.35">
      <c r="A4" t="s">
        <v>38</v>
      </c>
      <c r="B4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DE72-C341-45B3-B73B-C7F84D832AAF}">
  <sheetPr codeName="Sheet7"/>
  <dimension ref="A1:Y4"/>
  <sheetViews>
    <sheetView workbookViewId="0">
      <selection activeCell="I8" sqref="I8"/>
    </sheetView>
  </sheetViews>
  <sheetFormatPr defaultColWidth="9" defaultRowHeight="14.5" x14ac:dyDescent="0.35"/>
  <cols>
    <col min="1" max="1" width="9.453125" bestFit="1" customWidth="1"/>
    <col min="2" max="25" width="5.6328125" customWidth="1"/>
  </cols>
  <sheetData>
    <row r="1" spans="1:25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5">
      <c r="A2" s="6" t="s">
        <v>45</v>
      </c>
      <c r="B2">
        <v>0</v>
      </c>
      <c r="C2">
        <v>0</v>
      </c>
      <c r="D2">
        <v>0</v>
      </c>
      <c r="E2">
        <v>0</v>
      </c>
      <c r="F2">
        <v>0</v>
      </c>
      <c r="G2">
        <v>4.0201005025125598E-3</v>
      </c>
      <c r="H2">
        <v>4.1170854271356763E-2</v>
      </c>
      <c r="I2">
        <v>0.15498492462311561</v>
      </c>
      <c r="J2">
        <v>0.34120100502512568</v>
      </c>
      <c r="K2">
        <v>0.51137185929648243</v>
      </c>
      <c r="L2">
        <v>0.63440201005025132</v>
      </c>
      <c r="M2">
        <v>0.70589447236180902</v>
      </c>
      <c r="N2">
        <v>0.7173165829145729</v>
      </c>
      <c r="O2">
        <v>0.67734170854271358</v>
      </c>
      <c r="P2">
        <v>0.57809547738693468</v>
      </c>
      <c r="Q2">
        <v>0.43412562814070349</v>
      </c>
      <c r="R2">
        <v>0.25252763819095481</v>
      </c>
      <c r="S2">
        <v>9.1608040201005048E-2</v>
      </c>
      <c r="T2">
        <v>1.7597989949748739E-2</v>
      </c>
      <c r="U2">
        <v>3.2160804020100472E-4</v>
      </c>
      <c r="V2">
        <v>0</v>
      </c>
      <c r="W2">
        <v>0</v>
      </c>
      <c r="X2">
        <v>0</v>
      </c>
      <c r="Y2">
        <v>0</v>
      </c>
    </row>
    <row r="3" spans="1:25" x14ac:dyDescent="0.35">
      <c r="A3" s="6" t="s">
        <v>46</v>
      </c>
      <c r="B3">
        <v>0</v>
      </c>
      <c r="C3">
        <v>0</v>
      </c>
      <c r="D3">
        <v>0</v>
      </c>
      <c r="E3">
        <v>0</v>
      </c>
      <c r="F3">
        <v>0</v>
      </c>
      <c r="G3">
        <v>2.1509433962264152E-3</v>
      </c>
      <c r="H3">
        <v>2.0773584905660381E-2</v>
      </c>
      <c r="I3">
        <v>7.4056603773584917E-2</v>
      </c>
      <c r="J3">
        <v>0.20321698113207551</v>
      </c>
      <c r="K3">
        <v>0.34733018867924531</v>
      </c>
      <c r="L3">
        <v>0.46702830188679251</v>
      </c>
      <c r="M3">
        <v>0.54499999999999993</v>
      </c>
      <c r="N3">
        <v>0.55942452830188683</v>
      </c>
      <c r="O3">
        <v>0.51176415094339622</v>
      </c>
      <c r="P3">
        <v>0.41073584905660382</v>
      </c>
      <c r="Q3">
        <v>0.27456603773584909</v>
      </c>
      <c r="R3">
        <v>0.13354716981132081</v>
      </c>
      <c r="S3">
        <v>3.995283018867922E-2</v>
      </c>
      <c r="T3">
        <v>8.6698113207547139E-3</v>
      </c>
      <c r="U3">
        <v>1.4150943396226421E-4</v>
      </c>
      <c r="V3">
        <v>0</v>
      </c>
      <c r="W3">
        <v>0</v>
      </c>
      <c r="X3">
        <v>0</v>
      </c>
      <c r="Y3">
        <v>0</v>
      </c>
    </row>
    <row r="4" spans="1:25" x14ac:dyDescent="0.35">
      <c r="A4" s="6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1.8032786885245899E-3</v>
      </c>
      <c r="H4">
        <v>1.6032786885245912E-2</v>
      </c>
      <c r="I4">
        <v>5.4229508196721322E-2</v>
      </c>
      <c r="J4">
        <v>0.1274918032786885</v>
      </c>
      <c r="K4">
        <v>0.20950819672131141</v>
      </c>
      <c r="L4">
        <v>0.26809836065573772</v>
      </c>
      <c r="M4">
        <v>0.28267213114754092</v>
      </c>
      <c r="N4">
        <v>0.27595081967213131</v>
      </c>
      <c r="O4">
        <v>0.25488524590163941</v>
      </c>
      <c r="P4">
        <v>0.21809836065573759</v>
      </c>
      <c r="Q4">
        <v>0.151</v>
      </c>
      <c r="R4">
        <v>8.1081967213114725E-2</v>
      </c>
      <c r="S4">
        <v>3.1426229508196707E-2</v>
      </c>
      <c r="T4">
        <v>7.7049180327868824E-3</v>
      </c>
      <c r="U4">
        <v>9.8360655737705021E-5</v>
      </c>
      <c r="V4">
        <v>0</v>
      </c>
      <c r="W4">
        <v>0</v>
      </c>
      <c r="X4">
        <v>0</v>
      </c>
      <c r="Y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ED9F3-A079-4BB6-8141-C898B88CBE8C}">
  <sheetPr codeName="Sheet8"/>
  <dimension ref="A1:Y31"/>
  <sheetViews>
    <sheetView workbookViewId="0">
      <selection activeCell="B6" sqref="B6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5">
      <c r="A2" t="s">
        <v>39</v>
      </c>
      <c r="B2" s="4">
        <v>0.52236078409734032</v>
      </c>
      <c r="C2" s="4">
        <v>0.4976949585403172</v>
      </c>
      <c r="D2" s="4">
        <v>0.44207707194659279</v>
      </c>
      <c r="E2" s="4">
        <v>0.43777742669441688</v>
      </c>
      <c r="F2" s="4">
        <v>0.43521624705520451</v>
      </c>
      <c r="G2" s="4">
        <v>0.44180383833619113</v>
      </c>
      <c r="H2" s="4">
        <v>0.54106076854734952</v>
      </c>
      <c r="I2" s="4">
        <v>0.42634358331726746</v>
      </c>
      <c r="J2" s="4">
        <v>5.5185836606441468E-2</v>
      </c>
      <c r="K2" s="4">
        <v>0</v>
      </c>
      <c r="L2" s="4">
        <v>0</v>
      </c>
      <c r="M2" s="4">
        <v>0.85710571282254688</v>
      </c>
      <c r="N2" s="4">
        <v>0.75157316231470117</v>
      </c>
      <c r="O2" s="4">
        <v>0.1106265662584133</v>
      </c>
      <c r="P2" s="4">
        <v>4.5206305619120257E-4</v>
      </c>
      <c r="Q2" s="4">
        <v>0.27216170760233921</v>
      </c>
      <c r="R2" s="4">
        <v>0.8589286852955188</v>
      </c>
      <c r="S2" s="4">
        <v>0.77759857125927601</v>
      </c>
      <c r="T2" s="4">
        <v>0.69239434587640869</v>
      </c>
      <c r="U2" s="4">
        <v>0.70649159906935721</v>
      </c>
      <c r="V2" s="4">
        <v>0.65930040212538521</v>
      </c>
      <c r="W2" s="4">
        <v>0.68374114412375109</v>
      </c>
      <c r="X2" s="4">
        <v>0.6465764204867005</v>
      </c>
      <c r="Y2" s="4">
        <v>0.52784287934130891</v>
      </c>
    </row>
    <row r="3" spans="1:25" x14ac:dyDescent="0.35">
      <c r="A3" t="s">
        <v>40</v>
      </c>
      <c r="B3" s="4">
        <v>0.4532206627457997</v>
      </c>
      <c r="C3" s="4">
        <v>0.42851577557190434</v>
      </c>
      <c r="D3" s="4">
        <v>0.41006267002011798</v>
      </c>
      <c r="E3" s="4">
        <v>0.40494640291925321</v>
      </c>
      <c r="F3" s="4">
        <v>0.39784783272475621</v>
      </c>
      <c r="G3" s="4">
        <v>0.38060888785304442</v>
      </c>
      <c r="H3" s="4">
        <v>0.44094170202831029</v>
      </c>
      <c r="I3" s="4">
        <v>0.36984876816358681</v>
      </c>
      <c r="J3" s="4">
        <v>0.1610332845513586</v>
      </c>
      <c r="K3" s="4">
        <v>0.16500218302712158</v>
      </c>
      <c r="L3" s="4">
        <v>0.1795243482064742</v>
      </c>
      <c r="M3" s="4">
        <v>0.60589728860724901</v>
      </c>
      <c r="N3" s="4">
        <v>0.55241256230345737</v>
      </c>
      <c r="O3" s="4">
        <v>0.2224012234616651</v>
      </c>
      <c r="P3" s="4">
        <v>0.16611764933212009</v>
      </c>
      <c r="Q3" s="4">
        <v>0.29977080383309129</v>
      </c>
      <c r="R3" s="4">
        <v>0.59922026403460227</v>
      </c>
      <c r="S3" s="4">
        <v>0.52830165596237877</v>
      </c>
      <c r="T3" s="4">
        <v>0.43544264977072078</v>
      </c>
      <c r="U3" s="4">
        <v>0.4004820172299548</v>
      </c>
      <c r="V3" s="4">
        <v>0.42149519720844475</v>
      </c>
      <c r="W3" s="4">
        <v>0.4546003728097659</v>
      </c>
      <c r="X3" s="4">
        <v>0.45266785406408228</v>
      </c>
      <c r="Y3" s="4">
        <v>0.42511548495894508</v>
      </c>
    </row>
    <row r="4" spans="1:25" x14ac:dyDescent="0.35">
      <c r="A4" t="s">
        <v>41</v>
      </c>
      <c r="B4" s="4">
        <v>0.38408054139425912</v>
      </c>
      <c r="C4" s="4">
        <v>0.35933659260349149</v>
      </c>
      <c r="D4" s="4">
        <v>0.37804826809364339</v>
      </c>
      <c r="E4" s="4">
        <v>0.37211537914408938</v>
      </c>
      <c r="F4" s="4">
        <v>0.36047941839430803</v>
      </c>
      <c r="G4" s="4">
        <v>0.3194139373698977</v>
      </c>
      <c r="H4" s="4">
        <v>0.340822635509271</v>
      </c>
      <c r="I4" s="4">
        <v>0.31335395300990598</v>
      </c>
      <c r="J4" s="4">
        <v>0.26688073249627581</v>
      </c>
      <c r="K4" s="4">
        <v>0.33000436605424316</v>
      </c>
      <c r="L4" s="4">
        <v>0.3590486964129484</v>
      </c>
      <c r="M4" s="4">
        <v>0.35468886439195096</v>
      </c>
      <c r="N4" s="4">
        <v>0.35325196229221345</v>
      </c>
      <c r="O4" s="4">
        <v>0.33417588066491694</v>
      </c>
      <c r="P4" s="4">
        <v>0.33178323560804901</v>
      </c>
      <c r="Q4" s="4">
        <v>0.32737990006384343</v>
      </c>
      <c r="R4" s="4">
        <v>0.33951184277368551</v>
      </c>
      <c r="S4" s="4">
        <v>0.27900474066548137</v>
      </c>
      <c r="T4" s="4">
        <v>0.17849095366503301</v>
      </c>
      <c r="U4" s="4">
        <v>9.4472435390552403E-2</v>
      </c>
      <c r="V4" s="4">
        <v>0.1836899922915041</v>
      </c>
      <c r="W4" s="4">
        <v>0.22545960149578079</v>
      </c>
      <c r="X4" s="4">
        <v>0.25875928764146422</v>
      </c>
      <c r="Y4" s="4">
        <v>0.32238809057658119</v>
      </c>
    </row>
    <row r="9" spans="1:25" x14ac:dyDescent="0.35">
      <c r="B9" s="1"/>
      <c r="C9" s="2"/>
      <c r="D9" s="3"/>
    </row>
    <row r="10" spans="1:25" x14ac:dyDescent="0.35">
      <c r="B10" s="1"/>
      <c r="C10" s="2"/>
      <c r="D10" s="3"/>
    </row>
    <row r="11" spans="1:25" x14ac:dyDescent="0.35">
      <c r="B11" s="1"/>
      <c r="C11" s="2"/>
      <c r="D11" s="3"/>
    </row>
    <row r="12" spans="1:25" x14ac:dyDescent="0.35">
      <c r="B12" s="1"/>
      <c r="C12" s="2"/>
      <c r="D12" s="3"/>
    </row>
    <row r="13" spans="1:25" x14ac:dyDescent="0.35">
      <c r="B13" s="1"/>
      <c r="C13" s="2"/>
      <c r="D13" s="3"/>
    </row>
    <row r="14" spans="1:25" x14ac:dyDescent="0.35">
      <c r="B14" s="1"/>
      <c r="C14" s="2"/>
      <c r="D14" s="3"/>
    </row>
    <row r="15" spans="1:25" x14ac:dyDescent="0.35">
      <c r="B15" s="1"/>
      <c r="C15" s="2"/>
      <c r="D15" s="3"/>
    </row>
    <row r="16" spans="1:25" x14ac:dyDescent="0.35">
      <c r="B16" s="1"/>
      <c r="C16" s="2"/>
      <c r="D16" s="3"/>
    </row>
    <row r="17" spans="2:4" x14ac:dyDescent="0.35">
      <c r="B17" s="1"/>
      <c r="C17" s="2"/>
      <c r="D17" s="3"/>
    </row>
    <row r="18" spans="2:4" x14ac:dyDescent="0.35">
      <c r="B18" s="1"/>
      <c r="C18" s="2"/>
      <c r="D18" s="3"/>
    </row>
    <row r="19" spans="2:4" x14ac:dyDescent="0.35">
      <c r="B19" s="1"/>
      <c r="C19" s="2"/>
      <c r="D19" s="3"/>
    </row>
    <row r="20" spans="2:4" x14ac:dyDescent="0.35">
      <c r="B20" s="1"/>
      <c r="C20" s="2"/>
      <c r="D20" s="3"/>
    </row>
    <row r="21" spans="2:4" x14ac:dyDescent="0.35">
      <c r="B21" s="1"/>
      <c r="C21" s="2"/>
      <c r="D21" s="3"/>
    </row>
    <row r="22" spans="2:4" x14ac:dyDescent="0.35">
      <c r="B22" s="1"/>
      <c r="C22" s="2"/>
      <c r="D22" s="3"/>
    </row>
    <row r="23" spans="2:4" x14ac:dyDescent="0.35">
      <c r="B23" s="1"/>
      <c r="C23" s="2"/>
      <c r="D23" s="3"/>
    </row>
    <row r="24" spans="2:4" x14ac:dyDescent="0.35">
      <c r="B24" s="1"/>
      <c r="C24" s="2"/>
      <c r="D24" s="3"/>
    </row>
    <row r="25" spans="2:4" x14ac:dyDescent="0.35">
      <c r="B25" s="1"/>
      <c r="C25" s="2"/>
      <c r="D25" s="3"/>
    </row>
    <row r="26" spans="2:4" x14ac:dyDescent="0.35">
      <c r="B26" s="1"/>
      <c r="C26" s="2"/>
      <c r="D26" s="3"/>
    </row>
    <row r="27" spans="2:4" x14ac:dyDescent="0.35">
      <c r="B27" s="1"/>
      <c r="C27" s="2"/>
      <c r="D27" s="3"/>
    </row>
    <row r="28" spans="2:4" x14ac:dyDescent="0.35">
      <c r="B28" s="1"/>
      <c r="C28" s="2"/>
      <c r="D28" s="3"/>
    </row>
    <row r="29" spans="2:4" x14ac:dyDescent="0.35">
      <c r="B29" s="1"/>
      <c r="C29" s="2"/>
      <c r="D29" s="3"/>
    </row>
    <row r="30" spans="2:4" x14ac:dyDescent="0.35">
      <c r="B30" s="1"/>
      <c r="C30" s="2"/>
      <c r="D30" s="3"/>
    </row>
    <row r="31" spans="2:4" x14ac:dyDescent="0.35">
      <c r="B31" s="1"/>
      <c r="C31" s="2"/>
      <c r="D31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F374D-6AFF-43B6-B370-B2ECC1DAC459}">
  <sheetPr codeName="Sheet9"/>
  <dimension ref="A1:Y31"/>
  <sheetViews>
    <sheetView workbookViewId="0">
      <selection activeCell="L12" sqref="L12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5">
      <c r="A2" t="s">
        <v>39</v>
      </c>
      <c r="B2" s="4">
        <v>0.3415913978494623</v>
      </c>
      <c r="C2" s="4">
        <v>0.3032688172043011</v>
      </c>
      <c r="D2" s="4">
        <v>0.29459139784946226</v>
      </c>
      <c r="E2" s="4">
        <v>0.28721505376344075</v>
      </c>
      <c r="F2" s="4">
        <v>0.29210752688172037</v>
      </c>
      <c r="G2" s="4">
        <v>0.29610752688172037</v>
      </c>
      <c r="H2" s="4">
        <v>0.31112903225806449</v>
      </c>
      <c r="I2" s="4">
        <v>0.345741935483871</v>
      </c>
      <c r="J2" s="4">
        <v>0.38683870967741929</v>
      </c>
      <c r="K2" s="4">
        <v>0.41622580645161295</v>
      </c>
      <c r="L2" s="4">
        <v>0.45535483870967736</v>
      </c>
      <c r="M2" s="4">
        <v>0.41387096774193538</v>
      </c>
      <c r="N2" s="4">
        <v>0.37684946236559141</v>
      </c>
      <c r="O2" s="4">
        <v>0.3618279569892473</v>
      </c>
      <c r="P2" s="4">
        <v>0.33379569892473121</v>
      </c>
      <c r="Q2" s="4">
        <v>0.3368387096774193</v>
      </c>
      <c r="R2" s="4">
        <v>0.3406989247311828</v>
      </c>
      <c r="S2" s="4">
        <v>0.3688709677419354</v>
      </c>
      <c r="T2" s="4">
        <v>0.40449462365591399</v>
      </c>
      <c r="U2" s="4">
        <v>0.4571935483870968</v>
      </c>
      <c r="V2" s="4">
        <v>0.47998924731182802</v>
      </c>
      <c r="W2" s="4">
        <v>0.46408602150537631</v>
      </c>
      <c r="X2" s="4">
        <v>0.4129677419354838</v>
      </c>
      <c r="Y2" s="4">
        <v>0.40031182795698916</v>
      </c>
    </row>
    <row r="3" spans="1:25" x14ac:dyDescent="0.35">
      <c r="A3" t="s">
        <v>40</v>
      </c>
      <c r="B3" s="4">
        <v>0.21991235409714491</v>
      </c>
      <c r="C3" s="4">
        <v>0.2022554430849092</v>
      </c>
      <c r="D3" s="4">
        <v>0.1989724805339266</v>
      </c>
      <c r="E3" s="4">
        <v>0.1943889349276974</v>
      </c>
      <c r="F3" s="4">
        <v>0.1977337921764924</v>
      </c>
      <c r="G3" s="4">
        <v>0.19963307378568779</v>
      </c>
      <c r="H3" s="4">
        <v>0.201662763255469</v>
      </c>
      <c r="I3" s="4">
        <v>0.25593645624768269</v>
      </c>
      <c r="J3" s="4">
        <v>0.29590260196514651</v>
      </c>
      <c r="K3" s="4">
        <v>0.71686566184649603</v>
      </c>
      <c r="L3" s="4">
        <v>0.98609198832035616</v>
      </c>
      <c r="M3" s="4">
        <v>1.1079663172043011</v>
      </c>
      <c r="N3" s="4">
        <v>1.1344969150908422</v>
      </c>
      <c r="O3" s="4">
        <v>1.1773252428624401</v>
      </c>
      <c r="P3" s="4">
        <v>1.1448735965888028</v>
      </c>
      <c r="Q3" s="4">
        <v>1.0590023433444569</v>
      </c>
      <c r="R3" s="4">
        <v>0.91320897385984434</v>
      </c>
      <c r="S3" s="4">
        <v>0.45774870354676422</v>
      </c>
      <c r="T3" s="4">
        <v>0.32752397849462356</v>
      </c>
      <c r="U3" s="4">
        <v>0.33216667141577061</v>
      </c>
      <c r="V3" s="4">
        <v>0.33377549310035853</v>
      </c>
      <c r="W3" s="4">
        <v>0.32659524130824369</v>
      </c>
      <c r="X3" s="4">
        <v>0.30095148207885303</v>
      </c>
      <c r="Y3" s="4">
        <v>0.29418877231182788</v>
      </c>
    </row>
    <row r="4" spans="1:25" x14ac:dyDescent="0.35">
      <c r="A4" t="s">
        <v>41</v>
      </c>
      <c r="B4" s="4">
        <v>9.8233310344827587E-2</v>
      </c>
      <c r="C4" s="4">
        <v>0.10124206896551721</v>
      </c>
      <c r="D4" s="4">
        <v>0.1033535632183908</v>
      </c>
      <c r="E4" s="4">
        <v>0.101562816091954</v>
      </c>
      <c r="F4" s="4">
        <v>0.10336005747126439</v>
      </c>
      <c r="G4" s="4">
        <v>0.1031586206896552</v>
      </c>
      <c r="H4" s="4">
        <v>9.2196494252873559E-2</v>
      </c>
      <c r="I4" s="4">
        <v>0.16613097701149432</v>
      </c>
      <c r="J4" s="4">
        <v>0.20496649425287358</v>
      </c>
      <c r="K4" s="4">
        <v>1.0175055172413789</v>
      </c>
      <c r="L4" s="4">
        <v>1.5168291379310348</v>
      </c>
      <c r="M4" s="4">
        <v>1.802061666666666</v>
      </c>
      <c r="N4" s="4">
        <v>1.8921443678160921</v>
      </c>
      <c r="O4" s="4">
        <v>1.992822528735632</v>
      </c>
      <c r="P4" s="4">
        <v>1.955951494252874</v>
      </c>
      <c r="Q4" s="4">
        <v>1.781165977011494</v>
      </c>
      <c r="R4" s="4">
        <v>1.485719022988506</v>
      </c>
      <c r="S4" s="4">
        <v>0.54662643935159305</v>
      </c>
      <c r="T4" s="4">
        <v>0.25055333333333329</v>
      </c>
      <c r="U4" s="4">
        <v>0.20713979444444439</v>
      </c>
      <c r="V4" s="4">
        <v>0.18756173888888888</v>
      </c>
      <c r="W4" s="4">
        <v>0.18910446111111109</v>
      </c>
      <c r="X4" s="4">
        <v>0.1889352222222222</v>
      </c>
      <c r="Y4" s="4">
        <v>0.18806571666666658</v>
      </c>
    </row>
    <row r="13" spans="1:25" x14ac:dyDescent="0.35">
      <c r="B13" s="1"/>
      <c r="C13" s="2"/>
      <c r="D13" s="3"/>
    </row>
    <row r="14" spans="1:25" x14ac:dyDescent="0.35">
      <c r="B14" s="1"/>
      <c r="C14" s="2"/>
      <c r="D14" s="3"/>
    </row>
    <row r="15" spans="1:25" x14ac:dyDescent="0.35">
      <c r="B15" s="1"/>
      <c r="C15" s="2"/>
      <c r="D15" s="3"/>
    </row>
    <row r="16" spans="1:25" x14ac:dyDescent="0.35">
      <c r="B16" s="1"/>
      <c r="C16" s="2"/>
      <c r="D16" s="3"/>
    </row>
    <row r="17" spans="2:4" x14ac:dyDescent="0.35">
      <c r="B17" s="1"/>
      <c r="C17" s="2"/>
      <c r="D17" s="3"/>
    </row>
    <row r="18" spans="2:4" x14ac:dyDescent="0.35">
      <c r="B18" s="1"/>
      <c r="C18" s="2"/>
      <c r="D18" s="3"/>
    </row>
    <row r="19" spans="2:4" x14ac:dyDescent="0.35">
      <c r="B19" s="1"/>
      <c r="C19" s="2"/>
      <c r="D19" s="3"/>
    </row>
    <row r="20" spans="2:4" x14ac:dyDescent="0.35">
      <c r="B20" s="1"/>
      <c r="C20" s="2"/>
      <c r="D20" s="3"/>
    </row>
    <row r="21" spans="2:4" x14ac:dyDescent="0.35">
      <c r="B21" s="1"/>
      <c r="C21" s="2"/>
      <c r="D21" s="3"/>
    </row>
    <row r="22" spans="2:4" x14ac:dyDescent="0.35">
      <c r="B22" s="1"/>
      <c r="C22" s="2"/>
      <c r="D22" s="3"/>
    </row>
    <row r="23" spans="2:4" x14ac:dyDescent="0.35">
      <c r="B23" s="1"/>
      <c r="C23" s="2"/>
      <c r="D23" s="3"/>
    </row>
    <row r="24" spans="2:4" x14ac:dyDescent="0.35">
      <c r="B24" s="1"/>
      <c r="C24" s="2"/>
      <c r="D24" s="3"/>
    </row>
    <row r="25" spans="2:4" x14ac:dyDescent="0.35">
      <c r="B25" s="1"/>
      <c r="C25" s="2"/>
      <c r="D25" s="3"/>
    </row>
    <row r="26" spans="2:4" x14ac:dyDescent="0.35">
      <c r="B26" s="1"/>
      <c r="C26" s="2"/>
      <c r="D26" s="3"/>
    </row>
    <row r="27" spans="2:4" x14ac:dyDescent="0.35">
      <c r="B27" s="1"/>
      <c r="C27" s="2"/>
      <c r="D27" s="3"/>
    </row>
    <row r="28" spans="2:4" x14ac:dyDescent="0.35">
      <c r="B28" s="1"/>
      <c r="C28" s="2"/>
      <c r="D28" s="3"/>
    </row>
    <row r="29" spans="2:4" x14ac:dyDescent="0.35">
      <c r="B29" s="1"/>
      <c r="C29" s="2"/>
      <c r="D29" s="3"/>
    </row>
    <row r="30" spans="2:4" x14ac:dyDescent="0.35">
      <c r="B30" s="1"/>
      <c r="C30" s="2"/>
      <c r="D30" s="3"/>
    </row>
    <row r="31" spans="2:4" x14ac:dyDescent="0.35">
      <c r="B31" s="1"/>
      <c r="C31" s="2"/>
      <c r="D31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35CF4C7D56B243BA013D4D2E10914B" ma:contentTypeVersion="18" ma:contentTypeDescription="Create a new document." ma:contentTypeScope="" ma:versionID="2e645ef68b9493f2ee8bae9e534bc24f">
  <xsd:schema xmlns:xsd="http://www.w3.org/2001/XMLSchema" xmlns:xs="http://www.w3.org/2001/XMLSchema" xmlns:p="http://schemas.microsoft.com/office/2006/metadata/properties" xmlns:ns3="6d4e152b-60f6-4719-8921-68b5b8011cde" xmlns:ns4="28683373-984a-4841-9f0e-018f3f7bab1f" targetNamespace="http://schemas.microsoft.com/office/2006/metadata/properties" ma:root="true" ma:fieldsID="a06da6e71fc3d3bdf7cbe176c2a8afa1" ns3:_="" ns4:_="">
    <xsd:import namespace="6d4e152b-60f6-4719-8921-68b5b8011cde"/>
    <xsd:import namespace="28683373-984a-4841-9f0e-018f3f7bab1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4e152b-60f6-4719-8921-68b5b8011c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683373-984a-4841-9f0e-018f3f7bab1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d4e152b-60f6-4719-8921-68b5b8011cd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CE4FBA5-6C26-4B97-9218-92B658F853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4e152b-60f6-4719-8921-68b5b8011cde"/>
    <ds:schemaRef ds:uri="28683373-984a-4841-9f0e-018f3f7bab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95B8A76-94F3-412F-9855-4B93BB4C4C10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dcmitype/"/>
    <ds:schemaRef ds:uri="28683373-984a-4841-9f0e-018f3f7bab1f"/>
    <ds:schemaRef ds:uri="http://schemas.openxmlformats.org/package/2006/metadata/core-properties"/>
    <ds:schemaRef ds:uri="6d4e152b-60f6-4719-8921-68b5b8011cde"/>
    <ds:schemaRef ds:uri="http://schemas.microsoft.com/office/infopath/2007/PartnerControls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DCE34160-36D4-4F46-97A9-A281FB44CD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parameters</vt:lpstr>
      <vt:lpstr>rent_cap</vt:lpstr>
      <vt:lpstr>tech</vt:lpstr>
      <vt:lpstr>tariffs</vt:lpstr>
      <vt:lpstr>heat_rate</vt:lpstr>
      <vt:lpstr>day_weights</vt:lpstr>
      <vt:lpstr>cap_factors</vt:lpstr>
      <vt:lpstr>elec_demand (1)</vt:lpstr>
      <vt:lpstr>elec_demand (2)</vt:lpstr>
      <vt:lpstr>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Elsa</dc:creator>
  <cp:keywords/>
  <dc:description/>
  <cp:lastModifiedBy>Elsa Bou Gebrael (Student)</cp:lastModifiedBy>
  <cp:revision/>
  <dcterms:created xsi:type="dcterms:W3CDTF">2024-10-08T19:20:11Z</dcterms:created>
  <dcterms:modified xsi:type="dcterms:W3CDTF">2025-05-22T19:04:35Z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0x010100D835CF4C7D56B243BA013D4D2E10914B</vt:lpwstr>
  </property>
</Properties>
</file>