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7" documentId="6_{7DA8CDEE-914B-4384-BE83-347F050180D5}" xr6:coauthVersionLast="47" xr6:coauthVersionMax="47" xr10:uidLastSave="{768A0861-2BF3-4683-9E1A-8EB23133B487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F4" i="6"/>
  <c r="E4" i="6"/>
  <c r="D4" i="6"/>
  <c r="G3" i="6"/>
  <c r="F3" i="6"/>
  <c r="E3" i="6"/>
  <c r="D3" i="6"/>
  <c r="G2" i="6"/>
  <c r="F2" i="6"/>
  <c r="D2" i="6"/>
  <c r="B4" i="8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<sst xmlns="http://schemas.openxmlformats.org/spreadsheetml/2006/main" count="66" uniqueCount="50">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</sst>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aub-my.sharepoint.com/personal/mo10_aub_edu_lb/Documents/3-Research/Elsa/Model%201/Input%20sources/Inputs%20and%20Computations.xlsx" TargetMode="External"/><Relationship Id="rId1" Type="http://schemas.openxmlformats.org/officeDocument/2006/relationships/externalLinkPath" Target="/personal/mo10_aub_edu_lb/Documents/3-Research/Elsa/Model%201/Input%20sources/Inputs%20and%20Compu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s"/>
      <sheetName val="Sources"/>
      <sheetName val="Capacity Factors"/>
      <sheetName val="LCOE of PV and DG"/>
    </sheetNames>
    <sheetDataSet>
      <sheetData sheetId="0"/>
      <sheetData sheetId="1">
        <row r="2">
          <cell r="C2">
            <v>5</v>
          </cell>
        </row>
        <row r="5">
          <cell r="C5">
            <v>84.069000000000003</v>
          </cell>
        </row>
        <row r="6">
          <cell r="C6">
            <v>1.4000710227272728E-2</v>
          </cell>
        </row>
        <row r="7">
          <cell r="C7">
            <v>25</v>
          </cell>
        </row>
        <row r="8">
          <cell r="C8">
            <v>975</v>
          </cell>
        </row>
        <row r="9">
          <cell r="C9">
            <v>21.8</v>
          </cell>
        </row>
        <row r="10">
          <cell r="C10">
            <v>1.38E-2</v>
          </cell>
        </row>
        <row r="11">
          <cell r="C11">
            <v>12</v>
          </cell>
        </row>
        <row r="13">
          <cell r="C13">
            <v>352</v>
          </cell>
        </row>
        <row r="14">
          <cell r="C14">
            <v>60.8</v>
          </cell>
        </row>
        <row r="15">
          <cell r="C15">
            <v>0.6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C13" sqref="C1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M17" sqref="M1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C16" sqref="C15:C1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>
        <v>400</v>
      </c>
      <c r="C2">
        <v>3</v>
      </c>
      <c r="D2" s="6">
        <f>[1]Sources!C2</f>
        <v>5</v>
      </c>
      <c r="E2">
        <v>180</v>
      </c>
      <c r="F2" s="6">
        <f>[1]Sources!C5</f>
        <v>84.069000000000003</v>
      </c>
      <c r="G2">
        <f>[1]Sources!C6</f>
        <v>1.4000710227272728E-2</v>
      </c>
    </row>
    <row r="3" spans="1:7" x14ac:dyDescent="0.35">
      <c r="A3" t="s">
        <v>19</v>
      </c>
      <c r="B3">
        <v>0</v>
      </c>
      <c r="C3">
        <v>0</v>
      </c>
      <c r="D3" s="6">
        <f>[1]Sources!C7</f>
        <v>25</v>
      </c>
      <c r="E3" s="6">
        <f>[1]Sources!C8</f>
        <v>975</v>
      </c>
      <c r="F3" s="6">
        <f>[1]Sources!C9</f>
        <v>21.8</v>
      </c>
      <c r="G3">
        <f>[1]Sources!C10</f>
        <v>1.38E-2</v>
      </c>
    </row>
    <row r="4" spans="1:7" x14ac:dyDescent="0.35">
      <c r="A4" t="s">
        <v>20</v>
      </c>
      <c r="B4">
        <v>0</v>
      </c>
      <c r="C4">
        <v>0</v>
      </c>
      <c r="D4" s="6">
        <f>[1]Sources!C11</f>
        <v>12</v>
      </c>
      <c r="E4" s="6">
        <f>[1]Sources!C13</f>
        <v>352</v>
      </c>
      <c r="F4" s="6">
        <f>[1]Sources!C14</f>
        <v>60.8</v>
      </c>
      <c r="G4" s="6">
        <f>[1]Sources!C15</f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F15" sqref="F15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E8" sqref="E8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>
        <v>61</v>
      </c>
    </row>
    <row r="3" spans="1:2" x14ac:dyDescent="0.35">
      <c r="A3" t="s">
        <v>41</v>
      </c>
      <c r="B3">
        <v>198</v>
      </c>
    </row>
    <row r="4" spans="1:2" x14ac:dyDescent="0.35">
      <c r="A4" t="s">
        <v>42</v>
      </c>
      <c r="B4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J10" sqref="J10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1.8032786885245899E-3</v>
      </c>
      <c r="H2">
        <v>1.6032786885245912E-2</v>
      </c>
      <c r="I2">
        <v>5.4229508196721322E-2</v>
      </c>
      <c r="J2">
        <v>0.1274918032786885</v>
      </c>
      <c r="K2">
        <v>0.20950819672131141</v>
      </c>
      <c r="L2">
        <v>0.26809836065573772</v>
      </c>
      <c r="M2">
        <v>0.28267213114754092</v>
      </c>
      <c r="N2">
        <v>0.27595081967213131</v>
      </c>
      <c r="O2">
        <v>0.25488524590163941</v>
      </c>
      <c r="P2">
        <v>0.21809836065573759</v>
      </c>
      <c r="Q2">
        <v>0.151</v>
      </c>
      <c r="R2">
        <v>8.1081967213114725E-2</v>
      </c>
      <c r="S2">
        <v>3.1426229508196707E-2</v>
      </c>
      <c r="T2">
        <v>7.7049180327868824E-3</v>
      </c>
      <c r="U2">
        <v>9.8360655737705021E-5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</v>
      </c>
      <c r="F3">
        <v>0</v>
      </c>
      <c r="G3">
        <v>4.0201005025125598E-3</v>
      </c>
      <c r="H3">
        <v>4.1170854271356763E-2</v>
      </c>
      <c r="I3">
        <v>0.15498492462311561</v>
      </c>
      <c r="J3">
        <v>0.34120100502512568</v>
      </c>
      <c r="K3">
        <v>0.51137185929648243</v>
      </c>
      <c r="L3">
        <v>0.63440201005025132</v>
      </c>
      <c r="M3">
        <v>0.70589447236180902</v>
      </c>
      <c r="N3">
        <v>0.7173165829145729</v>
      </c>
      <c r="O3">
        <v>0.67734170854271358</v>
      </c>
      <c r="P3">
        <v>0.57809547738693468</v>
      </c>
      <c r="Q3">
        <v>0.43412562814070349</v>
      </c>
      <c r="R3">
        <v>0.25252763819095481</v>
      </c>
      <c r="S3">
        <v>9.1608040201005048E-2</v>
      </c>
      <c r="T3">
        <v>1.7597989949748739E-2</v>
      </c>
      <c r="U3">
        <v>3.2160804020100472E-4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2.1509433962264152E-3</v>
      </c>
      <c r="H4">
        <v>2.0773584905660381E-2</v>
      </c>
      <c r="I4">
        <v>7.4056603773584917E-2</v>
      </c>
      <c r="J4">
        <v>0.20321698113207551</v>
      </c>
      <c r="K4">
        <v>0.34733018867924531</v>
      </c>
      <c r="L4">
        <v>0.46702830188679251</v>
      </c>
      <c r="M4">
        <v>0.54499999999999993</v>
      </c>
      <c r="N4">
        <v>0.55942452830188683</v>
      </c>
      <c r="O4">
        <v>0.51176415094339622</v>
      </c>
      <c r="P4">
        <v>0.41073584905660382</v>
      </c>
      <c r="Q4">
        <v>0.27456603773584909</v>
      </c>
      <c r="R4">
        <v>0.13354716981132081</v>
      </c>
      <c r="S4">
        <v>3.995283018867922E-2</v>
      </c>
      <c r="T4">
        <v>8.6698113207547139E-3</v>
      </c>
      <c r="U4">
        <v>1.4150943396226421E-4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2025-02-22T08:58:14Z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