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425CAB3A-DD85-49C2-B72F-0FE0B7A14538}" xr6:coauthVersionLast="36" xr6:coauthVersionMax="36" xr10:uidLastSave="{00000000-0000-0000-0000-000000000000}"/>
  <bookViews>
    <workbookView xWindow="0" yWindow="0" windowWidth="23040" windowHeight="8484" activeTab="3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G8" i="2"/>
  <c r="C7" i="2"/>
  <c r="D7" i="2"/>
  <c r="E7" i="2"/>
  <c r="F7" i="2"/>
  <c r="G7" i="2"/>
  <c r="B8" i="2"/>
  <c r="B7" i="2"/>
  <c r="B3" i="3" l="1"/>
  <c r="B11" i="3" s="1"/>
  <c r="F3" i="2" l="1"/>
  <c r="G3" i="2"/>
  <c r="F4" i="2"/>
  <c r="G4" i="2"/>
  <c r="F5" i="2"/>
  <c r="G5" i="2"/>
  <c r="G2" i="2"/>
  <c r="E3" i="2"/>
  <c r="E4" i="2"/>
  <c r="E5" i="2"/>
  <c r="F2" i="2"/>
  <c r="D3" i="2"/>
  <c r="D4" i="2"/>
  <c r="D5" i="2"/>
  <c r="C3" i="2"/>
  <c r="C4" i="2"/>
  <c r="C5" i="2"/>
  <c r="C2" i="2"/>
  <c r="D2" i="2"/>
  <c r="E2" i="2"/>
  <c r="B3" i="2"/>
  <c r="B4" i="2"/>
  <c r="B5" i="2"/>
  <c r="B2" i="2"/>
</calcChain>
</file>

<file path=xl/sharedStrings.xml><?xml version="1.0" encoding="utf-8"?>
<sst xmlns="http://schemas.openxmlformats.org/spreadsheetml/2006/main" count="48" uniqueCount="47">
  <si>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</si>
  <si>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</si>
  <si>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</si>
  <si>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</si>
  <si>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</si>
  <si>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</si>
  <si>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</si>
  <si>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</si>
  <si>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</si>
  <si>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</si>
  <si>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</si>
  <si>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</si>
  <si>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</si>
  <si>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</si>
  <si>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website</t>
  </si>
  <si>
    <t>United Kingdom</t>
  </si>
  <si>
    <t>TAUX</t>
  </si>
  <si>
    <t>GBP</t>
  </si>
  <si>
    <t>spire</t>
  </si>
  <si>
    <t>Spire Healthcare</t>
  </si>
  <si>
    <t>https://www.spirehealthcare.com/</t>
  </si>
  <si>
    <t>Mediclinic International plc</t>
  </si>
  <si>
    <t>FIL Investments</t>
  </si>
  <si>
    <t>M&amp;G Investment Management Ltd.</t>
  </si>
  <si>
    <t>Highclere International Investors LLP</t>
  </si>
  <si>
    <t>Schroder Investment Management Ltd.</t>
  </si>
  <si>
    <t>Invesco Asset Management Ltd.</t>
  </si>
  <si>
    <t>Aberforth Partners</t>
  </si>
  <si>
    <t>St. James's Place</t>
  </si>
  <si>
    <t>Capital Group</t>
  </si>
  <si>
    <t>Others</t>
  </si>
  <si>
    <t>Spire Healthcare and Hirslanden are part of the same group, Mediclinic International</t>
  </si>
  <si>
    <t>type</t>
  </si>
  <si>
    <t>Hospital</t>
  </si>
  <si>
    <t>profit_rate</t>
  </si>
  <si>
    <t>operating_margin</t>
  </si>
  <si>
    <t>https://www.nhsforsale.info/private-providers/spire-healthcare/</t>
  </si>
  <si>
    <t>shareholders_en</t>
  </si>
  <si>
    <t>shareholders_fr</t>
  </si>
  <si>
    <t>shareholders_es</t>
  </si>
  <si>
    <t>Spire Healthcare and Hirslanden are part of the same group, Mediclinic International. Ramsay Healthcare is trying to buy Spire.</t>
  </si>
  <si>
    <t>Spire Healthcare et Hirslanden font partie du même groupe, Mediclinic International. Ramsay Healthcare essaie d'acheter Spire.</t>
  </si>
  <si>
    <t>Spire Healthcare e Hirslanden hacen parte del mismo grupo, Mediclinic International. Ramsay Healthcare esta tratando de comprar Spire.</t>
  </si>
  <si>
    <t>shareholders_de</t>
  </si>
  <si>
    <t>shareholders_it</t>
  </si>
  <si>
    <t>Spire Healthcare und Hirslanden gehören zur gleichen Gruppe, Mediclinic International. Ramsay Healthcare versucht, Spire zu kaufen.</t>
  </si>
  <si>
    <t>Spire Healthcare e Hirslanden fanno parte dello stesso gruppo, Mediclinic International. Ramsay Healthcare sta provare ad acquisire Spire.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</si>
</sst>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/>
    <xf numFmtId="0" fontId="0" fillId="2" borderId="0" xfId="0" applyFill="1" applyBorder="1" applyAlignment="1"/>
    <xf numFmtId="164" fontId="0" fillId="0" borderId="0" xfId="0" applyNumberFormat="1" applyFill="1" applyBorder="1" applyAlignment="1">
      <alignment wrapText="1"/>
    </xf>
    <xf numFmtId="0" fontId="0" fillId="2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zoomScale="117" workbookViewId="0">
      <selection activeCell="B10" sqref="B10"/>
    </sheetView>
  </sheetViews>
  <sheetFormatPr baseColWidth="10" defaultRowHeight="15.6" x14ac:dyDescent="0.3"/>
  <sheetData>
    <row r="1" spans="1:2" x14ac:dyDescent="0.3">
      <c r="A1" t="s">
        <v>1</v>
      </c>
      <c r="B1" t="s">
        <v>18</v>
      </c>
    </row>
    <row r="2" spans="1:2" x14ac:dyDescent="0.3">
      <c r="A2" t="s">
        <v>0</v>
      </c>
      <c r="B2" t="s">
        <v>19</v>
      </c>
    </row>
    <row r="3" spans="1:2" x14ac:dyDescent="0.3">
      <c r="A3" t="s">
        <v>32</v>
      </c>
      <c r="B3" t="s">
        <v>33</v>
      </c>
    </row>
    <row r="4" spans="1:2" x14ac:dyDescent="0.3">
      <c r="A4" t="s">
        <v>14</v>
      </c>
      <c r="B4" t="s">
        <v>20</v>
      </c>
    </row>
    <row r="5" spans="1:2" x14ac:dyDescent="0.3">
      <c r="A5" t="s">
        <v>5</v>
      </c>
      <c r="B5" t="s">
        <v>15</v>
      </c>
    </row>
    <row r="6" spans="1:2" x14ac:dyDescent="0.3">
      <c r="A6" t="s">
        <v>4</v>
      </c>
      <c r="B6" t="s">
        <v>15</v>
      </c>
    </row>
    <row r="7" spans="1:2" x14ac:dyDescent="0.3">
      <c r="A7" t="s">
        <v>2</v>
      </c>
      <c r="B7">
        <v>47</v>
      </c>
    </row>
    <row r="8" spans="1:2" x14ac:dyDescent="0.3">
      <c r="A8" t="s">
        <v>3</v>
      </c>
      <c r="B8">
        <v>12000</v>
      </c>
    </row>
    <row r="9" spans="1:2" x14ac:dyDescent="0.3">
      <c r="A9" t="s">
        <v>6</v>
      </c>
      <c r="B9">
        <v>14200</v>
      </c>
    </row>
    <row r="10" spans="1:2" x14ac:dyDescent="0.3">
      <c r="A10" t="s">
        <v>13</v>
      </c>
      <c r="B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18"/>
  <sheetViews>
    <sheetView workbookViewId="0">
      <selection activeCell="G8" sqref="G8"/>
    </sheetView>
  </sheetViews>
  <sheetFormatPr baseColWidth="10" defaultRowHeight="15.6" x14ac:dyDescent="0.3"/>
  <cols>
    <col min="1" max="1" width="16.796875" style="1" customWidth="1"/>
    <col min="2" max="2" width="16.3984375" style="1" customWidth="1"/>
    <col min="3" max="3" width="18.19921875" style="1" customWidth="1"/>
    <col min="4" max="4" width="16.19921875" style="1" customWidth="1"/>
    <col min="5" max="5" width="17.5" style="1" customWidth="1"/>
    <col min="6" max="6" width="18.3984375" style="1" customWidth="1"/>
    <col min="7" max="7" width="17.5" style="1" customWidth="1"/>
    <col min="8" max="16384" width="11.19921875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>
        <f>B10/B15</f>
        <v>1218397135.7752686</v>
      </c>
      <c r="C2" s="2">
        <f t="shared" ref="C2:G2" si="0">C10/C15</f>
        <v>1130307467.057101</v>
      </c>
      <c r="D2" s="2">
        <f t="shared" si="0"/>
        <v>1062492872.6194549</v>
      </c>
      <c r="E2" s="2">
        <f t="shared" si="0"/>
        <v>1052328209.7649186</v>
      </c>
      <c r="F2" s="2">
        <f t="shared" si="0"/>
        <v>1117848187.8276727</v>
      </c>
      <c r="G2" s="2">
        <f t="shared" si="0"/>
        <v>1034176503.6537381</v>
      </c>
    </row>
    <row r="3" spans="1:7" x14ac:dyDescent="0.3">
      <c r="A3" s="1" t="s">
        <v>9</v>
      </c>
      <c r="B3" s="2">
        <f t="shared" ref="B3:G5" si="1">B11/B16</f>
        <v>82621867.254199952</v>
      </c>
      <c r="C3" s="2">
        <f t="shared" si="1"/>
        <v>65397755.002440214</v>
      </c>
      <c r="D3" s="2">
        <f t="shared" si="1"/>
        <v>19158398.905234348</v>
      </c>
      <c r="E3" s="2">
        <f t="shared" si="1"/>
        <v>12771247.739602169</v>
      </c>
      <c r="F3" s="2">
        <f t="shared" si="1"/>
        <v>8206063.3690449055</v>
      </c>
      <c r="G3" s="2">
        <f t="shared" si="1"/>
        <v>-262956717.25688592</v>
      </c>
    </row>
    <row r="4" spans="1:7" x14ac:dyDescent="0.3">
      <c r="A4" s="1" t="s">
        <v>7</v>
      </c>
      <c r="B4" s="2">
        <f t="shared" si="1"/>
        <v>131506472.04626825</v>
      </c>
      <c r="C4" s="2">
        <f t="shared" si="1"/>
        <v>113469985.35871157</v>
      </c>
      <c r="D4" s="2">
        <f t="shared" si="1"/>
        <v>48922340.061580569</v>
      </c>
      <c r="E4" s="2">
        <f t="shared" si="1"/>
        <v>32323688.969258588</v>
      </c>
      <c r="F4" s="2">
        <f t="shared" si="1"/>
        <v>107590608.61636654</v>
      </c>
      <c r="G4" s="2">
        <f t="shared" si="1"/>
        <v>-164362001.12422711</v>
      </c>
    </row>
    <row r="5" spans="1:7" x14ac:dyDescent="0.3">
      <c r="A5" s="1" t="s">
        <v>10</v>
      </c>
      <c r="B5" s="2">
        <f t="shared" si="1"/>
        <v>1373726246.2131646</v>
      </c>
      <c r="C5" s="2">
        <f t="shared" si="1"/>
        <v>1263177159.590044</v>
      </c>
      <c r="D5" s="2">
        <f t="shared" si="1"/>
        <v>1183601322.8418291</v>
      </c>
      <c r="E5" s="2">
        <f t="shared" si="1"/>
        <v>1161392405.0632911</v>
      </c>
      <c r="F5" s="2">
        <f t="shared" si="1"/>
        <v>1071233188.9674038</v>
      </c>
      <c r="G5" s="2">
        <f t="shared" si="1"/>
        <v>794378864.53063524</v>
      </c>
    </row>
    <row r="6" spans="1:7" x14ac:dyDescent="0.3">
      <c r="B6" s="2"/>
      <c r="C6" s="2"/>
      <c r="D6" s="2"/>
      <c r="E6" s="2"/>
      <c r="F6" s="2"/>
      <c r="G6" s="2"/>
    </row>
    <row r="7" spans="1:7" x14ac:dyDescent="0.3">
      <c r="A7" s="7" t="s">
        <v>34</v>
      </c>
      <c r="B7" s="8">
        <f>(B3/B5)*100</f>
        <v>6.0144346431435443</v>
      </c>
      <c r="C7" s="8">
        <f t="shared" ref="C7:G7" si="2">(C3/C5)*100</f>
        <v>5.1772433111175502</v>
      </c>
      <c r="D7" s="8">
        <f t="shared" si="2"/>
        <v>1.6186530494267271</v>
      </c>
      <c r="E7" s="8">
        <f t="shared" si="2"/>
        <v>1.0996496691319579</v>
      </c>
      <c r="F7" s="8">
        <f t="shared" si="2"/>
        <v>0.76603894031279918</v>
      </c>
      <c r="G7" s="8">
        <f t="shared" si="2"/>
        <v>-33.102179450891597</v>
      </c>
    </row>
    <row r="8" spans="1:7" x14ac:dyDescent="0.3">
      <c r="A8" s="7" t="s">
        <v>35</v>
      </c>
      <c r="B8" s="8">
        <f>(B4/B2)*100</f>
        <v>10.793399638336346</v>
      </c>
      <c r="C8" s="8">
        <f t="shared" ref="C8:G8" si="3">(C4/C2)*100</f>
        <v>10.038860103626943</v>
      </c>
      <c r="D8" s="8">
        <f t="shared" si="3"/>
        <v>4.6044864226682414</v>
      </c>
      <c r="E8" s="8">
        <f t="shared" si="3"/>
        <v>3.0716356997100203</v>
      </c>
      <c r="F8" s="8">
        <f t="shared" si="3"/>
        <v>9.6247960848287093</v>
      </c>
      <c r="G8" s="8">
        <f t="shared" si="3"/>
        <v>-15.893031851288184</v>
      </c>
    </row>
    <row r="10" spans="1:7" x14ac:dyDescent="0.3">
      <c r="A10" s="6" t="s">
        <v>17</v>
      </c>
      <c r="B10" s="4">
        <v>884800000</v>
      </c>
      <c r="C10" s="4">
        <v>926400000</v>
      </c>
      <c r="D10" s="4">
        <v>931700000</v>
      </c>
      <c r="E10" s="4">
        <v>931100000</v>
      </c>
      <c r="F10" s="4">
        <v>980800000</v>
      </c>
      <c r="G10" s="4">
        <v>919900000</v>
      </c>
    </row>
    <row r="11" spans="1:7" x14ac:dyDescent="0.3">
      <c r="B11" s="4">
        <v>60000000</v>
      </c>
      <c r="C11" s="4">
        <v>53600000</v>
      </c>
      <c r="D11" s="4">
        <v>16800000</v>
      </c>
      <c r="E11" s="4">
        <v>11300000</v>
      </c>
      <c r="F11" s="4">
        <v>7200000</v>
      </c>
      <c r="G11" s="4">
        <v>-233900000</v>
      </c>
    </row>
    <row r="12" spans="1:7" x14ac:dyDescent="0.3">
      <c r="B12" s="4">
        <v>95500000</v>
      </c>
      <c r="C12" s="4">
        <v>93000000</v>
      </c>
      <c r="D12" s="4">
        <v>42900000</v>
      </c>
      <c r="E12" s="4">
        <v>28600000</v>
      </c>
      <c r="F12" s="4">
        <v>94400000</v>
      </c>
      <c r="G12" s="4">
        <v>-146200000</v>
      </c>
    </row>
    <row r="13" spans="1:7" x14ac:dyDescent="0.3">
      <c r="B13" s="4">
        <v>997600000</v>
      </c>
      <c r="C13" s="4">
        <v>1035300000</v>
      </c>
      <c r="D13" s="4">
        <v>1037900000</v>
      </c>
      <c r="E13" s="4">
        <v>1027600000</v>
      </c>
      <c r="F13" s="4">
        <v>939900000</v>
      </c>
      <c r="G13" s="4">
        <v>706600000</v>
      </c>
    </row>
    <row r="15" spans="1:7" x14ac:dyDescent="0.3">
      <c r="A15" s="3" t="s">
        <v>16</v>
      </c>
      <c r="B15" s="5">
        <v>0.72619999999999996</v>
      </c>
      <c r="C15" s="5">
        <v>0.8196</v>
      </c>
      <c r="D15" s="5">
        <v>0.87690000000000001</v>
      </c>
      <c r="E15" s="5">
        <v>0.88480000000000003</v>
      </c>
      <c r="F15" s="5">
        <v>0.87739999999999996</v>
      </c>
      <c r="G15" s="5">
        <v>0.88949999999999996</v>
      </c>
    </row>
    <row r="16" spans="1:7" x14ac:dyDescent="0.3">
      <c r="A16" s="3"/>
      <c r="B16" s="5">
        <v>0.72619999999999996</v>
      </c>
      <c r="C16" s="5">
        <v>0.8196</v>
      </c>
      <c r="D16" s="5">
        <v>0.87690000000000001</v>
      </c>
      <c r="E16" s="5">
        <v>0.88480000000000003</v>
      </c>
      <c r="F16" s="5">
        <v>0.87739999999999996</v>
      </c>
      <c r="G16" s="5">
        <v>0.88949999999999996</v>
      </c>
    </row>
    <row r="17" spans="1:7" x14ac:dyDescent="0.3">
      <c r="A17" s="3"/>
      <c r="B17" s="5">
        <v>0.72619999999999996</v>
      </c>
      <c r="C17" s="5">
        <v>0.8196</v>
      </c>
      <c r="D17" s="5">
        <v>0.87690000000000001</v>
      </c>
      <c r="E17" s="5">
        <v>0.88480000000000003</v>
      </c>
      <c r="F17" s="5">
        <v>0.87739999999999996</v>
      </c>
      <c r="G17" s="5">
        <v>0.88949999999999996</v>
      </c>
    </row>
    <row r="18" spans="1:7" x14ac:dyDescent="0.3">
      <c r="A18" s="3"/>
      <c r="B18" s="5">
        <v>0.72619999999999996</v>
      </c>
      <c r="C18" s="5">
        <v>0.8196</v>
      </c>
      <c r="D18" s="5">
        <v>0.87690000000000001</v>
      </c>
      <c r="E18" s="5">
        <v>0.88480000000000003</v>
      </c>
      <c r="F18" s="5">
        <v>0.87739999999999996</v>
      </c>
      <c r="G18" s="5">
        <v>0.88949999999999996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12"/>
  <sheetViews>
    <sheetView workbookViewId="0">
      <selection activeCell="A12" sqref="A12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21</v>
      </c>
      <c r="B2">
        <v>29.9</v>
      </c>
    </row>
    <row r="3" spans="1:2" x14ac:dyDescent="0.3">
      <c r="A3" t="s">
        <v>22</v>
      </c>
      <c r="B3">
        <f>8.37+5.49</f>
        <v>13.86</v>
      </c>
    </row>
    <row r="4" spans="1:2" x14ac:dyDescent="0.3">
      <c r="A4" t="s">
        <v>23</v>
      </c>
      <c r="B4">
        <v>8.7200000000000006</v>
      </c>
    </row>
    <row r="5" spans="1:2" x14ac:dyDescent="0.3">
      <c r="A5" t="s">
        <v>24</v>
      </c>
      <c r="B5">
        <v>4.97</v>
      </c>
    </row>
    <row r="6" spans="1:2" x14ac:dyDescent="0.3">
      <c r="A6" t="s">
        <v>25</v>
      </c>
      <c r="B6">
        <v>4.83</v>
      </c>
    </row>
    <row r="7" spans="1:2" x14ac:dyDescent="0.3">
      <c r="A7" t="s">
        <v>26</v>
      </c>
      <c r="B7">
        <v>4.82</v>
      </c>
    </row>
    <row r="8" spans="1:2" x14ac:dyDescent="0.3">
      <c r="A8" t="s">
        <v>27</v>
      </c>
      <c r="B8">
        <v>3.89</v>
      </c>
    </row>
    <row r="9" spans="1:2" x14ac:dyDescent="0.3">
      <c r="A9" t="s">
        <v>28</v>
      </c>
      <c r="B9">
        <v>2.82</v>
      </c>
    </row>
    <row r="10" spans="1:2" x14ac:dyDescent="0.3">
      <c r="A10" t="s">
        <v>29</v>
      </c>
      <c r="B10">
        <v>2.75</v>
      </c>
    </row>
    <row r="11" spans="1:2" x14ac:dyDescent="0.3">
      <c r="A11" t="s">
        <v>30</v>
      </c>
      <c r="B11">
        <f>100-(SUM(B2:B10))</f>
        <v>23.440000000000012</v>
      </c>
    </row>
    <row r="12" spans="1:2" x14ac:dyDescent="0.3">
      <c r="A1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EFB3-7104-413F-A881-62C489CF5217}">
  <dimension ref="A1:B5"/>
  <sheetViews>
    <sheetView tabSelected="1" workbookViewId="0">
      <selection activeCell="B5" sqref="B5"/>
    </sheetView>
  </sheetViews>
  <sheetFormatPr baseColWidth="10" defaultRowHeight="15.6" x14ac:dyDescent="0.3"/>
  <cols>
    <col min="1" max="1" width="15.59765625" customWidth="1"/>
  </cols>
  <sheetData>
    <row r="1" spans="1:2" x14ac:dyDescent="0.3">
      <c r="A1" t="s">
        <v>37</v>
      </c>
      <c r="B1" t="s">
        <v>40</v>
      </c>
    </row>
    <row r="2" spans="1:2" x14ac:dyDescent="0.3">
      <c r="A2" t="s">
        <v>38</v>
      </c>
      <c r="B2" t="s">
        <v>41</v>
      </c>
    </row>
    <row r="3" spans="1:2" x14ac:dyDescent="0.3">
      <c r="A3" t="s">
        <v>39</v>
      </c>
      <c r="B3" t="s">
        <v>42</v>
      </c>
    </row>
    <row r="4" spans="1:2" x14ac:dyDescent="0.3">
      <c r="A4" t="s">
        <v>43</v>
      </c>
      <c r="B4" t="s">
        <v>45</v>
      </c>
    </row>
    <row r="5" spans="1:2" x14ac:dyDescent="0.3">
      <c r="A5" t="s">
        <v>44</v>
      </c>
      <c r="B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2021-10-11T09:37:39Z</dcterms:modified>
</cp:coreProperties>
</file>