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restamo\Desktop\Trabajo Maryland\SNP manuscript\"/>
    </mc:Choice>
  </mc:AlternateContent>
  <bookViews>
    <workbookView xWindow="0" yWindow="0" windowWidth="20490" windowHeight="7650" tabRatio="307"/>
  </bookViews>
  <sheets>
    <sheet name="Final n = 93" sheetId="5" r:id="rId1"/>
  </sheets>
  <definedNames>
    <definedName name="_xlnm._FilterDatabase" localSheetId="0" hidden="1">'Final n = 93'!$A$2:$U$95</definedName>
    <definedName name="_xlnm.Print_Area" localSheetId="0">'Final n = 93'!$A$2:$K$52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0" i="5" l="1"/>
  <c r="Q93" i="5" l="1"/>
  <c r="N93" i="5"/>
  <c r="Q91" i="5"/>
  <c r="N91" i="5"/>
  <c r="Q90" i="5"/>
  <c r="N90" i="5"/>
  <c r="Q78" i="5"/>
  <c r="Q77" i="5"/>
  <c r="Q75" i="5"/>
  <c r="N75" i="5"/>
  <c r="Q74" i="5"/>
  <c r="N74" i="5"/>
  <c r="Q72" i="5"/>
  <c r="N72" i="5"/>
  <c r="Q69" i="5"/>
  <c r="N69" i="5"/>
  <c r="Q67" i="5"/>
  <c r="N67" i="5"/>
  <c r="Q65" i="5"/>
  <c r="N65" i="5"/>
  <c r="Q64" i="5"/>
  <c r="N64" i="5"/>
  <c r="Q63" i="5"/>
  <c r="N63" i="5"/>
  <c r="Q62" i="5"/>
  <c r="N62" i="5"/>
  <c r="Q61" i="5"/>
  <c r="N61" i="5"/>
  <c r="Q60" i="5"/>
  <c r="N60" i="5"/>
  <c r="Q59" i="5"/>
  <c r="N59" i="5"/>
  <c r="Q58" i="5"/>
  <c r="N58" i="5"/>
  <c r="Q57" i="5"/>
  <c r="N57" i="5"/>
  <c r="Q56" i="5"/>
  <c r="N56" i="5"/>
  <c r="Q55" i="5"/>
  <c r="N55" i="5"/>
  <c r="Q54" i="5"/>
  <c r="N54" i="5"/>
  <c r="Q53" i="5"/>
  <c r="N53" i="5"/>
  <c r="Q52" i="5"/>
  <c r="N52" i="5"/>
  <c r="Q51" i="5"/>
  <c r="N51" i="5"/>
  <c r="Q50" i="5"/>
  <c r="N50" i="5"/>
  <c r="Q48" i="5"/>
  <c r="N48" i="5"/>
  <c r="Q47" i="5"/>
  <c r="N47" i="5"/>
  <c r="Q46" i="5"/>
  <c r="N46" i="5"/>
  <c r="Q45" i="5"/>
  <c r="N45" i="5"/>
  <c r="Q44" i="5"/>
  <c r="N44" i="5"/>
  <c r="Q43" i="5"/>
  <c r="N43" i="5"/>
  <c r="Q41" i="5"/>
  <c r="N41" i="5"/>
  <c r="Q40" i="5"/>
  <c r="N40" i="5"/>
  <c r="Q39" i="5"/>
  <c r="N39" i="5"/>
  <c r="Q38" i="5"/>
  <c r="N38" i="5"/>
  <c r="Q37" i="5"/>
  <c r="N37" i="5"/>
  <c r="Q36" i="5"/>
  <c r="N36" i="5"/>
  <c r="Q35" i="5"/>
  <c r="N35" i="5"/>
  <c r="Q34" i="5"/>
  <c r="N34" i="5"/>
  <c r="Q33" i="5"/>
  <c r="N33" i="5"/>
  <c r="Q32" i="5"/>
  <c r="N32" i="5"/>
  <c r="Q31" i="5"/>
  <c r="N31" i="5"/>
  <c r="Q30" i="5"/>
  <c r="N30" i="5"/>
  <c r="Q29" i="5"/>
  <c r="N29" i="5"/>
  <c r="Q28" i="5"/>
  <c r="N28" i="5"/>
  <c r="Q27" i="5"/>
  <c r="N27" i="5"/>
  <c r="Q26" i="5"/>
  <c r="N26" i="5"/>
  <c r="Q25" i="5"/>
  <c r="N25" i="5"/>
  <c r="Q24" i="5"/>
  <c r="N24" i="5"/>
  <c r="Q23" i="5"/>
  <c r="N23" i="5"/>
  <c r="Q22" i="5"/>
  <c r="N22" i="5"/>
  <c r="Q21" i="5"/>
  <c r="N21" i="5"/>
  <c r="N20" i="5"/>
  <c r="Q19" i="5"/>
  <c r="N19" i="5"/>
  <c r="Q18" i="5"/>
  <c r="N18" i="5"/>
  <c r="Q17" i="5"/>
  <c r="N17" i="5"/>
  <c r="Q16" i="5"/>
  <c r="N16" i="5"/>
  <c r="Q15" i="5"/>
  <c r="N15" i="5"/>
  <c r="Q14" i="5"/>
  <c r="N14" i="5"/>
  <c r="Q13" i="5"/>
  <c r="N13" i="5"/>
  <c r="Q12" i="5"/>
  <c r="N12" i="5"/>
  <c r="Q11" i="5"/>
  <c r="N11" i="5"/>
  <c r="Q10" i="5"/>
  <c r="N10" i="5"/>
  <c r="Q9" i="5"/>
  <c r="N9" i="5"/>
  <c r="Q8" i="5"/>
  <c r="N8" i="5"/>
  <c r="Q7" i="5"/>
  <c r="N7" i="5"/>
  <c r="Q6" i="5"/>
  <c r="N6" i="5"/>
  <c r="Q5" i="5"/>
  <c r="Q4" i="5"/>
  <c r="N4" i="5"/>
  <c r="Q3" i="5"/>
  <c r="N3" i="5"/>
</calcChain>
</file>

<file path=xl/comments1.xml><?xml version="1.0" encoding="utf-8"?>
<comments xmlns="http://schemas.openxmlformats.org/spreadsheetml/2006/main">
  <authors>
    <author>tc={4AEE70DF-D83A-4248-922C-69254BCB0026}</author>
  </authors>
  <commentList>
    <comment ref="B6" authorId="0" shapeId="0">
      <text>
        <r>
          <rPr>
            <sz val="10"/>
            <rFont val="Verdana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Esta cepa se mantiene en el consort pero luego sale del análisis por baja cobertura</t>
        </r>
      </text>
    </comment>
  </commentList>
</comments>
</file>

<file path=xl/sharedStrings.xml><?xml version="1.0" encoding="utf-8"?>
<sst xmlns="http://schemas.openxmlformats.org/spreadsheetml/2006/main" count="753" uniqueCount="180">
  <si>
    <t>HPGL identifier</t>
  </si>
  <si>
    <t>Tube Label  (origin)</t>
  </si>
  <si>
    <t>Pathogen</t>
  </si>
  <si>
    <t>Parasite stage</t>
  </si>
  <si>
    <t>Zymodeme categorical</t>
  </si>
  <si>
    <t>Index</t>
  </si>
  <si>
    <t>total reads</t>
  </si>
  <si>
    <t>trimmed reads</t>
  </si>
  <si>
    <t>percent kept</t>
  </si>
  <si>
    <t>TMRC20001</t>
  </si>
  <si>
    <t>L. (V.) panamensis</t>
  </si>
  <si>
    <t xml:space="preserve">Promastigote </t>
  </si>
  <si>
    <t>Stationary</t>
  </si>
  <si>
    <t>Failure</t>
  </si>
  <si>
    <t>z2.3</t>
  </si>
  <si>
    <t>3%</t>
  </si>
  <si>
    <t>Resistant</t>
  </si>
  <si>
    <t>TMRC20002</t>
  </si>
  <si>
    <t>Cure</t>
  </si>
  <si>
    <t>z2.2</t>
  </si>
  <si>
    <t>94%</t>
  </si>
  <si>
    <t>Sensitive</t>
  </si>
  <si>
    <t>TMRC20065</t>
  </si>
  <si>
    <t>47%</t>
  </si>
  <si>
    <t>TMRC20004</t>
  </si>
  <si>
    <t>80%</t>
  </si>
  <si>
    <t>TMRC20005</t>
  </si>
  <si>
    <t>90%</t>
  </si>
  <si>
    <t>TMRC20066</t>
  </si>
  <si>
    <t>22%</t>
  </si>
  <si>
    <t>TMRC20039</t>
  </si>
  <si>
    <t>92%</t>
  </si>
  <si>
    <t>TMRC20037</t>
  </si>
  <si>
    <t>36%</t>
  </si>
  <si>
    <t>TMRC20038</t>
  </si>
  <si>
    <t>28%</t>
  </si>
  <si>
    <t>TMRC20067</t>
  </si>
  <si>
    <t>48%</t>
  </si>
  <si>
    <t>TMRC20068</t>
  </si>
  <si>
    <t>45%</t>
  </si>
  <si>
    <t>TMRC20041</t>
  </si>
  <si>
    <t>85%</t>
  </si>
  <si>
    <t>TMRC20015</t>
  </si>
  <si>
    <t>52%</t>
  </si>
  <si>
    <t>TMRC20009</t>
  </si>
  <si>
    <t>TMRC20010</t>
  </si>
  <si>
    <t>60%</t>
  </si>
  <si>
    <t>TMRC20016</t>
  </si>
  <si>
    <t>TMRC20011</t>
  </si>
  <si>
    <t>TMRC20012</t>
  </si>
  <si>
    <t>TMRC20013</t>
  </si>
  <si>
    <t>TMRC20017</t>
  </si>
  <si>
    <t>TMRC20014</t>
  </si>
  <si>
    <t>TMRC20018</t>
  </si>
  <si>
    <t>26%</t>
  </si>
  <si>
    <t>TMRC20019</t>
  </si>
  <si>
    <t>99%</t>
  </si>
  <si>
    <t>TMRC20070</t>
  </si>
  <si>
    <t>53%</t>
  </si>
  <si>
    <t>TMRC20020</t>
  </si>
  <si>
    <t>TMRC20021</t>
  </si>
  <si>
    <t>TMRC20022</t>
  </si>
  <si>
    <t>TMRC20024</t>
  </si>
  <si>
    <t>TMRC20036</t>
  </si>
  <si>
    <t>TMRC20069</t>
  </si>
  <si>
    <t>TMRC20033</t>
  </si>
  <si>
    <t>78%</t>
  </si>
  <si>
    <t>TMRC20026</t>
  </si>
  <si>
    <t>TMRC20031</t>
  </si>
  <si>
    <t>95%</t>
  </si>
  <si>
    <t>TMRC20076</t>
  </si>
  <si>
    <t>83%</t>
  </si>
  <si>
    <t>TMRC20073</t>
  </si>
  <si>
    <t>TMRC20055</t>
  </si>
  <si>
    <t>TMRC20079</t>
  </si>
  <si>
    <t>TMRC20071</t>
  </si>
  <si>
    <t>7%</t>
  </si>
  <si>
    <t>TMRC20078</t>
  </si>
  <si>
    <t>TMRC20094</t>
  </si>
  <si>
    <t>44%</t>
  </si>
  <si>
    <t>TMRC20042</t>
  </si>
  <si>
    <t>TMRC20058</t>
  </si>
  <si>
    <t>TMRC20072</t>
  </si>
  <si>
    <t>97%</t>
  </si>
  <si>
    <t>TMRC20059</t>
  </si>
  <si>
    <t>TMRC20048</t>
  </si>
  <si>
    <t>31%</t>
  </si>
  <si>
    <t>TMRC20057</t>
  </si>
  <si>
    <t>z2.1</t>
  </si>
  <si>
    <t>TMRC20088</t>
  </si>
  <si>
    <t>72%</t>
  </si>
  <si>
    <t>TMRC20056</t>
  </si>
  <si>
    <t>TMRC20060</t>
  </si>
  <si>
    <t>TMRC20077</t>
  </si>
  <si>
    <t>Unknown</t>
  </si>
  <si>
    <t>TMRC20074</t>
  </si>
  <si>
    <t>93%</t>
  </si>
  <si>
    <t>TMRC20063</t>
  </si>
  <si>
    <t>TMRC20053</t>
  </si>
  <si>
    <t>87%</t>
  </si>
  <si>
    <t>TMRC20052</t>
  </si>
  <si>
    <t>77%</t>
  </si>
  <si>
    <t>TMRC20064</t>
  </si>
  <si>
    <t>57%</t>
  </si>
  <si>
    <t>TMRC20075</t>
  </si>
  <si>
    <t>59%</t>
  </si>
  <si>
    <t>TMRC20051</t>
  </si>
  <si>
    <t>58%</t>
  </si>
  <si>
    <t>TMRC20050</t>
  </si>
  <si>
    <t>TMRC20049</t>
  </si>
  <si>
    <t>79%</t>
  </si>
  <si>
    <t>TMRC20062</t>
  </si>
  <si>
    <t>65%</t>
  </si>
  <si>
    <t>TMRC20110</t>
  </si>
  <si>
    <t>TMRC20080</t>
  </si>
  <si>
    <t>62%</t>
  </si>
  <si>
    <t>TMRC20043</t>
  </si>
  <si>
    <t>50%</t>
  </si>
  <si>
    <t>TMRC20083</t>
  </si>
  <si>
    <t>TMRC20054</t>
  </si>
  <si>
    <t>0%</t>
  </si>
  <si>
    <t>TMRC20085</t>
  </si>
  <si>
    <t>61%</t>
  </si>
  <si>
    <t>TMRC20046</t>
  </si>
  <si>
    <t>89%</t>
  </si>
  <si>
    <t>TMRC20093</t>
  </si>
  <si>
    <t>TMRC20089</t>
  </si>
  <si>
    <t>TMRC20047</t>
  </si>
  <si>
    <t>z2.4</t>
  </si>
  <si>
    <t>40%</t>
  </si>
  <si>
    <t>TMRC20090</t>
  </si>
  <si>
    <t>TMRC20044</t>
  </si>
  <si>
    <t>TMRC20045</t>
  </si>
  <si>
    <t>TMRC20105</t>
  </si>
  <si>
    <t>43%</t>
  </si>
  <si>
    <t>TMRC20108</t>
  </si>
  <si>
    <t>TMRC20109</t>
  </si>
  <si>
    <t>98%</t>
  </si>
  <si>
    <t>TMRC20098</t>
  </si>
  <si>
    <t>TMRC20096</t>
  </si>
  <si>
    <t>88%</t>
  </si>
  <si>
    <t>TMRC20101</t>
  </si>
  <si>
    <t>74%</t>
  </si>
  <si>
    <t>TMRC20092</t>
  </si>
  <si>
    <t>96%</t>
  </si>
  <si>
    <t>TMRC20082</t>
  </si>
  <si>
    <t>38%</t>
  </si>
  <si>
    <t>TMRC20102</t>
  </si>
  <si>
    <t>64%</t>
  </si>
  <si>
    <t>TMRC20099</t>
  </si>
  <si>
    <t>TMRC20100</t>
  </si>
  <si>
    <t>41%</t>
  </si>
  <si>
    <t>TMRC20091</t>
  </si>
  <si>
    <t>86%</t>
  </si>
  <si>
    <t>TMRC20084</t>
  </si>
  <si>
    <t>TMRC20087</t>
  </si>
  <si>
    <t>TMRC20103</t>
  </si>
  <si>
    <t>100%</t>
  </si>
  <si>
    <t>TMRC20104</t>
  </si>
  <si>
    <t>TMRC20086</t>
  </si>
  <si>
    <t>TMRC20107</t>
  </si>
  <si>
    <t>49%</t>
  </si>
  <si>
    <t>TMRC20081</t>
  </si>
  <si>
    <t>TMRC20095</t>
  </si>
  <si>
    <t>63%</t>
  </si>
  <si>
    <t xml:space="preserve">Sample name </t>
  </si>
  <si>
    <t>hisat mapping rate</t>
  </si>
  <si>
    <t>hisat_lp single mapped</t>
  </si>
  <si>
    <t>hisat_lp multi mapped</t>
  </si>
  <si>
    <t>parasite mapping rate</t>
  </si>
  <si>
    <t>parasite_host_ratio</t>
  </si>
  <si>
    <t xml:space="preserve">hisat single mapped </t>
  </si>
  <si>
    <t xml:space="preserve">hisat multi mapped </t>
  </si>
  <si>
    <t xml:space="preserve">Susceptibility % infection reduction                  (32 µg/mL SbV)       </t>
  </si>
  <si>
    <t>Qualitative classification of drug susceptibility</t>
  </si>
  <si>
    <t>Final outcome</t>
  </si>
  <si>
    <t>Parasite growth phase</t>
  </si>
  <si>
    <t>18%</t>
  </si>
  <si>
    <t>91%</t>
  </si>
  <si>
    <t>Table S2. Samples analyzed and associated 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</si>
</sst>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_(* #,##0_);_(* \(#,##0\);_(* \-??_);_(@_)"/>
  </numFmts>
  <fonts count="15" x14ac:knownFonts="1">
    <font>
      <sz val="10"/>
      <name val="Verdana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indexed="8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11"/>
      <color theme="1"/>
      <name val="Arial"/>
      <family val="2"/>
    </font>
    <font>
      <sz val="10"/>
      <color rgb="FF000000"/>
      <name val="Courier New"/>
      <charset val="1"/>
    </font>
    <font>
      <sz val="11"/>
      <color rgb="FF000000"/>
      <name val="Arial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46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 readingOrder="1"/>
    </xf>
    <xf numFmtId="0" fontId="9" fillId="0" borderId="0" xfId="0" applyFont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5" fillId="0" borderId="0" xfId="535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20" fontId="5" fillId="0" borderId="0" xfId="0" quotePrefix="1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 readingOrder="1"/>
    </xf>
    <xf numFmtId="0" fontId="5" fillId="0" borderId="0" xfId="0" applyFont="1" applyAlignment="1">
      <alignment horizontal="center" readingOrder="1"/>
    </xf>
    <xf numFmtId="0" fontId="5" fillId="0" borderId="0" xfId="0" applyFont="1" applyAlignment="1">
      <alignment horizontal="center" vertical="center" readingOrder="1"/>
    </xf>
    <xf numFmtId="0" fontId="8" fillId="0" borderId="0" xfId="0" applyFont="1"/>
    <xf numFmtId="0" fontId="11" fillId="0" borderId="0" xfId="0" applyFont="1"/>
    <xf numFmtId="0" fontId="8" fillId="0" borderId="0" xfId="0" applyFont="1" applyAlignment="1">
      <alignment horizontal="center" wrapText="1" readingOrder="1"/>
    </xf>
    <xf numFmtId="0" fontId="12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3" fontId="4" fillId="3" borderId="0" xfId="0" applyNumberFormat="1" applyFont="1" applyFill="1" applyAlignment="1">
      <alignment horizontal="center" vertical="center" wrapText="1"/>
    </xf>
    <xf numFmtId="3" fontId="14" fillId="3" borderId="0" xfId="0" applyNumberFormat="1" applyFont="1" applyFill="1" applyAlignment="1" applyProtection="1">
      <alignment horizontal="center" vertical="center" wrapText="1"/>
    </xf>
    <xf numFmtId="168" fontId="14" fillId="3" borderId="0" xfId="0" applyNumberFormat="1" applyFont="1" applyFill="1" applyAlignment="1" applyProtection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13" fillId="0" borderId="1" xfId="0" applyNumberFormat="1" applyFont="1" applyFill="1" applyBorder="1" applyAlignment="1" applyProtection="1">
      <alignment horizontal="center" vertical="center" wrapText="1"/>
    </xf>
    <xf numFmtId="168" fontId="13" fillId="0" borderId="1" xfId="0" applyNumberFormat="1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center" vertical="center"/>
    </xf>
  </cellXfs>
  <cellStyles count="536">
    <cellStyle name="Hipervínculo" xfId="509" builtinId="8" hidden="1"/>
    <cellStyle name="Hipervínculo" xfId="145" builtinId="8" hidden="1"/>
    <cellStyle name="Hipervínculo" xfId="171" builtinId="8" hidden="1"/>
    <cellStyle name="Hipervínculo" xfId="33" builtinId="8" hidden="1"/>
    <cellStyle name="Hipervínculo" xfId="227" builtinId="8" hidden="1"/>
    <cellStyle name="Hipervínculo" xfId="53" builtinId="8" hidden="1"/>
    <cellStyle name="Hipervínculo" xfId="37" builtinId="8" hidden="1"/>
    <cellStyle name="Hipervínculo" xfId="281" builtinId="8" hidden="1"/>
    <cellStyle name="Hipervínculo" xfId="17" builtinId="8" hidden="1"/>
    <cellStyle name="Hipervínculo" xfId="125" builtinId="8" hidden="1"/>
    <cellStyle name="Hipervínculo" xfId="27" builtinId="8" hidden="1"/>
    <cellStyle name="Hipervínculo" xfId="345" builtinId="8" hidden="1"/>
    <cellStyle name="Hipervínculo" xfId="425" builtinId="8" hidden="1"/>
    <cellStyle name="Hipervínculo" xfId="21" builtinId="8" hidden="1"/>
    <cellStyle name="Hipervínculo" xfId="29" builtinId="8" hidden="1"/>
    <cellStyle name="Hipervínculo" xfId="39" builtinId="8" hidden="1"/>
    <cellStyle name="Hipervínculo" xfId="495" builtinId="8" hidden="1"/>
    <cellStyle name="Hipervínculo" xfId="375" builtinId="8" hidden="1"/>
    <cellStyle name="Hipervínculo" xfId="13" builtinId="8" hidden="1"/>
    <cellStyle name="Hipervínculo" xfId="93" builtinId="8" hidden="1"/>
    <cellStyle name="Hipervínculo" xfId="181" builtinId="8" hidden="1"/>
    <cellStyle name="Hipervínculo" xfId="127" builtinId="8" hidden="1"/>
    <cellStyle name="Hipervínculo" xfId="87" builtinId="8" hidden="1"/>
    <cellStyle name="Hipervínculo" xfId="243" builtinId="8" hidden="1"/>
    <cellStyle name="Hipervínculo" xfId="443" builtinId="8" hidden="1"/>
    <cellStyle name="Hipervínculo" xfId="391" builtinId="8" hidden="1"/>
    <cellStyle name="Hipervínculo" xfId="347" builtinId="8" hidden="1"/>
    <cellStyle name="Hipervínculo" xfId="311" builtinId="8" hidden="1"/>
    <cellStyle name="Hipervínculo" xfId="61" builtinId="8" hidden="1"/>
    <cellStyle name="Hipervínculo" xfId="187" builtinId="8" hidden="1"/>
    <cellStyle name="Hipervínculo" xfId="209" builtinId="8" hidden="1"/>
    <cellStyle name="Hipervínculo" xfId="261" builtinId="8" hidden="1"/>
    <cellStyle name="Hipervínculo" xfId="355" builtinId="8" hidden="1"/>
    <cellStyle name="Hipervínculo" xfId="139" builtinId="8" hidden="1"/>
    <cellStyle name="Hipervínculo" xfId="523" builtinId="8" hidden="1"/>
    <cellStyle name="Hipervínculo" xfId="531" builtinId="8" hidden="1"/>
    <cellStyle name="Hipervínculo" xfId="417" builtinId="8" hidden="1"/>
    <cellStyle name="Hipervínculo" xfId="469" builtinId="8" hidden="1"/>
    <cellStyle name="Hipervínculo" xfId="381" builtinId="8" hidden="1"/>
    <cellStyle name="Hipervínculo" xfId="235" builtinId="8" hidden="1"/>
    <cellStyle name="Hipervínculo" xfId="1" builtinId="8" hidden="1"/>
    <cellStyle name="Hipervínculo" xfId="245" builtinId="8" hidden="1"/>
    <cellStyle name="Hipervínculo" xfId="259" builtinId="8" hidden="1"/>
    <cellStyle name="Hipervínculo" xfId="11" builtinId="8" hidden="1"/>
    <cellStyle name="Hipervínculo" xfId="155" builtinId="8" hidden="1"/>
    <cellStyle name="Hipervínculo" xfId="499" builtinId="8" hidden="1"/>
    <cellStyle name="Hipervínculo" xfId="291" builtinId="8" hidden="1"/>
    <cellStyle name="Hipervínculo" xfId="479" builtinId="8" hidden="1"/>
    <cellStyle name="Hipervínculo" xfId="237" builtinId="8" hidden="1"/>
    <cellStyle name="Hipervínculo" xfId="177" builtinId="8" hidden="1"/>
    <cellStyle name="Hipervínculo" xfId="79" builtinId="8" hidden="1"/>
    <cellStyle name="Hipervínculo" xfId="501" builtinId="8" hidden="1"/>
    <cellStyle name="Hipervínculo" xfId="279" builtinId="8" hidden="1"/>
    <cellStyle name="Hipervínculo" xfId="211" builtinId="8" hidden="1"/>
    <cellStyle name="Hipervínculo" xfId="465" builtinId="8" hidden="1"/>
    <cellStyle name="Hipervínculo" xfId="429" builtinId="8" hidden="1"/>
    <cellStyle name="Hipervínculo" xfId="405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489" builtinId="8" hidden="1"/>
    <cellStyle name="Hipervínculo" xfId="173" builtinId="8" hidden="1"/>
    <cellStyle name="Hipervínculo" xfId="313" builtinId="8" hidden="1"/>
    <cellStyle name="Hipervínculo" xfId="201" builtinId="8" hidden="1"/>
    <cellStyle name="Hipervínculo" xfId="427" builtinId="8" hidden="1"/>
    <cellStyle name="Hipervínculo" xfId="111" builtinId="8" hidden="1"/>
    <cellStyle name="Hipervínculo" xfId="65" builtinId="8" hidden="1"/>
    <cellStyle name="Hipervínculo" xfId="463" builtinId="8" hidden="1"/>
    <cellStyle name="Hipervínculo" xfId="109" builtinId="8" hidden="1"/>
    <cellStyle name="Hipervínculo" xfId="399" builtinId="8" hidden="1"/>
    <cellStyle name="Hipervínculo" xfId="305" builtinId="8" hidden="1"/>
    <cellStyle name="Hipervínculo" xfId="371" builtinId="8" hidden="1"/>
    <cellStyle name="Hipervínculo" xfId="277" builtinId="8" hidden="1"/>
    <cellStyle name="Hipervínculo" xfId="105" builtinId="8" hidden="1"/>
    <cellStyle name="Hipervínculo" xfId="303" builtinId="8" hidden="1"/>
    <cellStyle name="Hipervínculo" xfId="421" builtinId="8" hidden="1"/>
    <cellStyle name="Hipervínculo" xfId="299" builtinId="8" hidden="1"/>
    <cellStyle name="Hipervínculo" xfId="165" builtinId="8" hidden="1"/>
    <cellStyle name="Hipervínculo" xfId="377" builtinId="8" hidden="1"/>
    <cellStyle name="Hipervínculo" xfId="297" builtinId="8" hidden="1"/>
    <cellStyle name="Hipervínculo" xfId="185" builtinId="8" hidden="1"/>
    <cellStyle name="Hipervínculo" xfId="99" builtinId="8" hidden="1"/>
    <cellStyle name="Hipervínculo" xfId="267" builtinId="8" hidden="1"/>
    <cellStyle name="Hipervínculo" xfId="263" builtinId="8" hidden="1"/>
    <cellStyle name="Hipervínculo" xfId="455" builtinId="8" hidden="1"/>
    <cellStyle name="Hipervínculo" xfId="49" builtinId="8" hidden="1"/>
    <cellStyle name="Hipervínculo" xfId="203" builtinId="8" hidden="1"/>
    <cellStyle name="Hipervínculo" xfId="191" builtinId="8" hidden="1"/>
    <cellStyle name="Hipervínculo" xfId="149" builtinId="8" hidden="1"/>
    <cellStyle name="Hipervínculo" xfId="385" builtinId="8" hidden="1"/>
    <cellStyle name="Hipervínculo" xfId="95" builtinId="8" hidden="1"/>
    <cellStyle name="Hipervínculo" xfId="41" builtinId="8" hidden="1"/>
    <cellStyle name="Hipervínculo" xfId="159" builtinId="8" hidden="1"/>
    <cellStyle name="Hipervínculo" xfId="97" builtinId="8" hidden="1"/>
    <cellStyle name="Hipervínculo" xfId="89" builtinId="8" hidden="1"/>
    <cellStyle name="Hipervínculo" xfId="51" builtinId="8" hidden="1"/>
    <cellStyle name="Hipervínculo" xfId="69" builtinId="8" hidden="1"/>
    <cellStyle name="Hipervínculo" xfId="487" builtinId="8" hidden="1"/>
    <cellStyle name="Hipervínculo" xfId="265" builtinId="8" hidden="1"/>
    <cellStyle name="Hipervínculo" xfId="451" builtinId="8" hidden="1"/>
    <cellStyle name="Hipervínculo" xfId="67" builtinId="8" hidden="1"/>
    <cellStyle name="Hipervínculo" xfId="179" builtinId="8" hidden="1"/>
    <cellStyle name="Hipervínculo" xfId="35" builtinId="8" hidden="1"/>
    <cellStyle name="Hipervínculo" xfId="397" builtinId="8" hidden="1"/>
    <cellStyle name="Hipervínculo" xfId="431" builtinId="8" hidden="1"/>
    <cellStyle name="Hipervínculo" xfId="301" builtinId="8" hidden="1"/>
    <cellStyle name="Hipervínculo" xfId="247" builtinId="8" hidden="1"/>
    <cellStyle name="Hipervínculo" xfId="505" builtinId="8" hidden="1"/>
    <cellStyle name="Hipervínculo" xfId="273" builtinId="8" hidden="1"/>
    <cellStyle name="Hipervínculo" xfId="121" builtinId="8" hidden="1"/>
    <cellStyle name="Hipervínculo" xfId="253" builtinId="8" hidden="1"/>
    <cellStyle name="Hipervínculo" xfId="403" builtinId="8" hidden="1"/>
    <cellStyle name="Hipervínculo" xfId="225" builtinId="8" hidden="1"/>
    <cellStyle name="Hipervínculo" xfId="233" builtinId="8" hidden="1"/>
    <cellStyle name="Hipervínculo" xfId="369" builtinId="8" hidden="1"/>
    <cellStyle name="Hipervínculo" xfId="239" builtinId="8" hidden="1"/>
    <cellStyle name="Hipervínculo" xfId="101" builtinId="8" hidden="1"/>
    <cellStyle name="Hipervínculo" xfId="91" builtinId="8" hidden="1"/>
    <cellStyle name="Hipervínculo" xfId="193" builtinId="8" hidden="1"/>
    <cellStyle name="Hipervínculo" xfId="231" builtinId="8" hidden="1"/>
    <cellStyle name="Hipervínculo" xfId="241" builtinId="8" hidden="1"/>
    <cellStyle name="Hipervínculo" xfId="175" builtinId="8" hidden="1"/>
    <cellStyle name="Hipervínculo" xfId="255" builtinId="8" hidden="1"/>
    <cellStyle name="Hipervínculo" xfId="19" builtinId="8" hidden="1"/>
    <cellStyle name="Hipervínculo" xfId="135" builtinId="8" hidden="1"/>
    <cellStyle name="Hipervínculo" xfId="493" builtinId="8" hidden="1"/>
    <cellStyle name="Hipervínculo" xfId="221" builtinId="8" hidden="1"/>
    <cellStyle name="Hipervínculo" xfId="327" builtinId="8" hidden="1"/>
    <cellStyle name="Hipervínculo" xfId="445" builtinId="8" hidden="1"/>
    <cellStyle name="Hipervínculo" xfId="85" builtinId="8" hidden="1"/>
    <cellStyle name="Hipervínculo" xfId="373" builtinId="8" hidden="1"/>
    <cellStyle name="Hipervínculo" xfId="319" builtinId="8" hidden="1"/>
    <cellStyle name="Hipervínculo" xfId="527" builtinId="8" hidden="1"/>
    <cellStyle name="Hipervínculo" xfId="379" builtinId="8" hidden="1"/>
    <cellStyle name="Hipervínculo" xfId="123" builtinId="8" hidden="1"/>
    <cellStyle name="Hipervínculo" xfId="153" builtinId="8" hidden="1"/>
    <cellStyle name="Hipervínculo" xfId="103" builtinId="8" hidden="1"/>
    <cellStyle name="Hipervínculo" xfId="7" builtinId="8" hidden="1"/>
    <cellStyle name="Hipervínculo" xfId="283" builtinId="8" hidden="1"/>
    <cellStyle name="Hipervínculo" xfId="285" builtinId="8" hidden="1"/>
    <cellStyle name="Hipervínculo" xfId="453" builtinId="8" hidden="1"/>
    <cellStyle name="Hipervínculo" xfId="477" builtinId="8" hidden="1"/>
    <cellStyle name="Hipervínculo" xfId="481" builtinId="8" hidden="1"/>
    <cellStyle name="Hipervínculo" xfId="483" builtinId="8" hidden="1"/>
    <cellStyle name="Hipervínculo" xfId="113" builtinId="8" hidden="1"/>
    <cellStyle name="Hipervínculo" xfId="9" builtinId="8" hidden="1"/>
    <cellStyle name="Hipervínculo" xfId="389" builtinId="8" hidden="1"/>
    <cellStyle name="Hipervínculo" xfId="15" builtinId="8" hidden="1"/>
    <cellStyle name="Hipervínculo" xfId="3" builtinId="8" hidden="1"/>
    <cellStyle name="Hipervínculo" xfId="157" builtinId="8" hidden="1"/>
    <cellStyle name="Hipervínculo" xfId="183" builtinId="8" hidden="1"/>
    <cellStyle name="Hipervínculo" xfId="63" builtinId="8" hidden="1"/>
    <cellStyle name="Hipervínculo" xfId="143" builtinId="8" hidden="1"/>
    <cellStyle name="Hipervínculo" xfId="393" builtinId="8" hidden="1"/>
    <cellStyle name="Hipervínculo" xfId="517" builtinId="8" hidden="1"/>
    <cellStyle name="Hipervínculo" xfId="205" builtinId="8" hidden="1"/>
    <cellStyle name="Hipervínculo" xfId="529" builtinId="8" hidden="1"/>
    <cellStyle name="Hipervínculo" xfId="287" builtinId="8" hidden="1"/>
    <cellStyle name="Hipervínculo" xfId="491" builtinId="8" hidden="1"/>
    <cellStyle name="Hipervínculo" xfId="217" builtinId="8" hidden="1"/>
    <cellStyle name="Hipervínculo" xfId="409" builtinId="8" hidden="1"/>
    <cellStyle name="Hipervínculo" xfId="447" builtinId="8" hidden="1"/>
    <cellStyle name="Hipervínculo" xfId="23" builtinId="8" hidden="1"/>
    <cellStyle name="Hipervínculo" xfId="363" builtinId="8" hidden="1"/>
    <cellStyle name="Hipervínculo" xfId="73" builtinId="8" hidden="1"/>
    <cellStyle name="Hipervínculo" xfId="413" builtinId="8" hidden="1"/>
    <cellStyle name="Hipervínculo" xfId="519" builtinId="8" hidden="1"/>
    <cellStyle name="Hipervínculo" xfId="439" builtinId="8" hidden="1"/>
    <cellStyle name="Hipervínculo" xfId="309" builtinId="8" hidden="1"/>
    <cellStyle name="Hipervínculo" xfId="207" builtinId="8" hidden="1"/>
    <cellStyle name="Hipervínculo" xfId="25" builtinId="8" hidden="1"/>
    <cellStyle name="Hipervínculo" xfId="411" builtinId="8" hidden="1"/>
    <cellStyle name="Hipervínculo" xfId="485" builtinId="8" hidden="1"/>
    <cellStyle name="Hipervínculo" xfId="223" builtinId="8" hidden="1"/>
    <cellStyle name="Hipervínculo" xfId="57" builtinId="8" hidden="1"/>
    <cellStyle name="Hipervínculo" xfId="197" builtinId="8" hidden="1"/>
    <cellStyle name="Hipervínculo" xfId="169" builtinId="8" hidden="1"/>
    <cellStyle name="Hipervínculo" xfId="151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215" builtinId="8" hidden="1"/>
    <cellStyle name="Hipervínculo" xfId="83" builtinId="8" hidden="1"/>
    <cellStyle name="Hipervínculo" xfId="433" builtinId="8" hidden="1"/>
    <cellStyle name="Hipervínculo" xfId="275" builtinId="8" hidden="1"/>
    <cellStyle name="Hipervínculo" xfId="353" builtinId="8" hidden="1"/>
    <cellStyle name="Hipervínculo" xfId="471" builtinId="8" hidden="1"/>
    <cellStyle name="Hipervínculo" xfId="195" builtinId="8" hidden="1"/>
    <cellStyle name="Hipervínculo" xfId="351" builtinId="8" hidden="1"/>
    <cellStyle name="Hipervínculo" xfId="77" builtinId="8" hidden="1"/>
    <cellStyle name="Hipervínculo" xfId="289" builtinId="8" hidden="1"/>
    <cellStyle name="Hipervínculo" xfId="55" builtinId="8" hidden="1"/>
    <cellStyle name="Hipervínculo" xfId="349" builtinId="8" hidden="1"/>
    <cellStyle name="Hipervínculo" xfId="75" builtinId="8" hidden="1"/>
    <cellStyle name="Hipervínculo" xfId="163" builtinId="8" hidden="1"/>
    <cellStyle name="Hipervínculo" xfId="307" builtinId="8" hidden="1"/>
    <cellStyle name="Hipervínculo" xfId="131" builtinId="8" hidden="1"/>
    <cellStyle name="Hipervínculo" xfId="71" builtinId="8" hidden="1"/>
    <cellStyle name="Hipervínculo" xfId="419" builtinId="8" hidden="1"/>
    <cellStyle name="Hipervínculo" xfId="343" builtinId="8" hidden="1"/>
    <cellStyle name="Hipervínculo" xfId="315" builtinId="8" hidden="1"/>
    <cellStyle name="Hipervínculo" xfId="45" builtinId="8" hidden="1"/>
    <cellStyle name="Hipervínculo" xfId="189" builtinId="8" hidden="1"/>
    <cellStyle name="Hipervínculo" xfId="331" builtinId="8" hidden="1"/>
    <cellStyle name="Hipervínculo" xfId="423" builtinId="8" hidden="1"/>
    <cellStyle name="Hipervínculo" xfId="387" builtinId="8" hidden="1"/>
    <cellStyle name="Hipervínculo" xfId="137" builtinId="8" hidden="1"/>
    <cellStyle name="Hipervínculo" xfId="339" builtinId="8" hidden="1"/>
    <cellStyle name="Hipervínculo" xfId="449" builtinId="8" hidden="1"/>
    <cellStyle name="Hipervínculo" xfId="395" builtinId="8" hidden="1"/>
    <cellStyle name="Hipervínculo" xfId="335" builtinId="8" hidden="1"/>
    <cellStyle name="Hipervínculo" xfId="459" builtinId="8" hidden="1"/>
    <cellStyle name="Hipervínculo" xfId="475" builtinId="8" hidden="1"/>
    <cellStyle name="Hipervínculo" xfId="213" builtinId="8" hidden="1"/>
    <cellStyle name="Hipervínculo" xfId="47" builtinId="8" hidden="1"/>
    <cellStyle name="Hipervínculo" xfId="269" builtinId="8" hidden="1"/>
    <cellStyle name="Hipervínculo" xfId="473" builtinId="8" hidden="1"/>
    <cellStyle name="Hipervínculo" xfId="341" builtinId="8" hidden="1"/>
    <cellStyle name="Hipervínculo" xfId="457" builtinId="8" hidden="1"/>
    <cellStyle name="Hipervínculo" xfId="401" builtinId="8" hidden="1"/>
    <cellStyle name="Hipervínculo" xfId="147" builtinId="8" hidden="1"/>
    <cellStyle name="Hipervínculo" xfId="407" builtinId="8" hidden="1"/>
    <cellStyle name="Hipervínculo" xfId="329" builtinId="8" hidden="1"/>
    <cellStyle name="Hipervínculo" xfId="257" builtinId="8" hidden="1"/>
    <cellStyle name="Hipervínculo" xfId="415" builtinId="8" hidden="1"/>
    <cellStyle name="Hipervínculo" xfId="367" builtinId="8" hidden="1"/>
    <cellStyle name="Hipervínculo" xfId="333" builtinId="8" hidden="1"/>
    <cellStyle name="Hipervínculo" xfId="321" builtinId="8" hidden="1"/>
    <cellStyle name="Hipervínculo" xfId="271" builtinId="8" hidden="1"/>
    <cellStyle name="Hipervínculo" xfId="141" builtinId="8" hidden="1"/>
    <cellStyle name="Hipervínculo" xfId="295" builtinId="8" hidden="1"/>
    <cellStyle name="Hipervínculo" xfId="81" builtinId="8" hidden="1"/>
    <cellStyle name="Hipervínculo" xfId="467" builtinId="8" hidden="1"/>
    <cellStyle name="Hipervínculo" xfId="5" builtinId="8" hidden="1"/>
    <cellStyle name="Hipervínculo" xfId="43" builtinId="8" hidden="1"/>
    <cellStyle name="Hipervínculo" xfId="293" builtinId="8" hidden="1"/>
    <cellStyle name="Hipervínculo" xfId="441" builtinId="8" hidden="1"/>
    <cellStyle name="Hipervínculo" xfId="251" builtinId="8" hidden="1"/>
    <cellStyle name="Hipervínculo" xfId="249" builtinId="8" hidden="1"/>
    <cellStyle name="Hipervínculo" xfId="161" builtinId="8" hidden="1"/>
    <cellStyle name="Hipervínculo" xfId="199" builtinId="8" hidden="1"/>
    <cellStyle name="Hipervínculo" xfId="133" builtinId="8" hidden="1"/>
    <cellStyle name="Hipervínculo" xfId="323" builtinId="8" hidden="1"/>
    <cellStyle name="Hipervínculo" xfId="533" builtinId="8" hidden="1"/>
    <cellStyle name="Hipervínculo" xfId="31" builtinId="8" hidden="1"/>
    <cellStyle name="Hipervínculo" xfId="317" builtinId="8" hidden="1"/>
    <cellStyle name="Hipervínculo" xfId="435" builtinId="8" hidden="1"/>
    <cellStyle name="Hipervínculo" xfId="365" builtinId="8" hidden="1"/>
    <cellStyle name="Hipervínculo" xfId="515" builtinId="8" hidden="1"/>
    <cellStyle name="Hipervínculo" xfId="107" builtinId="8" hidden="1"/>
    <cellStyle name="Hipervínculo" xfId="167" builtinId="8" hidden="1"/>
    <cellStyle name="Hipervínculo" xfId="503" builtinId="8" hidden="1"/>
    <cellStyle name="Hipervínculo" xfId="513" builtinId="8" hidden="1"/>
    <cellStyle name="Hipervínculo" xfId="219" builtinId="8" hidden="1"/>
    <cellStyle name="Hipervínculo" xfId="129" builtinId="8" hidden="1"/>
    <cellStyle name="Hipervínculo" xfId="521" builtinId="8" hidden="1"/>
    <cellStyle name="Hipervínculo" xfId="337" builtinId="8" hidden="1"/>
    <cellStyle name="Hipervínculo" xfId="497" builtinId="8" hidden="1"/>
    <cellStyle name="Hipervínculo" xfId="325" builtinId="8" hidden="1"/>
    <cellStyle name="Hipervínculo" xfId="461" builtinId="8" hidden="1"/>
    <cellStyle name="Hipervínculo" xfId="511" builtinId="8" hidden="1"/>
    <cellStyle name="Hipervínculo" xfId="59" builtinId="8" hidden="1"/>
    <cellStyle name="Hipervínculo" xfId="525" builtinId="8" hidden="1"/>
    <cellStyle name="Hipervínculo" xfId="437" builtinId="8" hidden="1"/>
    <cellStyle name="Hipervínculo" xfId="507" builtinId="8" hidden="1"/>
    <cellStyle name="Hipervínculo" xfId="383" builtinId="8" hidden="1"/>
    <cellStyle name="Hipervínculo" xfId="229" builtinId="8" hidden="1"/>
    <cellStyle name="Hipervínculo visitado" xfId="62" builtinId="9" hidden="1"/>
    <cellStyle name="Hipervínculo visitado" xfId="480" builtinId="9" hidden="1"/>
    <cellStyle name="Hipervínculo visitado" xfId="6" builtinId="9" hidden="1"/>
    <cellStyle name="Hipervínculo visitado" xfId="382" builtinId="9" hidden="1"/>
    <cellStyle name="Hipervínculo visitado" xfId="10" builtinId="9" hidden="1"/>
    <cellStyle name="Hipervínculo visitado" xfId="510" builtinId="9" hidden="1"/>
    <cellStyle name="Hipervínculo visitado" xfId="318" builtinId="9" hidden="1"/>
    <cellStyle name="Hipervínculo visitado" xfId="206" builtinId="9" hidden="1"/>
    <cellStyle name="Hipervínculo visitado" xfId="366" builtinId="9" hidden="1"/>
    <cellStyle name="Hipervínculo visitado" xfId="16" builtinId="9" hidden="1"/>
    <cellStyle name="Hipervínculo visitado" xfId="162" builtinId="9" hidden="1"/>
    <cellStyle name="Hipervínculo visitado" xfId="418" builtinId="9" hidden="1"/>
    <cellStyle name="Hipervínculo visitado" xfId="396" builtinId="9" hidden="1"/>
    <cellStyle name="Hipervínculo visitado" xfId="144" builtinId="9" hidden="1"/>
    <cellStyle name="Hipervínculo visitado" xfId="100" builtinId="9" hidden="1"/>
    <cellStyle name="Hipervínculo visitado" xfId="244" builtinId="9" hidden="1"/>
    <cellStyle name="Hipervínculo visitado" xfId="350" builtinId="9" hidden="1"/>
    <cellStyle name="Hipervínculo visitado" xfId="444" builtinId="9" hidden="1"/>
    <cellStyle name="Hipervínculo visitado" xfId="26" builtinId="9" hidden="1"/>
    <cellStyle name="Hipervínculo visitado" xfId="70" builtinId="9" hidden="1"/>
    <cellStyle name="Hipervínculo visitado" xfId="42" builtinId="9" hidden="1"/>
    <cellStyle name="Hipervínculo visitado" xfId="212" builtinId="9" hidden="1"/>
    <cellStyle name="Hipervínculo visitado" xfId="424" builtinId="9" hidden="1"/>
    <cellStyle name="Hipervínculo visitado" xfId="224" builtinId="9" hidden="1"/>
    <cellStyle name="Hipervínculo visitado" xfId="376" builtinId="9" hidden="1"/>
    <cellStyle name="Hipervínculo visitado" xfId="304" builtinId="9" hidden="1"/>
    <cellStyle name="Hipervínculo visitado" xfId="456" builtinId="9" hidden="1"/>
    <cellStyle name="Hipervínculo visitado" xfId="56" builtinId="9" hidden="1"/>
    <cellStyle name="Hipervínculo visitado" xfId="22" builtinId="9" hidden="1"/>
    <cellStyle name="Hipervínculo visitado" xfId="142" builtinId="9" hidden="1"/>
    <cellStyle name="Hipervínculo visitado" xfId="490" builtinId="9" hidden="1"/>
    <cellStyle name="Hipervínculo visitado" xfId="36" builtinId="9" hidden="1"/>
    <cellStyle name="Hipervínculo visitado" xfId="290" builtinId="9" hidden="1"/>
    <cellStyle name="Hipervínculo visitado" xfId="188" builtinId="9" hidden="1"/>
    <cellStyle name="Hipervínculo visitado" xfId="146" builtinId="9" hidden="1"/>
    <cellStyle name="Hipervínculo visitado" xfId="34" builtinId="9" hidden="1"/>
    <cellStyle name="Hipervínculo visitado" xfId="270" builtinId="9" hidden="1"/>
    <cellStyle name="Hipervínculo visitado" xfId="76" builtinId="9" hidden="1"/>
    <cellStyle name="Hipervínculo visitado" xfId="316" builtinId="9" hidden="1"/>
    <cellStyle name="Hipervínculo visitado" xfId="242" builtinId="9" hidden="1"/>
    <cellStyle name="Hipervínculo visitado" xfId="52" builtinId="9" hidden="1"/>
    <cellStyle name="Hipervínculo visitado" xfId="84" builtinId="9" hidden="1"/>
    <cellStyle name="Hipervínculo visitado" xfId="78" builtinId="9" hidden="1"/>
    <cellStyle name="Hipervínculo visitado" xfId="38" builtinId="9" hidden="1"/>
    <cellStyle name="Hipervínculo visitado" xfId="14" builtinId="9" hidden="1"/>
    <cellStyle name="Hipervínculo visitado" xfId="370" builtinId="9" hidden="1"/>
    <cellStyle name="Hipervínculo visitado" xfId="372" builtinId="9" hidden="1"/>
    <cellStyle name="Hipervínculo visitado" xfId="476" builtinId="9" hidden="1"/>
    <cellStyle name="Hipervínculo visitado" xfId="98" builtinId="9" hidden="1"/>
    <cellStyle name="Hipervínculo visitado" xfId="274" builtinId="9" hidden="1"/>
    <cellStyle name="Hipervínculo visitado" xfId="130" builtinId="9" hidden="1"/>
    <cellStyle name="Hipervínculo visitado" xfId="96" builtinId="9" hidden="1"/>
    <cellStyle name="Hipervínculo visitado" xfId="106" builtinId="9" hidden="1"/>
    <cellStyle name="Hipervínculo visitado" xfId="388" builtinId="9" hidden="1"/>
    <cellStyle name="Hipervínculo visitado" xfId="334" builtinId="9" hidden="1"/>
    <cellStyle name="Hipervínculo visitado" xfId="170" builtinId="9" hidden="1"/>
    <cellStyle name="Hipervínculo visitado" xfId="20" builtinId="9" hidden="1"/>
    <cellStyle name="Hipervínculo visitado" xfId="214" builtinId="9" hidden="1"/>
    <cellStyle name="Hipervínculo visitado" xfId="192" builtinId="9" hidden="1"/>
    <cellStyle name="Hipervínculo visitado" xfId="352" builtinId="9" hidden="1"/>
    <cellStyle name="Hipervínculo visitado" xfId="122" builtinId="9" hidden="1"/>
    <cellStyle name="Hipervínculo visitado" xfId="264" builtinId="9" hidden="1"/>
    <cellStyle name="Hipervínculo visitado" xfId="384" builtinId="9" hidden="1"/>
    <cellStyle name="Hipervínculo visitado" xfId="518" builtinId="9" hidden="1"/>
    <cellStyle name="Hipervínculo visitado" xfId="346" builtinId="9" hidden="1"/>
    <cellStyle name="Hipervínculo visitado" xfId="306" builtinId="9" hidden="1"/>
    <cellStyle name="Hipervínculo visitado" xfId="134" builtinId="9" hidden="1"/>
    <cellStyle name="Hipervínculo visitado" xfId="118" builtinId="9" hidden="1"/>
    <cellStyle name="Hipervínculo visitado" xfId="138" builtinId="9" hidden="1"/>
    <cellStyle name="Hipervínculo visitado" xfId="116" builtinId="9" hidden="1"/>
    <cellStyle name="Hipervínculo visitado" xfId="386" builtinId="9" hidden="1"/>
    <cellStyle name="Hipervínculo visitado" xfId="204" builtinId="9" hidden="1"/>
    <cellStyle name="Hipervínculo visitado" xfId="460" builtinId="9" hidden="1"/>
    <cellStyle name="Hipervínculo visitado" xfId="148" builtinId="9" hidden="1"/>
    <cellStyle name="Hipervínculo visitado" xfId="150" builtinId="9" hidden="1"/>
    <cellStyle name="Hipervínculo visitado" xfId="488" builtinId="9" hidden="1"/>
    <cellStyle name="Hipervínculo visitado" xfId="54" builtinId="9" hidden="1"/>
    <cellStyle name="Hipervínculo visitado" xfId="158" builtinId="9" hidden="1"/>
    <cellStyle name="Hipervínculo visitado" xfId="446" builtinId="9" hidden="1"/>
    <cellStyle name="Hipervínculo visitado" xfId="512" builtinId="9" hidden="1"/>
    <cellStyle name="Hipervínculo visitado" xfId="462" builtinId="9" hidden="1"/>
    <cellStyle name="Hipervínculo visitado" xfId="254" builtinId="9" hidden="1"/>
    <cellStyle name="Hipervínculo visitado" xfId="222" builtinId="9" hidden="1"/>
    <cellStyle name="Hipervínculo visitado" xfId="398" builtinId="9" hidden="1"/>
    <cellStyle name="Hipervínculo visitado" xfId="2" builtinId="9" hidden="1"/>
    <cellStyle name="Hipervínculo visitado" xfId="94" builtinId="9" hidden="1"/>
    <cellStyle name="Hipervínculo visitado" xfId="174" builtinId="9" hidden="1"/>
    <cellStyle name="Hipervínculo visitado" xfId="176" builtinId="9" hidden="1"/>
    <cellStyle name="Hipervínculo visitado" xfId="164" builtinId="9" hidden="1"/>
    <cellStyle name="Hipervínculo visitado" xfId="108" builtinId="9" hidden="1"/>
    <cellStyle name="Hipervínculo visitado" xfId="182" builtinId="9" hidden="1"/>
    <cellStyle name="Hipervínculo visitado" xfId="348" builtinId="9" hidden="1"/>
    <cellStyle name="Hipervínculo visitado" xfId="186" builtinId="9" hidden="1"/>
    <cellStyle name="Hipervínculo visitado" xfId="48" builtinId="9" hidden="1"/>
    <cellStyle name="Hipervínculo visitado" xfId="502" builtinId="9" hidden="1"/>
    <cellStyle name="Hipervínculo visitado" xfId="136" builtinId="9" hidden="1"/>
    <cellStyle name="Hipervínculo visitado" xfId="284" builtinId="9" hidden="1"/>
    <cellStyle name="Hipervínculo visitado" xfId="426" builtinId="9" hidden="1"/>
    <cellStyle name="Hipervínculo visitado" xfId="200" builtinId="9" hidden="1"/>
    <cellStyle name="Hipervínculo visitado" xfId="440" builtinId="9" hidden="1"/>
    <cellStyle name="Hipervínculo visitado" xfId="288" builtinId="9" hidden="1"/>
    <cellStyle name="Hipervínculo visitado" xfId="356" builtinId="9" hidden="1"/>
    <cellStyle name="Hipervínculo visitado" xfId="484" builtinId="9" hidden="1"/>
    <cellStyle name="Hipervínculo visitado" xfId="132" builtinId="9" hidden="1"/>
    <cellStyle name="Hipervínculo visitado" xfId="202" builtinId="9" hidden="1"/>
    <cellStyle name="Hipervínculo visitado" xfId="466" builtinId="9" hidden="1"/>
    <cellStyle name="Hipervínculo visitado" xfId="46" builtinId="9" hidden="1"/>
    <cellStyle name="Hipervínculo visitado" xfId="216" builtinId="9" hidden="1"/>
    <cellStyle name="Hipervínculo visitado" xfId="184" builtinId="9" hidden="1"/>
    <cellStyle name="Hipervínculo visitado" xfId="374" builtinId="9" hidden="1"/>
    <cellStyle name="Hipervínculo visitado" xfId="58" builtinId="9" hidden="1"/>
    <cellStyle name="Hipervínculo visitado" xfId="522" builtinId="9" hidden="1"/>
    <cellStyle name="Hipervínculo visitado" xfId="226" builtinId="9" hidden="1"/>
    <cellStyle name="Hipervínculo visitado" xfId="168" builtinId="9" hidden="1"/>
    <cellStyle name="Hipervínculo visitado" xfId="228" builtinId="9" hidden="1"/>
    <cellStyle name="Hipervínculo visitado" xfId="232" builtinId="9" hidden="1"/>
    <cellStyle name="Hipervínculo visitado" xfId="72" builtinId="9" hidden="1"/>
    <cellStyle name="Hipervínculo visitado" xfId="220" builtinId="9" hidden="1"/>
    <cellStyle name="Hipervínculo visitado" xfId="124" builtinId="9" hidden="1"/>
    <cellStyle name="Hipervínculo visitado" xfId="140" builtinId="9" hidden="1"/>
    <cellStyle name="Hipervínculo visitado" xfId="128" builtinId="9" hidden="1"/>
    <cellStyle name="Hipervínculo visitado" xfId="92" builtinId="9" hidden="1"/>
    <cellStyle name="Hipervínculo visitado" xfId="292" builtinId="9" hidden="1"/>
    <cellStyle name="Hipervínculo visitado" xfId="266" builtinId="9" hidden="1"/>
    <cellStyle name="Hipervínculo visitado" xfId="66" builtinId="9" hidden="1"/>
    <cellStyle name="Hipervínculo visitado" xfId="262" builtinId="9" hidden="1"/>
    <cellStyle name="Hipervínculo visitado" xfId="246" builtinId="9" hidden="1"/>
    <cellStyle name="Hipervínculo visitado" xfId="28" builtinId="9" hidden="1"/>
    <cellStyle name="Hipervínculo visitado" xfId="8" builtinId="9" hidden="1"/>
    <cellStyle name="Hipervínculo visitado" xfId="260" builtinId="9" hidden="1"/>
    <cellStyle name="Hipervínculo visitado" xfId="408" builtinId="9" hidden="1"/>
    <cellStyle name="Hipervínculo visitado" xfId="458" builtinId="9" hidden="1"/>
    <cellStyle name="Hipervínculo visitado" xfId="420" builtinId="9" hidden="1"/>
    <cellStyle name="Hipervínculo visitado" xfId="324" builtinId="9" hidden="1"/>
    <cellStyle name="Hipervínculo visitado" xfId="152" builtinId="9" hidden="1"/>
    <cellStyle name="Hipervínculo visitado" xfId="256" builtinId="9" hidden="1"/>
    <cellStyle name="Hipervínculo visitado" xfId="240" builtinId="9" hidden="1"/>
    <cellStyle name="Hipervínculo visitado" xfId="276" builtinId="9" hidden="1"/>
    <cellStyle name="Hipervínculo visitado" xfId="278" builtinId="9" hidden="1"/>
    <cellStyle name="Hipervínculo visitado" xfId="230" builtinId="9" hidden="1"/>
    <cellStyle name="Hipervínculo visitado" xfId="282" builtinId="9" hidden="1"/>
    <cellStyle name="Hipervínculo visitado" xfId="338" builtinId="9" hidden="1"/>
    <cellStyle name="Hipervínculo visitado" xfId="286" builtinId="9" hidden="1"/>
    <cellStyle name="Hipervínculo visitado" xfId="404" builtinId="9" hidden="1"/>
    <cellStyle name="Hipervínculo visitado" xfId="250" builtinId="9" hidden="1"/>
    <cellStyle name="Hipervínculo visitado" xfId="104" builtinId="9" hidden="1"/>
    <cellStyle name="Hipervínculo visitado" xfId="236" builtinId="9" hidden="1"/>
    <cellStyle name="Hipervínculo visitado" xfId="492" builtinId="9" hidden="1"/>
    <cellStyle name="Hipervínculo visitado" xfId="298" builtinId="9" hidden="1"/>
    <cellStyle name="Hipervínculo visitado" xfId="448" builtinId="9" hidden="1"/>
    <cellStyle name="Hipervínculo visitado" xfId="24" builtinId="9" hidden="1"/>
    <cellStyle name="Hipervínculo visitado" xfId="302" builtinId="9" hidden="1"/>
    <cellStyle name="Hipervínculo visitado" xfId="500" builtinId="9" hidden="1"/>
    <cellStyle name="Hipervínculo visitado" xfId="308" builtinId="9" hidden="1"/>
    <cellStyle name="Hipervínculo visitado" xfId="532" builtinId="9" hidden="1"/>
    <cellStyle name="Hipervínculo visitado" xfId="478" builtinId="9" hidden="1"/>
    <cellStyle name="Hipervínculo visitado" xfId="268" builtinId="9" hidden="1"/>
    <cellStyle name="Hipervínculo visitado" xfId="238" builtinId="9" hidden="1"/>
    <cellStyle name="Hipervínculo visitado" xfId="414" builtinId="9" hidden="1"/>
    <cellStyle name="Hipervínculo visitado" xfId="12" builtinId="9" hidden="1"/>
    <cellStyle name="Hipervínculo visitado" xfId="322" builtinId="9" hidden="1"/>
    <cellStyle name="Hipervínculo visitado" xfId="314" builtinId="9" hidden="1"/>
    <cellStyle name="Hipervínculo visitado" xfId="326" builtinId="9" hidden="1"/>
    <cellStyle name="Hipervínculo visitado" xfId="394" builtinId="9" hidden="1"/>
    <cellStyle name="Hipervínculo visitado" xfId="452" builtinId="9" hidden="1"/>
    <cellStyle name="Hipervínculo visitado" xfId="332" builtinId="9" hidden="1"/>
    <cellStyle name="Hipervínculo visitado" xfId="406" builtinId="9" hidden="1"/>
    <cellStyle name="Hipervínculo visitado" xfId="300" builtinId="9" hidden="1"/>
    <cellStyle name="Hipervínculo visitado" xfId="194" builtinId="9" hidden="1"/>
    <cellStyle name="Hipervínculo visitado" xfId="340" builtinId="9" hidden="1"/>
    <cellStyle name="Hipervínculo visitado" xfId="342" builtinId="9" hidden="1"/>
    <cellStyle name="Hipervínculo visitado" xfId="296" builtinId="9" hidden="1"/>
    <cellStyle name="Hipervínculo visitado" xfId="102" builtinId="9" hidden="1"/>
    <cellStyle name="Hipervínculo visitado" xfId="234" builtinId="9" hidden="1"/>
    <cellStyle name="Hipervínculo visitado" xfId="218" builtinId="9" hidden="1"/>
    <cellStyle name="Hipervínculo visitado" xfId="472" builtinId="9" hidden="1"/>
    <cellStyle name="Hipervínculo visitado" xfId="354" builtinId="9" hidden="1"/>
    <cellStyle name="Hipervínculo visitado" xfId="86" builtinId="9" hidden="1"/>
    <cellStyle name="Hipervínculo visitado" xfId="37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88" builtinId="9" hidden="1"/>
    <cellStyle name="Hipervínculo visitado" xfId="44" builtinId="9" hidden="1"/>
    <cellStyle name="Hipervínculo visitado" xfId="178" builtinId="9" hidden="1"/>
    <cellStyle name="Hipervínculo visitado" xfId="172" builtinId="9" hidden="1"/>
    <cellStyle name="Hipervínculo visitado" xfId="530" builtinId="9" hidden="1"/>
    <cellStyle name="Hipervínculo visitado" xfId="380" builtinId="9" hidden="1"/>
    <cellStyle name="Hipervínculo visitado" xfId="470" builtinId="9" hidden="1"/>
    <cellStyle name="Hipervínculo visitado" xfId="114" builtinId="9" hidden="1"/>
    <cellStyle name="Hipervínculo visitado" xfId="32" builtinId="9" hidden="1"/>
    <cellStyle name="Hipervínculo visitado" xfId="30" builtinId="9" hidden="1"/>
    <cellStyle name="Hipervínculo visitado" xfId="4" builtinId="9" hidden="1"/>
    <cellStyle name="Hipervínculo visitado" xfId="82" builtinId="9" hidden="1"/>
    <cellStyle name="Hipervínculo visitado" xfId="390" builtinId="9" hidden="1"/>
    <cellStyle name="Hipervínculo visitado" xfId="498" builtinId="9" hidden="1"/>
    <cellStyle name="Hipervínculo visitado" xfId="60" builtinId="9" hidden="1"/>
    <cellStyle name="Hipervínculo visitado" xfId="508" builtinId="9" hidden="1"/>
    <cellStyle name="Hipervínculo visitado" xfId="402" builtinId="9" hidden="1"/>
    <cellStyle name="Hipervínculo visitado" xfId="210" builtinId="9" hidden="1"/>
    <cellStyle name="Hipervínculo visitado" xfId="112" builtinId="9" hidden="1"/>
    <cellStyle name="Hipervínculo visitado" xfId="68" builtinId="9" hidden="1"/>
    <cellStyle name="Hipervínculo visitado" xfId="110" builtinId="9" hidden="1"/>
    <cellStyle name="Hipervínculo visitado" xfId="252" builtinId="9" hidden="1"/>
    <cellStyle name="Hipervínculo visitado" xfId="410" builtinId="9" hidden="1"/>
    <cellStyle name="Hipervínculo visitado" xfId="412" builtinId="9" hidden="1"/>
    <cellStyle name="Hipervínculo visitado" xfId="50" builtinId="9" hidden="1"/>
    <cellStyle name="Hipervínculo visitado" xfId="416" builtinId="9" hidden="1"/>
    <cellStyle name="Hipervínculo visitado" xfId="534" builtinId="9" hidden="1"/>
    <cellStyle name="Hipervínculo visitado" xfId="392" builtinId="9" hidden="1"/>
    <cellStyle name="Hipervínculo visitado" xfId="272" builtinId="9" hidden="1"/>
    <cellStyle name="Hipervínculo visitado" xfId="280" builtinId="9" hidden="1"/>
    <cellStyle name="Hipervínculo visitado" xfId="506" builtinId="9" hidden="1"/>
    <cellStyle name="Hipervínculo visitado" xfId="428" builtinId="9" hidden="1"/>
    <cellStyle name="Hipervínculo visitado" xfId="198" builtinId="9" hidden="1"/>
    <cellStyle name="Hipervínculo visitado" xfId="310" builtinId="9" hidden="1"/>
    <cellStyle name="Hipervínculo visitado" xfId="434" builtinId="9" hidden="1"/>
    <cellStyle name="Hipervínculo visitado" xfId="436" builtinId="9" hidden="1"/>
    <cellStyle name="Hipervínculo visitado" xfId="330" builtinId="9" hidden="1"/>
    <cellStyle name="Hipervínculo visitado" xfId="160" builtinId="9" hidden="1"/>
    <cellStyle name="Hipervínculo visitado" xfId="442" builtinId="9" hidden="1"/>
    <cellStyle name="Hipervínculo visitado" xfId="64" builtinId="9" hidden="1"/>
    <cellStyle name="Hipervínculo visitado" xfId="524" builtinId="9" hidden="1"/>
    <cellStyle name="Hipervínculo visitado" xfId="336" builtinId="9" hidden="1"/>
    <cellStyle name="Hipervínculo visitado" xfId="450" builtinId="9" hidden="1"/>
    <cellStyle name="Hipervínculo visitado" xfId="438" builtinId="9" hidden="1"/>
    <cellStyle name="Hipervínculo visitado" xfId="454" builtinId="9" hidden="1"/>
    <cellStyle name="Hipervínculo visitado" xfId="154" builtinId="9" hidden="1"/>
    <cellStyle name="Hipervínculo visitado" xfId="526" builtinId="9" hidden="1"/>
    <cellStyle name="Hipervínculo visitado" xfId="464" builtinId="9" hidden="1"/>
    <cellStyle name="Hipervínculo visitado" xfId="494" builtinId="9" hidden="1"/>
    <cellStyle name="Hipervínculo visitado" xfId="126" builtinId="9" hidden="1"/>
    <cellStyle name="Hipervínculo visitado" xfId="368" builtinId="9" hidden="1"/>
    <cellStyle name="Hipervínculo visitado" xfId="430" builtinId="9" hidden="1"/>
    <cellStyle name="Hipervínculo visitado" xfId="358" builtinId="9" hidden="1"/>
    <cellStyle name="Hipervínculo visitado" xfId="294" builtinId="9" hidden="1"/>
    <cellStyle name="Hipervínculo visitado" xfId="166" builtinId="9" hidden="1"/>
    <cellStyle name="Hipervínculo visitado" xfId="40" builtinId="9" hidden="1"/>
    <cellStyle name="Hipervínculo visitado" xfId="90" builtinId="9" hidden="1"/>
    <cellStyle name="Hipervínculo visitado" xfId="328" builtinId="9" hidden="1"/>
    <cellStyle name="Hipervínculo visitado" xfId="190" builtinId="9" hidden="1"/>
    <cellStyle name="Hipervínculo visitado" xfId="468" builtinId="9" hidden="1"/>
    <cellStyle name="Hipervínculo visitado" xfId="486" builtinId="9" hidden="1"/>
    <cellStyle name="Hipervínculo visitado" xfId="74" builtinId="9" hidden="1"/>
    <cellStyle name="Hipervínculo visitado" xfId="80" builtinId="9" hidden="1"/>
    <cellStyle name="Hipervínculo visitado" xfId="156" builtinId="9" hidden="1"/>
    <cellStyle name="Hipervínculo visitado" xfId="120" builtinId="9" hidden="1"/>
    <cellStyle name="Hipervínculo visitado" xfId="496" builtinId="9" hidden="1"/>
    <cellStyle name="Hipervínculo visitado" xfId="514" builtinId="9" hidden="1"/>
    <cellStyle name="Hipervínculo visitado" xfId="432" builtinId="9" hidden="1"/>
    <cellStyle name="Hipervínculo visitado" xfId="482" builtinId="9" hidden="1"/>
    <cellStyle name="Hipervínculo visitado" xfId="258" builtinId="9" hidden="1"/>
    <cellStyle name="Hipervínculo visitado" xfId="196" builtinId="9" hidden="1"/>
    <cellStyle name="Hipervínculo visitado" xfId="180" builtinId="9" hidden="1"/>
    <cellStyle name="Hipervínculo visitado" xfId="474" builtinId="9" hidden="1"/>
    <cellStyle name="Hipervínculo visitado" xfId="18" builtinId="9" hidden="1"/>
    <cellStyle name="Hipervínculo visitado" xfId="422" builtinId="9" hidden="1"/>
    <cellStyle name="Hipervínculo visitado" xfId="516" builtinId="9" hidden="1"/>
    <cellStyle name="Hipervínculo visitado" xfId="248" builtinId="9" hidden="1"/>
    <cellStyle name="Hipervínculo visitado" xfId="400" builtinId="9" hidden="1"/>
    <cellStyle name="Hipervínculo visitado" xfId="320" builtinId="9" hidden="1"/>
    <cellStyle name="Hipervínculo visitado" xfId="520" builtinId="9" hidden="1"/>
    <cellStyle name="Hipervínculo visitado" xfId="344" builtinId="9" hidden="1"/>
    <cellStyle name="Hipervínculo visitado" xfId="528" builtinId="9" hidden="1"/>
    <cellStyle name="Hipervínculo visitado" xfId="312" builtinId="9" hidden="1"/>
    <cellStyle name="Hipervínculo visitado" xfId="208" builtinId="9" hidden="1"/>
    <cellStyle name="Hipervínculo visitado" xfId="504" builtinId="9" hidden="1"/>
    <cellStyle name="Normal" xfId="0" builtinId="0"/>
    <cellStyle name="Normal 2 2" xfId="53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FF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ga Fernandez" id="{3269209A-FA1D-4DB0-B358-9A1E12369A7D}" userId="S::ofernandez@cideim.org.co::8ef97787-b109-4030-b561-ad710502272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4-04-25T16:04:44.39" personId="{3269209A-FA1D-4DB0-B358-9A1E12369A7D}" id="{4AEE70DF-D83A-4248-922C-69254BCB0026}">
    <text>Esta cepa se mantiene en el consort pero luego sale del análisis por baja cobertura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5"/>
  <sheetViews>
    <sheetView tabSelected="1" zoomScale="70" zoomScaleNormal="70" workbookViewId="0">
      <pane xSplit="2" ySplit="2" topLeftCell="H3" activePane="bottomRight" state="frozenSplit"/>
      <selection pane="topRight" activeCell="D1" sqref="D1"/>
      <selection pane="bottomLeft" activeCell="A5" sqref="A5"/>
      <selection pane="bottomRight" activeCell="N5" sqref="N5"/>
    </sheetView>
  </sheetViews>
  <sheetFormatPr baseColWidth="10" defaultColWidth="11" defaultRowHeight="14.25" x14ac:dyDescent="0.2"/>
  <cols>
    <col min="1" max="1" width="19.75" style="1" customWidth="1"/>
    <col min="2" max="2" width="14" style="1" customWidth="1"/>
    <col min="3" max="3" width="20.125" style="3" customWidth="1"/>
    <col min="4" max="4" width="13" style="1" customWidth="1"/>
    <col min="5" max="5" width="12.875" style="1" customWidth="1"/>
    <col min="6" max="6" width="12.375" style="1" customWidth="1"/>
    <col min="7" max="7" width="16.875" style="1" customWidth="1"/>
    <col min="8" max="8" width="20.75" style="1" customWidth="1"/>
    <col min="9" max="9" width="19.5" style="1" customWidth="1"/>
    <col min="10" max="10" width="14" style="1" customWidth="1"/>
    <col min="11" max="11" width="6.375" style="1" customWidth="1"/>
    <col min="12" max="12" width="13.625" style="6" customWidth="1"/>
    <col min="13" max="13" width="12.5" style="6" customWidth="1"/>
    <col min="14" max="14" width="11" style="1" customWidth="1"/>
    <col min="15" max="15" width="12.5" style="1" customWidth="1"/>
    <col min="16" max="16" width="11.5" style="1" customWidth="1"/>
    <col min="17" max="17" width="12" style="1" customWidth="1"/>
    <col min="18" max="18" width="17" style="1" customWidth="1"/>
    <col min="19" max="19" width="15.75" style="1" customWidth="1"/>
    <col min="20" max="20" width="12" style="1" customWidth="1"/>
    <col min="21" max="21" width="18.75" style="1" customWidth="1"/>
    <col min="22" max="16384" width="11" style="1"/>
  </cols>
  <sheetData>
    <row r="1" spans="1:21" s="36" customFormat="1" ht="36.75" customHeight="1" x14ac:dyDescent="0.2">
      <c r="A1" s="35" t="s">
        <v>179</v>
      </c>
      <c r="C1" s="37"/>
      <c r="L1" s="38"/>
      <c r="M1" s="38"/>
      <c r="N1" s="39"/>
      <c r="O1" s="38"/>
      <c r="P1" s="38"/>
      <c r="Q1" s="40"/>
      <c r="R1" s="40"/>
      <c r="S1" s="40"/>
      <c r="T1" s="40"/>
      <c r="U1" s="40"/>
    </row>
    <row r="2" spans="1:21" s="34" customFormat="1" ht="59.25" customHeight="1" x14ac:dyDescent="0.2">
      <c r="A2" s="30" t="s">
        <v>0</v>
      </c>
      <c r="B2" s="30" t="s">
        <v>1</v>
      </c>
      <c r="C2" s="30" t="s">
        <v>2</v>
      </c>
      <c r="D2" s="30" t="s">
        <v>165</v>
      </c>
      <c r="E2" s="30" t="s">
        <v>3</v>
      </c>
      <c r="F2" s="30" t="s">
        <v>176</v>
      </c>
      <c r="G2" s="30" t="s">
        <v>4</v>
      </c>
      <c r="H2" s="30" t="s">
        <v>173</v>
      </c>
      <c r="I2" s="30" t="s">
        <v>174</v>
      </c>
      <c r="J2" s="30" t="s">
        <v>175</v>
      </c>
      <c r="K2" s="30" t="s">
        <v>5</v>
      </c>
      <c r="L2" s="31" t="s">
        <v>6</v>
      </c>
      <c r="M2" s="31" t="s">
        <v>7</v>
      </c>
      <c r="N2" s="30" t="s">
        <v>8</v>
      </c>
      <c r="O2" s="30" t="s">
        <v>171</v>
      </c>
      <c r="P2" s="30" t="s">
        <v>172</v>
      </c>
      <c r="Q2" s="30" t="s">
        <v>166</v>
      </c>
      <c r="R2" s="32" t="s">
        <v>167</v>
      </c>
      <c r="S2" s="32" t="s">
        <v>168</v>
      </c>
      <c r="T2" s="33" t="s">
        <v>169</v>
      </c>
      <c r="U2" s="33" t="s">
        <v>170</v>
      </c>
    </row>
    <row r="3" spans="1:21" ht="15" customHeight="1" x14ac:dyDescent="0.2">
      <c r="A3" s="1" t="s">
        <v>9</v>
      </c>
      <c r="B3" s="1">
        <v>11045</v>
      </c>
      <c r="C3" s="13" t="s">
        <v>10</v>
      </c>
      <c r="D3" s="1">
        <v>11045</v>
      </c>
      <c r="E3" s="4" t="s">
        <v>11</v>
      </c>
      <c r="F3" s="2" t="s">
        <v>12</v>
      </c>
      <c r="G3" s="1" t="s">
        <v>14</v>
      </c>
      <c r="H3" s="5" t="s">
        <v>15</v>
      </c>
      <c r="I3" s="5" t="s">
        <v>16</v>
      </c>
      <c r="J3" s="5" t="s">
        <v>13</v>
      </c>
      <c r="K3" s="1">
        <v>12</v>
      </c>
      <c r="L3" s="6">
        <v>19286864</v>
      </c>
      <c r="M3" s="6">
        <v>15105324</v>
      </c>
      <c r="N3" s="7">
        <f>M3/L3</f>
        <v>0.78319233235636443</v>
      </c>
      <c r="O3" s="6">
        <v>12482273</v>
      </c>
      <c r="P3" s="6">
        <v>1040968</v>
      </c>
      <c r="Q3" s="7">
        <f>(P3+O3)/M3</f>
        <v>0.89526321977602075</v>
      </c>
      <c r="R3" s="7"/>
      <c r="S3" s="7"/>
      <c r="T3" s="7"/>
      <c r="U3" s="7"/>
    </row>
    <row r="4" spans="1:21" ht="15" customHeight="1" x14ac:dyDescent="0.2">
      <c r="A4" s="1" t="s">
        <v>17</v>
      </c>
      <c r="B4" s="1">
        <v>12345</v>
      </c>
      <c r="C4" s="13" t="s">
        <v>10</v>
      </c>
      <c r="D4" s="1">
        <v>12345</v>
      </c>
      <c r="E4" s="4" t="s">
        <v>11</v>
      </c>
      <c r="F4" s="2" t="s">
        <v>12</v>
      </c>
      <c r="G4" s="1" t="s">
        <v>19</v>
      </c>
      <c r="H4" s="5" t="s">
        <v>20</v>
      </c>
      <c r="I4" s="25" t="s">
        <v>21</v>
      </c>
      <c r="J4" s="5" t="s">
        <v>18</v>
      </c>
      <c r="K4" s="2">
        <v>18</v>
      </c>
      <c r="L4" s="6">
        <v>39065628</v>
      </c>
      <c r="M4" s="6">
        <v>36408090</v>
      </c>
      <c r="N4" s="7">
        <f>M4/L4</f>
        <v>0.93197247462654387</v>
      </c>
      <c r="O4" s="6">
        <v>32111050</v>
      </c>
      <c r="P4" s="6">
        <v>3428328</v>
      </c>
      <c r="Q4" s="7">
        <f>(P4+O4)/M4</f>
        <v>0.97613958875623519</v>
      </c>
      <c r="R4" s="7"/>
      <c r="S4" s="7"/>
      <c r="T4" s="7"/>
      <c r="U4" s="7"/>
    </row>
    <row r="5" spans="1:21" ht="15" customHeight="1" x14ac:dyDescent="0.2">
      <c r="A5" s="1" t="s">
        <v>22</v>
      </c>
      <c r="B5" s="1">
        <v>10772</v>
      </c>
      <c r="C5" s="13" t="s">
        <v>10</v>
      </c>
      <c r="D5" s="1">
        <v>10772</v>
      </c>
      <c r="E5" s="4" t="s">
        <v>11</v>
      </c>
      <c r="F5" s="2" t="s">
        <v>12</v>
      </c>
      <c r="G5" s="1" t="s">
        <v>14</v>
      </c>
      <c r="H5" s="5" t="s">
        <v>23</v>
      </c>
      <c r="I5" s="5" t="s">
        <v>16</v>
      </c>
      <c r="J5" s="5" t="s">
        <v>13</v>
      </c>
      <c r="K5" s="2">
        <v>1</v>
      </c>
      <c r="L5" s="6">
        <v>27902155</v>
      </c>
      <c r="M5" s="6">
        <v>23491673</v>
      </c>
      <c r="O5" s="6">
        <v>19328266</v>
      </c>
      <c r="P5" s="6">
        <v>1105912</v>
      </c>
      <c r="Q5" s="7">
        <f>(P5+O5)/M5</f>
        <v>0.86984771156996776</v>
      </c>
      <c r="R5" s="7"/>
      <c r="S5" s="7"/>
      <c r="T5" s="7"/>
      <c r="U5" s="7"/>
    </row>
    <row r="6" spans="1:21" s="26" customFormat="1" ht="15" customHeight="1" x14ac:dyDescent="0.2">
      <c r="A6" s="26" t="s">
        <v>24</v>
      </c>
      <c r="B6" s="26">
        <v>12309</v>
      </c>
      <c r="C6" s="41" t="s">
        <v>10</v>
      </c>
      <c r="D6" s="26">
        <v>12309</v>
      </c>
      <c r="E6" s="42" t="s">
        <v>11</v>
      </c>
      <c r="F6" s="28" t="s">
        <v>12</v>
      </c>
      <c r="G6" s="26" t="s">
        <v>19</v>
      </c>
      <c r="H6" s="27" t="s">
        <v>25</v>
      </c>
      <c r="I6" s="43" t="s">
        <v>21</v>
      </c>
      <c r="J6" s="27" t="s">
        <v>18</v>
      </c>
      <c r="K6" s="28">
        <v>7</v>
      </c>
      <c r="L6" s="44">
        <v>1759858</v>
      </c>
      <c r="M6" s="44">
        <v>1443247</v>
      </c>
      <c r="N6" s="45">
        <f>M6/L6</f>
        <v>0.82009287112937523</v>
      </c>
      <c r="O6" s="44">
        <v>1173866</v>
      </c>
      <c r="P6" s="44">
        <v>94210</v>
      </c>
      <c r="Q6" s="45">
        <f>(P6+O6)/M6</f>
        <v>0.87862715113906353</v>
      </c>
      <c r="R6" s="45"/>
      <c r="S6" s="45"/>
      <c r="T6" s="45"/>
      <c r="U6" s="45"/>
    </row>
    <row r="7" spans="1:21" ht="15" customHeight="1" x14ac:dyDescent="0.2">
      <c r="A7" s="1" t="s">
        <v>26</v>
      </c>
      <c r="B7" s="1">
        <v>8190</v>
      </c>
      <c r="C7" s="13" t="s">
        <v>10</v>
      </c>
      <c r="D7" s="1">
        <v>8190</v>
      </c>
      <c r="E7" s="4" t="s">
        <v>11</v>
      </c>
      <c r="F7" s="2" t="s">
        <v>12</v>
      </c>
      <c r="G7" s="1" t="s">
        <v>19</v>
      </c>
      <c r="H7" s="5" t="s">
        <v>27</v>
      </c>
      <c r="I7" s="25" t="s">
        <v>21</v>
      </c>
      <c r="J7" s="28" t="s">
        <v>94</v>
      </c>
      <c r="K7" s="1">
        <v>13</v>
      </c>
      <c r="L7" s="6">
        <v>32861617</v>
      </c>
      <c r="M7" s="6">
        <v>29959870</v>
      </c>
      <c r="N7" s="7">
        <f>M7/L7</f>
        <v>0.91169798491656695</v>
      </c>
      <c r="O7" s="6">
        <v>27077607</v>
      </c>
      <c r="P7" s="6">
        <v>2094699</v>
      </c>
      <c r="Q7" s="7">
        <f>(P7+O7)/M7</f>
        <v>0.97371270302574742</v>
      </c>
      <c r="R7" s="7"/>
      <c r="S7" s="7"/>
      <c r="T7" s="7"/>
      <c r="U7" s="7"/>
    </row>
    <row r="8" spans="1:21" ht="15" customHeight="1" x14ac:dyDescent="0.2">
      <c r="A8" s="1" t="s">
        <v>28</v>
      </c>
      <c r="B8" s="1">
        <v>1131</v>
      </c>
      <c r="C8" s="13" t="s">
        <v>10</v>
      </c>
      <c r="D8" s="1">
        <v>1131</v>
      </c>
      <c r="E8" s="4" t="s">
        <v>11</v>
      </c>
      <c r="F8" s="2" t="s">
        <v>12</v>
      </c>
      <c r="G8" s="1" t="s">
        <v>14</v>
      </c>
      <c r="H8" s="5" t="s">
        <v>29</v>
      </c>
      <c r="I8" s="5" t="s">
        <v>16</v>
      </c>
      <c r="J8" s="28" t="s">
        <v>94</v>
      </c>
      <c r="K8" s="2">
        <v>2</v>
      </c>
      <c r="L8" s="6">
        <v>15161175</v>
      </c>
      <c r="M8" s="6">
        <v>12926901</v>
      </c>
      <c r="N8" s="7">
        <f t="shared" ref="N8:N41" si="0">M8/L8</f>
        <v>0.85263187055093026</v>
      </c>
      <c r="O8" s="6">
        <v>10806662</v>
      </c>
      <c r="P8" s="6">
        <v>624234</v>
      </c>
      <c r="Q8" s="7">
        <f>(P8+O8)/M8</f>
        <v>0.88427195350223542</v>
      </c>
      <c r="R8" s="7"/>
      <c r="S8" s="7"/>
      <c r="T8" s="7"/>
      <c r="U8" s="7"/>
    </row>
    <row r="9" spans="1:21" ht="15" customHeight="1" x14ac:dyDescent="0.2">
      <c r="A9" s="2" t="s">
        <v>30</v>
      </c>
      <c r="B9" s="1">
        <v>11126</v>
      </c>
      <c r="C9" s="13" t="s">
        <v>10</v>
      </c>
      <c r="D9" s="1">
        <v>11126</v>
      </c>
      <c r="E9" s="4" t="s">
        <v>11</v>
      </c>
      <c r="F9" s="2" t="s">
        <v>12</v>
      </c>
      <c r="G9" s="1" t="s">
        <v>19</v>
      </c>
      <c r="H9" s="5" t="s">
        <v>31</v>
      </c>
      <c r="I9" s="25" t="s">
        <v>21</v>
      </c>
      <c r="J9" s="5" t="s">
        <v>13</v>
      </c>
      <c r="K9" s="2">
        <v>21</v>
      </c>
      <c r="L9" s="6">
        <v>33977055</v>
      </c>
      <c r="M9" s="6">
        <v>21425315</v>
      </c>
      <c r="N9" s="7">
        <f t="shared" si="0"/>
        <v>0.63058187356143725</v>
      </c>
      <c r="O9" s="6">
        <v>19464169</v>
      </c>
      <c r="P9" s="6">
        <v>1191807</v>
      </c>
      <c r="Q9" s="7">
        <f>(P9+O9)/M9</f>
        <v>0.96409205652285623</v>
      </c>
      <c r="R9" s="7"/>
      <c r="S9" s="7"/>
      <c r="T9" s="7"/>
      <c r="U9" s="7"/>
    </row>
    <row r="10" spans="1:21" ht="15" customHeight="1" x14ac:dyDescent="0.2">
      <c r="A10" s="2" t="s">
        <v>32</v>
      </c>
      <c r="B10" s="1">
        <v>2482</v>
      </c>
      <c r="C10" s="13" t="s">
        <v>10</v>
      </c>
      <c r="D10" s="1">
        <v>2482</v>
      </c>
      <c r="E10" s="4" t="s">
        <v>11</v>
      </c>
      <c r="F10" s="2" t="s">
        <v>12</v>
      </c>
      <c r="G10" s="1" t="s">
        <v>14</v>
      </c>
      <c r="H10" s="5" t="s">
        <v>33</v>
      </c>
      <c r="I10" s="5" t="s">
        <v>16</v>
      </c>
      <c r="J10" s="28" t="s">
        <v>94</v>
      </c>
      <c r="K10" s="2">
        <v>18</v>
      </c>
      <c r="L10" s="6">
        <v>28745261</v>
      </c>
      <c r="M10" s="6">
        <v>18949839</v>
      </c>
      <c r="N10" s="7">
        <f t="shared" si="0"/>
        <v>0.65923349939316955</v>
      </c>
      <c r="O10" s="6">
        <v>16547667</v>
      </c>
      <c r="P10" s="6">
        <v>889097</v>
      </c>
      <c r="Q10" s="7">
        <f>(P10+O10)/M10</f>
        <v>0.92015367518425883</v>
      </c>
      <c r="R10" s="7"/>
      <c r="S10" s="7"/>
      <c r="T10" s="7"/>
      <c r="U10" s="7"/>
    </row>
    <row r="11" spans="1:21" ht="15" customHeight="1" x14ac:dyDescent="0.2">
      <c r="A11" s="2" t="s">
        <v>34</v>
      </c>
      <c r="B11" s="1">
        <v>2168</v>
      </c>
      <c r="C11" s="13" t="s">
        <v>10</v>
      </c>
      <c r="D11" s="1">
        <v>2168</v>
      </c>
      <c r="E11" s="4" t="s">
        <v>11</v>
      </c>
      <c r="F11" s="2" t="s">
        <v>12</v>
      </c>
      <c r="G11" s="1" t="s">
        <v>14</v>
      </c>
      <c r="H11" s="5" t="s">
        <v>35</v>
      </c>
      <c r="I11" s="5" t="s">
        <v>16</v>
      </c>
      <c r="J11" s="28" t="s">
        <v>94</v>
      </c>
      <c r="K11" s="2">
        <v>19</v>
      </c>
      <c r="L11" s="6">
        <v>31578165</v>
      </c>
      <c r="M11" s="6">
        <v>20738977</v>
      </c>
      <c r="N11" s="7">
        <f t="shared" si="0"/>
        <v>0.65675054266136113</v>
      </c>
      <c r="O11" s="6">
        <v>18210953</v>
      </c>
      <c r="P11" s="6">
        <v>961457</v>
      </c>
      <c r="Q11" s="7">
        <f>(P11+O11)/M11</f>
        <v>0.92446266756552165</v>
      </c>
      <c r="R11" s="7"/>
      <c r="S11" s="7"/>
      <c r="T11" s="7"/>
      <c r="U11" s="7"/>
    </row>
    <row r="12" spans="1:21" ht="15" customHeight="1" x14ac:dyDescent="0.2">
      <c r="A12" s="2" t="s">
        <v>36</v>
      </c>
      <c r="B12" s="1">
        <v>12251</v>
      </c>
      <c r="C12" s="13" t="s">
        <v>10</v>
      </c>
      <c r="D12" s="1">
        <v>12251</v>
      </c>
      <c r="E12" s="4" t="s">
        <v>11</v>
      </c>
      <c r="F12" s="2" t="s">
        <v>12</v>
      </c>
      <c r="G12" s="1" t="s">
        <v>14</v>
      </c>
      <c r="H12" s="5" t="s">
        <v>37</v>
      </c>
      <c r="I12" s="5" t="s">
        <v>16</v>
      </c>
      <c r="J12" s="5" t="s">
        <v>18</v>
      </c>
      <c r="K12" s="2">
        <v>3</v>
      </c>
      <c r="L12" s="6">
        <v>26246391</v>
      </c>
      <c r="M12" s="6">
        <v>22875380</v>
      </c>
      <c r="N12" s="7">
        <f t="shared" si="0"/>
        <v>0.87156287506347063</v>
      </c>
      <c r="O12" s="6">
        <v>18845400</v>
      </c>
      <c r="P12" s="6">
        <v>1193822</v>
      </c>
      <c r="Q12" s="7">
        <f>(P12+O12)/M12</f>
        <v>0.87601701042780489</v>
      </c>
      <c r="R12" s="7"/>
      <c r="S12" s="7"/>
      <c r="T12" s="7"/>
      <c r="U12" s="7"/>
    </row>
    <row r="13" spans="1:21" ht="15" customHeight="1" x14ac:dyDescent="0.2">
      <c r="A13" s="2" t="s">
        <v>38</v>
      </c>
      <c r="B13" s="1">
        <v>12355</v>
      </c>
      <c r="C13" s="13" t="s">
        <v>10</v>
      </c>
      <c r="D13" s="1">
        <v>12355</v>
      </c>
      <c r="E13" s="4" t="s">
        <v>11</v>
      </c>
      <c r="F13" s="2" t="s">
        <v>12</v>
      </c>
      <c r="G13" s="1" t="s">
        <v>14</v>
      </c>
      <c r="H13" s="5" t="s">
        <v>39</v>
      </c>
      <c r="I13" s="5" t="s">
        <v>16</v>
      </c>
      <c r="J13" s="5" t="s">
        <v>18</v>
      </c>
      <c r="K13" s="2">
        <v>4</v>
      </c>
      <c r="L13" s="6">
        <v>26180387</v>
      </c>
      <c r="M13" s="6">
        <v>22787628</v>
      </c>
      <c r="N13" s="7">
        <f t="shared" si="0"/>
        <v>0.87040837096869506</v>
      </c>
      <c r="O13" s="6">
        <v>18903461</v>
      </c>
      <c r="P13" s="6">
        <v>1513119</v>
      </c>
      <c r="Q13" s="7">
        <f>(P13+O13)/M13</f>
        <v>0.89595020596263908</v>
      </c>
      <c r="R13" s="7"/>
      <c r="S13" s="7"/>
      <c r="T13" s="7"/>
      <c r="U13" s="7"/>
    </row>
    <row r="14" spans="1:21" ht="15" customHeight="1" x14ac:dyDescent="0.2">
      <c r="A14" s="2" t="s">
        <v>40</v>
      </c>
      <c r="B14" s="1">
        <v>12367</v>
      </c>
      <c r="C14" s="13" t="s">
        <v>10</v>
      </c>
      <c r="D14" s="1">
        <v>12367</v>
      </c>
      <c r="E14" s="1" t="s">
        <v>11</v>
      </c>
      <c r="F14" s="1" t="s">
        <v>12</v>
      </c>
      <c r="G14" s="1" t="s">
        <v>19</v>
      </c>
      <c r="H14" s="5" t="s">
        <v>41</v>
      </c>
      <c r="I14" s="25" t="s">
        <v>21</v>
      </c>
      <c r="J14" s="5" t="s">
        <v>18</v>
      </c>
      <c r="K14" s="2">
        <v>23</v>
      </c>
      <c r="L14" s="6">
        <v>50812516</v>
      </c>
      <c r="M14" s="6">
        <v>29898855</v>
      </c>
      <c r="N14" s="7">
        <f t="shared" si="0"/>
        <v>0.58841516527148552</v>
      </c>
      <c r="O14" s="6">
        <v>26561197</v>
      </c>
      <c r="P14" s="6">
        <v>1683706</v>
      </c>
      <c r="Q14" s="7">
        <f>(P14+O14)/M14</f>
        <v>0.94468176122463554</v>
      </c>
      <c r="R14" s="7"/>
      <c r="S14" s="7"/>
      <c r="T14" s="7"/>
      <c r="U14" s="7"/>
    </row>
    <row r="15" spans="1:21" x14ac:dyDescent="0.2">
      <c r="A15" s="1" t="s">
        <v>42</v>
      </c>
      <c r="B15" s="1">
        <v>11152</v>
      </c>
      <c r="C15" s="13" t="s">
        <v>10</v>
      </c>
      <c r="D15" s="1">
        <v>11152</v>
      </c>
      <c r="E15" s="1" t="s">
        <v>11</v>
      </c>
      <c r="F15" s="1" t="s">
        <v>12</v>
      </c>
      <c r="G15" s="1" t="s">
        <v>14</v>
      </c>
      <c r="H15" s="5" t="s">
        <v>43</v>
      </c>
      <c r="I15" s="5" t="s">
        <v>16</v>
      </c>
      <c r="J15" s="1" t="s">
        <v>18</v>
      </c>
      <c r="K15" s="2">
        <v>15</v>
      </c>
      <c r="L15" s="6">
        <v>110757147</v>
      </c>
      <c r="M15" s="6">
        <v>102425801</v>
      </c>
      <c r="N15" s="7">
        <f t="shared" si="0"/>
        <v>0.92477825381327305</v>
      </c>
      <c r="O15" s="6">
        <v>85756030</v>
      </c>
      <c r="P15" s="6">
        <v>5410594</v>
      </c>
      <c r="Q15" s="7">
        <f>(P15+O15)/M15</f>
        <v>0.8900747966813557</v>
      </c>
      <c r="R15" s="7"/>
      <c r="S15" s="7"/>
      <c r="T15" s="7"/>
      <c r="U15" s="7"/>
    </row>
    <row r="16" spans="1:21" x14ac:dyDescent="0.2">
      <c r="A16" s="1" t="s">
        <v>44</v>
      </c>
      <c r="B16" s="1">
        <v>11109</v>
      </c>
      <c r="C16" s="13" t="s">
        <v>10</v>
      </c>
      <c r="D16" s="1">
        <v>11109</v>
      </c>
      <c r="E16" s="1" t="s">
        <v>11</v>
      </c>
      <c r="F16" s="1" t="s">
        <v>12</v>
      </c>
      <c r="G16" s="1" t="s">
        <v>19</v>
      </c>
      <c r="H16" s="5" t="s">
        <v>71</v>
      </c>
      <c r="I16" s="25" t="s">
        <v>21</v>
      </c>
      <c r="J16" s="1" t="s">
        <v>18</v>
      </c>
      <c r="K16" s="2">
        <v>16</v>
      </c>
      <c r="L16" s="6">
        <v>86234094</v>
      </c>
      <c r="M16" s="6">
        <v>65289933</v>
      </c>
      <c r="N16" s="7">
        <f t="shared" si="0"/>
        <v>0.75712435733365502</v>
      </c>
      <c r="O16" s="6">
        <v>56774557</v>
      </c>
      <c r="P16" s="6">
        <v>4040066</v>
      </c>
      <c r="Q16" s="7">
        <f>(P16+O16)/M16</f>
        <v>0.93145482321141304</v>
      </c>
      <c r="R16" s="7"/>
      <c r="S16" s="7"/>
      <c r="T16" s="7"/>
      <c r="U16" s="7"/>
    </row>
    <row r="17" spans="1:21" x14ac:dyDescent="0.2">
      <c r="A17" s="1" t="s">
        <v>45</v>
      </c>
      <c r="B17" s="1">
        <v>11026</v>
      </c>
      <c r="C17" s="13" t="s">
        <v>10</v>
      </c>
      <c r="D17" s="1">
        <v>11026</v>
      </c>
      <c r="E17" s="1" t="s">
        <v>11</v>
      </c>
      <c r="F17" s="1" t="s">
        <v>12</v>
      </c>
      <c r="G17" s="1" t="s">
        <v>14</v>
      </c>
      <c r="H17" s="5" t="s">
        <v>46</v>
      </c>
      <c r="I17" s="5" t="s">
        <v>16</v>
      </c>
      <c r="J17" s="1" t="s">
        <v>13</v>
      </c>
      <c r="K17" s="2">
        <v>18</v>
      </c>
      <c r="L17" s="6">
        <v>45220396</v>
      </c>
      <c r="M17" s="6">
        <v>34652404</v>
      </c>
      <c r="N17" s="7">
        <f t="shared" si="0"/>
        <v>0.76630032165131856</v>
      </c>
      <c r="O17" s="6">
        <v>29309560</v>
      </c>
      <c r="P17" s="6">
        <v>1737334</v>
      </c>
      <c r="Q17" s="7">
        <f>(P17+O17)/M17</f>
        <v>0.89595209613739935</v>
      </c>
      <c r="R17" s="7"/>
      <c r="S17" s="7"/>
      <c r="T17" s="7"/>
      <c r="U17" s="7"/>
    </row>
    <row r="18" spans="1:21" x14ac:dyDescent="0.2">
      <c r="A18" s="1" t="s">
        <v>47</v>
      </c>
      <c r="B18" s="1">
        <v>7158</v>
      </c>
      <c r="C18" s="13" t="s">
        <v>10</v>
      </c>
      <c r="D18" s="1">
        <v>7158</v>
      </c>
      <c r="E18" s="1" t="s">
        <v>11</v>
      </c>
      <c r="F18" s="1" t="s">
        <v>12</v>
      </c>
      <c r="G18" s="1" t="s">
        <v>14</v>
      </c>
      <c r="H18" s="5" t="s">
        <v>177</v>
      </c>
      <c r="I18" s="5" t="s">
        <v>16</v>
      </c>
      <c r="J18" s="1" t="s">
        <v>18</v>
      </c>
      <c r="K18" s="2">
        <v>19</v>
      </c>
      <c r="L18" s="6">
        <v>47738507</v>
      </c>
      <c r="M18" s="6">
        <v>44173531</v>
      </c>
      <c r="N18" s="7">
        <f t="shared" si="0"/>
        <v>0.92532284262681275</v>
      </c>
      <c r="O18" s="6">
        <v>36718838</v>
      </c>
      <c r="P18" s="6">
        <v>2483560</v>
      </c>
      <c r="Q18" s="7">
        <f>(P18+O18)/M18</f>
        <v>0.88746353557292035</v>
      </c>
      <c r="R18" s="7"/>
      <c r="S18" s="7"/>
      <c r="T18" s="7"/>
      <c r="U18" s="7"/>
    </row>
    <row r="19" spans="1:21" x14ac:dyDescent="0.2">
      <c r="A19" s="1" t="s">
        <v>48</v>
      </c>
      <c r="B19" s="1">
        <v>10977</v>
      </c>
      <c r="C19" s="13" t="s">
        <v>10</v>
      </c>
      <c r="D19" s="1">
        <v>10977</v>
      </c>
      <c r="E19" s="1" t="s">
        <v>11</v>
      </c>
      <c r="F19" s="1" t="s">
        <v>12</v>
      </c>
      <c r="G19" s="1" t="s">
        <v>19</v>
      </c>
      <c r="H19" s="5" t="s">
        <v>56</v>
      </c>
      <c r="I19" s="25" t="s">
        <v>21</v>
      </c>
      <c r="J19" s="1" t="s">
        <v>18</v>
      </c>
      <c r="K19" s="2">
        <v>20</v>
      </c>
      <c r="L19" s="6">
        <v>35973380</v>
      </c>
      <c r="M19" s="6">
        <v>27724705</v>
      </c>
      <c r="N19" s="7">
        <f t="shared" si="0"/>
        <v>0.77070058471013847</v>
      </c>
      <c r="O19" s="6">
        <v>24279823</v>
      </c>
      <c r="P19" s="6">
        <v>1580797</v>
      </c>
      <c r="Q19" s="7">
        <f>(P19+O19)/M19</f>
        <v>0.93276447846785027</v>
      </c>
      <c r="R19" s="7"/>
      <c r="S19" s="7"/>
      <c r="T19" s="7"/>
      <c r="U19" s="7"/>
    </row>
    <row r="20" spans="1:21" ht="15" x14ac:dyDescent="0.2">
      <c r="A20" s="1" t="s">
        <v>49</v>
      </c>
      <c r="B20" s="1">
        <v>11075</v>
      </c>
      <c r="C20" s="13" t="s">
        <v>10</v>
      </c>
      <c r="D20" s="1">
        <v>11075</v>
      </c>
      <c r="E20" s="1" t="s">
        <v>11</v>
      </c>
      <c r="F20" s="1" t="s">
        <v>12</v>
      </c>
      <c r="G20" s="1" t="s">
        <v>19</v>
      </c>
      <c r="H20" s="5" t="s">
        <v>83</v>
      </c>
      <c r="I20" s="25" t="s">
        <v>21</v>
      </c>
      <c r="J20" s="1" t="s">
        <v>13</v>
      </c>
      <c r="K20" s="2">
        <v>21</v>
      </c>
      <c r="L20" s="6">
        <v>43280128</v>
      </c>
      <c r="M20" s="6">
        <v>30931651</v>
      </c>
      <c r="N20" s="7">
        <f t="shared" si="0"/>
        <v>0.71468483180086717</v>
      </c>
      <c r="O20" s="6">
        <v>184723</v>
      </c>
      <c r="P20" s="6">
        <v>19166</v>
      </c>
      <c r="Q20" s="11">
        <f>(P20+O20)/M20</f>
        <v>6.5915977132937394E-3</v>
      </c>
      <c r="R20" s="11"/>
      <c r="S20" s="11"/>
      <c r="T20" s="11"/>
      <c r="U20" s="11"/>
    </row>
    <row r="21" spans="1:21" x14ac:dyDescent="0.2">
      <c r="A21" s="1" t="s">
        <v>50</v>
      </c>
      <c r="B21" s="1">
        <v>11024</v>
      </c>
      <c r="C21" s="13" t="s">
        <v>10</v>
      </c>
      <c r="D21" s="1">
        <v>11024</v>
      </c>
      <c r="E21" s="1" t="s">
        <v>11</v>
      </c>
      <c r="F21" s="1" t="s">
        <v>12</v>
      </c>
      <c r="G21" s="1" t="s">
        <v>14</v>
      </c>
      <c r="H21" s="5" t="s">
        <v>105</v>
      </c>
      <c r="I21" s="5" t="s">
        <v>16</v>
      </c>
      <c r="J21" s="1" t="s">
        <v>13</v>
      </c>
      <c r="K21" s="2">
        <v>22</v>
      </c>
      <c r="L21" s="6">
        <v>56659791</v>
      </c>
      <c r="M21" s="6">
        <v>43423737</v>
      </c>
      <c r="N21" s="7">
        <f t="shared" si="0"/>
        <v>0.76639423184600164</v>
      </c>
      <c r="O21" s="6">
        <v>36078766</v>
      </c>
      <c r="P21" s="6">
        <v>2448643</v>
      </c>
      <c r="Q21" s="7">
        <f>(P21+O21)/M21</f>
        <v>0.88724305326370234</v>
      </c>
      <c r="R21" s="7"/>
      <c r="S21" s="7"/>
      <c r="T21" s="7"/>
      <c r="U21" s="7"/>
    </row>
    <row r="22" spans="1:21" x14ac:dyDescent="0.2">
      <c r="A22" s="1" t="s">
        <v>51</v>
      </c>
      <c r="B22" s="1">
        <v>11031</v>
      </c>
      <c r="C22" s="13" t="s">
        <v>10</v>
      </c>
      <c r="D22" s="1">
        <v>11031</v>
      </c>
      <c r="E22" s="1" t="s">
        <v>11</v>
      </c>
      <c r="F22" s="1" t="s">
        <v>12</v>
      </c>
      <c r="G22" s="1" t="s">
        <v>19</v>
      </c>
      <c r="H22" s="5" t="s">
        <v>69</v>
      </c>
      <c r="I22" s="25" t="s">
        <v>21</v>
      </c>
      <c r="J22" s="26" t="s">
        <v>18</v>
      </c>
      <c r="K22" s="2">
        <v>23</v>
      </c>
      <c r="L22" s="6">
        <v>78049515</v>
      </c>
      <c r="M22" s="6">
        <v>72570382</v>
      </c>
      <c r="N22" s="7">
        <f t="shared" si="0"/>
        <v>0.92979926909219102</v>
      </c>
      <c r="O22" s="6">
        <v>62667129</v>
      </c>
      <c r="P22" s="6">
        <v>4654064</v>
      </c>
      <c r="Q22" s="7">
        <f>(P22+O22)/M22</f>
        <v>0.92766761238765427</v>
      </c>
      <c r="R22" s="7"/>
      <c r="S22" s="7"/>
      <c r="T22" s="7"/>
      <c r="U22" s="7"/>
    </row>
    <row r="23" spans="1:21" x14ac:dyDescent="0.2">
      <c r="A23" s="1" t="s">
        <v>52</v>
      </c>
      <c r="B23" s="1">
        <v>11006</v>
      </c>
      <c r="C23" s="13" t="s">
        <v>10</v>
      </c>
      <c r="D23" s="1">
        <v>11006</v>
      </c>
      <c r="E23" s="1" t="s">
        <v>11</v>
      </c>
      <c r="F23" s="1" t="s">
        <v>12</v>
      </c>
      <c r="G23" s="1" t="s">
        <v>19</v>
      </c>
      <c r="H23" s="5" t="s">
        <v>178</v>
      </c>
      <c r="I23" s="25" t="s">
        <v>21</v>
      </c>
      <c r="J23" s="26" t="s">
        <v>13</v>
      </c>
      <c r="K23" s="2">
        <v>25</v>
      </c>
      <c r="L23" s="6">
        <v>65018158</v>
      </c>
      <c r="M23" s="6">
        <v>50191147</v>
      </c>
      <c r="N23" s="7">
        <f t="shared" si="0"/>
        <v>0.77195584347375701</v>
      </c>
      <c r="O23" s="6">
        <v>43198085</v>
      </c>
      <c r="P23" s="6">
        <v>3424657</v>
      </c>
      <c r="Q23" s="7">
        <f>(P23+O23)/M23</f>
        <v>0.92890369690096941</v>
      </c>
      <c r="R23" s="7"/>
      <c r="S23" s="7"/>
      <c r="T23" s="7"/>
      <c r="U23" s="7"/>
    </row>
    <row r="24" spans="1:21" x14ac:dyDescent="0.2">
      <c r="A24" s="1" t="s">
        <v>53</v>
      </c>
      <c r="B24" s="1">
        <v>12116</v>
      </c>
      <c r="C24" s="13" t="s">
        <v>10</v>
      </c>
      <c r="D24" s="1">
        <v>12116</v>
      </c>
      <c r="E24" s="1" t="s">
        <v>11</v>
      </c>
      <c r="F24" s="1" t="s">
        <v>12</v>
      </c>
      <c r="G24" s="1" t="s">
        <v>14</v>
      </c>
      <c r="H24" s="5" t="s">
        <v>54</v>
      </c>
      <c r="I24" s="5" t="s">
        <v>16</v>
      </c>
      <c r="J24" s="26" t="s">
        <v>13</v>
      </c>
      <c r="K24" s="2">
        <v>27</v>
      </c>
      <c r="L24" s="6">
        <v>63799117</v>
      </c>
      <c r="M24" s="6">
        <v>59031095</v>
      </c>
      <c r="N24" s="7">
        <f t="shared" si="0"/>
        <v>0.92526507851198003</v>
      </c>
      <c r="O24" s="6">
        <v>48267450</v>
      </c>
      <c r="P24" s="6">
        <v>3375619</v>
      </c>
      <c r="Q24" s="7">
        <f>(P24+O24)/M24</f>
        <v>0.87484518117104215</v>
      </c>
      <c r="R24" s="7"/>
      <c r="S24" s="7"/>
      <c r="T24" s="7"/>
      <c r="U24" s="7"/>
    </row>
    <row r="25" spans="1:21" x14ac:dyDescent="0.2">
      <c r="A25" s="1" t="s">
        <v>55</v>
      </c>
      <c r="B25" s="12">
        <v>10750</v>
      </c>
      <c r="C25" s="13" t="s">
        <v>10</v>
      </c>
      <c r="D25" s="12">
        <v>10750</v>
      </c>
      <c r="E25" s="1" t="s">
        <v>11</v>
      </c>
      <c r="F25" s="1" t="s">
        <v>12</v>
      </c>
      <c r="G25" s="1" t="s">
        <v>19</v>
      </c>
      <c r="H25" s="5" t="s">
        <v>56</v>
      </c>
      <c r="I25" s="25" t="s">
        <v>21</v>
      </c>
      <c r="J25" s="27" t="s">
        <v>18</v>
      </c>
      <c r="K25" s="2">
        <v>1</v>
      </c>
      <c r="L25" s="6">
        <v>123198668</v>
      </c>
      <c r="M25" s="6">
        <v>113496754</v>
      </c>
      <c r="N25" s="7">
        <f t="shared" si="0"/>
        <v>0.92124984662983533</v>
      </c>
      <c r="O25" s="6">
        <v>99632308</v>
      </c>
      <c r="P25" s="6">
        <v>6144422</v>
      </c>
      <c r="Q25" s="7">
        <f>(P25+O25)/M25</f>
        <v>0.93198022209516229</v>
      </c>
      <c r="R25" s="7"/>
      <c r="S25" s="7"/>
      <c r="T25" s="7"/>
      <c r="U25" s="7"/>
    </row>
    <row r="26" spans="1:21" ht="15" customHeight="1" x14ac:dyDescent="0.2">
      <c r="A26" s="1" t="s">
        <v>57</v>
      </c>
      <c r="B26" s="12">
        <v>4775</v>
      </c>
      <c r="C26" s="13" t="s">
        <v>10</v>
      </c>
      <c r="D26" s="12">
        <v>4745</v>
      </c>
      <c r="E26" s="1" t="s">
        <v>11</v>
      </c>
      <c r="F26" s="1" t="s">
        <v>12</v>
      </c>
      <c r="G26" s="1" t="s">
        <v>14</v>
      </c>
      <c r="H26" s="5" t="s">
        <v>58</v>
      </c>
      <c r="I26" s="5" t="s">
        <v>16</v>
      </c>
      <c r="J26" s="27" t="s">
        <v>13</v>
      </c>
      <c r="K26" s="2">
        <v>6</v>
      </c>
      <c r="L26" s="6">
        <v>33697930</v>
      </c>
      <c r="M26" s="6">
        <v>29133722</v>
      </c>
      <c r="N26" s="7">
        <f t="shared" si="0"/>
        <v>0.86455524122698335</v>
      </c>
      <c r="O26" s="6">
        <v>24362430</v>
      </c>
      <c r="P26" s="6">
        <v>1507569</v>
      </c>
      <c r="Q26" s="7">
        <f>(P26+O26)/M26</f>
        <v>0.8879743892661569</v>
      </c>
      <c r="R26" s="7"/>
      <c r="S26" s="7"/>
      <c r="T26" s="7"/>
      <c r="U26" s="7"/>
    </row>
    <row r="27" spans="1:21" ht="15" customHeight="1" x14ac:dyDescent="0.2">
      <c r="A27" s="2" t="s">
        <v>59</v>
      </c>
      <c r="B27" s="1">
        <v>4830</v>
      </c>
      <c r="C27" s="13" t="s">
        <v>10</v>
      </c>
      <c r="D27" s="1">
        <v>4830</v>
      </c>
      <c r="E27" s="1" t="s">
        <v>11</v>
      </c>
      <c r="F27" s="1" t="s">
        <v>12</v>
      </c>
      <c r="G27" s="1" t="s">
        <v>19</v>
      </c>
      <c r="H27" s="14" t="s">
        <v>56</v>
      </c>
      <c r="I27" s="25" t="s">
        <v>21</v>
      </c>
      <c r="J27" s="27" t="s">
        <v>13</v>
      </c>
      <c r="K27" s="2">
        <v>3</v>
      </c>
      <c r="L27" s="6">
        <v>151962460</v>
      </c>
      <c r="M27" s="6">
        <v>139077385</v>
      </c>
      <c r="N27" s="7">
        <f t="shared" si="0"/>
        <v>0.91520882854884034</v>
      </c>
      <c r="O27" s="6">
        <v>119646828</v>
      </c>
      <c r="P27" s="6">
        <v>7648225</v>
      </c>
      <c r="Q27" s="7">
        <f>(P27+O27)/M27</f>
        <v>0.9152821862447299</v>
      </c>
      <c r="R27" s="7"/>
      <c r="S27" s="7"/>
      <c r="T27" s="7"/>
      <c r="U27" s="7"/>
    </row>
    <row r="28" spans="1:21" x14ac:dyDescent="0.2">
      <c r="A28" s="2" t="s">
        <v>60</v>
      </c>
      <c r="B28" s="1">
        <v>12218</v>
      </c>
      <c r="C28" s="13" t="s">
        <v>10</v>
      </c>
      <c r="D28" s="1">
        <v>12218</v>
      </c>
      <c r="E28" s="1" t="s">
        <v>11</v>
      </c>
      <c r="F28" s="1" t="s">
        <v>12</v>
      </c>
      <c r="G28" s="1" t="s">
        <v>14</v>
      </c>
      <c r="H28" s="14" t="s">
        <v>58</v>
      </c>
      <c r="I28" s="5" t="s">
        <v>16</v>
      </c>
      <c r="J28" s="27" t="s">
        <v>13</v>
      </c>
      <c r="K28" s="2">
        <v>4</v>
      </c>
      <c r="L28" s="6">
        <v>159536694</v>
      </c>
      <c r="M28" s="6">
        <v>147191354</v>
      </c>
      <c r="N28" s="7">
        <f t="shared" si="0"/>
        <v>0.92261755154585312</v>
      </c>
      <c r="O28" s="6">
        <v>121004365</v>
      </c>
      <c r="P28" s="6">
        <v>7431328</v>
      </c>
      <c r="Q28" s="7">
        <f>(P28+O28)/M28</f>
        <v>0.87257634031955433</v>
      </c>
      <c r="R28" s="7"/>
      <c r="S28" s="7"/>
      <c r="T28" s="7"/>
      <c r="U28" s="7"/>
    </row>
    <row r="29" spans="1:21" x14ac:dyDescent="0.2">
      <c r="A29" s="2" t="s">
        <v>61</v>
      </c>
      <c r="B29" s="1">
        <v>11071</v>
      </c>
      <c r="C29" s="13" t="s">
        <v>10</v>
      </c>
      <c r="D29" s="1">
        <v>11071</v>
      </c>
      <c r="E29" s="1" t="s">
        <v>11</v>
      </c>
      <c r="F29" s="1" t="s">
        <v>12</v>
      </c>
      <c r="G29" s="1" t="s">
        <v>19</v>
      </c>
      <c r="H29" s="14">
        <v>0.93</v>
      </c>
      <c r="I29" s="25" t="s">
        <v>21</v>
      </c>
      <c r="J29" s="27" t="s">
        <v>13</v>
      </c>
      <c r="K29" s="2">
        <v>5</v>
      </c>
      <c r="L29" s="6">
        <v>58315194</v>
      </c>
      <c r="M29" s="6">
        <v>53245006</v>
      </c>
      <c r="N29" s="7">
        <f t="shared" si="0"/>
        <v>0.91305545515290576</v>
      </c>
      <c r="O29" s="6">
        <v>44620999</v>
      </c>
      <c r="P29" s="6">
        <v>3304421</v>
      </c>
      <c r="Q29" s="7">
        <f>(P29+O29)/M29</f>
        <v>0.90009230161416454</v>
      </c>
      <c r="R29" s="7"/>
      <c r="S29" s="7"/>
      <c r="T29" s="7"/>
      <c r="U29" s="7"/>
    </row>
    <row r="30" spans="1:21" x14ac:dyDescent="0.2">
      <c r="A30" s="2" t="s">
        <v>62</v>
      </c>
      <c r="B30" s="1">
        <v>11028</v>
      </c>
      <c r="C30" s="13" t="s">
        <v>10</v>
      </c>
      <c r="D30" s="1">
        <v>11028</v>
      </c>
      <c r="E30" s="1" t="s">
        <v>11</v>
      </c>
      <c r="F30" s="1" t="s">
        <v>12</v>
      </c>
      <c r="G30" s="1" t="s">
        <v>19</v>
      </c>
      <c r="H30" s="14" t="s">
        <v>20</v>
      </c>
      <c r="I30" s="25" t="s">
        <v>21</v>
      </c>
      <c r="J30" s="27" t="s">
        <v>18</v>
      </c>
      <c r="K30" s="2">
        <v>7</v>
      </c>
      <c r="L30" s="6">
        <v>102136692</v>
      </c>
      <c r="M30" s="6">
        <v>94349801</v>
      </c>
      <c r="N30" s="7">
        <f t="shared" si="0"/>
        <v>0.92376010180552937</v>
      </c>
      <c r="O30" s="6">
        <v>80410649</v>
      </c>
      <c r="P30" s="6">
        <v>5248550</v>
      </c>
      <c r="Q30" s="7">
        <f>(P30+O30)/M30</f>
        <v>0.90788955665099924</v>
      </c>
      <c r="R30" s="7"/>
      <c r="S30" s="7"/>
      <c r="T30" s="7"/>
      <c r="U30" s="7"/>
    </row>
    <row r="31" spans="1:21" x14ac:dyDescent="0.2">
      <c r="A31" s="2" t="s">
        <v>63</v>
      </c>
      <c r="B31" s="1">
        <v>12312</v>
      </c>
      <c r="C31" s="13" t="s">
        <v>10</v>
      </c>
      <c r="D31" s="1">
        <v>12312</v>
      </c>
      <c r="E31" s="1" t="s">
        <v>11</v>
      </c>
      <c r="F31" s="1" t="s">
        <v>12</v>
      </c>
      <c r="G31" s="1" t="s">
        <v>19</v>
      </c>
      <c r="H31" s="14" t="s">
        <v>31</v>
      </c>
      <c r="I31" s="25" t="s">
        <v>21</v>
      </c>
      <c r="J31" s="27" t="s">
        <v>18</v>
      </c>
      <c r="K31" s="2">
        <v>8</v>
      </c>
      <c r="L31" s="6">
        <v>24287481</v>
      </c>
      <c r="M31" s="6">
        <v>15208580</v>
      </c>
      <c r="N31" s="7">
        <f t="shared" si="0"/>
        <v>0.62619009357125177</v>
      </c>
      <c r="O31" s="6">
        <v>13482123</v>
      </c>
      <c r="P31" s="6">
        <v>715319</v>
      </c>
      <c r="Q31" s="7">
        <f>(P31+O31)/M31</f>
        <v>0.93351529202594852</v>
      </c>
      <c r="R31" s="7"/>
      <c r="S31" s="7"/>
      <c r="T31" s="7"/>
      <c r="U31" s="7"/>
    </row>
    <row r="32" spans="1:21" x14ac:dyDescent="0.2">
      <c r="A32" s="1" t="s">
        <v>64</v>
      </c>
      <c r="B32" s="1">
        <v>11090</v>
      </c>
      <c r="C32" s="13" t="s">
        <v>10</v>
      </c>
      <c r="D32" s="1">
        <v>11090</v>
      </c>
      <c r="E32" s="1" t="s">
        <v>11</v>
      </c>
      <c r="F32" s="1" t="s">
        <v>12</v>
      </c>
      <c r="G32" s="1" t="s">
        <v>19</v>
      </c>
      <c r="H32" s="14">
        <v>0.92</v>
      </c>
      <c r="I32" s="25" t="s">
        <v>21</v>
      </c>
      <c r="J32" s="27" t="s">
        <v>18</v>
      </c>
      <c r="K32" s="2">
        <v>5</v>
      </c>
      <c r="L32" s="6">
        <v>33090038</v>
      </c>
      <c r="M32" s="6">
        <v>29151747</v>
      </c>
      <c r="N32" s="7">
        <f t="shared" si="0"/>
        <v>0.88098257850293193</v>
      </c>
      <c r="O32" s="6">
        <v>25433256</v>
      </c>
      <c r="P32" s="6">
        <v>1710566</v>
      </c>
      <c r="Q32" s="7">
        <f>(P32+O32)/M32</f>
        <v>0.93112162368862494</v>
      </c>
      <c r="R32" s="7"/>
      <c r="S32" s="7"/>
      <c r="T32" s="7"/>
      <c r="U32" s="7"/>
    </row>
    <row r="33" spans="1:21" x14ac:dyDescent="0.2">
      <c r="A33" s="2" t="s">
        <v>65</v>
      </c>
      <c r="B33" s="1">
        <v>12417</v>
      </c>
      <c r="C33" s="13" t="s">
        <v>10</v>
      </c>
      <c r="D33" s="1">
        <v>12417</v>
      </c>
      <c r="E33" s="1" t="s">
        <v>11</v>
      </c>
      <c r="F33" s="1" t="s">
        <v>12</v>
      </c>
      <c r="G33" s="1" t="s">
        <v>19</v>
      </c>
      <c r="H33" s="14" t="s">
        <v>66</v>
      </c>
      <c r="I33" s="27" t="s">
        <v>21</v>
      </c>
      <c r="J33" s="27" t="s">
        <v>18</v>
      </c>
      <c r="K33" s="2">
        <v>10</v>
      </c>
      <c r="L33" s="6">
        <v>141906831</v>
      </c>
      <c r="M33" s="6">
        <v>99921135</v>
      </c>
      <c r="N33" s="7">
        <f t="shared" si="0"/>
        <v>0.70413195965175213</v>
      </c>
      <c r="O33" s="6">
        <v>85385520</v>
      </c>
      <c r="P33" s="6">
        <v>5476618</v>
      </c>
      <c r="Q33" s="7">
        <f>(P33+O33)/M33</f>
        <v>0.90933852983155161</v>
      </c>
      <c r="R33" s="7"/>
      <c r="S33" s="7"/>
      <c r="T33" s="7"/>
      <c r="U33" s="7"/>
    </row>
    <row r="34" spans="1:21" x14ac:dyDescent="0.2">
      <c r="A34" s="2" t="s">
        <v>67</v>
      </c>
      <c r="B34" s="1">
        <v>11134</v>
      </c>
      <c r="C34" s="13" t="s">
        <v>10</v>
      </c>
      <c r="D34" s="1">
        <v>11134</v>
      </c>
      <c r="E34" s="1" t="s">
        <v>11</v>
      </c>
      <c r="F34" s="1" t="s">
        <v>12</v>
      </c>
      <c r="G34" s="1" t="s">
        <v>19</v>
      </c>
      <c r="H34" s="14" t="s">
        <v>20</v>
      </c>
      <c r="I34" s="25" t="s">
        <v>21</v>
      </c>
      <c r="J34" s="27" t="s">
        <v>13</v>
      </c>
      <c r="K34" s="2">
        <v>11</v>
      </c>
      <c r="L34" s="6">
        <v>64125522</v>
      </c>
      <c r="M34" s="6">
        <v>58235350</v>
      </c>
      <c r="N34" s="7">
        <f t="shared" si="0"/>
        <v>0.90814621360899017</v>
      </c>
      <c r="O34" s="6">
        <v>49819437</v>
      </c>
      <c r="P34" s="6">
        <v>3570764</v>
      </c>
      <c r="Q34" s="7">
        <f>(P34+O34)/M34</f>
        <v>0.91680055155502627</v>
      </c>
      <c r="R34" s="7"/>
      <c r="S34" s="7"/>
      <c r="T34" s="7"/>
      <c r="U34" s="7"/>
    </row>
    <row r="35" spans="1:21" x14ac:dyDescent="0.2">
      <c r="A35" s="2" t="s">
        <v>68</v>
      </c>
      <c r="B35" s="1">
        <v>12554</v>
      </c>
      <c r="C35" s="13" t="s">
        <v>10</v>
      </c>
      <c r="D35" s="1">
        <v>12554</v>
      </c>
      <c r="E35" s="1" t="s">
        <v>11</v>
      </c>
      <c r="F35" s="1" t="s">
        <v>12</v>
      </c>
      <c r="G35" s="1" t="s">
        <v>19</v>
      </c>
      <c r="H35" s="14" t="s">
        <v>69</v>
      </c>
      <c r="I35" s="25" t="s">
        <v>21</v>
      </c>
      <c r="J35" s="27" t="s">
        <v>18</v>
      </c>
      <c r="K35" s="2">
        <v>12</v>
      </c>
      <c r="L35" s="6">
        <v>70184290</v>
      </c>
      <c r="M35" s="6">
        <v>47988742</v>
      </c>
      <c r="N35" s="7">
        <f t="shared" si="0"/>
        <v>0.6837533299831059</v>
      </c>
      <c r="O35" s="6">
        <v>41091715</v>
      </c>
      <c r="P35" s="6">
        <v>2704719</v>
      </c>
      <c r="Q35" s="7">
        <f>(P35+O35)/M35</f>
        <v>0.91263976038380001</v>
      </c>
      <c r="R35" s="7"/>
      <c r="S35" s="7"/>
      <c r="T35" s="7"/>
      <c r="U35" s="7"/>
    </row>
    <row r="36" spans="1:21" x14ac:dyDescent="0.2">
      <c r="A36" s="1" t="s">
        <v>70</v>
      </c>
      <c r="B36" s="1">
        <v>13473</v>
      </c>
      <c r="C36" s="13" t="s">
        <v>10</v>
      </c>
      <c r="D36" s="1">
        <v>13473</v>
      </c>
      <c r="E36" s="1" t="s">
        <v>11</v>
      </c>
      <c r="F36" s="1" t="s">
        <v>12</v>
      </c>
      <c r="G36" s="5" t="s">
        <v>19</v>
      </c>
      <c r="H36" s="14" t="s">
        <v>71</v>
      </c>
      <c r="I36" s="25" t="s">
        <v>21</v>
      </c>
      <c r="J36" s="27" t="s">
        <v>13</v>
      </c>
      <c r="K36" s="2">
        <v>25</v>
      </c>
      <c r="L36" s="6">
        <v>29606704</v>
      </c>
      <c r="M36" s="6">
        <v>25037601</v>
      </c>
      <c r="N36" s="7">
        <f t="shared" si="0"/>
        <v>0.8456733650594811</v>
      </c>
      <c r="O36" s="10">
        <v>22192130</v>
      </c>
      <c r="P36" s="10">
        <v>1178625</v>
      </c>
      <c r="Q36" s="7">
        <f>(P36+O36)/M36</f>
        <v>0.93342628952350504</v>
      </c>
      <c r="R36" s="7"/>
      <c r="S36" s="7"/>
      <c r="T36" s="7"/>
      <c r="U36" s="7"/>
    </row>
    <row r="37" spans="1:21" x14ac:dyDescent="0.2">
      <c r="A37" s="1" t="s">
        <v>72</v>
      </c>
      <c r="B37" s="12">
        <v>13582</v>
      </c>
      <c r="C37" s="13" t="s">
        <v>10</v>
      </c>
      <c r="D37" s="12">
        <v>13582</v>
      </c>
      <c r="E37" s="1" t="s">
        <v>11</v>
      </c>
      <c r="F37" s="1" t="s">
        <v>12</v>
      </c>
      <c r="G37" s="2" t="s">
        <v>14</v>
      </c>
      <c r="H37" s="14">
        <v>0.36</v>
      </c>
      <c r="I37" s="5" t="s">
        <v>16</v>
      </c>
      <c r="J37" s="28" t="s">
        <v>13</v>
      </c>
      <c r="K37" s="2">
        <v>12</v>
      </c>
      <c r="L37" s="6">
        <v>33562198</v>
      </c>
      <c r="M37" s="6">
        <v>28684575</v>
      </c>
      <c r="N37" s="7">
        <f t="shared" si="0"/>
        <v>0.85466914294469032</v>
      </c>
      <c r="O37" s="6">
        <v>23827807</v>
      </c>
      <c r="P37" s="6">
        <v>1412915</v>
      </c>
      <c r="Q37" s="7">
        <f>(P37+O37)/M37</f>
        <v>0.87994059525023471</v>
      </c>
      <c r="R37" s="7"/>
      <c r="S37" s="7"/>
      <c r="T37" s="7"/>
      <c r="U37" s="7"/>
    </row>
    <row r="38" spans="1:21" x14ac:dyDescent="0.2">
      <c r="A38" s="1" t="s">
        <v>73</v>
      </c>
      <c r="B38" s="1">
        <v>13595</v>
      </c>
      <c r="C38" s="13" t="s">
        <v>10</v>
      </c>
      <c r="D38" s="1">
        <v>13595</v>
      </c>
      <c r="E38" s="1" t="s">
        <v>11</v>
      </c>
      <c r="F38" s="1" t="s">
        <v>12</v>
      </c>
      <c r="G38" s="1" t="s">
        <v>19</v>
      </c>
      <c r="H38" s="14">
        <v>0.94</v>
      </c>
      <c r="I38" s="25" t="s">
        <v>21</v>
      </c>
      <c r="J38" s="26" t="s">
        <v>18</v>
      </c>
      <c r="K38" s="2">
        <v>15</v>
      </c>
      <c r="L38" s="6">
        <v>24336034</v>
      </c>
      <c r="M38" s="6">
        <v>21046723</v>
      </c>
      <c r="N38" s="7">
        <f t="shared" si="0"/>
        <v>0.86483783676502091</v>
      </c>
      <c r="O38" s="6">
        <v>18035877</v>
      </c>
      <c r="P38" s="6">
        <v>1164878</v>
      </c>
      <c r="Q38" s="7">
        <f>(P38+O38)/M38</f>
        <v>0.91229190406506511</v>
      </c>
      <c r="R38" s="7"/>
      <c r="S38" s="7"/>
      <c r="T38" s="7"/>
      <c r="U38" s="7"/>
    </row>
    <row r="39" spans="1:21" x14ac:dyDescent="0.2">
      <c r="A39" s="1" t="s">
        <v>74</v>
      </c>
      <c r="B39" s="1">
        <v>13597</v>
      </c>
      <c r="C39" s="13" t="s">
        <v>10</v>
      </c>
      <c r="D39" s="1">
        <v>13597</v>
      </c>
      <c r="E39" s="1" t="s">
        <v>11</v>
      </c>
      <c r="F39" s="1" t="s">
        <v>12</v>
      </c>
      <c r="G39" s="2" t="s">
        <v>14</v>
      </c>
      <c r="H39" s="14" t="s">
        <v>37</v>
      </c>
      <c r="I39" s="5" t="s">
        <v>16</v>
      </c>
      <c r="J39" s="26" t="s">
        <v>13</v>
      </c>
      <c r="K39" s="2">
        <v>13</v>
      </c>
      <c r="L39" s="6">
        <v>31711594</v>
      </c>
      <c r="M39" s="6">
        <v>26806264</v>
      </c>
      <c r="N39" s="7">
        <f t="shared" si="0"/>
        <v>0.84531430365815097</v>
      </c>
      <c r="O39" s="6">
        <v>21935289</v>
      </c>
      <c r="P39" s="6">
        <v>1170812</v>
      </c>
      <c r="Q39" s="7">
        <f>(P39+O39)/M39</f>
        <v>0.86196647917815028</v>
      </c>
      <c r="R39" s="7"/>
      <c r="S39" s="7"/>
      <c r="T39" s="7"/>
      <c r="U39" s="7"/>
    </row>
    <row r="40" spans="1:21" x14ac:dyDescent="0.2">
      <c r="A40" s="1" t="s">
        <v>75</v>
      </c>
      <c r="B40" s="1">
        <v>13625</v>
      </c>
      <c r="C40" s="13" t="s">
        <v>10</v>
      </c>
      <c r="D40" s="1">
        <v>13625</v>
      </c>
      <c r="E40" s="1" t="s">
        <v>11</v>
      </c>
      <c r="F40" s="1" t="s">
        <v>12</v>
      </c>
      <c r="G40" s="1" t="s">
        <v>14</v>
      </c>
      <c r="H40" s="14" t="s">
        <v>76</v>
      </c>
      <c r="I40" s="5" t="s">
        <v>16</v>
      </c>
      <c r="J40" s="28" t="s">
        <v>13</v>
      </c>
      <c r="K40" s="2">
        <v>9</v>
      </c>
      <c r="L40" s="6">
        <v>25842539</v>
      </c>
      <c r="M40" s="6">
        <v>21252239</v>
      </c>
      <c r="N40" s="7">
        <f t="shared" si="0"/>
        <v>0.82237426438632832</v>
      </c>
      <c r="O40" s="6">
        <v>17430643</v>
      </c>
      <c r="P40" s="6">
        <v>852560</v>
      </c>
      <c r="Q40" s="7">
        <f>(P40+O40)/M40</f>
        <v>0.86029537875985673</v>
      </c>
      <c r="R40" s="7"/>
      <c r="S40" s="7"/>
      <c r="T40" s="7"/>
      <c r="U40" s="7"/>
    </row>
    <row r="41" spans="1:21" x14ac:dyDescent="0.2">
      <c r="A41" s="1" t="s">
        <v>77</v>
      </c>
      <c r="B41" s="1">
        <v>13464</v>
      </c>
      <c r="C41" s="13" t="s">
        <v>10</v>
      </c>
      <c r="D41" s="1">
        <v>13464</v>
      </c>
      <c r="E41" s="1" t="s">
        <v>11</v>
      </c>
      <c r="F41" s="1" t="s">
        <v>12</v>
      </c>
      <c r="G41" s="1" t="s">
        <v>19</v>
      </c>
      <c r="H41" s="14">
        <v>0.87</v>
      </c>
      <c r="I41" s="25" t="s">
        <v>21</v>
      </c>
      <c r="J41" s="28" t="s">
        <v>18</v>
      </c>
      <c r="K41" s="2">
        <v>10</v>
      </c>
      <c r="L41" s="6">
        <v>35556025</v>
      </c>
      <c r="M41" s="6">
        <v>30526292</v>
      </c>
      <c r="N41" s="7">
        <f t="shared" si="0"/>
        <v>0.85854062708078305</v>
      </c>
      <c r="O41" s="6">
        <v>26209362</v>
      </c>
      <c r="P41" s="6">
        <v>1384321</v>
      </c>
      <c r="Q41" s="7">
        <f>(P41+O41)/M41</f>
        <v>0.90393169927091044</v>
      </c>
      <c r="R41" s="7"/>
      <c r="S41" s="7"/>
      <c r="T41" s="7"/>
      <c r="U41" s="7"/>
    </row>
    <row r="42" spans="1:21" x14ac:dyDescent="0.2">
      <c r="A42" s="1" t="s">
        <v>78</v>
      </c>
      <c r="B42" s="1">
        <v>13589</v>
      </c>
      <c r="C42" s="13" t="s">
        <v>10</v>
      </c>
      <c r="D42" s="1">
        <v>13589</v>
      </c>
      <c r="E42" s="1" t="s">
        <v>11</v>
      </c>
      <c r="F42" s="1" t="s">
        <v>12</v>
      </c>
      <c r="G42" s="2" t="s">
        <v>14</v>
      </c>
      <c r="H42" s="14" t="s">
        <v>79</v>
      </c>
      <c r="I42" s="5" t="s">
        <v>16</v>
      </c>
      <c r="J42" s="28" t="s">
        <v>18</v>
      </c>
      <c r="K42" s="2">
        <v>14</v>
      </c>
      <c r="O42" s="6"/>
      <c r="P42" s="6"/>
    </row>
    <row r="43" spans="1:21" x14ac:dyDescent="0.2">
      <c r="A43" s="2" t="s">
        <v>80</v>
      </c>
      <c r="B43" s="1">
        <v>13631</v>
      </c>
      <c r="C43" s="13" t="s">
        <v>10</v>
      </c>
      <c r="D43" s="1">
        <v>13631</v>
      </c>
      <c r="E43" s="1" t="s">
        <v>11</v>
      </c>
      <c r="F43" s="1" t="s">
        <v>12</v>
      </c>
      <c r="G43" s="2" t="s">
        <v>19</v>
      </c>
      <c r="H43" s="14">
        <v>0.72</v>
      </c>
      <c r="I43" s="5" t="s">
        <v>16</v>
      </c>
      <c r="J43" s="28" t="s">
        <v>18</v>
      </c>
      <c r="K43" s="2">
        <v>23</v>
      </c>
      <c r="L43" s="6">
        <v>26507567</v>
      </c>
      <c r="M43" s="6">
        <v>23117406</v>
      </c>
      <c r="N43" s="7">
        <f t="shared" ref="N43:N65" si="1">M43/L43</f>
        <v>0.87210591602013121</v>
      </c>
      <c r="O43" s="6">
        <v>20176451</v>
      </c>
      <c r="P43" s="6">
        <v>1082195</v>
      </c>
      <c r="Q43" s="7">
        <f>(P43+O43)/M43</f>
        <v>0.91959478498582414</v>
      </c>
      <c r="R43" s="7"/>
      <c r="S43" s="7"/>
      <c r="T43" s="7"/>
      <c r="U43" s="7"/>
    </row>
    <row r="44" spans="1:21" x14ac:dyDescent="0.2">
      <c r="A44" s="1" t="s">
        <v>81</v>
      </c>
      <c r="B44" s="1">
        <v>13720</v>
      </c>
      <c r="C44" s="13" t="s">
        <v>10</v>
      </c>
      <c r="D44" s="1">
        <v>13720</v>
      </c>
      <c r="E44" s="1" t="s">
        <v>11</v>
      </c>
      <c r="F44" s="1" t="s">
        <v>12</v>
      </c>
      <c r="G44" s="1" t="s">
        <v>14</v>
      </c>
      <c r="H44" s="14">
        <v>0.14000000000000001</v>
      </c>
      <c r="I44" s="5" t="s">
        <v>16</v>
      </c>
      <c r="J44" s="28" t="s">
        <v>18</v>
      </c>
      <c r="K44" s="2">
        <v>20</v>
      </c>
      <c r="L44" s="6">
        <v>33541024</v>
      </c>
      <c r="M44" s="6">
        <v>29273694</v>
      </c>
      <c r="N44" s="7">
        <f t="shared" si="1"/>
        <v>0.8727728169539487</v>
      </c>
      <c r="O44" s="6">
        <v>24489015</v>
      </c>
      <c r="P44" s="6">
        <v>1302955</v>
      </c>
      <c r="Q44" s="7">
        <f>(P44+O44)/M44</f>
        <v>0.88106304588686346</v>
      </c>
      <c r="R44" s="7"/>
      <c r="S44" s="7"/>
      <c r="T44" s="7"/>
      <c r="U44" s="7"/>
    </row>
    <row r="45" spans="1:21" x14ac:dyDescent="0.2">
      <c r="A45" s="1" t="s">
        <v>82</v>
      </c>
      <c r="B45" s="1">
        <v>13794</v>
      </c>
      <c r="C45" s="13" t="s">
        <v>10</v>
      </c>
      <c r="D45" s="1">
        <v>13794</v>
      </c>
      <c r="E45" s="1" t="s">
        <v>11</v>
      </c>
      <c r="F45" s="1" t="s">
        <v>12</v>
      </c>
      <c r="G45" s="1" t="s">
        <v>19</v>
      </c>
      <c r="H45" s="14" t="s">
        <v>83</v>
      </c>
      <c r="I45" s="25" t="s">
        <v>21</v>
      </c>
      <c r="J45" s="28" t="s">
        <v>18</v>
      </c>
      <c r="K45" s="2">
        <v>11</v>
      </c>
      <c r="L45" s="6">
        <v>30357742</v>
      </c>
      <c r="M45" s="6">
        <v>25850923</v>
      </c>
      <c r="N45" s="7">
        <f t="shared" si="1"/>
        <v>0.85154301001701638</v>
      </c>
      <c r="O45" s="6">
        <v>21425207</v>
      </c>
      <c r="P45" s="6">
        <v>1133514</v>
      </c>
      <c r="Q45" s="7">
        <f>(P45+O45)/M45</f>
        <v>0.8726466362535682</v>
      </c>
      <c r="R45" s="7"/>
      <c r="S45" s="7"/>
      <c r="T45" s="7"/>
      <c r="U45" s="7"/>
    </row>
    <row r="46" spans="1:21" x14ac:dyDescent="0.2">
      <c r="A46" s="1" t="s">
        <v>84</v>
      </c>
      <c r="B46" s="15">
        <v>12578</v>
      </c>
      <c r="C46" s="13" t="s">
        <v>10</v>
      </c>
      <c r="D46" s="15">
        <v>12578</v>
      </c>
      <c r="E46" s="1" t="s">
        <v>11</v>
      </c>
      <c r="F46" s="1" t="s">
        <v>12</v>
      </c>
      <c r="G46" s="1" t="s">
        <v>14</v>
      </c>
      <c r="H46" s="14">
        <v>0.37</v>
      </c>
      <c r="I46" s="5" t="s">
        <v>16</v>
      </c>
      <c r="J46" s="28" t="s">
        <v>18</v>
      </c>
      <c r="K46" s="2">
        <v>21</v>
      </c>
      <c r="L46" s="6">
        <v>30290711</v>
      </c>
      <c r="M46" s="6">
        <v>26144765</v>
      </c>
      <c r="N46" s="7">
        <f t="shared" si="1"/>
        <v>0.86312813852405113</v>
      </c>
      <c r="O46" s="6">
        <v>21912206</v>
      </c>
      <c r="P46" s="6">
        <v>1153462</v>
      </c>
      <c r="Q46" s="7">
        <f>(P46+O46)/M46</f>
        <v>0.88222892804735475</v>
      </c>
      <c r="R46" s="7"/>
      <c r="S46" s="7"/>
      <c r="T46" s="7"/>
      <c r="U46" s="7"/>
    </row>
    <row r="47" spans="1:21" x14ac:dyDescent="0.2">
      <c r="A47" s="2" t="s">
        <v>85</v>
      </c>
      <c r="B47" s="15">
        <v>12581</v>
      </c>
      <c r="C47" s="13" t="s">
        <v>10</v>
      </c>
      <c r="D47" s="15">
        <v>12581</v>
      </c>
      <c r="E47" s="1" t="s">
        <v>11</v>
      </c>
      <c r="F47" s="1" t="s">
        <v>12</v>
      </c>
      <c r="G47" s="1" t="s">
        <v>14</v>
      </c>
      <c r="H47" s="14" t="s">
        <v>86</v>
      </c>
      <c r="I47" s="5" t="s">
        <v>16</v>
      </c>
      <c r="J47" s="28" t="s">
        <v>18</v>
      </c>
      <c r="K47" s="2">
        <v>4</v>
      </c>
      <c r="L47" s="6">
        <v>26582292</v>
      </c>
      <c r="M47" s="6">
        <v>23709074</v>
      </c>
      <c r="N47" s="7">
        <f t="shared" si="1"/>
        <v>0.89191233020839589</v>
      </c>
      <c r="O47" s="6">
        <v>20386121</v>
      </c>
      <c r="P47" s="6">
        <v>1326927</v>
      </c>
      <c r="Q47" s="7">
        <f>(P47+O47)/M47</f>
        <v>0.91581172676756584</v>
      </c>
      <c r="R47" s="7"/>
      <c r="S47" s="7"/>
      <c r="T47" s="7"/>
      <c r="U47" s="7"/>
    </row>
    <row r="48" spans="1:21" x14ac:dyDescent="0.2">
      <c r="A48" s="1" t="s">
        <v>87</v>
      </c>
      <c r="B48" s="15">
        <v>12588</v>
      </c>
      <c r="C48" s="13" t="s">
        <v>10</v>
      </c>
      <c r="D48" s="15">
        <v>12588</v>
      </c>
      <c r="E48" s="1" t="s">
        <v>11</v>
      </c>
      <c r="F48" s="1" t="s">
        <v>12</v>
      </c>
      <c r="G48" s="2" t="s">
        <v>88</v>
      </c>
      <c r="H48" s="14">
        <v>0.78</v>
      </c>
      <c r="I48" s="25" t="s">
        <v>21</v>
      </c>
      <c r="J48" s="28" t="s">
        <v>18</v>
      </c>
      <c r="K48" s="1">
        <v>19</v>
      </c>
      <c r="L48" s="6">
        <v>29725397</v>
      </c>
      <c r="M48" s="6">
        <v>25214102</v>
      </c>
      <c r="N48" s="7">
        <f t="shared" si="1"/>
        <v>0.84823432299323032</v>
      </c>
      <c r="O48" s="6">
        <v>21527542</v>
      </c>
      <c r="P48" s="6">
        <v>1248181</v>
      </c>
      <c r="Q48" s="7">
        <f>(P48+O48)/M48</f>
        <v>0.90329304608984284</v>
      </c>
      <c r="R48" s="7"/>
      <c r="S48" s="7"/>
      <c r="T48" s="7"/>
      <c r="U48" s="7"/>
    </row>
    <row r="49" spans="1:21" x14ac:dyDescent="0.2">
      <c r="A49" s="1" t="s">
        <v>89</v>
      </c>
      <c r="B49" s="15">
        <v>11108</v>
      </c>
      <c r="C49" s="13" t="s">
        <v>10</v>
      </c>
      <c r="D49" s="15">
        <v>11108</v>
      </c>
      <c r="E49" s="1" t="s">
        <v>11</v>
      </c>
      <c r="F49" s="1" t="s">
        <v>12</v>
      </c>
      <c r="G49" s="1" t="s">
        <v>19</v>
      </c>
      <c r="H49" s="14" t="s">
        <v>90</v>
      </c>
      <c r="I49" s="5" t="s">
        <v>16</v>
      </c>
      <c r="J49" s="28" t="s">
        <v>18</v>
      </c>
      <c r="K49" s="2">
        <v>16</v>
      </c>
      <c r="O49" s="6"/>
      <c r="P49" s="6"/>
    </row>
    <row r="50" spans="1:21" x14ac:dyDescent="0.2">
      <c r="A50" s="1" t="s">
        <v>91</v>
      </c>
      <c r="B50" s="15">
        <v>11133</v>
      </c>
      <c r="C50" s="13" t="s">
        <v>10</v>
      </c>
      <c r="D50" s="15">
        <v>11133</v>
      </c>
      <c r="E50" s="1" t="s">
        <v>11</v>
      </c>
      <c r="F50" s="1" t="s">
        <v>12</v>
      </c>
      <c r="G50" s="8" t="s">
        <v>19</v>
      </c>
      <c r="H50" s="14">
        <v>0.83</v>
      </c>
      <c r="I50" s="25" t="s">
        <v>21</v>
      </c>
      <c r="J50" s="28" t="s">
        <v>18</v>
      </c>
      <c r="K50" s="2">
        <v>18</v>
      </c>
      <c r="L50" s="6">
        <v>17254394</v>
      </c>
      <c r="M50" s="6">
        <v>13915573</v>
      </c>
      <c r="N50" s="7">
        <f t="shared" si="1"/>
        <v>0.80649445005138976</v>
      </c>
      <c r="O50" s="6">
        <v>11769458</v>
      </c>
      <c r="P50" s="6">
        <v>615795</v>
      </c>
      <c r="Q50" s="7">
        <f>(P50+O50)/M50</f>
        <v>0.89002824389624491</v>
      </c>
      <c r="R50" s="7"/>
      <c r="S50" s="7"/>
      <c r="T50" s="7"/>
      <c r="U50" s="7"/>
    </row>
    <row r="51" spans="1:21" x14ac:dyDescent="0.2">
      <c r="A51" s="1" t="s">
        <v>92</v>
      </c>
      <c r="B51" s="16">
        <v>4876</v>
      </c>
      <c r="C51" s="13" t="s">
        <v>10</v>
      </c>
      <c r="D51" s="16">
        <v>4876</v>
      </c>
      <c r="E51" s="1" t="s">
        <v>11</v>
      </c>
      <c r="F51" s="1" t="s">
        <v>12</v>
      </c>
      <c r="G51" s="2" t="s">
        <v>19</v>
      </c>
      <c r="H51" s="14">
        <v>0.97</v>
      </c>
      <c r="I51" s="25" t="s">
        <v>21</v>
      </c>
      <c r="J51" s="28" t="s">
        <v>13</v>
      </c>
      <c r="K51" s="2">
        <v>3</v>
      </c>
      <c r="L51" s="6">
        <v>26310386</v>
      </c>
      <c r="M51" s="6">
        <v>23783220</v>
      </c>
      <c r="N51" s="7">
        <f t="shared" si="1"/>
        <v>0.90394796944446199</v>
      </c>
      <c r="O51" s="6">
        <v>20987776</v>
      </c>
      <c r="P51" s="6">
        <v>1693083</v>
      </c>
      <c r="Q51" s="7">
        <f>(P51+O51)/M51</f>
        <v>0.95364963196741237</v>
      </c>
      <c r="R51" s="7"/>
      <c r="S51" s="7"/>
      <c r="T51" s="7"/>
      <c r="U51" s="7"/>
    </row>
    <row r="52" spans="1:21" x14ac:dyDescent="0.2">
      <c r="A52" s="1" t="s">
        <v>93</v>
      </c>
      <c r="B52" s="2">
        <v>2423</v>
      </c>
      <c r="C52" s="13" t="s">
        <v>10</v>
      </c>
      <c r="D52" s="2">
        <v>2423</v>
      </c>
      <c r="E52" s="1" t="s">
        <v>11</v>
      </c>
      <c r="F52" s="1" t="s">
        <v>12</v>
      </c>
      <c r="G52" s="1" t="s">
        <v>19</v>
      </c>
      <c r="H52" s="14" t="s">
        <v>31</v>
      </c>
      <c r="I52" s="25" t="s">
        <v>21</v>
      </c>
      <c r="J52" s="28" t="s">
        <v>94</v>
      </c>
      <c r="K52" s="2">
        <v>27</v>
      </c>
      <c r="L52" s="6">
        <v>29289823</v>
      </c>
      <c r="M52" s="6">
        <v>24591448</v>
      </c>
      <c r="N52" s="7">
        <f t="shared" si="1"/>
        <v>0.83959018803220486</v>
      </c>
      <c r="O52" s="10">
        <v>21801845</v>
      </c>
      <c r="P52" s="10">
        <v>1391663</v>
      </c>
      <c r="Q52" s="7">
        <f>(P52+O52)/M52</f>
        <v>0.94315340845321516</v>
      </c>
      <c r="R52" s="7"/>
      <c r="S52" s="7"/>
      <c r="T52" s="7"/>
      <c r="U52" s="7"/>
    </row>
    <row r="53" spans="1:21" x14ac:dyDescent="0.2">
      <c r="A53" s="1" t="s">
        <v>95</v>
      </c>
      <c r="B53" s="10">
        <v>2122</v>
      </c>
      <c r="C53" s="13" t="s">
        <v>10</v>
      </c>
      <c r="D53" s="10">
        <v>2122</v>
      </c>
      <c r="E53" s="1" t="s">
        <v>11</v>
      </c>
      <c r="F53" s="1" t="s">
        <v>12</v>
      </c>
      <c r="G53" s="1" t="s">
        <v>19</v>
      </c>
      <c r="H53" s="14" t="s">
        <v>96</v>
      </c>
      <c r="I53" s="25" t="s">
        <v>21</v>
      </c>
      <c r="J53" s="28" t="s">
        <v>94</v>
      </c>
      <c r="K53" s="1">
        <v>2</v>
      </c>
      <c r="L53" s="6">
        <v>21893869</v>
      </c>
      <c r="M53" s="6">
        <v>18515306</v>
      </c>
      <c r="N53" s="7">
        <f t="shared" si="1"/>
        <v>0.84568451560571589</v>
      </c>
      <c r="O53" s="10">
        <v>16272875</v>
      </c>
      <c r="P53" s="10">
        <v>1159599</v>
      </c>
      <c r="Q53" s="7">
        <f>(P53+O53)/M53</f>
        <v>0.94151692659035724</v>
      </c>
      <c r="R53" s="7"/>
      <c r="S53" s="7"/>
      <c r="T53" s="7"/>
      <c r="U53" s="7"/>
    </row>
    <row r="54" spans="1:21" x14ac:dyDescent="0.2">
      <c r="A54" s="1" t="s">
        <v>97</v>
      </c>
      <c r="B54" s="2">
        <v>2496</v>
      </c>
      <c r="C54" s="13" t="s">
        <v>10</v>
      </c>
      <c r="D54" s="2">
        <v>2496</v>
      </c>
      <c r="E54" s="1" t="s">
        <v>11</v>
      </c>
      <c r="F54" s="1" t="s">
        <v>12</v>
      </c>
      <c r="G54" s="1" t="s">
        <v>19</v>
      </c>
      <c r="H54" s="14" t="s">
        <v>96</v>
      </c>
      <c r="I54" s="25" t="s">
        <v>21</v>
      </c>
      <c r="J54" s="28" t="s">
        <v>94</v>
      </c>
      <c r="K54" s="1">
        <v>18</v>
      </c>
      <c r="L54" s="6">
        <v>19298401</v>
      </c>
      <c r="M54" s="6">
        <v>15175835</v>
      </c>
      <c r="N54" s="7">
        <f t="shared" si="1"/>
        <v>0.78637784550129308</v>
      </c>
      <c r="O54" s="6">
        <v>13122057</v>
      </c>
      <c r="P54" s="6">
        <v>916764</v>
      </c>
      <c r="Q54" s="7">
        <f>(P54+O54)/M54</f>
        <v>0.92507733511862777</v>
      </c>
      <c r="R54" s="7"/>
      <c r="S54" s="7"/>
      <c r="T54" s="7"/>
      <c r="U54" s="7"/>
    </row>
    <row r="55" spans="1:21" x14ac:dyDescent="0.2">
      <c r="A55" s="2" t="s">
        <v>98</v>
      </c>
      <c r="B55" s="2">
        <v>2411</v>
      </c>
      <c r="C55" s="13" t="s">
        <v>10</v>
      </c>
      <c r="D55" s="2">
        <v>2411</v>
      </c>
      <c r="E55" s="1" t="s">
        <v>11</v>
      </c>
      <c r="F55" s="1" t="s">
        <v>12</v>
      </c>
      <c r="G55" s="1" t="s">
        <v>19</v>
      </c>
      <c r="H55" s="14" t="s">
        <v>99</v>
      </c>
      <c r="I55" s="25" t="s">
        <v>21</v>
      </c>
      <c r="J55" s="28" t="s">
        <v>94</v>
      </c>
      <c r="K55" s="1">
        <v>19</v>
      </c>
      <c r="L55" s="6">
        <v>22051253</v>
      </c>
      <c r="M55" s="6">
        <v>17834634</v>
      </c>
      <c r="N55" s="7">
        <f t="shared" si="1"/>
        <v>0.80878097947540672</v>
      </c>
      <c r="O55" s="6">
        <v>15384351</v>
      </c>
      <c r="P55" s="6">
        <v>921350</v>
      </c>
      <c r="Q55" s="7">
        <f>(P55+O55)/M55</f>
        <v>0.91427169181044032</v>
      </c>
      <c r="R55" s="7"/>
      <c r="S55" s="7"/>
      <c r="T55" s="7"/>
      <c r="U55" s="7"/>
    </row>
    <row r="56" spans="1:21" x14ac:dyDescent="0.2">
      <c r="A56" s="2" t="s">
        <v>100</v>
      </c>
      <c r="B56" s="10">
        <v>2198</v>
      </c>
      <c r="C56" s="13" t="s">
        <v>10</v>
      </c>
      <c r="D56" s="10">
        <v>2198</v>
      </c>
      <c r="E56" s="1" t="s">
        <v>11</v>
      </c>
      <c r="F56" s="1" t="s">
        <v>12</v>
      </c>
      <c r="G56" s="1" t="s">
        <v>14</v>
      </c>
      <c r="H56" s="14" t="s">
        <v>101</v>
      </c>
      <c r="I56" s="5" t="s">
        <v>16</v>
      </c>
      <c r="J56" s="28" t="s">
        <v>94</v>
      </c>
      <c r="K56" s="1">
        <v>20</v>
      </c>
      <c r="L56" s="6">
        <v>33333002</v>
      </c>
      <c r="M56" s="6">
        <v>27246904</v>
      </c>
      <c r="N56" s="7">
        <f t="shared" si="1"/>
        <v>0.81741524510753638</v>
      </c>
      <c r="O56" s="6">
        <v>23041163</v>
      </c>
      <c r="P56" s="6">
        <v>1362459</v>
      </c>
      <c r="Q56" s="7">
        <f>(P56+O56)/M56</f>
        <v>0.89564752017330118</v>
      </c>
      <c r="R56" s="7"/>
      <c r="S56" s="7"/>
      <c r="T56" s="7"/>
      <c r="U56" s="7"/>
    </row>
    <row r="57" spans="1:21" x14ac:dyDescent="0.2">
      <c r="A57" s="1" t="s">
        <v>102</v>
      </c>
      <c r="B57" s="10">
        <v>2429</v>
      </c>
      <c r="C57" s="13" t="s">
        <v>10</v>
      </c>
      <c r="D57" s="10">
        <v>2429</v>
      </c>
      <c r="E57" s="1" t="s">
        <v>11</v>
      </c>
      <c r="F57" s="1" t="s">
        <v>12</v>
      </c>
      <c r="G57" s="1" t="s">
        <v>14</v>
      </c>
      <c r="H57" s="14" t="s">
        <v>103</v>
      </c>
      <c r="I57" s="5" t="s">
        <v>16</v>
      </c>
      <c r="J57" s="28" t="s">
        <v>94</v>
      </c>
      <c r="K57" s="1">
        <v>22</v>
      </c>
      <c r="L57" s="6">
        <v>22608328</v>
      </c>
      <c r="M57" s="6">
        <v>19650032</v>
      </c>
      <c r="N57" s="7">
        <f t="shared" si="1"/>
        <v>0.86915016448805948</v>
      </c>
      <c r="O57" s="6">
        <v>16264066</v>
      </c>
      <c r="P57" s="6">
        <v>803092</v>
      </c>
      <c r="Q57" s="7">
        <f>(P57+O57)/M57</f>
        <v>0.86855624459033964</v>
      </c>
      <c r="R57" s="7"/>
      <c r="S57" s="7"/>
      <c r="T57" s="7"/>
      <c r="U57" s="7"/>
    </row>
    <row r="58" spans="1:21" x14ac:dyDescent="0.2">
      <c r="A58" s="1" t="s">
        <v>104</v>
      </c>
      <c r="B58" s="10">
        <v>2183</v>
      </c>
      <c r="C58" s="13" t="s">
        <v>10</v>
      </c>
      <c r="D58" s="10">
        <v>2183</v>
      </c>
      <c r="E58" s="1" t="s">
        <v>11</v>
      </c>
      <c r="F58" s="1" t="s">
        <v>12</v>
      </c>
      <c r="G58" s="1" t="s">
        <v>14</v>
      </c>
      <c r="H58" s="14" t="s">
        <v>105</v>
      </c>
      <c r="I58" s="5" t="s">
        <v>16</v>
      </c>
      <c r="J58" s="28" t="s">
        <v>94</v>
      </c>
      <c r="K58" s="1">
        <v>21</v>
      </c>
      <c r="L58" s="6">
        <v>16146603</v>
      </c>
      <c r="M58" s="6">
        <v>11999743</v>
      </c>
      <c r="N58" s="7">
        <f t="shared" si="1"/>
        <v>0.7431744621453813</v>
      </c>
      <c r="O58" s="10">
        <v>9543101</v>
      </c>
      <c r="P58" s="10">
        <v>796097</v>
      </c>
      <c r="Q58" s="7">
        <f>(P58+O58)/M58</f>
        <v>0.86161828632496551</v>
      </c>
      <c r="R58" s="7"/>
      <c r="S58" s="7"/>
      <c r="T58" s="7"/>
      <c r="U58" s="7"/>
    </row>
    <row r="59" spans="1:21" x14ac:dyDescent="0.2">
      <c r="A59" s="2" t="s">
        <v>106</v>
      </c>
      <c r="B59" s="18">
        <v>2173</v>
      </c>
      <c r="C59" s="13" t="s">
        <v>10</v>
      </c>
      <c r="D59" s="18">
        <v>2173</v>
      </c>
      <c r="E59" s="1" t="s">
        <v>11</v>
      </c>
      <c r="F59" s="1" t="s">
        <v>12</v>
      </c>
      <c r="G59" s="1" t="s">
        <v>14</v>
      </c>
      <c r="H59" s="14" t="s">
        <v>107</v>
      </c>
      <c r="I59" s="5" t="s">
        <v>16</v>
      </c>
      <c r="J59" s="28" t="s">
        <v>94</v>
      </c>
      <c r="K59" s="2">
        <v>11</v>
      </c>
      <c r="L59" s="6">
        <v>28719647</v>
      </c>
      <c r="M59" s="6">
        <v>23645803</v>
      </c>
      <c r="N59" s="7">
        <f t="shared" si="1"/>
        <v>0.82333195112042989</v>
      </c>
      <c r="O59" s="6">
        <v>19691708</v>
      </c>
      <c r="P59" s="6">
        <v>1126112</v>
      </c>
      <c r="Q59" s="7">
        <f>(P59+O59)/M59</f>
        <v>0.88040232763505644</v>
      </c>
      <c r="R59" s="7"/>
      <c r="S59" s="7"/>
      <c r="T59" s="7"/>
      <c r="U59" s="7"/>
    </row>
    <row r="60" spans="1:21" x14ac:dyDescent="0.2">
      <c r="A60" s="2" t="s">
        <v>108</v>
      </c>
      <c r="B60" s="18">
        <v>2272</v>
      </c>
      <c r="C60" s="13" t="s">
        <v>10</v>
      </c>
      <c r="D60" s="18">
        <v>2272</v>
      </c>
      <c r="E60" s="1" t="s">
        <v>11</v>
      </c>
      <c r="F60" s="1" t="s">
        <v>12</v>
      </c>
      <c r="G60" s="1" t="s">
        <v>19</v>
      </c>
      <c r="H60" s="14" t="s">
        <v>83</v>
      </c>
      <c r="I60" s="25" t="s">
        <v>21</v>
      </c>
      <c r="J60" s="28" t="s">
        <v>94</v>
      </c>
      <c r="K60" s="2">
        <v>12</v>
      </c>
      <c r="L60" s="6">
        <v>22363596</v>
      </c>
      <c r="M60" s="6">
        <v>17886233</v>
      </c>
      <c r="N60" s="7">
        <f t="shared" si="1"/>
        <v>0.79979235003172122</v>
      </c>
      <c r="O60" s="6">
        <v>15627552</v>
      </c>
      <c r="P60" s="6">
        <v>832120</v>
      </c>
      <c r="Q60" s="7">
        <f>(P60+O60)/M60</f>
        <v>0.92024251277504887</v>
      </c>
      <c r="R60" s="7"/>
      <c r="S60" s="7"/>
      <c r="T60" s="7"/>
      <c r="U60" s="7"/>
    </row>
    <row r="61" spans="1:21" x14ac:dyDescent="0.2">
      <c r="A61" s="2" t="s">
        <v>109</v>
      </c>
      <c r="B61" s="18">
        <v>2330</v>
      </c>
      <c r="C61" s="13" t="s">
        <v>10</v>
      </c>
      <c r="D61" s="18">
        <v>2330</v>
      </c>
      <c r="E61" s="1" t="s">
        <v>11</v>
      </c>
      <c r="F61" s="1" t="s">
        <v>12</v>
      </c>
      <c r="G61" s="1" t="s">
        <v>19</v>
      </c>
      <c r="H61" s="14" t="s">
        <v>110</v>
      </c>
      <c r="I61" s="25" t="s">
        <v>21</v>
      </c>
      <c r="J61" s="28" t="s">
        <v>94</v>
      </c>
      <c r="K61" s="2">
        <v>13</v>
      </c>
      <c r="L61" s="6">
        <v>46673352</v>
      </c>
      <c r="M61" s="6">
        <v>36041458</v>
      </c>
      <c r="N61" s="7">
        <f t="shared" si="1"/>
        <v>0.7722063330698854</v>
      </c>
      <c r="O61" s="10">
        <v>30964585</v>
      </c>
      <c r="P61" s="10">
        <v>2089749</v>
      </c>
      <c r="Q61" s="7">
        <f>(P61+O61)/M61</f>
        <v>0.91711977911659404</v>
      </c>
      <c r="R61" s="7"/>
      <c r="S61" s="7"/>
      <c r="T61" s="7"/>
      <c r="U61" s="7"/>
    </row>
    <row r="62" spans="1:21" x14ac:dyDescent="0.2">
      <c r="A62" s="1" t="s">
        <v>111</v>
      </c>
      <c r="B62" s="18">
        <v>2472</v>
      </c>
      <c r="C62" s="13" t="s">
        <v>10</v>
      </c>
      <c r="D62" s="18">
        <v>2472</v>
      </c>
      <c r="E62" s="1" t="s">
        <v>11</v>
      </c>
      <c r="F62" s="1" t="s">
        <v>12</v>
      </c>
      <c r="G62" s="1" t="s">
        <v>14</v>
      </c>
      <c r="H62" s="14" t="s">
        <v>112</v>
      </c>
      <c r="I62" s="5" t="s">
        <v>16</v>
      </c>
      <c r="J62" s="28" t="s">
        <v>94</v>
      </c>
      <c r="K62" s="2">
        <v>15</v>
      </c>
      <c r="L62" s="6">
        <v>27815746</v>
      </c>
      <c r="M62" s="6">
        <v>22592628</v>
      </c>
      <c r="N62" s="7">
        <f t="shared" si="1"/>
        <v>0.81222441418612323</v>
      </c>
      <c r="O62" s="6">
        <v>18587770</v>
      </c>
      <c r="P62" s="6">
        <v>1024146</v>
      </c>
      <c r="Q62" s="7">
        <f>(P62+O62)/M62</f>
        <v>0.86806705266868467</v>
      </c>
      <c r="R62" s="7"/>
      <c r="S62" s="7"/>
      <c r="T62" s="7"/>
      <c r="U62" s="7"/>
    </row>
    <row r="63" spans="1:21" x14ac:dyDescent="0.25">
      <c r="A63" s="1" t="s">
        <v>113</v>
      </c>
      <c r="B63" s="18">
        <v>2439</v>
      </c>
      <c r="C63" s="13" t="s">
        <v>10</v>
      </c>
      <c r="D63" s="18">
        <v>2439</v>
      </c>
      <c r="E63" s="1" t="s">
        <v>11</v>
      </c>
      <c r="F63" s="1" t="s">
        <v>12</v>
      </c>
      <c r="G63" s="1" t="s">
        <v>19</v>
      </c>
      <c r="H63" s="14" t="s">
        <v>56</v>
      </c>
      <c r="I63" s="25" t="s">
        <v>21</v>
      </c>
      <c r="J63" s="28" t="s">
        <v>94</v>
      </c>
      <c r="K63" s="2">
        <v>27</v>
      </c>
      <c r="L63" s="23">
        <v>49338250</v>
      </c>
      <c r="M63" s="23">
        <v>45240603</v>
      </c>
      <c r="N63" s="7">
        <f t="shared" si="1"/>
        <v>0.91694786499318481</v>
      </c>
      <c r="O63" s="23">
        <v>39964347</v>
      </c>
      <c r="P63" s="23">
        <v>2232699</v>
      </c>
      <c r="Q63" s="7">
        <f>(P63+O63)/M63</f>
        <v>0.9327251009452725</v>
      </c>
      <c r="R63" s="7"/>
      <c r="S63" s="7"/>
      <c r="T63" s="7"/>
      <c r="U63" s="7"/>
    </row>
    <row r="64" spans="1:21" ht="15" x14ac:dyDescent="0.25">
      <c r="A64" s="1" t="s">
        <v>114</v>
      </c>
      <c r="B64" s="18">
        <v>2331</v>
      </c>
      <c r="C64" s="13" t="s">
        <v>10</v>
      </c>
      <c r="D64" s="18">
        <v>2331</v>
      </c>
      <c r="E64" s="1" t="s">
        <v>11</v>
      </c>
      <c r="F64" s="1" t="s">
        <v>12</v>
      </c>
      <c r="G64" s="1" t="s">
        <v>14</v>
      </c>
      <c r="H64" s="14" t="s">
        <v>115</v>
      </c>
      <c r="I64" s="5" t="s">
        <v>16</v>
      </c>
      <c r="J64" s="28" t="s">
        <v>94</v>
      </c>
      <c r="K64" s="2">
        <v>25</v>
      </c>
      <c r="L64" s="22">
        <v>21703509</v>
      </c>
      <c r="M64" s="22">
        <v>19981385</v>
      </c>
      <c r="N64" s="7">
        <f t="shared" si="1"/>
        <v>0.92065227793348992</v>
      </c>
      <c r="O64" s="23">
        <v>16795194</v>
      </c>
      <c r="P64" s="23">
        <v>870794</v>
      </c>
      <c r="Q64" s="7">
        <f>(P64+O64)/M64</f>
        <v>0.88412229682777244</v>
      </c>
      <c r="R64" s="7"/>
      <c r="S64" s="7"/>
      <c r="T64" s="7"/>
      <c r="U64" s="7"/>
    </row>
    <row r="65" spans="1:21" x14ac:dyDescent="0.2">
      <c r="A65" s="2" t="s">
        <v>116</v>
      </c>
      <c r="B65" s="18">
        <v>6957</v>
      </c>
      <c r="C65" s="13" t="s">
        <v>10</v>
      </c>
      <c r="D65" s="18">
        <v>6957</v>
      </c>
      <c r="E65" s="1" t="s">
        <v>11</v>
      </c>
      <c r="F65" s="1" t="s">
        <v>12</v>
      </c>
      <c r="G65" s="1" t="s">
        <v>14</v>
      </c>
      <c r="H65" s="14" t="s">
        <v>117</v>
      </c>
      <c r="I65" s="5" t="s">
        <v>16</v>
      </c>
      <c r="J65" s="29" t="s">
        <v>18</v>
      </c>
      <c r="K65" s="2">
        <v>2</v>
      </c>
      <c r="L65" s="6">
        <v>27542625</v>
      </c>
      <c r="M65" s="6">
        <v>23776513</v>
      </c>
      <c r="N65" s="7">
        <f t="shared" si="1"/>
        <v>0.86326241598249986</v>
      </c>
      <c r="O65" s="6">
        <v>20493931</v>
      </c>
      <c r="P65" s="6">
        <v>1079285</v>
      </c>
      <c r="Q65" s="7">
        <f>(P65+O65)/M65</f>
        <v>0.90733304753308441</v>
      </c>
      <c r="R65" s="7"/>
      <c r="S65" s="7"/>
      <c r="T65" s="7"/>
      <c r="U65" s="7"/>
    </row>
    <row r="66" spans="1:21" x14ac:dyDescent="0.2">
      <c r="A66" s="1" t="s">
        <v>118</v>
      </c>
      <c r="B66" s="10">
        <v>2500</v>
      </c>
      <c r="C66" s="13" t="s">
        <v>10</v>
      </c>
      <c r="D66" s="10">
        <v>2500</v>
      </c>
      <c r="E66" s="1" t="s">
        <v>11</v>
      </c>
      <c r="F66" s="1" t="s">
        <v>12</v>
      </c>
      <c r="G66" s="1" t="s">
        <v>19</v>
      </c>
      <c r="H66" s="14" t="s">
        <v>83</v>
      </c>
      <c r="I66" s="25" t="s">
        <v>21</v>
      </c>
      <c r="J66" s="29" t="s">
        <v>13</v>
      </c>
      <c r="K66" s="2">
        <v>15</v>
      </c>
      <c r="O66" s="6"/>
      <c r="P66" s="6"/>
    </row>
    <row r="67" spans="1:21" x14ac:dyDescent="0.2">
      <c r="A67" s="2" t="s">
        <v>119</v>
      </c>
      <c r="B67" s="10">
        <v>2414</v>
      </c>
      <c r="C67" s="13" t="s">
        <v>10</v>
      </c>
      <c r="D67" s="10">
        <v>2414</v>
      </c>
      <c r="E67" s="1" t="s">
        <v>11</v>
      </c>
      <c r="F67" s="1" t="s">
        <v>12</v>
      </c>
      <c r="G67" s="1" t="s">
        <v>14</v>
      </c>
      <c r="H67" s="14" t="s">
        <v>120</v>
      </c>
      <c r="I67" s="5" t="s">
        <v>16</v>
      </c>
      <c r="J67" s="28" t="s">
        <v>94</v>
      </c>
      <c r="K67" s="2">
        <v>8</v>
      </c>
      <c r="L67" s="6">
        <v>31516109</v>
      </c>
      <c r="M67" s="6">
        <v>27509958</v>
      </c>
      <c r="N67" s="7">
        <f t="shared" ref="N67" si="2">M67/L67</f>
        <v>0.87288560907058677</v>
      </c>
      <c r="O67" s="6">
        <v>23146465</v>
      </c>
      <c r="P67" s="6">
        <v>1268014</v>
      </c>
      <c r="Q67" s="7">
        <f>(P67+O67)/M67</f>
        <v>0.88747787255800248</v>
      </c>
      <c r="R67" s="7"/>
      <c r="S67" s="7"/>
      <c r="T67" s="7"/>
      <c r="U67" s="7"/>
    </row>
    <row r="68" spans="1:21" x14ac:dyDescent="0.2">
      <c r="A68" s="1" t="s">
        <v>121</v>
      </c>
      <c r="B68" s="10">
        <v>4829</v>
      </c>
      <c r="C68" s="13" t="s">
        <v>10</v>
      </c>
      <c r="D68" s="10">
        <v>4829</v>
      </c>
      <c r="E68" s="1" t="s">
        <v>11</v>
      </c>
      <c r="F68" s="1" t="s">
        <v>12</v>
      </c>
      <c r="G68" s="1" t="s">
        <v>14</v>
      </c>
      <c r="H68" s="14" t="s">
        <v>122</v>
      </c>
      <c r="I68" s="5" t="s">
        <v>16</v>
      </c>
      <c r="J68" s="28" t="s">
        <v>13</v>
      </c>
      <c r="K68" s="2">
        <v>19</v>
      </c>
      <c r="O68" s="6"/>
      <c r="P68" s="6"/>
    </row>
    <row r="69" spans="1:21" x14ac:dyDescent="0.2">
      <c r="A69" s="2" t="s">
        <v>123</v>
      </c>
      <c r="B69" s="10">
        <v>12169</v>
      </c>
      <c r="C69" s="13" t="s">
        <v>10</v>
      </c>
      <c r="D69" s="10">
        <v>12169</v>
      </c>
      <c r="E69" s="1" t="s">
        <v>11</v>
      </c>
      <c r="F69" s="1" t="s">
        <v>12</v>
      </c>
      <c r="G69" s="9" t="s">
        <v>88</v>
      </c>
      <c r="H69" s="14" t="s">
        <v>124</v>
      </c>
      <c r="I69" s="25" t="s">
        <v>21</v>
      </c>
      <c r="J69" s="29" t="s">
        <v>18</v>
      </c>
      <c r="K69" s="2">
        <v>7</v>
      </c>
      <c r="L69" s="6">
        <v>30269269</v>
      </c>
      <c r="M69" s="6">
        <v>26412528</v>
      </c>
      <c r="N69" s="7">
        <f t="shared" ref="N69" si="3">M69/L69</f>
        <v>0.8725855916771561</v>
      </c>
      <c r="O69" s="6">
        <v>22761770</v>
      </c>
      <c r="P69" s="6">
        <v>1464780</v>
      </c>
      <c r="Q69" s="7">
        <f>(P69+O69)/M69</f>
        <v>0.91723707779883845</v>
      </c>
      <c r="R69" s="7"/>
      <c r="S69" s="7"/>
      <c r="T69" s="7"/>
      <c r="U69" s="7"/>
    </row>
    <row r="70" spans="1:21" x14ac:dyDescent="0.2">
      <c r="A70" s="1" t="s">
        <v>125</v>
      </c>
      <c r="B70" s="10">
        <v>12570</v>
      </c>
      <c r="C70" s="13" t="s">
        <v>10</v>
      </c>
      <c r="D70" s="10">
        <v>12570</v>
      </c>
      <c r="E70" s="1" t="s">
        <v>11</v>
      </c>
      <c r="F70" s="1" t="s">
        <v>12</v>
      </c>
      <c r="G70" s="1" t="s">
        <v>88</v>
      </c>
      <c r="H70" s="14" t="s">
        <v>56</v>
      </c>
      <c r="I70" s="25" t="s">
        <v>21</v>
      </c>
      <c r="J70" s="29" t="s">
        <v>18</v>
      </c>
      <c r="K70" s="2">
        <v>20</v>
      </c>
      <c r="O70" s="6"/>
      <c r="P70" s="6"/>
    </row>
    <row r="71" spans="1:21" x14ac:dyDescent="0.2">
      <c r="A71" s="1" t="s">
        <v>126</v>
      </c>
      <c r="B71" s="10">
        <v>12166</v>
      </c>
      <c r="C71" s="13" t="s">
        <v>10</v>
      </c>
      <c r="D71" s="10">
        <v>12166</v>
      </c>
      <c r="E71" s="1" t="s">
        <v>11</v>
      </c>
      <c r="F71" s="1" t="s">
        <v>12</v>
      </c>
      <c r="G71" s="1" t="s">
        <v>14</v>
      </c>
      <c r="H71" s="14">
        <v>0.44</v>
      </c>
      <c r="I71" s="5" t="s">
        <v>16</v>
      </c>
      <c r="J71" s="29" t="s">
        <v>18</v>
      </c>
      <c r="K71" s="2">
        <v>21</v>
      </c>
      <c r="O71" s="6"/>
      <c r="P71" s="6"/>
    </row>
    <row r="72" spans="1:21" x14ac:dyDescent="0.2">
      <c r="A72" s="2" t="s">
        <v>127</v>
      </c>
      <c r="B72" s="10">
        <v>12444</v>
      </c>
      <c r="C72" s="13" t="s">
        <v>10</v>
      </c>
      <c r="D72" s="10">
        <v>12444</v>
      </c>
      <c r="E72" s="1" t="s">
        <v>11</v>
      </c>
      <c r="F72" s="1" t="s">
        <v>12</v>
      </c>
      <c r="G72" s="1" t="s">
        <v>128</v>
      </c>
      <c r="H72" s="14" t="s">
        <v>129</v>
      </c>
      <c r="I72" s="5" t="s">
        <v>16</v>
      </c>
      <c r="J72" s="29" t="s">
        <v>18</v>
      </c>
      <c r="K72" s="1">
        <v>9</v>
      </c>
      <c r="L72" s="6">
        <v>25150585</v>
      </c>
      <c r="M72" s="6">
        <v>21021622</v>
      </c>
      <c r="N72" s="7">
        <f t="shared" ref="N72" si="4">M72/L72</f>
        <v>0.83583033953285779</v>
      </c>
      <c r="O72" s="6">
        <v>17587395</v>
      </c>
      <c r="P72" s="6">
        <v>1026542</v>
      </c>
      <c r="Q72" s="7">
        <f>(P72+O72)/M72</f>
        <v>0.88546625945419433</v>
      </c>
      <c r="R72" s="7"/>
      <c r="S72" s="7"/>
      <c r="T72" s="7"/>
      <c r="U72" s="7"/>
    </row>
    <row r="73" spans="1:21" x14ac:dyDescent="0.2">
      <c r="A73" s="1" t="s">
        <v>130</v>
      </c>
      <c r="B73" s="10">
        <v>12371</v>
      </c>
      <c r="C73" s="13" t="s">
        <v>10</v>
      </c>
      <c r="D73" s="10">
        <v>12371</v>
      </c>
      <c r="E73" s="1" t="s">
        <v>11</v>
      </c>
      <c r="F73" s="1" t="s">
        <v>12</v>
      </c>
      <c r="G73" s="1" t="s">
        <v>14</v>
      </c>
      <c r="H73" s="14" t="s">
        <v>120</v>
      </c>
      <c r="I73" s="5" t="s">
        <v>16</v>
      </c>
      <c r="J73" s="29" t="s">
        <v>18</v>
      </c>
      <c r="K73" s="1">
        <v>22</v>
      </c>
      <c r="O73" s="6"/>
      <c r="P73" s="6"/>
    </row>
    <row r="74" spans="1:21" x14ac:dyDescent="0.2">
      <c r="A74" s="2" t="s">
        <v>131</v>
      </c>
      <c r="B74" s="10">
        <v>7011</v>
      </c>
      <c r="C74" s="13" t="s">
        <v>10</v>
      </c>
      <c r="D74" s="10">
        <v>7011</v>
      </c>
      <c r="E74" s="1" t="s">
        <v>11</v>
      </c>
      <c r="F74" s="1" t="s">
        <v>12</v>
      </c>
      <c r="G74" s="1" t="s">
        <v>19</v>
      </c>
      <c r="H74" s="14" t="s">
        <v>66</v>
      </c>
      <c r="I74" s="25" t="s">
        <v>21</v>
      </c>
      <c r="J74" s="29" t="s">
        <v>18</v>
      </c>
      <c r="K74" s="1">
        <v>6</v>
      </c>
      <c r="L74" s="6">
        <v>28848896</v>
      </c>
      <c r="M74" s="6">
        <v>25364382</v>
      </c>
      <c r="N74" s="7">
        <f t="shared" ref="N74:N75" si="5">M74/L74</f>
        <v>0.87921499665013181</v>
      </c>
      <c r="O74" s="6">
        <v>22292037</v>
      </c>
      <c r="P74" s="6">
        <v>1354729</v>
      </c>
      <c r="Q74" s="7">
        <f>(P74+O74)/M74</f>
        <v>0.93228236351274008</v>
      </c>
      <c r="R74" s="7"/>
      <c r="S74" s="7"/>
      <c r="T74" s="7"/>
      <c r="U74" s="7"/>
    </row>
    <row r="75" spans="1:21" x14ac:dyDescent="0.2">
      <c r="A75" s="2" t="s">
        <v>132</v>
      </c>
      <c r="B75" s="10">
        <v>7105</v>
      </c>
      <c r="C75" s="13" t="s">
        <v>10</v>
      </c>
      <c r="D75" s="10">
        <v>7105</v>
      </c>
      <c r="E75" s="1" t="s">
        <v>11</v>
      </c>
      <c r="F75" s="1" t="s">
        <v>12</v>
      </c>
      <c r="G75" s="9" t="s">
        <v>19</v>
      </c>
      <c r="H75" s="14" t="s">
        <v>41</v>
      </c>
      <c r="I75" s="25" t="s">
        <v>21</v>
      </c>
      <c r="J75" s="29" t="s">
        <v>18</v>
      </c>
      <c r="K75" s="1">
        <v>10</v>
      </c>
      <c r="L75" s="6">
        <v>26357916</v>
      </c>
      <c r="M75" s="6">
        <v>21224523</v>
      </c>
      <c r="N75" s="7">
        <f t="shared" si="5"/>
        <v>0.80524283482806458</v>
      </c>
      <c r="O75" s="6">
        <v>18196065</v>
      </c>
      <c r="P75" s="6">
        <v>1091997</v>
      </c>
      <c r="Q75" s="7">
        <f>(P75+O75)/M75</f>
        <v>0.9087630379255166</v>
      </c>
      <c r="R75" s="7"/>
      <c r="S75" s="7"/>
      <c r="T75" s="7"/>
      <c r="U75" s="7"/>
    </row>
    <row r="76" spans="1:21" x14ac:dyDescent="0.2">
      <c r="A76" s="1" t="s">
        <v>133</v>
      </c>
      <c r="B76" s="10">
        <v>12535</v>
      </c>
      <c r="C76" s="13" t="s">
        <v>10</v>
      </c>
      <c r="D76" s="10">
        <v>12535</v>
      </c>
      <c r="E76" s="1" t="s">
        <v>11</v>
      </c>
      <c r="F76" s="1" t="s">
        <v>12</v>
      </c>
      <c r="G76" s="1" t="s">
        <v>14</v>
      </c>
      <c r="H76" s="14" t="s">
        <v>134</v>
      </c>
      <c r="I76" s="5" t="s">
        <v>16</v>
      </c>
      <c r="J76" s="28" t="s">
        <v>13</v>
      </c>
      <c r="K76" s="1">
        <v>1</v>
      </c>
      <c r="O76" s="6"/>
      <c r="P76" s="6"/>
    </row>
    <row r="77" spans="1:21" ht="15" x14ac:dyDescent="0.25">
      <c r="A77" s="1" t="s">
        <v>135</v>
      </c>
      <c r="B77" s="19">
        <v>13978</v>
      </c>
      <c r="C77" s="13" t="s">
        <v>10</v>
      </c>
      <c r="D77" s="19">
        <v>13978</v>
      </c>
      <c r="E77" s="1" t="s">
        <v>11</v>
      </c>
      <c r="F77" s="1" t="s">
        <v>12</v>
      </c>
      <c r="G77" s="17" t="s">
        <v>128</v>
      </c>
      <c r="H77" s="14">
        <v>0</v>
      </c>
      <c r="I77" s="5" t="s">
        <v>16</v>
      </c>
      <c r="J77" s="29" t="s">
        <v>18</v>
      </c>
      <c r="K77" s="2">
        <v>2</v>
      </c>
      <c r="L77" s="23">
        <v>39145630</v>
      </c>
      <c r="M77" s="23">
        <v>35717219</v>
      </c>
      <c r="O77" s="23">
        <v>29972608</v>
      </c>
      <c r="P77" s="23">
        <v>1713197</v>
      </c>
      <c r="Q77" s="7">
        <f>(P77+O77)/M77</f>
        <v>0.88712967826526468</v>
      </c>
      <c r="R77" s="7"/>
      <c r="S77" s="7"/>
      <c r="T77" s="7"/>
      <c r="U77" s="7"/>
    </row>
    <row r="78" spans="1:21" ht="15" x14ac:dyDescent="0.25">
      <c r="A78" s="1" t="s">
        <v>136</v>
      </c>
      <c r="B78" s="19">
        <v>14016</v>
      </c>
      <c r="C78" s="13" t="s">
        <v>10</v>
      </c>
      <c r="D78" s="19">
        <v>14016</v>
      </c>
      <c r="E78" s="1" t="s">
        <v>11</v>
      </c>
      <c r="F78" s="1" t="s">
        <v>12</v>
      </c>
      <c r="G78" s="1" t="s">
        <v>19</v>
      </c>
      <c r="H78" s="14" t="s">
        <v>137</v>
      </c>
      <c r="I78" s="25" t="s">
        <v>21</v>
      </c>
      <c r="J78" s="28" t="s">
        <v>13</v>
      </c>
      <c r="K78" s="1">
        <v>3</v>
      </c>
      <c r="L78" s="23">
        <v>31298494</v>
      </c>
      <c r="M78" s="23">
        <v>28537231</v>
      </c>
      <c r="O78" s="23">
        <v>25229966</v>
      </c>
      <c r="P78" s="23">
        <v>1633776</v>
      </c>
      <c r="Q78" s="7">
        <f>(P78+O78)/M78</f>
        <v>0.94135769514568535</v>
      </c>
      <c r="R78" s="7"/>
      <c r="S78" s="7"/>
      <c r="T78" s="7"/>
      <c r="U78" s="7"/>
    </row>
    <row r="79" spans="1:21" x14ac:dyDescent="0.2">
      <c r="A79" s="1" t="s">
        <v>138</v>
      </c>
      <c r="B79" s="19">
        <v>14056</v>
      </c>
      <c r="C79" s="13" t="s">
        <v>10</v>
      </c>
      <c r="D79" s="19">
        <v>14056</v>
      </c>
      <c r="E79" s="1" t="s">
        <v>11</v>
      </c>
      <c r="F79" s="1" t="s">
        <v>12</v>
      </c>
      <c r="G79" s="1" t="s">
        <v>14</v>
      </c>
      <c r="H79" s="14" t="s">
        <v>122</v>
      </c>
      <c r="I79" s="5" t="s">
        <v>16</v>
      </c>
      <c r="J79" s="28" t="s">
        <v>13</v>
      </c>
      <c r="K79" s="2">
        <v>4</v>
      </c>
      <c r="O79" s="6"/>
      <c r="P79" s="6"/>
    </row>
    <row r="80" spans="1:21" x14ac:dyDescent="0.2">
      <c r="A80" s="1" t="s">
        <v>139</v>
      </c>
      <c r="B80" s="20">
        <v>13787</v>
      </c>
      <c r="C80" s="13" t="s">
        <v>10</v>
      </c>
      <c r="D80" s="20">
        <v>13787</v>
      </c>
      <c r="E80" s="1" t="s">
        <v>11</v>
      </c>
      <c r="F80" s="1" t="s">
        <v>12</v>
      </c>
      <c r="G80" s="1" t="s">
        <v>19</v>
      </c>
      <c r="H80" s="14" t="s">
        <v>140</v>
      </c>
      <c r="I80" s="25" t="s">
        <v>21</v>
      </c>
      <c r="J80" s="26" t="s">
        <v>18</v>
      </c>
      <c r="K80" s="1">
        <v>5</v>
      </c>
      <c r="O80" s="6"/>
      <c r="P80" s="6"/>
    </row>
    <row r="81" spans="1:21" x14ac:dyDescent="0.2">
      <c r="A81" s="1" t="s">
        <v>141</v>
      </c>
      <c r="B81" s="19">
        <v>14111</v>
      </c>
      <c r="C81" s="13" t="s">
        <v>10</v>
      </c>
      <c r="D81" s="19">
        <v>14111</v>
      </c>
      <c r="E81" s="1" t="s">
        <v>11</v>
      </c>
      <c r="F81" s="1" t="s">
        <v>12</v>
      </c>
      <c r="G81" s="1" t="s">
        <v>19</v>
      </c>
      <c r="H81" s="14" t="s">
        <v>142</v>
      </c>
      <c r="I81" s="5" t="s">
        <v>16</v>
      </c>
      <c r="J81" s="26" t="s">
        <v>18</v>
      </c>
      <c r="K81" s="1">
        <v>7</v>
      </c>
      <c r="O81" s="6"/>
      <c r="P81" s="6"/>
    </row>
    <row r="82" spans="1:21" x14ac:dyDescent="0.2">
      <c r="A82" s="1" t="s">
        <v>143</v>
      </c>
      <c r="B82" s="19">
        <v>12556</v>
      </c>
      <c r="C82" s="13" t="s">
        <v>10</v>
      </c>
      <c r="D82" s="19">
        <v>12556</v>
      </c>
      <c r="E82" s="1" t="s">
        <v>11</v>
      </c>
      <c r="F82" s="1" t="s">
        <v>12</v>
      </c>
      <c r="G82" s="1" t="s">
        <v>19</v>
      </c>
      <c r="H82" s="14" t="s">
        <v>144</v>
      </c>
      <c r="I82" s="25" t="s">
        <v>21</v>
      </c>
      <c r="J82" s="26" t="s">
        <v>18</v>
      </c>
      <c r="K82" s="1">
        <v>8</v>
      </c>
      <c r="O82" s="6"/>
      <c r="P82" s="6"/>
    </row>
    <row r="83" spans="1:21" x14ac:dyDescent="0.2">
      <c r="A83" s="1" t="s">
        <v>145</v>
      </c>
      <c r="B83" s="24">
        <v>14093</v>
      </c>
      <c r="C83" s="13" t="s">
        <v>10</v>
      </c>
      <c r="D83" s="19">
        <v>14093</v>
      </c>
      <c r="E83" s="1" t="s">
        <v>11</v>
      </c>
      <c r="F83" s="1" t="s">
        <v>12</v>
      </c>
      <c r="G83" s="1" t="s">
        <v>14</v>
      </c>
      <c r="H83" s="14" t="s">
        <v>146</v>
      </c>
      <c r="I83" s="5" t="s">
        <v>16</v>
      </c>
      <c r="J83" s="28" t="s">
        <v>13</v>
      </c>
      <c r="K83" s="1">
        <v>22</v>
      </c>
      <c r="O83" s="6"/>
      <c r="P83" s="6"/>
    </row>
    <row r="84" spans="1:21" x14ac:dyDescent="0.2">
      <c r="A84" s="1" t="s">
        <v>147</v>
      </c>
      <c r="B84" s="20">
        <v>14149</v>
      </c>
      <c r="C84" s="13" t="s">
        <v>10</v>
      </c>
      <c r="D84" s="20">
        <v>14149</v>
      </c>
      <c r="E84" s="1" t="s">
        <v>11</v>
      </c>
      <c r="F84" s="1" t="s">
        <v>12</v>
      </c>
      <c r="G84" s="1" t="s">
        <v>14</v>
      </c>
      <c r="H84" s="14" t="s">
        <v>148</v>
      </c>
      <c r="I84" s="5" t="s">
        <v>16</v>
      </c>
      <c r="J84" s="28" t="s">
        <v>13</v>
      </c>
      <c r="K84" s="1">
        <v>18</v>
      </c>
      <c r="O84" s="6"/>
      <c r="P84" s="6"/>
    </row>
    <row r="85" spans="1:21" x14ac:dyDescent="0.2">
      <c r="A85" s="1" t="s">
        <v>149</v>
      </c>
      <c r="B85" s="19">
        <v>14096</v>
      </c>
      <c r="C85" s="13" t="s">
        <v>10</v>
      </c>
      <c r="D85" s="19">
        <v>14096</v>
      </c>
      <c r="E85" s="1" t="s">
        <v>11</v>
      </c>
      <c r="F85" s="1" t="s">
        <v>12</v>
      </c>
      <c r="G85" s="1" t="s">
        <v>14</v>
      </c>
      <c r="H85" s="14" t="s">
        <v>43</v>
      </c>
      <c r="I85" s="5" t="s">
        <v>16</v>
      </c>
      <c r="J85" s="28" t="s">
        <v>13</v>
      </c>
      <c r="K85" s="1">
        <v>10</v>
      </c>
      <c r="O85" s="6"/>
      <c r="P85" s="6"/>
    </row>
    <row r="86" spans="1:21" x14ac:dyDescent="0.2">
      <c r="A86" s="1" t="s">
        <v>150</v>
      </c>
      <c r="B86" s="19">
        <v>14103</v>
      </c>
      <c r="C86" s="13" t="s">
        <v>10</v>
      </c>
      <c r="D86" s="19">
        <v>14103</v>
      </c>
      <c r="E86" s="1" t="s">
        <v>11</v>
      </c>
      <c r="F86" s="1" t="s">
        <v>12</v>
      </c>
      <c r="G86" s="1" t="s">
        <v>14</v>
      </c>
      <c r="H86" s="14" t="s">
        <v>151</v>
      </c>
      <c r="I86" s="5" t="s">
        <v>16</v>
      </c>
      <c r="J86" s="28" t="s">
        <v>13</v>
      </c>
      <c r="K86" s="2">
        <v>11</v>
      </c>
      <c r="O86" s="6"/>
      <c r="P86" s="6"/>
    </row>
    <row r="87" spans="1:21" x14ac:dyDescent="0.2">
      <c r="A87" s="1" t="s">
        <v>152</v>
      </c>
      <c r="B87" s="21">
        <v>12479</v>
      </c>
      <c r="C87" s="13" t="s">
        <v>10</v>
      </c>
      <c r="D87" s="21">
        <v>12479</v>
      </c>
      <c r="E87" s="1" t="s">
        <v>11</v>
      </c>
      <c r="F87" s="1" t="s">
        <v>12</v>
      </c>
      <c r="G87" s="9" t="s">
        <v>19</v>
      </c>
      <c r="H87" s="14" t="s">
        <v>153</v>
      </c>
      <c r="I87" s="25" t="s">
        <v>21</v>
      </c>
      <c r="J87" s="26" t="s">
        <v>18</v>
      </c>
      <c r="K87" s="1">
        <v>12</v>
      </c>
      <c r="O87" s="6"/>
      <c r="P87" s="6"/>
    </row>
    <row r="88" spans="1:21" x14ac:dyDescent="0.2">
      <c r="A88" s="1" t="s">
        <v>154</v>
      </c>
      <c r="B88" s="21">
        <v>4700</v>
      </c>
      <c r="C88" s="13" t="s">
        <v>10</v>
      </c>
      <c r="D88" s="21">
        <v>4700</v>
      </c>
      <c r="E88" s="1" t="s">
        <v>11</v>
      </c>
      <c r="F88" s="1" t="s">
        <v>12</v>
      </c>
      <c r="G88" s="1" t="s">
        <v>88</v>
      </c>
      <c r="H88" s="14" t="s">
        <v>71</v>
      </c>
      <c r="I88" s="25" t="s">
        <v>21</v>
      </c>
      <c r="J88" s="28" t="s">
        <v>13</v>
      </c>
      <c r="K88" s="1">
        <v>23</v>
      </c>
      <c r="O88" s="6"/>
      <c r="P88" s="6"/>
    </row>
    <row r="89" spans="1:21" x14ac:dyDescent="0.2">
      <c r="A89" s="1" t="s">
        <v>155</v>
      </c>
      <c r="B89" s="21">
        <v>10070</v>
      </c>
      <c r="C89" s="13" t="s">
        <v>10</v>
      </c>
      <c r="D89" s="21">
        <v>10070</v>
      </c>
      <c r="E89" s="1" t="s">
        <v>11</v>
      </c>
      <c r="F89" s="1" t="s">
        <v>12</v>
      </c>
      <c r="G89" s="1" t="s">
        <v>19</v>
      </c>
      <c r="H89" s="14" t="s">
        <v>41</v>
      </c>
      <c r="I89" s="25" t="s">
        <v>21</v>
      </c>
      <c r="J89" s="28" t="s">
        <v>13</v>
      </c>
      <c r="K89" s="1">
        <v>25</v>
      </c>
      <c r="O89" s="6"/>
      <c r="P89" s="6"/>
    </row>
    <row r="90" spans="1:21" x14ac:dyDescent="0.25">
      <c r="A90" s="1" t="s">
        <v>156</v>
      </c>
      <c r="B90" s="21">
        <v>3117</v>
      </c>
      <c r="C90" s="13" t="s">
        <v>10</v>
      </c>
      <c r="D90" s="21">
        <v>3117</v>
      </c>
      <c r="E90" s="1" t="s">
        <v>11</v>
      </c>
      <c r="F90" s="1" t="s">
        <v>12</v>
      </c>
      <c r="G90" s="26" t="s">
        <v>88</v>
      </c>
      <c r="H90" s="14" t="s">
        <v>157</v>
      </c>
      <c r="I90" s="25" t="s">
        <v>21</v>
      </c>
      <c r="J90" s="28" t="s">
        <v>13</v>
      </c>
      <c r="K90" s="1">
        <v>9</v>
      </c>
      <c r="L90" s="23">
        <v>25948351</v>
      </c>
      <c r="M90" s="23">
        <v>23566258</v>
      </c>
      <c r="N90" s="7">
        <f t="shared" ref="N90:N93" si="6">M90/L90</f>
        <v>0.90819867512968355</v>
      </c>
      <c r="O90" s="23">
        <v>20534220</v>
      </c>
      <c r="P90" s="23">
        <v>1471573</v>
      </c>
      <c r="Q90" s="7">
        <f>(P90+O90)/M90</f>
        <v>0.93378392954876421</v>
      </c>
      <c r="R90" s="7"/>
      <c r="S90" s="7"/>
      <c r="T90" s="7"/>
      <c r="U90" s="7"/>
    </row>
    <row r="91" spans="1:21" x14ac:dyDescent="0.25">
      <c r="A91" s="1" t="s">
        <v>158</v>
      </c>
      <c r="B91" s="21">
        <v>4810</v>
      </c>
      <c r="C91" s="13" t="s">
        <v>10</v>
      </c>
      <c r="D91" s="21">
        <v>4810</v>
      </c>
      <c r="E91" s="1" t="s">
        <v>11</v>
      </c>
      <c r="F91" s="1" t="s">
        <v>12</v>
      </c>
      <c r="G91" s="1" t="s">
        <v>14</v>
      </c>
      <c r="H91" s="14" t="s">
        <v>120</v>
      </c>
      <c r="I91" s="5" t="s">
        <v>16</v>
      </c>
      <c r="J91" s="28" t="s">
        <v>13</v>
      </c>
      <c r="K91" s="1">
        <v>10</v>
      </c>
      <c r="L91" s="23">
        <v>30457419</v>
      </c>
      <c r="M91" s="23">
        <v>27455297</v>
      </c>
      <c r="N91" s="7">
        <f t="shared" si="6"/>
        <v>0.90143216009209448</v>
      </c>
      <c r="O91" s="23">
        <v>22557010</v>
      </c>
      <c r="P91" s="23">
        <v>1402596</v>
      </c>
      <c r="Q91" s="7">
        <f>(P91+O91)/M91</f>
        <v>0.87267699198446114</v>
      </c>
      <c r="R91" s="7"/>
      <c r="S91" s="7"/>
      <c r="T91" s="7"/>
      <c r="U91" s="7"/>
    </row>
    <row r="92" spans="1:21" x14ac:dyDescent="0.2">
      <c r="A92" s="1" t="s">
        <v>159</v>
      </c>
      <c r="B92" s="21">
        <v>5986</v>
      </c>
      <c r="C92" s="13" t="s">
        <v>10</v>
      </c>
      <c r="D92" s="21">
        <v>5986</v>
      </c>
      <c r="E92" s="1" t="s">
        <v>11</v>
      </c>
      <c r="F92" s="1" t="s">
        <v>12</v>
      </c>
      <c r="G92" s="1" t="s">
        <v>19</v>
      </c>
      <c r="H92" s="14" t="s">
        <v>96</v>
      </c>
      <c r="I92" s="25" t="s">
        <v>21</v>
      </c>
      <c r="J92" s="28" t="s">
        <v>13</v>
      </c>
      <c r="K92" s="1">
        <v>27</v>
      </c>
      <c r="O92" s="6"/>
      <c r="P92" s="6"/>
    </row>
    <row r="93" spans="1:21" x14ac:dyDescent="0.25">
      <c r="A93" s="1" t="s">
        <v>160</v>
      </c>
      <c r="B93" s="21">
        <v>13740</v>
      </c>
      <c r="C93" s="13" t="s">
        <v>10</v>
      </c>
      <c r="D93" s="21">
        <v>13740</v>
      </c>
      <c r="E93" s="1" t="s">
        <v>11</v>
      </c>
      <c r="F93" s="1" t="s">
        <v>12</v>
      </c>
      <c r="G93" s="1" t="s">
        <v>14</v>
      </c>
      <c r="H93" s="14" t="s">
        <v>161</v>
      </c>
      <c r="I93" s="5" t="s">
        <v>16</v>
      </c>
      <c r="J93" s="28" t="s">
        <v>13</v>
      </c>
      <c r="K93" s="1">
        <v>5</v>
      </c>
      <c r="L93" s="23">
        <v>32311416</v>
      </c>
      <c r="M93" s="23">
        <v>29568246</v>
      </c>
      <c r="N93" s="7">
        <f t="shared" si="6"/>
        <v>0.91510214222737873</v>
      </c>
      <c r="O93" s="23">
        <v>25116293</v>
      </c>
      <c r="P93" s="23">
        <v>1264898</v>
      </c>
      <c r="Q93" s="7">
        <f>(P93+O93)/M93</f>
        <v>0.8922135929199182</v>
      </c>
      <c r="R93" s="7"/>
      <c r="S93" s="7"/>
      <c r="T93" s="7"/>
      <c r="U93" s="7"/>
    </row>
    <row r="94" spans="1:21" x14ac:dyDescent="0.2">
      <c r="A94" s="1" t="s">
        <v>162</v>
      </c>
      <c r="B94" s="21">
        <v>13474</v>
      </c>
      <c r="C94" s="13" t="s">
        <v>10</v>
      </c>
      <c r="D94" s="21">
        <v>13474</v>
      </c>
      <c r="E94" s="1" t="s">
        <v>11</v>
      </c>
      <c r="F94" s="1" t="s">
        <v>12</v>
      </c>
      <c r="G94" s="17" t="s">
        <v>19</v>
      </c>
      <c r="H94" s="14" t="s">
        <v>56</v>
      </c>
      <c r="I94" s="25" t="s">
        <v>21</v>
      </c>
      <c r="J94" s="28" t="s">
        <v>13</v>
      </c>
      <c r="K94" s="1">
        <v>6</v>
      </c>
      <c r="O94" s="6"/>
      <c r="P94" s="6"/>
    </row>
    <row r="95" spans="1:21" x14ac:dyDescent="0.2">
      <c r="A95" s="1" t="s">
        <v>163</v>
      </c>
      <c r="B95" s="21">
        <v>13703</v>
      </c>
      <c r="C95" s="13" t="s">
        <v>10</v>
      </c>
      <c r="D95" s="21">
        <v>13703</v>
      </c>
      <c r="E95" s="1" t="s">
        <v>11</v>
      </c>
      <c r="F95" s="1" t="s">
        <v>12</v>
      </c>
      <c r="G95" s="17" t="s">
        <v>14</v>
      </c>
      <c r="H95" s="14" t="s">
        <v>164</v>
      </c>
      <c r="I95" s="5" t="s">
        <v>16</v>
      </c>
      <c r="J95" s="17" t="s">
        <v>18</v>
      </c>
      <c r="K95" s="1">
        <v>3</v>
      </c>
      <c r="O95" s="6"/>
      <c r="P95" s="6"/>
    </row>
    <row r="96" spans="1:21" x14ac:dyDescent="0.2">
      <c r="E96" s="2"/>
      <c r="G96" s="17"/>
      <c r="H96" s="17"/>
      <c r="I96" s="17"/>
      <c r="J96" s="17"/>
      <c r="O96" s="6"/>
      <c r="P96" s="6"/>
    </row>
    <row r="97" spans="5:16" x14ac:dyDescent="0.2">
      <c r="E97" s="2"/>
      <c r="O97" s="6"/>
      <c r="P97" s="6"/>
    </row>
    <row r="98" spans="5:16" x14ac:dyDescent="0.2">
      <c r="E98" s="2"/>
      <c r="G98" s="17"/>
      <c r="H98" s="17"/>
      <c r="I98" s="17"/>
      <c r="J98" s="17"/>
      <c r="O98" s="6"/>
      <c r="P98" s="6"/>
    </row>
    <row r="99" spans="5:16" x14ac:dyDescent="0.2">
      <c r="O99" s="6"/>
      <c r="P99" s="6"/>
    </row>
    <row r="100" spans="5:16" x14ac:dyDescent="0.2">
      <c r="O100" s="6"/>
      <c r="P100" s="6"/>
    </row>
    <row r="101" spans="5:16" x14ac:dyDescent="0.2">
      <c r="O101" s="6"/>
      <c r="P101" s="6"/>
    </row>
    <row r="102" spans="5:16" x14ac:dyDescent="0.2">
      <c r="O102" s="6"/>
      <c r="P102" s="6"/>
    </row>
    <row r="103" spans="5:16" x14ac:dyDescent="0.2">
      <c r="O103" s="6"/>
      <c r="P103" s="6"/>
    </row>
    <row r="104" spans="5:16" x14ac:dyDescent="0.2">
      <c r="P104" s="6"/>
    </row>
    <row r="105" spans="5:16" x14ac:dyDescent="0.2">
      <c r="P105" s="6"/>
    </row>
    <row r="106" spans="5:16" x14ac:dyDescent="0.2">
      <c r="P106" s="6"/>
    </row>
    <row r="107" spans="5:16" x14ac:dyDescent="0.2">
      <c r="P107" s="6"/>
    </row>
    <row r="108" spans="5:16" x14ac:dyDescent="0.2">
      <c r="P108" s="6"/>
    </row>
    <row r="109" spans="5:16" x14ac:dyDescent="0.2">
      <c r="P109" s="6"/>
    </row>
    <row r="110" spans="5:16" x14ac:dyDescent="0.2">
      <c r="P110" s="6"/>
    </row>
    <row r="111" spans="5:16" x14ac:dyDescent="0.2">
      <c r="P111" s="6"/>
    </row>
    <row r="112" spans="5:16" x14ac:dyDescent="0.2">
      <c r="P112" s="6"/>
    </row>
    <row r="113" spans="16:16" x14ac:dyDescent="0.2">
      <c r="P113" s="6"/>
    </row>
    <row r="114" spans="16:16" x14ac:dyDescent="0.2">
      <c r="P114" s="6"/>
    </row>
    <row r="115" spans="16:16" x14ac:dyDescent="0.2">
      <c r="P115" s="6"/>
    </row>
    <row r="116" spans="16:16" x14ac:dyDescent="0.2">
      <c r="P116" s="6"/>
    </row>
    <row r="117" spans="16:16" x14ac:dyDescent="0.2">
      <c r="P117" s="6"/>
    </row>
    <row r="118" spans="16:16" x14ac:dyDescent="0.2">
      <c r="P118" s="6"/>
    </row>
    <row r="119" spans="16:16" x14ac:dyDescent="0.2">
      <c r="P119" s="6"/>
    </row>
    <row r="120" spans="16:16" x14ac:dyDescent="0.2">
      <c r="P120" s="6"/>
    </row>
    <row r="121" spans="16:16" x14ac:dyDescent="0.2">
      <c r="P121" s="6"/>
    </row>
    <row r="122" spans="16:16" x14ac:dyDescent="0.2">
      <c r="P122" s="6"/>
    </row>
    <row r="123" spans="16:16" x14ac:dyDescent="0.2">
      <c r="P123" s="6"/>
    </row>
    <row r="124" spans="16:16" x14ac:dyDescent="0.2">
      <c r="P124" s="6"/>
    </row>
    <row r="125" spans="16:16" x14ac:dyDescent="0.2">
      <c r="P125" s="6"/>
    </row>
    <row r="126" spans="16:16" x14ac:dyDescent="0.2">
      <c r="P126" s="6"/>
    </row>
    <row r="127" spans="16:16" x14ac:dyDescent="0.2">
      <c r="P127" s="6"/>
    </row>
    <row r="128" spans="16:16" x14ac:dyDescent="0.2">
      <c r="P128" s="6"/>
    </row>
    <row r="129" spans="16:16" x14ac:dyDescent="0.2">
      <c r="P129" s="6"/>
    </row>
    <row r="130" spans="16:16" x14ac:dyDescent="0.2">
      <c r="P130" s="6"/>
    </row>
    <row r="131" spans="16:16" x14ac:dyDescent="0.2">
      <c r="P131" s="6"/>
    </row>
    <row r="132" spans="16:16" x14ac:dyDescent="0.2">
      <c r="P132" s="6"/>
    </row>
    <row r="133" spans="16:16" x14ac:dyDescent="0.2">
      <c r="P133" s="6"/>
    </row>
    <row r="134" spans="16:16" x14ac:dyDescent="0.2">
      <c r="P134" s="6"/>
    </row>
    <row r="135" spans="16:16" x14ac:dyDescent="0.2">
      <c r="P135" s="6"/>
    </row>
    <row r="136" spans="16:16" x14ac:dyDescent="0.2">
      <c r="P136" s="6"/>
    </row>
    <row r="137" spans="16:16" x14ac:dyDescent="0.2">
      <c r="P137" s="6"/>
    </row>
    <row r="138" spans="16:16" x14ac:dyDescent="0.2">
      <c r="P138" s="6"/>
    </row>
    <row r="139" spans="16:16" x14ac:dyDescent="0.2">
      <c r="P139" s="6"/>
    </row>
    <row r="140" spans="16:16" x14ac:dyDescent="0.2">
      <c r="P140" s="6"/>
    </row>
    <row r="141" spans="16:16" x14ac:dyDescent="0.2">
      <c r="P141" s="6"/>
    </row>
    <row r="142" spans="16:16" x14ac:dyDescent="0.2">
      <c r="P142" s="6"/>
    </row>
    <row r="143" spans="16:16" x14ac:dyDescent="0.2">
      <c r="P143" s="6"/>
    </row>
    <row r="144" spans="16:16" x14ac:dyDescent="0.2">
      <c r="P144" s="6"/>
    </row>
    <row r="145" spans="16:16" x14ac:dyDescent="0.2">
      <c r="P145" s="6"/>
    </row>
    <row r="146" spans="16:16" x14ac:dyDescent="0.2">
      <c r="P146" s="6"/>
    </row>
    <row r="147" spans="16:16" x14ac:dyDescent="0.2">
      <c r="P147" s="6"/>
    </row>
    <row r="148" spans="16:16" x14ac:dyDescent="0.2">
      <c r="P148" s="6"/>
    </row>
    <row r="149" spans="16:16" x14ac:dyDescent="0.2">
      <c r="P149" s="6"/>
    </row>
    <row r="150" spans="16:16" x14ac:dyDescent="0.2">
      <c r="P150" s="6"/>
    </row>
    <row r="151" spans="16:16" x14ac:dyDescent="0.2">
      <c r="P151" s="6"/>
    </row>
    <row r="152" spans="16:16" x14ac:dyDescent="0.2">
      <c r="P152" s="6"/>
    </row>
    <row r="153" spans="16:16" x14ac:dyDescent="0.2">
      <c r="P153" s="6"/>
    </row>
    <row r="154" spans="16:16" x14ac:dyDescent="0.2">
      <c r="P154" s="6"/>
    </row>
    <row r="155" spans="16:16" x14ac:dyDescent="0.2">
      <c r="P155" s="6"/>
    </row>
  </sheetData>
  <autoFilter ref="A2:U95"/>
  <conditionalFormatting sqref="B1:B1048576">
    <cfRule type="duplicateValues" dxfId="0" priority="1"/>
  </conditionalFormatting>
  <printOptions gridLines="1"/>
  <pageMargins left="0.75" right="0.75" top="1" bottom="1" header="0.5" footer="0.5"/>
  <pageSetup scale="56" orientation="landscape" blackAndWhite="1" draft="1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Final n = 93</vt:lpstr>
      <vt:lpstr>'Final n = 93'!Área_de_impresión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Barbara Burleigh</dc:creator>
  <cp:keywords/>
  <dc:description/>
  <cp:lastModifiedBy>prestamo CIDEIM</cp:lastModifiedBy>
  <cp:revision/>
  <dcterms:created xsi:type="dcterms:W3CDTF">2012-04-09T18:21:34Z</dcterms:created>
  <dcterms:modified xsi:type="dcterms:W3CDTF">2024-05-31T17:06:58Z</dcterms:modified>
  <cp:category/>
  <cp:contentStatus/>
</cp:coreProperties>
</file>