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n = 93" sheetId="1" state="visible" r:id="rId3"/>
  </sheets>
  <definedNames>
    <definedName function="false" hidden="false" localSheetId="0" name="_xlnm.Print_Area" vbProcedure="false">'Final n = 93'!$A$2:$K$52</definedName>
    <definedName function="false" hidden="true" localSheetId="0" name="_xlnm._FilterDatabase" vbProcedure="false">'Final n = 93'!$A$2:$U$95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Ashton Belew</author>
  </authors>
  <commentList>
    <comment ref="B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Esta cepa se mantiene en el consort pero luego sale del análisis por baja cobertura</t>
        </r>
      </text>
    </comment>
  </commentList>
</comments>
</file>

<file path=xl/sharedStrings.xml><?xml version="1.0" encoding="utf-8"?>
<sst xmlns="http://schemas.openxmlformats.org/spreadsheetml/2006/main" count="753" uniqueCount="180">
  <si>
    <t xml:space="preserve">Table S2. Samples analyzed and associated metadata</t>
  </si>
  <si>
    <t xml:space="preserve">HPGL identifier</t>
  </si>
  <si>
    <t xml:space="preserve">Tube Label  (origin)</t>
  </si>
  <si>
    <t xml:space="preserve">Pathogen</t>
  </si>
  <si>
    <t xml:space="preserve">Sample name </t>
  </si>
  <si>
    <t xml:space="preserve">Parasite stage</t>
  </si>
  <si>
    <t xml:space="preserve">Parasite growth phase</t>
  </si>
  <si>
    <t xml:space="preserve">Zymodeme categorical</t>
  </si>
  <si>
    <t xml:space="preserve">Susceptibility % infection reduction                  (32 µg/mL SbV)       </t>
  </si>
  <si>
    <t xml:space="preserve">Qualitative classification of drug susceptibility</t>
  </si>
  <si>
    <t xml:space="preserve">Final outcome</t>
  </si>
  <si>
    <t xml:space="preserve">Index</t>
  </si>
  <si>
    <t xml:space="preserve">total reads</t>
  </si>
  <si>
    <t xml:space="preserve">trimmed reads</t>
  </si>
  <si>
    <t xml:space="preserve">percent kept</t>
  </si>
  <si>
    <t xml:space="preserve">hisat single mapped </t>
  </si>
  <si>
    <t xml:space="preserve">hisat multi mapped </t>
  </si>
  <si>
    <t xml:space="preserve">hisat concordant mapping rate</t>
  </si>
  <si>
    <t xml:space="preserve">hisat_lp single mapped</t>
  </si>
  <si>
    <t xml:space="preserve">hisat_lp multi mapped</t>
  </si>
  <si>
    <t xml:space="preserve">parasite mapping rate</t>
  </si>
  <si>
    <t xml:space="preserve">parasite_host_ratio</t>
  </si>
  <si>
    <t xml:space="preserve">TMRC20001</t>
  </si>
  <si>
    <t xml:space="preserve">L. (V.) panamensis</t>
  </si>
  <si>
    <t xml:space="preserve">Promastigote </t>
  </si>
  <si>
    <t xml:space="preserve">Stationary</t>
  </si>
  <si>
    <t xml:space="preserve">z2.3</t>
  </si>
  <si>
    <t xml:space="preserve">3%</t>
  </si>
  <si>
    <t xml:space="preserve">Resistant</t>
  </si>
  <si>
    <t xml:space="preserve">Failure</t>
  </si>
  <si>
    <t xml:space="preserve">TMRC20002</t>
  </si>
  <si>
    <t xml:space="preserve">z2.2</t>
  </si>
  <si>
    <t xml:space="preserve">94%</t>
  </si>
  <si>
    <t xml:space="preserve">Sensitive</t>
  </si>
  <si>
    <t xml:space="preserve">Cure</t>
  </si>
  <si>
    <t xml:space="preserve">TMRC20065</t>
  </si>
  <si>
    <t xml:space="preserve">47%</t>
  </si>
  <si>
    <t xml:space="preserve">TMRC20004</t>
  </si>
  <si>
    <t xml:space="preserve">80%</t>
  </si>
  <si>
    <t xml:space="preserve">TMRC20005</t>
  </si>
  <si>
    <t xml:space="preserve">90%</t>
  </si>
  <si>
    <t xml:space="preserve">Unknown</t>
  </si>
  <si>
    <t xml:space="preserve">TMRC20066</t>
  </si>
  <si>
    <t xml:space="preserve">22%</t>
  </si>
  <si>
    <t xml:space="preserve">TMRC20039</t>
  </si>
  <si>
    <t xml:space="preserve">92%</t>
  </si>
  <si>
    <t xml:space="preserve">TMRC20037</t>
  </si>
  <si>
    <t xml:space="preserve">36%</t>
  </si>
  <si>
    <t xml:space="preserve">TMRC20038</t>
  </si>
  <si>
    <t xml:space="preserve">28%</t>
  </si>
  <si>
    <t xml:space="preserve">TMRC20067</t>
  </si>
  <si>
    <t xml:space="preserve">48%</t>
  </si>
  <si>
    <t xml:space="preserve">TMRC20068</t>
  </si>
  <si>
    <t xml:space="preserve">45%</t>
  </si>
  <si>
    <t xml:space="preserve">TMRC20041</t>
  </si>
  <si>
    <t xml:space="preserve">85%</t>
  </si>
  <si>
    <t xml:space="preserve">TMRC20015</t>
  </si>
  <si>
    <t xml:space="preserve">52%</t>
  </si>
  <si>
    <t xml:space="preserve">TMRC20009</t>
  </si>
  <si>
    <t xml:space="preserve">83%</t>
  </si>
  <si>
    <t xml:space="preserve">TMRC20010</t>
  </si>
  <si>
    <t xml:space="preserve">60%</t>
  </si>
  <si>
    <t xml:space="preserve">TMRC20016</t>
  </si>
  <si>
    <t xml:space="preserve">18%</t>
  </si>
  <si>
    <t xml:space="preserve">TMRC20011</t>
  </si>
  <si>
    <t xml:space="preserve">99%</t>
  </si>
  <si>
    <t xml:space="preserve">TMRC20012</t>
  </si>
  <si>
    <t xml:space="preserve">97%</t>
  </si>
  <si>
    <t xml:space="preserve">TMRC20013</t>
  </si>
  <si>
    <t xml:space="preserve">59%</t>
  </si>
  <si>
    <t xml:space="preserve">TMRC20017</t>
  </si>
  <si>
    <t xml:space="preserve">95%</t>
  </si>
  <si>
    <t xml:space="preserve">TMRC20014</t>
  </si>
  <si>
    <t xml:space="preserve">91%</t>
  </si>
  <si>
    <t xml:space="preserve">TMRC20018</t>
  </si>
  <si>
    <t xml:space="preserve">26%</t>
  </si>
  <si>
    <t xml:space="preserve">TMRC20019</t>
  </si>
  <si>
    <t xml:space="preserve">TMRC20070</t>
  </si>
  <si>
    <t xml:space="preserve">53%</t>
  </si>
  <si>
    <t xml:space="preserve">TMRC20020</t>
  </si>
  <si>
    <t xml:space="preserve">TMRC20021</t>
  </si>
  <si>
    <t xml:space="preserve">TMRC20022</t>
  </si>
  <si>
    <t xml:space="preserve">TMRC20024</t>
  </si>
  <si>
    <t xml:space="preserve">TMRC20036</t>
  </si>
  <si>
    <t xml:space="preserve">TMRC20069</t>
  </si>
  <si>
    <t xml:space="preserve">TMRC20033</t>
  </si>
  <si>
    <t xml:space="preserve">78%</t>
  </si>
  <si>
    <t xml:space="preserve">TMRC20026</t>
  </si>
  <si>
    <t xml:space="preserve">TMRC20031</t>
  </si>
  <si>
    <t xml:space="preserve">TMRC20076</t>
  </si>
  <si>
    <t xml:space="preserve">TMRC20073</t>
  </si>
  <si>
    <t xml:space="preserve">TMRC20055</t>
  </si>
  <si>
    <t xml:space="preserve">TMRC20079</t>
  </si>
  <si>
    <t xml:space="preserve">TMRC20071</t>
  </si>
  <si>
    <t xml:space="preserve">7%</t>
  </si>
  <si>
    <t xml:space="preserve">TMRC20078</t>
  </si>
  <si>
    <t xml:space="preserve">TMRC20094</t>
  </si>
  <si>
    <t xml:space="preserve">44%</t>
  </si>
  <si>
    <t xml:space="preserve">TMRC20042</t>
  </si>
  <si>
    <t xml:space="preserve">TMRC20058</t>
  </si>
  <si>
    <t xml:space="preserve">TMRC20072</t>
  </si>
  <si>
    <t xml:space="preserve">TMRC20059</t>
  </si>
  <si>
    <t xml:space="preserve">TMRC20048</t>
  </si>
  <si>
    <t xml:space="preserve">31%</t>
  </si>
  <si>
    <t xml:space="preserve">TMRC20057</t>
  </si>
  <si>
    <t xml:space="preserve">z2.1</t>
  </si>
  <si>
    <t xml:space="preserve">TMRC20088</t>
  </si>
  <si>
    <t xml:space="preserve">72%</t>
  </si>
  <si>
    <t xml:space="preserve">TMRC20056</t>
  </si>
  <si>
    <t xml:space="preserve">TMRC20060</t>
  </si>
  <si>
    <t xml:space="preserve">TMRC20077</t>
  </si>
  <si>
    <t xml:space="preserve">TMRC20074</t>
  </si>
  <si>
    <t xml:space="preserve">93%</t>
  </si>
  <si>
    <t xml:space="preserve">TMRC20063</t>
  </si>
  <si>
    <t xml:space="preserve">TMRC20053</t>
  </si>
  <si>
    <t xml:space="preserve">87%</t>
  </si>
  <si>
    <t xml:space="preserve">TMRC20052</t>
  </si>
  <si>
    <t xml:space="preserve">77%</t>
  </si>
  <si>
    <t xml:space="preserve">TMRC20064</t>
  </si>
  <si>
    <t xml:space="preserve">57%</t>
  </si>
  <si>
    <t xml:space="preserve">TMRC20075</t>
  </si>
  <si>
    <t xml:space="preserve">TMRC20051</t>
  </si>
  <si>
    <t xml:space="preserve">58%</t>
  </si>
  <si>
    <t xml:space="preserve">TMRC20050</t>
  </si>
  <si>
    <t xml:space="preserve">TMRC20049</t>
  </si>
  <si>
    <t xml:space="preserve">79%</t>
  </si>
  <si>
    <t xml:space="preserve">TMRC20062</t>
  </si>
  <si>
    <t xml:space="preserve">65%</t>
  </si>
  <si>
    <t xml:space="preserve">TMRC20110</t>
  </si>
  <si>
    <t xml:space="preserve">TMRC20080</t>
  </si>
  <si>
    <t xml:space="preserve">62%</t>
  </si>
  <si>
    <t xml:space="preserve">TMRC20043</t>
  </si>
  <si>
    <t xml:space="preserve">50%</t>
  </si>
  <si>
    <t xml:space="preserve">TMRC20083</t>
  </si>
  <si>
    <t xml:space="preserve">TMRC20054</t>
  </si>
  <si>
    <t xml:space="preserve">0%</t>
  </si>
  <si>
    <t xml:space="preserve">TMRC20085</t>
  </si>
  <si>
    <t xml:space="preserve">61%</t>
  </si>
  <si>
    <t xml:space="preserve">TMRC20046</t>
  </si>
  <si>
    <t xml:space="preserve">89%</t>
  </si>
  <si>
    <t xml:space="preserve">TMRC20093</t>
  </si>
  <si>
    <t xml:space="preserve">TMRC20089</t>
  </si>
  <si>
    <t xml:space="preserve">TMRC20047</t>
  </si>
  <si>
    <t xml:space="preserve">z2.4</t>
  </si>
  <si>
    <t xml:space="preserve">40%</t>
  </si>
  <si>
    <t xml:space="preserve">TMRC20090</t>
  </si>
  <si>
    <t xml:space="preserve">TMRC20044</t>
  </si>
  <si>
    <t xml:space="preserve">TMRC20045</t>
  </si>
  <si>
    <t xml:space="preserve">TMRC20105</t>
  </si>
  <si>
    <t xml:space="preserve">43%</t>
  </si>
  <si>
    <t xml:space="preserve">TMRC20108</t>
  </si>
  <si>
    <t xml:space="preserve">TMRC20109</t>
  </si>
  <si>
    <t xml:space="preserve">98%</t>
  </si>
  <si>
    <t xml:space="preserve">TMRC20098</t>
  </si>
  <si>
    <t xml:space="preserve">TMRC20096</t>
  </si>
  <si>
    <t xml:space="preserve">88%</t>
  </si>
  <si>
    <t xml:space="preserve">TMRC20101</t>
  </si>
  <si>
    <t xml:space="preserve">74%</t>
  </si>
  <si>
    <t xml:space="preserve">TMRC20092</t>
  </si>
  <si>
    <t xml:space="preserve">96%</t>
  </si>
  <si>
    <t xml:space="preserve">TMRC20082</t>
  </si>
  <si>
    <t xml:space="preserve">38%</t>
  </si>
  <si>
    <t xml:space="preserve">TMRC20102</t>
  </si>
  <si>
    <t xml:space="preserve">64%</t>
  </si>
  <si>
    <t xml:space="preserve">TMRC20099</t>
  </si>
  <si>
    <t xml:space="preserve">TMRC20100</t>
  </si>
  <si>
    <t xml:space="preserve">41%</t>
  </si>
  <si>
    <t xml:space="preserve">TMRC20091</t>
  </si>
  <si>
    <t xml:space="preserve">86%</t>
  </si>
  <si>
    <t xml:space="preserve">TMRC20084</t>
  </si>
  <si>
    <t xml:space="preserve">TMRC20087</t>
  </si>
  <si>
    <t xml:space="preserve">TMRC20103</t>
  </si>
  <si>
    <t xml:space="preserve">100%</t>
  </si>
  <si>
    <t xml:space="preserve">TMRC20104</t>
  </si>
  <si>
    <t xml:space="preserve">TMRC20086</t>
  </si>
  <si>
    <t xml:space="preserve">TMRC20107</t>
  </si>
  <si>
    <t xml:space="preserve">49%</t>
  </si>
  <si>
    <t xml:space="preserve">TMRC20081</t>
  </si>
  <si>
    <t xml:space="preserve">TMRC20095</t>
  </si>
  <si>
    <t xml:space="preserve">63%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</si>
</sst>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_);_(* \(#,##0\);_(* \-??_);_(@_)"/>
    <numFmt numFmtId="167" formatCode="@"/>
    <numFmt numFmtId="168" formatCode="0.00%"/>
    <numFmt numFmtId="169" formatCode="0%"/>
    <numFmt numFmtId="170" formatCode="h:mm"/>
  </numFmts>
  <fonts count="1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2"/>
      <charset val="1"/>
    </font>
    <font>
      <sz val="10"/>
      <color rgb="FF000000"/>
      <name val="Courier New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9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5">
    <dxf>
      <fill>
        <patternFill patternType="solid">
          <fgColor rgb="FFF2F2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1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2" topLeftCell="H70" activePane="bottomRight" state="frozen"/>
      <selection pane="topLeft" activeCell="A1" activeCellId="0" sqref="A1"/>
      <selection pane="topRight" activeCell="H1" activeCellId="0" sqref="H1"/>
      <selection pane="bottomLeft" activeCell="A70" activeCellId="0" sqref="A70"/>
      <selection pane="bottomRight" activeCell="Q95" activeCellId="0" sqref="Q95"/>
    </sheetView>
  </sheetViews>
  <sheetFormatPr defaultColWidth="11.00390625" defaultRowHeight="14.25" zeroHeight="false" outlineLevelRow="0" outlineLevelCol="0"/>
  <cols>
    <col collapsed="false" customWidth="true" hidden="false" outlineLevel="0" max="1" min="1" style="1" width="19.75"/>
    <col collapsed="false" customWidth="true" hidden="false" outlineLevel="0" max="2" min="2" style="1" width="14"/>
    <col collapsed="false" customWidth="true" hidden="false" outlineLevel="0" max="3" min="3" style="2" width="20.12"/>
    <col collapsed="false" customWidth="true" hidden="false" outlineLevel="0" max="4" min="4" style="1" width="13"/>
    <col collapsed="false" customWidth="true" hidden="false" outlineLevel="0" max="5" min="5" style="1" width="12.88"/>
    <col collapsed="false" customWidth="true" hidden="false" outlineLevel="0" max="6" min="6" style="1" width="12.38"/>
    <col collapsed="false" customWidth="true" hidden="false" outlineLevel="0" max="7" min="7" style="1" width="16.88"/>
    <col collapsed="false" customWidth="true" hidden="false" outlineLevel="0" max="8" min="8" style="1" width="20.75"/>
    <col collapsed="false" customWidth="true" hidden="false" outlineLevel="0" max="9" min="9" style="1" width="19.5"/>
    <col collapsed="false" customWidth="true" hidden="false" outlineLevel="0" max="10" min="10" style="1" width="14"/>
    <col collapsed="false" customWidth="true" hidden="false" outlineLevel="0" max="11" min="11" style="1" width="6.38"/>
    <col collapsed="false" customWidth="true" hidden="false" outlineLevel="0" max="12" min="12" style="3" width="13.62"/>
    <col collapsed="false" customWidth="true" hidden="false" outlineLevel="0" max="13" min="13" style="3" width="12.5"/>
    <col collapsed="false" customWidth="false" hidden="false" outlineLevel="0" max="14" min="14" style="1" width="11"/>
    <col collapsed="false" customWidth="true" hidden="false" outlineLevel="0" max="15" min="15" style="1" width="12.5"/>
    <col collapsed="false" customWidth="true" hidden="false" outlineLevel="0" max="16" min="16" style="1" width="11.5"/>
    <col collapsed="false" customWidth="true" hidden="false" outlineLevel="0" max="17" min="17" style="1" width="12"/>
    <col collapsed="false" customWidth="true" hidden="false" outlineLevel="0" max="18" min="18" style="1" width="17"/>
    <col collapsed="false" customWidth="true" hidden="false" outlineLevel="0" max="19" min="19" style="1" width="15.75"/>
    <col collapsed="false" customWidth="true" hidden="false" outlineLevel="0" max="20" min="20" style="1" width="12"/>
    <col collapsed="false" customWidth="true" hidden="false" outlineLevel="0" max="21" min="21" style="1" width="18.75"/>
    <col collapsed="false" customWidth="false" hidden="false" outlineLevel="0" max="16384" min="22" style="1" width="11"/>
  </cols>
  <sheetData>
    <row r="1" s="5" customFormat="true" ht="36.75" hidden="false" customHeight="true" outlineLevel="0" collapsed="false">
      <c r="A1" s="4" t="s">
        <v>0</v>
      </c>
      <c r="C1" s="6"/>
      <c r="L1" s="7"/>
      <c r="M1" s="7"/>
      <c r="N1" s="8"/>
      <c r="O1" s="7"/>
      <c r="P1" s="7"/>
      <c r="Q1" s="9"/>
      <c r="R1" s="9"/>
      <c r="S1" s="9"/>
      <c r="T1" s="9"/>
      <c r="U1" s="9"/>
    </row>
    <row r="2" s="14" customFormat="true" ht="59.25" hidden="false" customHeight="true" outlineLevel="0" collapsed="false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1" t="s">
        <v>12</v>
      </c>
      <c r="M2" s="11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2" t="s">
        <v>18</v>
      </c>
      <c r="S2" s="12" t="s">
        <v>19</v>
      </c>
      <c r="T2" s="13" t="s">
        <v>20</v>
      </c>
      <c r="U2" s="13" t="s">
        <v>21</v>
      </c>
    </row>
    <row r="3" customFormat="false" ht="15" hidden="false" customHeight="true" outlineLevel="0" collapsed="false">
      <c r="A3" s="1" t="s">
        <v>22</v>
      </c>
      <c r="B3" s="1" t="n">
        <v>11045</v>
      </c>
      <c r="C3" s="15" t="s">
        <v>23</v>
      </c>
      <c r="D3" s="1" t="n">
        <v>11045</v>
      </c>
      <c r="E3" s="16" t="s">
        <v>24</v>
      </c>
      <c r="F3" s="17" t="s">
        <v>25</v>
      </c>
      <c r="G3" s="1" t="s">
        <v>26</v>
      </c>
      <c r="H3" s="18" t="s">
        <v>27</v>
      </c>
      <c r="I3" s="18" t="s">
        <v>28</v>
      </c>
      <c r="J3" s="18" t="s">
        <v>29</v>
      </c>
      <c r="K3" s="1" t="n">
        <v>12</v>
      </c>
      <c r="L3" s="3" t="n">
        <v>19286864</v>
      </c>
      <c r="M3" s="3" t="n">
        <v>15105324</v>
      </c>
      <c r="N3" s="19" t="n">
        <f aca="false">M3/L3</f>
        <v>0.783192332356364</v>
      </c>
      <c r="O3" s="3" t="n">
        <v>12482273</v>
      </c>
      <c r="P3" s="3" t="n">
        <v>1040968</v>
      </c>
      <c r="Q3" s="19" t="n">
        <f aca="false">(P3+O3)/M3</f>
        <v>0.895263219776021</v>
      </c>
      <c r="R3" s="19"/>
      <c r="S3" s="19"/>
      <c r="T3" s="19"/>
      <c r="U3" s="19"/>
    </row>
    <row r="4" customFormat="false" ht="15" hidden="false" customHeight="true" outlineLevel="0" collapsed="false">
      <c r="A4" s="1" t="s">
        <v>30</v>
      </c>
      <c r="B4" s="1" t="n">
        <v>12345</v>
      </c>
      <c r="C4" s="15" t="s">
        <v>23</v>
      </c>
      <c r="D4" s="1" t="n">
        <v>12345</v>
      </c>
      <c r="E4" s="16" t="s">
        <v>24</v>
      </c>
      <c r="F4" s="17" t="s">
        <v>25</v>
      </c>
      <c r="G4" s="1" t="s">
        <v>31</v>
      </c>
      <c r="H4" s="18" t="s">
        <v>32</v>
      </c>
      <c r="I4" s="20" t="s">
        <v>33</v>
      </c>
      <c r="J4" s="18" t="s">
        <v>34</v>
      </c>
      <c r="K4" s="17" t="n">
        <v>18</v>
      </c>
      <c r="L4" s="3" t="n">
        <v>39065628</v>
      </c>
      <c r="M4" s="3" t="n">
        <v>36408090</v>
      </c>
      <c r="N4" s="19" t="n">
        <f aca="false">M4/L4</f>
        <v>0.931972474626544</v>
      </c>
      <c r="O4" s="3" t="n">
        <v>32111050</v>
      </c>
      <c r="P4" s="3" t="n">
        <v>3428328</v>
      </c>
      <c r="Q4" s="19" t="n">
        <f aca="false">(P4+O4)/M4</f>
        <v>0.976139588756235</v>
      </c>
      <c r="R4" s="19"/>
      <c r="S4" s="19"/>
      <c r="T4" s="19"/>
      <c r="U4" s="19"/>
    </row>
    <row r="5" customFormat="false" ht="15" hidden="false" customHeight="true" outlineLevel="0" collapsed="false">
      <c r="A5" s="1" t="s">
        <v>35</v>
      </c>
      <c r="B5" s="1" t="n">
        <v>10772</v>
      </c>
      <c r="C5" s="15" t="s">
        <v>23</v>
      </c>
      <c r="D5" s="1" t="n">
        <v>10772</v>
      </c>
      <c r="E5" s="16" t="s">
        <v>24</v>
      </c>
      <c r="F5" s="17" t="s">
        <v>25</v>
      </c>
      <c r="G5" s="1" t="s">
        <v>26</v>
      </c>
      <c r="H5" s="18" t="s">
        <v>36</v>
      </c>
      <c r="I5" s="18" t="s">
        <v>28</v>
      </c>
      <c r="J5" s="18" t="s">
        <v>29</v>
      </c>
      <c r="K5" s="17" t="n">
        <v>1</v>
      </c>
      <c r="L5" s="3" t="n">
        <v>27902155</v>
      </c>
      <c r="M5" s="3" t="n">
        <v>23491673</v>
      </c>
      <c r="O5" s="3" t="n">
        <v>19328266</v>
      </c>
      <c r="P5" s="3" t="n">
        <v>1105912</v>
      </c>
      <c r="Q5" s="19" t="n">
        <f aca="false">(P5+O5)/M5</f>
        <v>0.869847711569968</v>
      </c>
      <c r="R5" s="19"/>
      <c r="S5" s="19"/>
      <c r="T5" s="19"/>
      <c r="U5" s="19"/>
    </row>
    <row r="6" s="21" customFormat="true" ht="15" hidden="false" customHeight="true" outlineLevel="0" collapsed="false">
      <c r="A6" s="21" t="s">
        <v>37</v>
      </c>
      <c r="B6" s="21" t="n">
        <v>12309</v>
      </c>
      <c r="C6" s="22" t="s">
        <v>23</v>
      </c>
      <c r="D6" s="21" t="n">
        <v>12309</v>
      </c>
      <c r="E6" s="23" t="s">
        <v>24</v>
      </c>
      <c r="F6" s="24" t="s">
        <v>25</v>
      </c>
      <c r="G6" s="21" t="s">
        <v>31</v>
      </c>
      <c r="H6" s="25" t="s">
        <v>38</v>
      </c>
      <c r="I6" s="26" t="s">
        <v>33</v>
      </c>
      <c r="J6" s="25" t="s">
        <v>34</v>
      </c>
      <c r="K6" s="24" t="n">
        <v>7</v>
      </c>
      <c r="L6" s="27" t="n">
        <v>1759858</v>
      </c>
      <c r="M6" s="27" t="n">
        <v>1443247</v>
      </c>
      <c r="N6" s="28" t="n">
        <f aca="false">M6/L6</f>
        <v>0.820092871129375</v>
      </c>
      <c r="O6" s="27" t="n">
        <v>1173866</v>
      </c>
      <c r="P6" s="27" t="n">
        <v>94210</v>
      </c>
      <c r="Q6" s="28" t="n">
        <f aca="false">(P6+O6)/M6</f>
        <v>0.878627151139064</v>
      </c>
      <c r="R6" s="28"/>
      <c r="S6" s="28"/>
      <c r="T6" s="28"/>
      <c r="U6" s="28"/>
    </row>
    <row r="7" customFormat="false" ht="15" hidden="false" customHeight="true" outlineLevel="0" collapsed="false">
      <c r="A7" s="1" t="s">
        <v>39</v>
      </c>
      <c r="B7" s="1" t="n">
        <v>8190</v>
      </c>
      <c r="C7" s="15" t="s">
        <v>23</v>
      </c>
      <c r="D7" s="1" t="n">
        <v>8190</v>
      </c>
      <c r="E7" s="16" t="s">
        <v>24</v>
      </c>
      <c r="F7" s="17" t="s">
        <v>25</v>
      </c>
      <c r="G7" s="1" t="s">
        <v>31</v>
      </c>
      <c r="H7" s="18" t="s">
        <v>40</v>
      </c>
      <c r="I7" s="20" t="s">
        <v>33</v>
      </c>
      <c r="J7" s="24" t="s">
        <v>41</v>
      </c>
      <c r="K7" s="1" t="n">
        <v>13</v>
      </c>
      <c r="L7" s="3" t="n">
        <v>32861617</v>
      </c>
      <c r="M7" s="3" t="n">
        <v>29959870</v>
      </c>
      <c r="N7" s="19" t="n">
        <f aca="false">M7/L7</f>
        <v>0.911697984916567</v>
      </c>
      <c r="O7" s="3" t="n">
        <v>27077607</v>
      </c>
      <c r="P7" s="3" t="n">
        <v>2094699</v>
      </c>
      <c r="Q7" s="19" t="n">
        <f aca="false">(P7+O7)/M7</f>
        <v>0.973712703025747</v>
      </c>
      <c r="R7" s="19"/>
      <c r="S7" s="19"/>
      <c r="T7" s="19"/>
      <c r="U7" s="19"/>
    </row>
    <row r="8" customFormat="false" ht="15" hidden="false" customHeight="true" outlineLevel="0" collapsed="false">
      <c r="A8" s="1" t="s">
        <v>42</v>
      </c>
      <c r="B8" s="1" t="n">
        <v>1131</v>
      </c>
      <c r="C8" s="15" t="s">
        <v>23</v>
      </c>
      <c r="D8" s="1" t="n">
        <v>1131</v>
      </c>
      <c r="E8" s="16" t="s">
        <v>24</v>
      </c>
      <c r="F8" s="17" t="s">
        <v>25</v>
      </c>
      <c r="G8" s="1" t="s">
        <v>26</v>
      </c>
      <c r="H8" s="18" t="s">
        <v>43</v>
      </c>
      <c r="I8" s="18" t="s">
        <v>28</v>
      </c>
      <c r="J8" s="24" t="s">
        <v>41</v>
      </c>
      <c r="K8" s="17" t="n">
        <v>2</v>
      </c>
      <c r="L8" s="3" t="n">
        <v>15161175</v>
      </c>
      <c r="M8" s="3" t="n">
        <v>12926901</v>
      </c>
      <c r="N8" s="19" t="n">
        <f aca="false">M8/L8</f>
        <v>0.85263187055093</v>
      </c>
      <c r="O8" s="3" t="n">
        <v>10806662</v>
      </c>
      <c r="P8" s="3" t="n">
        <v>624234</v>
      </c>
      <c r="Q8" s="19" t="n">
        <f aca="false">(P8+O8)/M8</f>
        <v>0.884271953502235</v>
      </c>
      <c r="R8" s="19"/>
      <c r="S8" s="19"/>
      <c r="T8" s="19"/>
      <c r="U8" s="19"/>
    </row>
    <row r="9" customFormat="false" ht="15" hidden="false" customHeight="true" outlineLevel="0" collapsed="false">
      <c r="A9" s="17" t="s">
        <v>44</v>
      </c>
      <c r="B9" s="1" t="n">
        <v>11126</v>
      </c>
      <c r="C9" s="15" t="s">
        <v>23</v>
      </c>
      <c r="D9" s="1" t="n">
        <v>11126</v>
      </c>
      <c r="E9" s="16" t="s">
        <v>24</v>
      </c>
      <c r="F9" s="17" t="s">
        <v>25</v>
      </c>
      <c r="G9" s="1" t="s">
        <v>31</v>
      </c>
      <c r="H9" s="18" t="s">
        <v>45</v>
      </c>
      <c r="I9" s="20" t="s">
        <v>33</v>
      </c>
      <c r="J9" s="18" t="s">
        <v>29</v>
      </c>
      <c r="K9" s="17" t="n">
        <v>21</v>
      </c>
      <c r="L9" s="3" t="n">
        <v>33977055</v>
      </c>
      <c r="M9" s="3" t="n">
        <v>21425315</v>
      </c>
      <c r="N9" s="19" t="n">
        <f aca="false">M9/L9</f>
        <v>0.630581873561437</v>
      </c>
      <c r="O9" s="3" t="n">
        <v>19464169</v>
      </c>
      <c r="P9" s="3" t="n">
        <v>1191807</v>
      </c>
      <c r="Q9" s="19" t="n">
        <f aca="false">(P9+O9)/M9</f>
        <v>0.964092056522856</v>
      </c>
      <c r="R9" s="19"/>
      <c r="S9" s="19"/>
      <c r="T9" s="19"/>
      <c r="U9" s="19"/>
    </row>
    <row r="10" customFormat="false" ht="15" hidden="false" customHeight="true" outlineLevel="0" collapsed="false">
      <c r="A10" s="17" t="s">
        <v>46</v>
      </c>
      <c r="B10" s="1" t="n">
        <v>2482</v>
      </c>
      <c r="C10" s="15" t="s">
        <v>23</v>
      </c>
      <c r="D10" s="1" t="n">
        <v>2482</v>
      </c>
      <c r="E10" s="16" t="s">
        <v>24</v>
      </c>
      <c r="F10" s="17" t="s">
        <v>25</v>
      </c>
      <c r="G10" s="1" t="s">
        <v>26</v>
      </c>
      <c r="H10" s="18" t="s">
        <v>47</v>
      </c>
      <c r="I10" s="18" t="s">
        <v>28</v>
      </c>
      <c r="J10" s="24" t="s">
        <v>41</v>
      </c>
      <c r="K10" s="17" t="n">
        <v>18</v>
      </c>
      <c r="L10" s="3" t="n">
        <v>28745261</v>
      </c>
      <c r="M10" s="3" t="n">
        <v>18949839</v>
      </c>
      <c r="N10" s="19" t="n">
        <f aca="false">M10/L10</f>
        <v>0.65923349939317</v>
      </c>
      <c r="O10" s="3" t="n">
        <v>16547667</v>
      </c>
      <c r="P10" s="3" t="n">
        <v>889097</v>
      </c>
      <c r="Q10" s="19" t="n">
        <f aca="false">(P10+O10)/M10</f>
        <v>0.920153675184259</v>
      </c>
      <c r="R10" s="19"/>
      <c r="S10" s="19"/>
      <c r="T10" s="19"/>
      <c r="U10" s="19"/>
    </row>
    <row r="11" customFormat="false" ht="15" hidden="false" customHeight="true" outlineLevel="0" collapsed="false">
      <c r="A11" s="17" t="s">
        <v>48</v>
      </c>
      <c r="B11" s="1" t="n">
        <v>2168</v>
      </c>
      <c r="C11" s="15" t="s">
        <v>23</v>
      </c>
      <c r="D11" s="1" t="n">
        <v>2168</v>
      </c>
      <c r="E11" s="16" t="s">
        <v>24</v>
      </c>
      <c r="F11" s="17" t="s">
        <v>25</v>
      </c>
      <c r="G11" s="1" t="s">
        <v>26</v>
      </c>
      <c r="H11" s="18" t="s">
        <v>49</v>
      </c>
      <c r="I11" s="18" t="s">
        <v>28</v>
      </c>
      <c r="J11" s="24" t="s">
        <v>41</v>
      </c>
      <c r="K11" s="17" t="n">
        <v>19</v>
      </c>
      <c r="L11" s="3" t="n">
        <v>31578165</v>
      </c>
      <c r="M11" s="3" t="n">
        <v>20738977</v>
      </c>
      <c r="N11" s="19" t="n">
        <f aca="false">M11/L11</f>
        <v>0.656750542661361</v>
      </c>
      <c r="O11" s="3" t="n">
        <v>18210953</v>
      </c>
      <c r="P11" s="3" t="n">
        <v>961457</v>
      </c>
      <c r="Q11" s="19" t="n">
        <f aca="false">(P11+O11)/M11</f>
        <v>0.924462667565522</v>
      </c>
      <c r="R11" s="19"/>
      <c r="S11" s="19"/>
      <c r="T11" s="19"/>
      <c r="U11" s="19"/>
    </row>
    <row r="12" customFormat="false" ht="15" hidden="false" customHeight="true" outlineLevel="0" collapsed="false">
      <c r="A12" s="17" t="s">
        <v>50</v>
      </c>
      <c r="B12" s="1" t="n">
        <v>12251</v>
      </c>
      <c r="C12" s="15" t="s">
        <v>23</v>
      </c>
      <c r="D12" s="1" t="n">
        <v>12251</v>
      </c>
      <c r="E12" s="16" t="s">
        <v>24</v>
      </c>
      <c r="F12" s="17" t="s">
        <v>25</v>
      </c>
      <c r="G12" s="1" t="s">
        <v>26</v>
      </c>
      <c r="H12" s="18" t="s">
        <v>51</v>
      </c>
      <c r="I12" s="18" t="s">
        <v>28</v>
      </c>
      <c r="J12" s="18" t="s">
        <v>34</v>
      </c>
      <c r="K12" s="17" t="n">
        <v>3</v>
      </c>
      <c r="L12" s="3" t="n">
        <v>26246391</v>
      </c>
      <c r="M12" s="3" t="n">
        <v>22875380</v>
      </c>
      <c r="N12" s="19" t="n">
        <f aca="false">M12/L12</f>
        <v>0.871562875063471</v>
      </c>
      <c r="O12" s="3" t="n">
        <v>18845400</v>
      </c>
      <c r="P12" s="3" t="n">
        <v>1193822</v>
      </c>
      <c r="Q12" s="19" t="n">
        <f aca="false">(P12+O12)/M12</f>
        <v>0.876017010427805</v>
      </c>
      <c r="R12" s="19"/>
      <c r="S12" s="19"/>
      <c r="T12" s="19"/>
      <c r="U12" s="19"/>
    </row>
    <row r="13" customFormat="false" ht="15" hidden="false" customHeight="true" outlineLevel="0" collapsed="false">
      <c r="A13" s="17" t="s">
        <v>52</v>
      </c>
      <c r="B13" s="1" t="n">
        <v>12355</v>
      </c>
      <c r="C13" s="15" t="s">
        <v>23</v>
      </c>
      <c r="D13" s="1" t="n">
        <v>12355</v>
      </c>
      <c r="E13" s="16" t="s">
        <v>24</v>
      </c>
      <c r="F13" s="17" t="s">
        <v>25</v>
      </c>
      <c r="G13" s="1" t="s">
        <v>26</v>
      </c>
      <c r="H13" s="18" t="s">
        <v>53</v>
      </c>
      <c r="I13" s="18" t="s">
        <v>28</v>
      </c>
      <c r="J13" s="18" t="s">
        <v>34</v>
      </c>
      <c r="K13" s="17" t="n">
        <v>4</v>
      </c>
      <c r="L13" s="3" t="n">
        <v>26180387</v>
      </c>
      <c r="M13" s="3" t="n">
        <v>22787628</v>
      </c>
      <c r="N13" s="19" t="n">
        <f aca="false">M13/L13</f>
        <v>0.870408370968695</v>
      </c>
      <c r="O13" s="3" t="n">
        <v>18903461</v>
      </c>
      <c r="P13" s="3" t="n">
        <v>1513119</v>
      </c>
      <c r="Q13" s="19" t="n">
        <f aca="false">(P13+O13)/M13</f>
        <v>0.895950205962639</v>
      </c>
      <c r="R13" s="19"/>
      <c r="S13" s="19"/>
      <c r="T13" s="19"/>
      <c r="U13" s="19"/>
    </row>
    <row r="14" customFormat="false" ht="15" hidden="false" customHeight="true" outlineLevel="0" collapsed="false">
      <c r="A14" s="17" t="s">
        <v>54</v>
      </c>
      <c r="B14" s="1" t="n">
        <v>12367</v>
      </c>
      <c r="C14" s="15" t="s">
        <v>23</v>
      </c>
      <c r="D14" s="1" t="n">
        <v>12367</v>
      </c>
      <c r="E14" s="1" t="s">
        <v>24</v>
      </c>
      <c r="F14" s="1" t="s">
        <v>25</v>
      </c>
      <c r="G14" s="1" t="s">
        <v>31</v>
      </c>
      <c r="H14" s="18" t="s">
        <v>55</v>
      </c>
      <c r="I14" s="20" t="s">
        <v>33</v>
      </c>
      <c r="J14" s="18" t="s">
        <v>34</v>
      </c>
      <c r="K14" s="17" t="n">
        <v>23</v>
      </c>
      <c r="L14" s="3" t="n">
        <v>50812516</v>
      </c>
      <c r="M14" s="3" t="n">
        <v>29898855</v>
      </c>
      <c r="N14" s="19" t="n">
        <f aca="false">M14/L14</f>
        <v>0.588415165271486</v>
      </c>
      <c r="O14" s="3" t="n">
        <v>26561197</v>
      </c>
      <c r="P14" s="3" t="n">
        <v>1683706</v>
      </c>
      <c r="Q14" s="19" t="n">
        <f aca="false">(P14+O14)/M14</f>
        <v>0.944681761224636</v>
      </c>
      <c r="R14" s="19"/>
      <c r="S14" s="19"/>
      <c r="T14" s="19"/>
      <c r="U14" s="19"/>
    </row>
    <row r="15" customFormat="false" ht="14.35" hidden="false" customHeight="false" outlineLevel="0" collapsed="false">
      <c r="A15" s="1" t="s">
        <v>56</v>
      </c>
      <c r="B15" s="1" t="n">
        <v>11152</v>
      </c>
      <c r="C15" s="15" t="s">
        <v>23</v>
      </c>
      <c r="D15" s="1" t="n">
        <v>11152</v>
      </c>
      <c r="E15" s="1" t="s">
        <v>24</v>
      </c>
      <c r="F15" s="1" t="s">
        <v>25</v>
      </c>
      <c r="G15" s="1" t="s">
        <v>26</v>
      </c>
      <c r="H15" s="18" t="s">
        <v>57</v>
      </c>
      <c r="I15" s="18" t="s">
        <v>28</v>
      </c>
      <c r="J15" s="1" t="s">
        <v>34</v>
      </c>
      <c r="K15" s="17" t="n">
        <v>15</v>
      </c>
      <c r="L15" s="3" t="n">
        <v>110757147</v>
      </c>
      <c r="M15" s="3" t="n">
        <v>102425801</v>
      </c>
      <c r="N15" s="19" t="n">
        <f aca="false">M15/L15</f>
        <v>0.924778253813273</v>
      </c>
      <c r="O15" s="3" t="n">
        <v>85756030</v>
      </c>
      <c r="P15" s="3" t="n">
        <v>5410594</v>
      </c>
      <c r="Q15" s="19" t="n">
        <f aca="false">(P15+O15)/M15</f>
        <v>0.890074796681356</v>
      </c>
      <c r="R15" s="19"/>
      <c r="S15" s="19"/>
      <c r="T15" s="19"/>
      <c r="U15" s="19"/>
    </row>
    <row r="16" customFormat="false" ht="14.35" hidden="false" customHeight="false" outlineLevel="0" collapsed="false">
      <c r="A16" s="1" t="s">
        <v>58</v>
      </c>
      <c r="B16" s="1" t="n">
        <v>11109</v>
      </c>
      <c r="C16" s="15" t="s">
        <v>23</v>
      </c>
      <c r="D16" s="1" t="n">
        <v>11109</v>
      </c>
      <c r="E16" s="1" t="s">
        <v>24</v>
      </c>
      <c r="F16" s="1" t="s">
        <v>25</v>
      </c>
      <c r="G16" s="1" t="s">
        <v>31</v>
      </c>
      <c r="H16" s="18" t="s">
        <v>59</v>
      </c>
      <c r="I16" s="20" t="s">
        <v>33</v>
      </c>
      <c r="J16" s="1" t="s">
        <v>34</v>
      </c>
      <c r="K16" s="17" t="n">
        <v>16</v>
      </c>
      <c r="L16" s="3" t="n">
        <v>86234094</v>
      </c>
      <c r="M16" s="3" t="n">
        <v>65289933</v>
      </c>
      <c r="N16" s="19" t="n">
        <f aca="false">M16/L16</f>
        <v>0.757124357333655</v>
      </c>
      <c r="O16" s="3" t="n">
        <v>56774557</v>
      </c>
      <c r="P16" s="3" t="n">
        <v>4040066</v>
      </c>
      <c r="Q16" s="19" t="n">
        <f aca="false">(P16+O16)/M16</f>
        <v>0.931454823211413</v>
      </c>
      <c r="R16" s="19"/>
      <c r="S16" s="19"/>
      <c r="T16" s="19"/>
      <c r="U16" s="19"/>
    </row>
    <row r="17" customFormat="false" ht="14.35" hidden="false" customHeight="false" outlineLevel="0" collapsed="false">
      <c r="A17" s="1" t="s">
        <v>60</v>
      </c>
      <c r="B17" s="1" t="n">
        <v>11026</v>
      </c>
      <c r="C17" s="15" t="s">
        <v>23</v>
      </c>
      <c r="D17" s="1" t="n">
        <v>11026</v>
      </c>
      <c r="E17" s="1" t="s">
        <v>24</v>
      </c>
      <c r="F17" s="1" t="s">
        <v>25</v>
      </c>
      <c r="G17" s="1" t="s">
        <v>26</v>
      </c>
      <c r="H17" s="18" t="s">
        <v>61</v>
      </c>
      <c r="I17" s="18" t="s">
        <v>28</v>
      </c>
      <c r="J17" s="1" t="s">
        <v>29</v>
      </c>
      <c r="K17" s="17" t="n">
        <v>18</v>
      </c>
      <c r="L17" s="3" t="n">
        <v>45220396</v>
      </c>
      <c r="M17" s="3" t="n">
        <v>34652404</v>
      </c>
      <c r="N17" s="19" t="n">
        <f aca="false">M17/L17</f>
        <v>0.766300321651319</v>
      </c>
      <c r="O17" s="3" t="n">
        <v>29309560</v>
      </c>
      <c r="P17" s="3" t="n">
        <v>1737334</v>
      </c>
      <c r="Q17" s="19" t="n">
        <f aca="false">(P17+O17)/M17</f>
        <v>0.895952096137399</v>
      </c>
      <c r="R17" s="19"/>
      <c r="S17" s="19"/>
      <c r="T17" s="19"/>
      <c r="U17" s="19"/>
    </row>
    <row r="18" customFormat="false" ht="14.35" hidden="false" customHeight="false" outlineLevel="0" collapsed="false">
      <c r="A18" s="1" t="s">
        <v>62</v>
      </c>
      <c r="B18" s="1" t="n">
        <v>7158</v>
      </c>
      <c r="C18" s="15" t="s">
        <v>23</v>
      </c>
      <c r="D18" s="1" t="n">
        <v>7158</v>
      </c>
      <c r="E18" s="1" t="s">
        <v>24</v>
      </c>
      <c r="F18" s="1" t="s">
        <v>25</v>
      </c>
      <c r="G18" s="1" t="s">
        <v>26</v>
      </c>
      <c r="H18" s="18" t="s">
        <v>63</v>
      </c>
      <c r="I18" s="18" t="s">
        <v>28</v>
      </c>
      <c r="J18" s="1" t="s">
        <v>34</v>
      </c>
      <c r="K18" s="17" t="n">
        <v>19</v>
      </c>
      <c r="L18" s="3" t="n">
        <v>47738507</v>
      </c>
      <c r="M18" s="3" t="n">
        <v>44173531</v>
      </c>
      <c r="N18" s="19" t="n">
        <f aca="false">M18/L18</f>
        <v>0.925322842626813</v>
      </c>
      <c r="O18" s="3" t="n">
        <v>36718838</v>
      </c>
      <c r="P18" s="3" t="n">
        <v>2483560</v>
      </c>
      <c r="Q18" s="19" t="n">
        <f aca="false">(P18+O18)/M18</f>
        <v>0.88746353557292</v>
      </c>
      <c r="R18" s="19"/>
      <c r="S18" s="19"/>
      <c r="T18" s="19"/>
      <c r="U18" s="19"/>
    </row>
    <row r="19" customFormat="false" ht="14.35" hidden="false" customHeight="false" outlineLevel="0" collapsed="false">
      <c r="A19" s="1" t="s">
        <v>64</v>
      </c>
      <c r="B19" s="1" t="n">
        <v>10977</v>
      </c>
      <c r="C19" s="15" t="s">
        <v>23</v>
      </c>
      <c r="D19" s="1" t="n">
        <v>10977</v>
      </c>
      <c r="E19" s="1" t="s">
        <v>24</v>
      </c>
      <c r="F19" s="1" t="s">
        <v>25</v>
      </c>
      <c r="G19" s="1" t="s">
        <v>31</v>
      </c>
      <c r="H19" s="18" t="s">
        <v>65</v>
      </c>
      <c r="I19" s="20" t="s">
        <v>33</v>
      </c>
      <c r="J19" s="1" t="s">
        <v>34</v>
      </c>
      <c r="K19" s="17" t="n">
        <v>20</v>
      </c>
      <c r="L19" s="3" t="n">
        <v>35973380</v>
      </c>
      <c r="M19" s="3" t="n">
        <v>27724705</v>
      </c>
      <c r="N19" s="19" t="n">
        <f aca="false">M19/L19</f>
        <v>0.770700584710139</v>
      </c>
      <c r="O19" s="3" t="n">
        <v>24279823</v>
      </c>
      <c r="P19" s="3" t="n">
        <v>1580797</v>
      </c>
      <c r="Q19" s="19" t="n">
        <f aca="false">(P19+O19)/M19</f>
        <v>0.93276447846785</v>
      </c>
      <c r="R19" s="19"/>
      <c r="S19" s="19"/>
      <c r="T19" s="19"/>
      <c r="U19" s="19"/>
    </row>
    <row r="20" customFormat="false" ht="14.35" hidden="false" customHeight="false" outlineLevel="0" collapsed="false">
      <c r="A20" s="1" t="s">
        <v>66</v>
      </c>
      <c r="B20" s="1" t="n">
        <v>11075</v>
      </c>
      <c r="C20" s="15" t="s">
        <v>23</v>
      </c>
      <c r="D20" s="1" t="n">
        <v>11075</v>
      </c>
      <c r="E20" s="1" t="s">
        <v>24</v>
      </c>
      <c r="F20" s="1" t="s">
        <v>25</v>
      </c>
      <c r="G20" s="1" t="s">
        <v>31</v>
      </c>
      <c r="H20" s="18" t="s">
        <v>67</v>
      </c>
      <c r="I20" s="20" t="s">
        <v>33</v>
      </c>
      <c r="J20" s="1" t="s">
        <v>29</v>
      </c>
      <c r="K20" s="17" t="n">
        <v>21</v>
      </c>
      <c r="L20" s="3" t="n">
        <v>43280128</v>
      </c>
      <c r="M20" s="3" t="n">
        <v>30931651</v>
      </c>
      <c r="N20" s="19" t="n">
        <f aca="false">M20/L20</f>
        <v>0.714684831800867</v>
      </c>
      <c r="O20" s="3" t="n">
        <v>184723</v>
      </c>
      <c r="P20" s="3" t="n">
        <v>19166</v>
      </c>
      <c r="Q20" s="29" t="n">
        <f aca="false">(P20+O20)/M20</f>
        <v>0.00659159771329374</v>
      </c>
      <c r="R20" s="29"/>
      <c r="S20" s="29"/>
      <c r="T20" s="29"/>
      <c r="U20" s="29"/>
    </row>
    <row r="21" customFormat="false" ht="14.35" hidden="false" customHeight="false" outlineLevel="0" collapsed="false">
      <c r="A21" s="1" t="s">
        <v>68</v>
      </c>
      <c r="B21" s="1" t="n">
        <v>11024</v>
      </c>
      <c r="C21" s="15" t="s">
        <v>23</v>
      </c>
      <c r="D21" s="1" t="n">
        <v>11024</v>
      </c>
      <c r="E21" s="1" t="s">
        <v>24</v>
      </c>
      <c r="F21" s="1" t="s">
        <v>25</v>
      </c>
      <c r="G21" s="1" t="s">
        <v>26</v>
      </c>
      <c r="H21" s="18" t="s">
        <v>69</v>
      </c>
      <c r="I21" s="18" t="s">
        <v>28</v>
      </c>
      <c r="J21" s="1" t="s">
        <v>29</v>
      </c>
      <c r="K21" s="17" t="n">
        <v>22</v>
      </c>
      <c r="L21" s="3" t="n">
        <v>56659791</v>
      </c>
      <c r="M21" s="3" t="n">
        <v>43423737</v>
      </c>
      <c r="N21" s="19" t="n">
        <f aca="false">M21/L21</f>
        <v>0.766394231846002</v>
      </c>
      <c r="O21" s="3" t="n">
        <v>36078766</v>
      </c>
      <c r="P21" s="3" t="n">
        <v>2448643</v>
      </c>
      <c r="Q21" s="19" t="n">
        <f aca="false">(P21+O21)/M21</f>
        <v>0.887243053263702</v>
      </c>
      <c r="R21" s="19"/>
      <c r="S21" s="19"/>
      <c r="T21" s="19"/>
      <c r="U21" s="19"/>
    </row>
    <row r="22" customFormat="false" ht="14.35" hidden="false" customHeight="false" outlineLevel="0" collapsed="false">
      <c r="A22" s="1" t="s">
        <v>70</v>
      </c>
      <c r="B22" s="1" t="n">
        <v>11031</v>
      </c>
      <c r="C22" s="15" t="s">
        <v>23</v>
      </c>
      <c r="D22" s="1" t="n">
        <v>11031</v>
      </c>
      <c r="E22" s="1" t="s">
        <v>24</v>
      </c>
      <c r="F22" s="1" t="s">
        <v>25</v>
      </c>
      <c r="G22" s="1" t="s">
        <v>31</v>
      </c>
      <c r="H22" s="18" t="s">
        <v>71</v>
      </c>
      <c r="I22" s="20" t="s">
        <v>33</v>
      </c>
      <c r="J22" s="21" t="s">
        <v>34</v>
      </c>
      <c r="K22" s="17" t="n">
        <v>23</v>
      </c>
      <c r="L22" s="3" t="n">
        <v>78049515</v>
      </c>
      <c r="M22" s="3" t="n">
        <v>72570382</v>
      </c>
      <c r="N22" s="19" t="n">
        <f aca="false">M22/L22</f>
        <v>0.929799269092191</v>
      </c>
      <c r="O22" s="3" t="n">
        <v>62667129</v>
      </c>
      <c r="P22" s="3" t="n">
        <v>4654064</v>
      </c>
      <c r="Q22" s="19" t="n">
        <f aca="false">(P22+O22)/M22</f>
        <v>0.927667612387654</v>
      </c>
      <c r="R22" s="19"/>
      <c r="S22" s="19"/>
      <c r="T22" s="19"/>
      <c r="U22" s="19"/>
    </row>
    <row r="23" customFormat="false" ht="14.35" hidden="false" customHeight="false" outlineLevel="0" collapsed="false">
      <c r="A23" s="1" t="s">
        <v>72</v>
      </c>
      <c r="B23" s="1" t="n">
        <v>11006</v>
      </c>
      <c r="C23" s="15" t="s">
        <v>23</v>
      </c>
      <c r="D23" s="1" t="n">
        <v>11006</v>
      </c>
      <c r="E23" s="1" t="s">
        <v>24</v>
      </c>
      <c r="F23" s="1" t="s">
        <v>25</v>
      </c>
      <c r="G23" s="1" t="s">
        <v>31</v>
      </c>
      <c r="H23" s="18" t="s">
        <v>73</v>
      </c>
      <c r="I23" s="20" t="s">
        <v>33</v>
      </c>
      <c r="J23" s="21" t="s">
        <v>29</v>
      </c>
      <c r="K23" s="17" t="n">
        <v>25</v>
      </c>
      <c r="L23" s="3" t="n">
        <v>65018158</v>
      </c>
      <c r="M23" s="3" t="n">
        <v>50191147</v>
      </c>
      <c r="N23" s="19" t="n">
        <f aca="false">M23/L23</f>
        <v>0.771955843473757</v>
      </c>
      <c r="O23" s="3" t="n">
        <v>43198085</v>
      </c>
      <c r="P23" s="3" t="n">
        <v>3424657</v>
      </c>
      <c r="Q23" s="19" t="n">
        <f aca="false">(P23+O23)/M23</f>
        <v>0.928903696900969</v>
      </c>
      <c r="R23" s="19"/>
      <c r="S23" s="19"/>
      <c r="T23" s="19"/>
      <c r="U23" s="19"/>
    </row>
    <row r="24" customFormat="false" ht="14.35" hidden="false" customHeight="false" outlineLevel="0" collapsed="false">
      <c r="A24" s="1" t="s">
        <v>74</v>
      </c>
      <c r="B24" s="1" t="n">
        <v>12116</v>
      </c>
      <c r="C24" s="15" t="s">
        <v>23</v>
      </c>
      <c r="D24" s="1" t="n">
        <v>12116</v>
      </c>
      <c r="E24" s="1" t="s">
        <v>24</v>
      </c>
      <c r="F24" s="1" t="s">
        <v>25</v>
      </c>
      <c r="G24" s="1" t="s">
        <v>26</v>
      </c>
      <c r="H24" s="18" t="s">
        <v>75</v>
      </c>
      <c r="I24" s="18" t="s">
        <v>28</v>
      </c>
      <c r="J24" s="21" t="s">
        <v>29</v>
      </c>
      <c r="K24" s="17" t="n">
        <v>27</v>
      </c>
      <c r="L24" s="3" t="n">
        <v>63799117</v>
      </c>
      <c r="M24" s="3" t="n">
        <v>59031095</v>
      </c>
      <c r="N24" s="19" t="n">
        <f aca="false">M24/L24</f>
        <v>0.92526507851198</v>
      </c>
      <c r="O24" s="3" t="n">
        <v>48267450</v>
      </c>
      <c r="P24" s="3" t="n">
        <v>3375619</v>
      </c>
      <c r="Q24" s="19" t="n">
        <f aca="false">(P24+O24)/M24</f>
        <v>0.874845181171042</v>
      </c>
      <c r="R24" s="19"/>
      <c r="S24" s="19"/>
      <c r="T24" s="19"/>
      <c r="U24" s="19"/>
    </row>
    <row r="25" customFormat="false" ht="14.35" hidden="false" customHeight="false" outlineLevel="0" collapsed="false">
      <c r="A25" s="1" t="s">
        <v>76</v>
      </c>
      <c r="B25" s="30" t="n">
        <v>10750</v>
      </c>
      <c r="C25" s="15" t="s">
        <v>23</v>
      </c>
      <c r="D25" s="30" t="n">
        <v>10750</v>
      </c>
      <c r="E25" s="1" t="s">
        <v>24</v>
      </c>
      <c r="F25" s="1" t="s">
        <v>25</v>
      </c>
      <c r="G25" s="1" t="s">
        <v>31</v>
      </c>
      <c r="H25" s="18" t="s">
        <v>65</v>
      </c>
      <c r="I25" s="20" t="s">
        <v>33</v>
      </c>
      <c r="J25" s="25" t="s">
        <v>34</v>
      </c>
      <c r="K25" s="17" t="n">
        <v>1</v>
      </c>
      <c r="L25" s="3" t="n">
        <v>123198668</v>
      </c>
      <c r="M25" s="3" t="n">
        <v>113496754</v>
      </c>
      <c r="N25" s="19" t="n">
        <f aca="false">M25/L25</f>
        <v>0.921249846629835</v>
      </c>
      <c r="O25" s="3" t="n">
        <v>99632308</v>
      </c>
      <c r="P25" s="3" t="n">
        <v>6144422</v>
      </c>
      <c r="Q25" s="19" t="n">
        <f aca="false">(P25+O25)/M25</f>
        <v>0.931980222095162</v>
      </c>
      <c r="R25" s="19"/>
      <c r="S25" s="19"/>
      <c r="T25" s="19"/>
      <c r="U25" s="19"/>
    </row>
    <row r="26" customFormat="false" ht="15" hidden="false" customHeight="true" outlineLevel="0" collapsed="false">
      <c r="A26" s="1" t="s">
        <v>77</v>
      </c>
      <c r="B26" s="30" t="n">
        <v>4775</v>
      </c>
      <c r="C26" s="15" t="s">
        <v>23</v>
      </c>
      <c r="D26" s="30" t="n">
        <v>4745</v>
      </c>
      <c r="E26" s="1" t="s">
        <v>24</v>
      </c>
      <c r="F26" s="1" t="s">
        <v>25</v>
      </c>
      <c r="G26" s="1" t="s">
        <v>26</v>
      </c>
      <c r="H26" s="18" t="s">
        <v>78</v>
      </c>
      <c r="I26" s="18" t="s">
        <v>28</v>
      </c>
      <c r="J26" s="25" t="s">
        <v>29</v>
      </c>
      <c r="K26" s="17" t="n">
        <v>6</v>
      </c>
      <c r="L26" s="3" t="n">
        <v>33697930</v>
      </c>
      <c r="M26" s="3" t="n">
        <v>29133722</v>
      </c>
      <c r="N26" s="19" t="n">
        <f aca="false">M26/L26</f>
        <v>0.864555241226983</v>
      </c>
      <c r="O26" s="3" t="n">
        <v>24362430</v>
      </c>
      <c r="P26" s="3" t="n">
        <v>1507569</v>
      </c>
      <c r="Q26" s="19" t="n">
        <f aca="false">(P26+O26)/M26</f>
        <v>0.887974389266157</v>
      </c>
      <c r="R26" s="19"/>
      <c r="S26" s="19"/>
      <c r="T26" s="19"/>
      <c r="U26" s="19"/>
    </row>
    <row r="27" customFormat="false" ht="15" hidden="false" customHeight="true" outlineLevel="0" collapsed="false">
      <c r="A27" s="17" t="s">
        <v>79</v>
      </c>
      <c r="B27" s="1" t="n">
        <v>4830</v>
      </c>
      <c r="C27" s="15" t="s">
        <v>23</v>
      </c>
      <c r="D27" s="1" t="n">
        <v>4830</v>
      </c>
      <c r="E27" s="1" t="s">
        <v>24</v>
      </c>
      <c r="F27" s="1" t="s">
        <v>25</v>
      </c>
      <c r="G27" s="1" t="s">
        <v>31</v>
      </c>
      <c r="H27" s="31" t="s">
        <v>65</v>
      </c>
      <c r="I27" s="20" t="s">
        <v>33</v>
      </c>
      <c r="J27" s="25" t="s">
        <v>29</v>
      </c>
      <c r="K27" s="17" t="n">
        <v>3</v>
      </c>
      <c r="L27" s="3" t="n">
        <v>151962460</v>
      </c>
      <c r="M27" s="3" t="n">
        <v>139077385</v>
      </c>
      <c r="N27" s="19" t="n">
        <f aca="false">M27/L27</f>
        <v>0.91520882854884</v>
      </c>
      <c r="O27" s="3" t="n">
        <v>119646828</v>
      </c>
      <c r="P27" s="3" t="n">
        <v>7648225</v>
      </c>
      <c r="Q27" s="19" t="n">
        <f aca="false">(P27+O27)/M27</f>
        <v>0.91528218624473</v>
      </c>
      <c r="R27" s="19"/>
      <c r="S27" s="19"/>
      <c r="T27" s="19"/>
      <c r="U27" s="19"/>
    </row>
    <row r="28" customFormat="false" ht="14.35" hidden="false" customHeight="false" outlineLevel="0" collapsed="false">
      <c r="A28" s="17" t="s">
        <v>80</v>
      </c>
      <c r="B28" s="1" t="n">
        <v>12218</v>
      </c>
      <c r="C28" s="15" t="s">
        <v>23</v>
      </c>
      <c r="D28" s="1" t="n">
        <v>12218</v>
      </c>
      <c r="E28" s="1" t="s">
        <v>24</v>
      </c>
      <c r="F28" s="1" t="s">
        <v>25</v>
      </c>
      <c r="G28" s="1" t="s">
        <v>26</v>
      </c>
      <c r="H28" s="31" t="s">
        <v>78</v>
      </c>
      <c r="I28" s="18" t="s">
        <v>28</v>
      </c>
      <c r="J28" s="25" t="s">
        <v>29</v>
      </c>
      <c r="K28" s="17" t="n">
        <v>4</v>
      </c>
      <c r="L28" s="3" t="n">
        <v>159536694</v>
      </c>
      <c r="M28" s="3" t="n">
        <v>147191354</v>
      </c>
      <c r="N28" s="19" t="n">
        <f aca="false">M28/L28</f>
        <v>0.922617551545853</v>
      </c>
      <c r="O28" s="3" t="n">
        <v>121004365</v>
      </c>
      <c r="P28" s="3" t="n">
        <v>7431328</v>
      </c>
      <c r="Q28" s="19" t="n">
        <f aca="false">(P28+O28)/M28</f>
        <v>0.872576340319554</v>
      </c>
      <c r="R28" s="19"/>
      <c r="S28" s="19"/>
      <c r="T28" s="19"/>
      <c r="U28" s="19"/>
    </row>
    <row r="29" customFormat="false" ht="14.35" hidden="false" customHeight="false" outlineLevel="0" collapsed="false">
      <c r="A29" s="17" t="s">
        <v>81</v>
      </c>
      <c r="B29" s="1" t="n">
        <v>11071</v>
      </c>
      <c r="C29" s="15" t="s">
        <v>23</v>
      </c>
      <c r="D29" s="1" t="n">
        <v>11071</v>
      </c>
      <c r="E29" s="1" t="s">
        <v>24</v>
      </c>
      <c r="F29" s="1" t="s">
        <v>25</v>
      </c>
      <c r="G29" s="1" t="s">
        <v>31</v>
      </c>
      <c r="H29" s="31" t="n">
        <v>0.93</v>
      </c>
      <c r="I29" s="20" t="s">
        <v>33</v>
      </c>
      <c r="J29" s="25" t="s">
        <v>29</v>
      </c>
      <c r="K29" s="17" t="n">
        <v>5</v>
      </c>
      <c r="L29" s="3" t="n">
        <v>58315194</v>
      </c>
      <c r="M29" s="3" t="n">
        <v>53245006</v>
      </c>
      <c r="N29" s="19" t="n">
        <f aca="false">M29/L29</f>
        <v>0.913055455152906</v>
      </c>
      <c r="O29" s="3" t="n">
        <v>44620999</v>
      </c>
      <c r="P29" s="3" t="n">
        <v>3304421</v>
      </c>
      <c r="Q29" s="19" t="n">
        <f aca="false">(P29+O29)/M29</f>
        <v>0.900092301614165</v>
      </c>
      <c r="R29" s="19"/>
      <c r="S29" s="19"/>
      <c r="T29" s="19"/>
      <c r="U29" s="19"/>
    </row>
    <row r="30" customFormat="false" ht="14.35" hidden="false" customHeight="false" outlineLevel="0" collapsed="false">
      <c r="A30" s="17" t="s">
        <v>82</v>
      </c>
      <c r="B30" s="1" t="n">
        <v>11028</v>
      </c>
      <c r="C30" s="15" t="s">
        <v>23</v>
      </c>
      <c r="D30" s="1" t="n">
        <v>11028</v>
      </c>
      <c r="E30" s="1" t="s">
        <v>24</v>
      </c>
      <c r="F30" s="1" t="s">
        <v>25</v>
      </c>
      <c r="G30" s="1" t="s">
        <v>31</v>
      </c>
      <c r="H30" s="31" t="s">
        <v>32</v>
      </c>
      <c r="I30" s="20" t="s">
        <v>33</v>
      </c>
      <c r="J30" s="25" t="s">
        <v>34</v>
      </c>
      <c r="K30" s="17" t="n">
        <v>7</v>
      </c>
      <c r="L30" s="3" t="n">
        <v>102136692</v>
      </c>
      <c r="M30" s="3" t="n">
        <v>94349801</v>
      </c>
      <c r="N30" s="19" t="n">
        <f aca="false">M30/L30</f>
        <v>0.923760101805529</v>
      </c>
      <c r="O30" s="3" t="n">
        <v>80410649</v>
      </c>
      <c r="P30" s="3" t="n">
        <v>5248550</v>
      </c>
      <c r="Q30" s="19" t="n">
        <f aca="false">(P30+O30)/M30</f>
        <v>0.907889556650999</v>
      </c>
      <c r="R30" s="19"/>
      <c r="S30" s="19"/>
      <c r="T30" s="19"/>
      <c r="U30" s="19"/>
    </row>
    <row r="31" customFormat="false" ht="14.35" hidden="false" customHeight="false" outlineLevel="0" collapsed="false">
      <c r="A31" s="17" t="s">
        <v>83</v>
      </c>
      <c r="B31" s="1" t="n">
        <v>12312</v>
      </c>
      <c r="C31" s="15" t="s">
        <v>23</v>
      </c>
      <c r="D31" s="1" t="n">
        <v>12312</v>
      </c>
      <c r="E31" s="1" t="s">
        <v>24</v>
      </c>
      <c r="F31" s="1" t="s">
        <v>25</v>
      </c>
      <c r="G31" s="1" t="s">
        <v>31</v>
      </c>
      <c r="H31" s="31" t="s">
        <v>45</v>
      </c>
      <c r="I31" s="20" t="s">
        <v>33</v>
      </c>
      <c r="J31" s="25" t="s">
        <v>34</v>
      </c>
      <c r="K31" s="17" t="n">
        <v>8</v>
      </c>
      <c r="L31" s="3" t="n">
        <v>24287481</v>
      </c>
      <c r="M31" s="3" t="n">
        <v>15208580</v>
      </c>
      <c r="N31" s="19" t="n">
        <f aca="false">M31/L31</f>
        <v>0.626190093571252</v>
      </c>
      <c r="O31" s="3" t="n">
        <v>13482123</v>
      </c>
      <c r="P31" s="3" t="n">
        <v>715319</v>
      </c>
      <c r="Q31" s="19" t="n">
        <f aca="false">(P31+O31)/M31</f>
        <v>0.933515292025949</v>
      </c>
      <c r="R31" s="19"/>
      <c r="S31" s="19"/>
      <c r="T31" s="19"/>
      <c r="U31" s="19"/>
    </row>
    <row r="32" customFormat="false" ht="14.35" hidden="false" customHeight="false" outlineLevel="0" collapsed="false">
      <c r="A32" s="1" t="s">
        <v>84</v>
      </c>
      <c r="B32" s="1" t="n">
        <v>11090</v>
      </c>
      <c r="C32" s="15" t="s">
        <v>23</v>
      </c>
      <c r="D32" s="1" t="n">
        <v>11090</v>
      </c>
      <c r="E32" s="1" t="s">
        <v>24</v>
      </c>
      <c r="F32" s="1" t="s">
        <v>25</v>
      </c>
      <c r="G32" s="1" t="s">
        <v>31</v>
      </c>
      <c r="H32" s="31" t="n">
        <v>0.92</v>
      </c>
      <c r="I32" s="20" t="s">
        <v>33</v>
      </c>
      <c r="J32" s="25" t="s">
        <v>34</v>
      </c>
      <c r="K32" s="17" t="n">
        <v>5</v>
      </c>
      <c r="L32" s="3" t="n">
        <v>33090038</v>
      </c>
      <c r="M32" s="3" t="n">
        <v>29151747</v>
      </c>
      <c r="N32" s="19" t="n">
        <f aca="false">M32/L32</f>
        <v>0.880982578502932</v>
      </c>
      <c r="O32" s="3" t="n">
        <v>25433256</v>
      </c>
      <c r="P32" s="3" t="n">
        <v>1710566</v>
      </c>
      <c r="Q32" s="19" t="n">
        <f aca="false">(P32+O32)/M32</f>
        <v>0.931121623688625</v>
      </c>
      <c r="R32" s="19"/>
      <c r="S32" s="19"/>
      <c r="T32" s="19"/>
      <c r="U32" s="19"/>
    </row>
    <row r="33" customFormat="false" ht="14.35" hidden="false" customHeight="false" outlineLevel="0" collapsed="false">
      <c r="A33" s="17" t="s">
        <v>85</v>
      </c>
      <c r="B33" s="1" t="n">
        <v>12417</v>
      </c>
      <c r="C33" s="15" t="s">
        <v>23</v>
      </c>
      <c r="D33" s="1" t="n">
        <v>12417</v>
      </c>
      <c r="E33" s="1" t="s">
        <v>24</v>
      </c>
      <c r="F33" s="1" t="s">
        <v>25</v>
      </c>
      <c r="G33" s="1" t="s">
        <v>31</v>
      </c>
      <c r="H33" s="31" t="s">
        <v>86</v>
      </c>
      <c r="I33" s="25" t="s">
        <v>33</v>
      </c>
      <c r="J33" s="25" t="s">
        <v>34</v>
      </c>
      <c r="K33" s="17" t="n">
        <v>10</v>
      </c>
      <c r="L33" s="3" t="n">
        <v>141906831</v>
      </c>
      <c r="M33" s="3" t="n">
        <v>99921135</v>
      </c>
      <c r="N33" s="19" t="n">
        <f aca="false">M33/L33</f>
        <v>0.704131959651752</v>
      </c>
      <c r="O33" s="3" t="n">
        <v>85385520</v>
      </c>
      <c r="P33" s="3" t="n">
        <v>5476618</v>
      </c>
      <c r="Q33" s="19" t="n">
        <f aca="false">(P33+O33)/M33</f>
        <v>0.909338529831552</v>
      </c>
      <c r="R33" s="19"/>
      <c r="S33" s="19"/>
      <c r="T33" s="19"/>
      <c r="U33" s="19"/>
    </row>
    <row r="34" customFormat="false" ht="14.35" hidden="false" customHeight="false" outlineLevel="0" collapsed="false">
      <c r="A34" s="17" t="s">
        <v>87</v>
      </c>
      <c r="B34" s="1" t="n">
        <v>11134</v>
      </c>
      <c r="C34" s="15" t="s">
        <v>23</v>
      </c>
      <c r="D34" s="1" t="n">
        <v>11134</v>
      </c>
      <c r="E34" s="1" t="s">
        <v>24</v>
      </c>
      <c r="F34" s="1" t="s">
        <v>25</v>
      </c>
      <c r="G34" s="1" t="s">
        <v>31</v>
      </c>
      <c r="H34" s="31" t="s">
        <v>32</v>
      </c>
      <c r="I34" s="20" t="s">
        <v>33</v>
      </c>
      <c r="J34" s="25" t="s">
        <v>29</v>
      </c>
      <c r="K34" s="17" t="n">
        <v>11</v>
      </c>
      <c r="L34" s="3" t="n">
        <v>64125522</v>
      </c>
      <c r="M34" s="3" t="n">
        <v>58235350</v>
      </c>
      <c r="N34" s="19" t="n">
        <f aca="false">M34/L34</f>
        <v>0.90814621360899</v>
      </c>
      <c r="O34" s="3" t="n">
        <v>49819437</v>
      </c>
      <c r="P34" s="3" t="n">
        <v>3570764</v>
      </c>
      <c r="Q34" s="19" t="n">
        <f aca="false">(P34+O34)/M34</f>
        <v>0.916800551555026</v>
      </c>
      <c r="R34" s="19"/>
      <c r="S34" s="19"/>
      <c r="T34" s="19"/>
      <c r="U34" s="19"/>
    </row>
    <row r="35" customFormat="false" ht="14.35" hidden="false" customHeight="false" outlineLevel="0" collapsed="false">
      <c r="A35" s="17" t="s">
        <v>88</v>
      </c>
      <c r="B35" s="1" t="n">
        <v>12554</v>
      </c>
      <c r="C35" s="15" t="s">
        <v>23</v>
      </c>
      <c r="D35" s="1" t="n">
        <v>12554</v>
      </c>
      <c r="E35" s="1" t="s">
        <v>24</v>
      </c>
      <c r="F35" s="1" t="s">
        <v>25</v>
      </c>
      <c r="G35" s="1" t="s">
        <v>31</v>
      </c>
      <c r="H35" s="31" t="s">
        <v>71</v>
      </c>
      <c r="I35" s="20" t="s">
        <v>33</v>
      </c>
      <c r="J35" s="25" t="s">
        <v>34</v>
      </c>
      <c r="K35" s="17" t="n">
        <v>12</v>
      </c>
      <c r="L35" s="3" t="n">
        <v>70184290</v>
      </c>
      <c r="M35" s="3" t="n">
        <v>47988742</v>
      </c>
      <c r="N35" s="19" t="n">
        <f aca="false">M35/L35</f>
        <v>0.683753329983106</v>
      </c>
      <c r="O35" s="3" t="n">
        <v>41091715</v>
      </c>
      <c r="P35" s="3" t="n">
        <v>2704719</v>
      </c>
      <c r="Q35" s="19" t="n">
        <f aca="false">(P35+O35)/M35</f>
        <v>0.9126397603838</v>
      </c>
      <c r="R35" s="19"/>
      <c r="S35" s="19"/>
      <c r="T35" s="19"/>
      <c r="U35" s="19"/>
    </row>
    <row r="36" customFormat="false" ht="14.35" hidden="false" customHeight="false" outlineLevel="0" collapsed="false">
      <c r="A36" s="1" t="s">
        <v>89</v>
      </c>
      <c r="B36" s="1" t="n">
        <v>13473</v>
      </c>
      <c r="C36" s="15" t="s">
        <v>23</v>
      </c>
      <c r="D36" s="1" t="n">
        <v>13473</v>
      </c>
      <c r="E36" s="1" t="s">
        <v>24</v>
      </c>
      <c r="F36" s="1" t="s">
        <v>25</v>
      </c>
      <c r="G36" s="18" t="s">
        <v>31</v>
      </c>
      <c r="H36" s="31" t="s">
        <v>59</v>
      </c>
      <c r="I36" s="20" t="s">
        <v>33</v>
      </c>
      <c r="J36" s="25" t="s">
        <v>29</v>
      </c>
      <c r="K36" s="17" t="n">
        <v>25</v>
      </c>
      <c r="L36" s="3" t="n">
        <v>29606704</v>
      </c>
      <c r="M36" s="3" t="n">
        <v>25037601</v>
      </c>
      <c r="N36" s="19" t="n">
        <f aca="false">M36/L36</f>
        <v>0.845673365059481</v>
      </c>
      <c r="O36" s="32" t="n">
        <v>22192130</v>
      </c>
      <c r="P36" s="32" t="n">
        <v>1178625</v>
      </c>
      <c r="Q36" s="19" t="n">
        <f aca="false">(P36+O36)/M36</f>
        <v>0.933426289523505</v>
      </c>
      <c r="R36" s="19"/>
      <c r="S36" s="19"/>
      <c r="T36" s="19"/>
      <c r="U36" s="19"/>
    </row>
    <row r="37" customFormat="false" ht="14.35" hidden="false" customHeight="false" outlineLevel="0" collapsed="false">
      <c r="A37" s="1" t="s">
        <v>90</v>
      </c>
      <c r="B37" s="30" t="n">
        <v>13582</v>
      </c>
      <c r="C37" s="15" t="s">
        <v>23</v>
      </c>
      <c r="D37" s="30" t="n">
        <v>13582</v>
      </c>
      <c r="E37" s="1" t="s">
        <v>24</v>
      </c>
      <c r="F37" s="1" t="s">
        <v>25</v>
      </c>
      <c r="G37" s="17" t="s">
        <v>26</v>
      </c>
      <c r="H37" s="31" t="n">
        <v>0.36</v>
      </c>
      <c r="I37" s="18" t="s">
        <v>28</v>
      </c>
      <c r="J37" s="24" t="s">
        <v>29</v>
      </c>
      <c r="K37" s="17" t="n">
        <v>12</v>
      </c>
      <c r="L37" s="3" t="n">
        <v>33562198</v>
      </c>
      <c r="M37" s="3" t="n">
        <v>28684575</v>
      </c>
      <c r="N37" s="19" t="n">
        <f aca="false">M37/L37</f>
        <v>0.85466914294469</v>
      </c>
      <c r="O37" s="3" t="n">
        <v>23827807</v>
      </c>
      <c r="P37" s="3" t="n">
        <v>1412915</v>
      </c>
      <c r="Q37" s="19" t="n">
        <f aca="false">(P37+O37)/M37</f>
        <v>0.879940595250235</v>
      </c>
      <c r="R37" s="19"/>
      <c r="S37" s="19"/>
      <c r="T37" s="19"/>
      <c r="U37" s="19"/>
    </row>
    <row r="38" customFormat="false" ht="14.35" hidden="false" customHeight="false" outlineLevel="0" collapsed="false">
      <c r="A38" s="1" t="s">
        <v>91</v>
      </c>
      <c r="B38" s="1" t="n">
        <v>13595</v>
      </c>
      <c r="C38" s="15" t="s">
        <v>23</v>
      </c>
      <c r="D38" s="1" t="n">
        <v>13595</v>
      </c>
      <c r="E38" s="1" t="s">
        <v>24</v>
      </c>
      <c r="F38" s="1" t="s">
        <v>25</v>
      </c>
      <c r="G38" s="1" t="s">
        <v>31</v>
      </c>
      <c r="H38" s="31" t="n">
        <v>0.94</v>
      </c>
      <c r="I38" s="20" t="s">
        <v>33</v>
      </c>
      <c r="J38" s="21" t="s">
        <v>34</v>
      </c>
      <c r="K38" s="17" t="n">
        <v>15</v>
      </c>
      <c r="L38" s="3" t="n">
        <v>24336034</v>
      </c>
      <c r="M38" s="3" t="n">
        <v>21046723</v>
      </c>
      <c r="N38" s="19" t="n">
        <f aca="false">M38/L38</f>
        <v>0.864837836765021</v>
      </c>
      <c r="O38" s="3" t="n">
        <v>18035877</v>
      </c>
      <c r="P38" s="3" t="n">
        <v>1164878</v>
      </c>
      <c r="Q38" s="19" t="n">
        <f aca="false">(P38+O38)/M38</f>
        <v>0.912291904065065</v>
      </c>
      <c r="R38" s="19"/>
      <c r="S38" s="19"/>
      <c r="T38" s="19"/>
      <c r="U38" s="19"/>
    </row>
    <row r="39" customFormat="false" ht="14.35" hidden="false" customHeight="false" outlineLevel="0" collapsed="false">
      <c r="A39" s="1" t="s">
        <v>92</v>
      </c>
      <c r="B39" s="1" t="n">
        <v>13597</v>
      </c>
      <c r="C39" s="15" t="s">
        <v>23</v>
      </c>
      <c r="D39" s="1" t="n">
        <v>13597</v>
      </c>
      <c r="E39" s="1" t="s">
        <v>24</v>
      </c>
      <c r="F39" s="1" t="s">
        <v>25</v>
      </c>
      <c r="G39" s="17" t="s">
        <v>26</v>
      </c>
      <c r="H39" s="31" t="s">
        <v>51</v>
      </c>
      <c r="I39" s="18" t="s">
        <v>28</v>
      </c>
      <c r="J39" s="21" t="s">
        <v>29</v>
      </c>
      <c r="K39" s="17" t="n">
        <v>13</v>
      </c>
      <c r="L39" s="3" t="n">
        <v>31711594</v>
      </c>
      <c r="M39" s="3" t="n">
        <v>26806264</v>
      </c>
      <c r="N39" s="19" t="n">
        <f aca="false">M39/L39</f>
        <v>0.845314303658151</v>
      </c>
      <c r="O39" s="3" t="n">
        <v>21935289</v>
      </c>
      <c r="P39" s="3" t="n">
        <v>1170812</v>
      </c>
      <c r="Q39" s="19" t="n">
        <f aca="false">(P39+O39)/M39</f>
        <v>0.86196647917815</v>
      </c>
      <c r="R39" s="19"/>
      <c r="S39" s="19"/>
      <c r="T39" s="19"/>
      <c r="U39" s="19"/>
    </row>
    <row r="40" customFormat="false" ht="14.35" hidden="false" customHeight="false" outlineLevel="0" collapsed="false">
      <c r="A40" s="1" t="s">
        <v>93</v>
      </c>
      <c r="B40" s="1" t="n">
        <v>13625</v>
      </c>
      <c r="C40" s="15" t="s">
        <v>23</v>
      </c>
      <c r="D40" s="1" t="n">
        <v>13625</v>
      </c>
      <c r="E40" s="1" t="s">
        <v>24</v>
      </c>
      <c r="F40" s="1" t="s">
        <v>25</v>
      </c>
      <c r="G40" s="1" t="s">
        <v>26</v>
      </c>
      <c r="H40" s="31" t="s">
        <v>94</v>
      </c>
      <c r="I40" s="18" t="s">
        <v>28</v>
      </c>
      <c r="J40" s="24" t="s">
        <v>29</v>
      </c>
      <c r="K40" s="17" t="n">
        <v>9</v>
      </c>
      <c r="L40" s="3" t="n">
        <v>25842539</v>
      </c>
      <c r="M40" s="3" t="n">
        <v>21252239</v>
      </c>
      <c r="N40" s="19" t="n">
        <f aca="false">M40/L40</f>
        <v>0.822374264386328</v>
      </c>
      <c r="O40" s="3" t="n">
        <v>17430643</v>
      </c>
      <c r="P40" s="3" t="n">
        <v>852560</v>
      </c>
      <c r="Q40" s="19" t="n">
        <f aca="false">(P40+O40)/M40</f>
        <v>0.860295378759857</v>
      </c>
      <c r="R40" s="19"/>
      <c r="S40" s="19"/>
      <c r="T40" s="19"/>
      <c r="U40" s="19"/>
    </row>
    <row r="41" customFormat="false" ht="14.35" hidden="false" customHeight="false" outlineLevel="0" collapsed="false">
      <c r="A41" s="1" t="s">
        <v>95</v>
      </c>
      <c r="B41" s="1" t="n">
        <v>13464</v>
      </c>
      <c r="C41" s="15" t="s">
        <v>23</v>
      </c>
      <c r="D41" s="1" t="n">
        <v>13464</v>
      </c>
      <c r="E41" s="1" t="s">
        <v>24</v>
      </c>
      <c r="F41" s="1" t="s">
        <v>25</v>
      </c>
      <c r="G41" s="1" t="s">
        <v>31</v>
      </c>
      <c r="H41" s="31" t="n">
        <v>0.87</v>
      </c>
      <c r="I41" s="20" t="s">
        <v>33</v>
      </c>
      <c r="J41" s="24" t="s">
        <v>34</v>
      </c>
      <c r="K41" s="17" t="n">
        <v>10</v>
      </c>
      <c r="L41" s="3" t="n">
        <v>35556025</v>
      </c>
      <c r="M41" s="3" t="n">
        <v>30526292</v>
      </c>
      <c r="N41" s="19" t="n">
        <f aca="false">M41/L41</f>
        <v>0.858540627080783</v>
      </c>
      <c r="O41" s="3" t="n">
        <v>26209362</v>
      </c>
      <c r="P41" s="3" t="n">
        <v>1384321</v>
      </c>
      <c r="Q41" s="19" t="n">
        <f aca="false">(P41+O41)/M41</f>
        <v>0.90393169927091</v>
      </c>
      <c r="R41" s="19"/>
      <c r="S41" s="19"/>
      <c r="T41" s="19"/>
      <c r="U41" s="19"/>
    </row>
    <row r="42" customFormat="false" ht="15.15" hidden="false" customHeight="false" outlineLevel="0" collapsed="false">
      <c r="A42" s="1" t="s">
        <v>96</v>
      </c>
      <c r="B42" s="1" t="n">
        <v>13589</v>
      </c>
      <c r="C42" s="15" t="s">
        <v>23</v>
      </c>
      <c r="D42" s="1" t="n">
        <v>13589</v>
      </c>
      <c r="E42" s="1" t="s">
        <v>24</v>
      </c>
      <c r="F42" s="1" t="s">
        <v>25</v>
      </c>
      <c r="G42" s="17" t="s">
        <v>26</v>
      </c>
      <c r="H42" s="31" t="s">
        <v>97</v>
      </c>
      <c r="I42" s="18" t="s">
        <v>28</v>
      </c>
      <c r="J42" s="24" t="s">
        <v>34</v>
      </c>
      <c r="K42" s="17" t="n">
        <v>14</v>
      </c>
      <c r="L42" s="33" t="n">
        <v>16116541</v>
      </c>
      <c r="M42" s="33" t="n">
        <v>12990106</v>
      </c>
      <c r="N42" s="19" t="n">
        <f aca="false">M42/L42</f>
        <v>0.806010793507118</v>
      </c>
      <c r="O42" s="33" t="n">
        <v>10422083</v>
      </c>
      <c r="P42" s="33" t="n">
        <v>754822</v>
      </c>
      <c r="Q42" s="19" t="n">
        <f aca="false">(P42+O42)/M42</f>
        <v>0.860416766422075</v>
      </c>
    </row>
    <row r="43" customFormat="false" ht="14.35" hidden="false" customHeight="false" outlineLevel="0" collapsed="false">
      <c r="A43" s="17" t="s">
        <v>98</v>
      </c>
      <c r="B43" s="1" t="n">
        <v>13631</v>
      </c>
      <c r="C43" s="15" t="s">
        <v>23</v>
      </c>
      <c r="D43" s="1" t="n">
        <v>13631</v>
      </c>
      <c r="E43" s="1" t="s">
        <v>24</v>
      </c>
      <c r="F43" s="1" t="s">
        <v>25</v>
      </c>
      <c r="G43" s="17" t="s">
        <v>31</v>
      </c>
      <c r="H43" s="31" t="n">
        <v>0.72</v>
      </c>
      <c r="I43" s="18" t="s">
        <v>28</v>
      </c>
      <c r="J43" s="24" t="s">
        <v>34</v>
      </c>
      <c r="K43" s="17" t="n">
        <v>23</v>
      </c>
      <c r="L43" s="3" t="n">
        <v>26507567</v>
      </c>
      <c r="M43" s="3" t="n">
        <v>23117406</v>
      </c>
      <c r="N43" s="19" t="n">
        <f aca="false">M43/L43</f>
        <v>0.872105916020131</v>
      </c>
      <c r="O43" s="3" t="n">
        <v>20176451</v>
      </c>
      <c r="P43" s="3" t="n">
        <v>1082195</v>
      </c>
      <c r="Q43" s="19" t="n">
        <f aca="false">(P43+O43)/M43</f>
        <v>0.919594784985824</v>
      </c>
      <c r="R43" s="19"/>
      <c r="S43" s="19"/>
      <c r="T43" s="19"/>
      <c r="U43" s="19"/>
    </row>
    <row r="44" customFormat="false" ht="14.35" hidden="false" customHeight="false" outlineLevel="0" collapsed="false">
      <c r="A44" s="1" t="s">
        <v>99</v>
      </c>
      <c r="B44" s="1" t="n">
        <v>13720</v>
      </c>
      <c r="C44" s="15" t="s">
        <v>23</v>
      </c>
      <c r="D44" s="1" t="n">
        <v>13720</v>
      </c>
      <c r="E44" s="1" t="s">
        <v>24</v>
      </c>
      <c r="F44" s="1" t="s">
        <v>25</v>
      </c>
      <c r="G44" s="1" t="s">
        <v>26</v>
      </c>
      <c r="H44" s="31" t="n">
        <v>0.14</v>
      </c>
      <c r="I44" s="18" t="s">
        <v>28</v>
      </c>
      <c r="J44" s="24" t="s">
        <v>34</v>
      </c>
      <c r="K44" s="17" t="n">
        <v>20</v>
      </c>
      <c r="L44" s="3" t="n">
        <v>33541024</v>
      </c>
      <c r="M44" s="3" t="n">
        <v>29273694</v>
      </c>
      <c r="N44" s="19" t="n">
        <f aca="false">M44/L44</f>
        <v>0.872772816953949</v>
      </c>
      <c r="O44" s="3" t="n">
        <v>24489015</v>
      </c>
      <c r="P44" s="3" t="n">
        <v>1302955</v>
      </c>
      <c r="Q44" s="19" t="n">
        <f aca="false">(P44+O44)/M44</f>
        <v>0.881063045886864</v>
      </c>
      <c r="R44" s="19"/>
      <c r="S44" s="19"/>
      <c r="T44" s="19"/>
      <c r="U44" s="19"/>
    </row>
    <row r="45" customFormat="false" ht="14.35" hidden="false" customHeight="false" outlineLevel="0" collapsed="false">
      <c r="A45" s="1" t="s">
        <v>100</v>
      </c>
      <c r="B45" s="1" t="n">
        <v>13794</v>
      </c>
      <c r="C45" s="15" t="s">
        <v>23</v>
      </c>
      <c r="D45" s="1" t="n">
        <v>13794</v>
      </c>
      <c r="E45" s="1" t="s">
        <v>24</v>
      </c>
      <c r="F45" s="1" t="s">
        <v>25</v>
      </c>
      <c r="G45" s="1" t="s">
        <v>31</v>
      </c>
      <c r="H45" s="31" t="s">
        <v>67</v>
      </c>
      <c r="I45" s="20" t="s">
        <v>33</v>
      </c>
      <c r="J45" s="24" t="s">
        <v>34</v>
      </c>
      <c r="K45" s="17" t="n">
        <v>11</v>
      </c>
      <c r="L45" s="3" t="n">
        <v>30357742</v>
      </c>
      <c r="M45" s="3" t="n">
        <v>25850923</v>
      </c>
      <c r="N45" s="19" t="n">
        <f aca="false">M45/L45</f>
        <v>0.851543010017016</v>
      </c>
      <c r="O45" s="3" t="n">
        <v>21425207</v>
      </c>
      <c r="P45" s="3" t="n">
        <v>1133514</v>
      </c>
      <c r="Q45" s="19" t="n">
        <f aca="false">(P45+O45)/M45</f>
        <v>0.872646636253568</v>
      </c>
      <c r="R45" s="19"/>
      <c r="S45" s="19"/>
      <c r="T45" s="19"/>
      <c r="U45" s="19"/>
    </row>
    <row r="46" customFormat="false" ht="14.35" hidden="false" customHeight="false" outlineLevel="0" collapsed="false">
      <c r="A46" s="1" t="s">
        <v>101</v>
      </c>
      <c r="B46" s="34" t="n">
        <v>12578</v>
      </c>
      <c r="C46" s="15" t="s">
        <v>23</v>
      </c>
      <c r="D46" s="34" t="n">
        <v>12578</v>
      </c>
      <c r="E46" s="1" t="s">
        <v>24</v>
      </c>
      <c r="F46" s="1" t="s">
        <v>25</v>
      </c>
      <c r="G46" s="1" t="s">
        <v>26</v>
      </c>
      <c r="H46" s="31" t="n">
        <v>0.37</v>
      </c>
      <c r="I46" s="18" t="s">
        <v>28</v>
      </c>
      <c r="J46" s="24" t="s">
        <v>34</v>
      </c>
      <c r="K46" s="17" t="n">
        <v>21</v>
      </c>
      <c r="L46" s="3" t="n">
        <v>30290711</v>
      </c>
      <c r="M46" s="3" t="n">
        <v>26144765</v>
      </c>
      <c r="N46" s="19" t="n">
        <f aca="false">M46/L46</f>
        <v>0.863128138524051</v>
      </c>
      <c r="O46" s="3" t="n">
        <v>21912206</v>
      </c>
      <c r="P46" s="3" t="n">
        <v>1153462</v>
      </c>
      <c r="Q46" s="19" t="n">
        <f aca="false">(P46+O46)/M46</f>
        <v>0.882228928047355</v>
      </c>
      <c r="R46" s="19"/>
      <c r="S46" s="19"/>
      <c r="T46" s="19"/>
      <c r="U46" s="19"/>
    </row>
    <row r="47" customFormat="false" ht="14.35" hidden="false" customHeight="false" outlineLevel="0" collapsed="false">
      <c r="A47" s="17" t="s">
        <v>102</v>
      </c>
      <c r="B47" s="34" t="n">
        <v>12581</v>
      </c>
      <c r="C47" s="15" t="s">
        <v>23</v>
      </c>
      <c r="D47" s="34" t="n">
        <v>12581</v>
      </c>
      <c r="E47" s="1" t="s">
        <v>24</v>
      </c>
      <c r="F47" s="1" t="s">
        <v>25</v>
      </c>
      <c r="G47" s="1" t="s">
        <v>26</v>
      </c>
      <c r="H47" s="31" t="s">
        <v>103</v>
      </c>
      <c r="I47" s="18" t="s">
        <v>28</v>
      </c>
      <c r="J47" s="24" t="s">
        <v>34</v>
      </c>
      <c r="K47" s="17" t="n">
        <v>4</v>
      </c>
      <c r="L47" s="3" t="n">
        <v>26582292</v>
      </c>
      <c r="M47" s="3" t="n">
        <v>23709074</v>
      </c>
      <c r="N47" s="19" t="n">
        <f aca="false">M47/L47</f>
        <v>0.891912330208396</v>
      </c>
      <c r="O47" s="3" t="n">
        <v>20386121</v>
      </c>
      <c r="P47" s="3" t="n">
        <v>1326927</v>
      </c>
      <c r="Q47" s="19" t="n">
        <f aca="false">(P47+O47)/M47</f>
        <v>0.915811726767566</v>
      </c>
      <c r="R47" s="19"/>
      <c r="S47" s="19"/>
      <c r="T47" s="19"/>
      <c r="U47" s="19"/>
    </row>
    <row r="48" customFormat="false" ht="14.35" hidden="false" customHeight="false" outlineLevel="0" collapsed="false">
      <c r="A48" s="1" t="s">
        <v>104</v>
      </c>
      <c r="B48" s="34" t="n">
        <v>12588</v>
      </c>
      <c r="C48" s="15" t="s">
        <v>23</v>
      </c>
      <c r="D48" s="34" t="n">
        <v>12588</v>
      </c>
      <c r="E48" s="1" t="s">
        <v>24</v>
      </c>
      <c r="F48" s="1" t="s">
        <v>25</v>
      </c>
      <c r="G48" s="17" t="s">
        <v>105</v>
      </c>
      <c r="H48" s="31" t="n">
        <v>0.78</v>
      </c>
      <c r="I48" s="20" t="s">
        <v>33</v>
      </c>
      <c r="J48" s="24" t="s">
        <v>34</v>
      </c>
      <c r="K48" s="1" t="n">
        <v>19</v>
      </c>
      <c r="L48" s="3" t="n">
        <v>29725397</v>
      </c>
      <c r="M48" s="3" t="n">
        <v>25214102</v>
      </c>
      <c r="N48" s="19" t="n">
        <f aca="false">M48/L48</f>
        <v>0.84823432299323</v>
      </c>
      <c r="O48" s="3" t="n">
        <v>21527542</v>
      </c>
      <c r="P48" s="3" t="n">
        <v>1248181</v>
      </c>
      <c r="Q48" s="19" t="n">
        <f aca="false">(P48+O48)/M48</f>
        <v>0.903293046089843</v>
      </c>
      <c r="R48" s="19"/>
      <c r="S48" s="19"/>
      <c r="T48" s="19"/>
      <c r="U48" s="19"/>
    </row>
    <row r="49" customFormat="false" ht="15.15" hidden="false" customHeight="false" outlineLevel="0" collapsed="false">
      <c r="A49" s="1" t="s">
        <v>106</v>
      </c>
      <c r="B49" s="34" t="n">
        <v>11108</v>
      </c>
      <c r="C49" s="15" t="s">
        <v>23</v>
      </c>
      <c r="D49" s="34" t="n">
        <v>11108</v>
      </c>
      <c r="E49" s="1" t="s">
        <v>24</v>
      </c>
      <c r="F49" s="1" t="s">
        <v>25</v>
      </c>
      <c r="G49" s="1" t="s">
        <v>31</v>
      </c>
      <c r="H49" s="31" t="s">
        <v>107</v>
      </c>
      <c r="I49" s="18" t="s">
        <v>28</v>
      </c>
      <c r="J49" s="24" t="s">
        <v>34</v>
      </c>
      <c r="K49" s="17" t="n">
        <v>16</v>
      </c>
      <c r="L49" s="33" t="n">
        <v>15802799</v>
      </c>
      <c r="M49" s="33" t="n">
        <v>12933320</v>
      </c>
      <c r="N49" s="19" t="n">
        <f aca="false">M49/L49</f>
        <v>0.818419572380817</v>
      </c>
      <c r="O49" s="33" t="n">
        <v>11103115</v>
      </c>
      <c r="P49" s="33" t="n">
        <v>581925</v>
      </c>
      <c r="Q49" s="19" t="n">
        <f aca="false">(P49+O49)/M49</f>
        <v>0.903483405652996</v>
      </c>
    </row>
    <row r="50" customFormat="false" ht="14.35" hidden="false" customHeight="false" outlineLevel="0" collapsed="false">
      <c r="A50" s="1" t="s">
        <v>108</v>
      </c>
      <c r="B50" s="34" t="n">
        <v>11133</v>
      </c>
      <c r="C50" s="15" t="s">
        <v>23</v>
      </c>
      <c r="D50" s="34" t="n">
        <v>11133</v>
      </c>
      <c r="E50" s="1" t="s">
        <v>24</v>
      </c>
      <c r="F50" s="1" t="s">
        <v>25</v>
      </c>
      <c r="G50" s="35" t="s">
        <v>31</v>
      </c>
      <c r="H50" s="31" t="n">
        <v>0.83</v>
      </c>
      <c r="I50" s="20" t="s">
        <v>33</v>
      </c>
      <c r="J50" s="24" t="s">
        <v>34</v>
      </c>
      <c r="K50" s="17" t="n">
        <v>18</v>
      </c>
      <c r="L50" s="3" t="n">
        <v>17254394</v>
      </c>
      <c r="M50" s="3" t="n">
        <v>13915573</v>
      </c>
      <c r="N50" s="19" t="n">
        <f aca="false">M50/L50</f>
        <v>0.80649445005139</v>
      </c>
      <c r="O50" s="3" t="n">
        <v>11769458</v>
      </c>
      <c r="P50" s="3" t="n">
        <v>615795</v>
      </c>
      <c r="Q50" s="19" t="n">
        <f aca="false">(P50+O50)/M50</f>
        <v>0.890028243896245</v>
      </c>
      <c r="R50" s="19"/>
      <c r="S50" s="19"/>
      <c r="T50" s="19"/>
      <c r="U50" s="19"/>
    </row>
    <row r="51" customFormat="false" ht="14.35" hidden="false" customHeight="false" outlineLevel="0" collapsed="false">
      <c r="A51" s="1" t="s">
        <v>109</v>
      </c>
      <c r="B51" s="36" t="n">
        <v>4876</v>
      </c>
      <c r="C51" s="15" t="s">
        <v>23</v>
      </c>
      <c r="D51" s="36" t="n">
        <v>4876</v>
      </c>
      <c r="E51" s="1" t="s">
        <v>24</v>
      </c>
      <c r="F51" s="1" t="s">
        <v>25</v>
      </c>
      <c r="G51" s="17" t="s">
        <v>31</v>
      </c>
      <c r="H51" s="31" t="n">
        <v>0.97</v>
      </c>
      <c r="I51" s="20" t="s">
        <v>33</v>
      </c>
      <c r="J51" s="24" t="s">
        <v>29</v>
      </c>
      <c r="K51" s="17" t="n">
        <v>3</v>
      </c>
      <c r="L51" s="3" t="n">
        <v>26310386</v>
      </c>
      <c r="M51" s="3" t="n">
        <v>23783220</v>
      </c>
      <c r="N51" s="19" t="n">
        <f aca="false">M51/L51</f>
        <v>0.903947969444462</v>
      </c>
      <c r="O51" s="3" t="n">
        <v>20987776</v>
      </c>
      <c r="P51" s="3" t="n">
        <v>1693083</v>
      </c>
      <c r="Q51" s="19" t="n">
        <f aca="false">(P51+O51)/M51</f>
        <v>0.953649631967412</v>
      </c>
      <c r="R51" s="19"/>
      <c r="S51" s="19"/>
      <c r="T51" s="19"/>
      <c r="U51" s="19"/>
    </row>
    <row r="52" customFormat="false" ht="14.35" hidden="false" customHeight="false" outlineLevel="0" collapsed="false">
      <c r="A52" s="1" t="s">
        <v>110</v>
      </c>
      <c r="B52" s="1" t="n">
        <v>2423</v>
      </c>
      <c r="C52" s="15" t="s">
        <v>23</v>
      </c>
      <c r="D52" s="17" t="n">
        <v>2423</v>
      </c>
      <c r="E52" s="1" t="s">
        <v>24</v>
      </c>
      <c r="F52" s="1" t="s">
        <v>25</v>
      </c>
      <c r="G52" s="1" t="s">
        <v>31</v>
      </c>
      <c r="H52" s="31" t="s">
        <v>45</v>
      </c>
      <c r="I52" s="20" t="s">
        <v>33</v>
      </c>
      <c r="J52" s="24" t="s">
        <v>41</v>
      </c>
      <c r="K52" s="17" t="n">
        <v>27</v>
      </c>
      <c r="L52" s="3" t="n">
        <v>29289823</v>
      </c>
      <c r="M52" s="3" t="n">
        <v>24591448</v>
      </c>
      <c r="N52" s="19" t="n">
        <f aca="false">M52/L52</f>
        <v>0.839590188032205</v>
      </c>
      <c r="O52" s="32" t="n">
        <v>21801845</v>
      </c>
      <c r="P52" s="32" t="n">
        <v>1391663</v>
      </c>
      <c r="Q52" s="19" t="n">
        <f aca="false">(P52+O52)/M52</f>
        <v>0.943153408453215</v>
      </c>
      <c r="R52" s="19"/>
      <c r="S52" s="19"/>
      <c r="T52" s="19"/>
      <c r="U52" s="19"/>
    </row>
    <row r="53" customFormat="false" ht="14.35" hidden="false" customHeight="false" outlineLevel="0" collapsed="false">
      <c r="A53" s="1" t="s">
        <v>111</v>
      </c>
      <c r="B53" s="32" t="n">
        <v>2122</v>
      </c>
      <c r="C53" s="15" t="s">
        <v>23</v>
      </c>
      <c r="D53" s="32" t="n">
        <v>2122</v>
      </c>
      <c r="E53" s="1" t="s">
        <v>24</v>
      </c>
      <c r="F53" s="1" t="s">
        <v>25</v>
      </c>
      <c r="G53" s="1" t="s">
        <v>31</v>
      </c>
      <c r="H53" s="31" t="s">
        <v>112</v>
      </c>
      <c r="I53" s="20" t="s">
        <v>33</v>
      </c>
      <c r="J53" s="24" t="s">
        <v>41</v>
      </c>
      <c r="K53" s="1" t="n">
        <v>2</v>
      </c>
      <c r="L53" s="3" t="n">
        <v>21893869</v>
      </c>
      <c r="M53" s="3" t="n">
        <v>18515306</v>
      </c>
      <c r="N53" s="19" t="n">
        <f aca="false">M53/L53</f>
        <v>0.845684515605716</v>
      </c>
      <c r="O53" s="32" t="n">
        <v>16272875</v>
      </c>
      <c r="P53" s="32" t="n">
        <v>1159599</v>
      </c>
      <c r="Q53" s="19" t="n">
        <f aca="false">(P53+O53)/M53</f>
        <v>0.941516926590357</v>
      </c>
      <c r="R53" s="19"/>
      <c r="S53" s="19"/>
      <c r="T53" s="19"/>
      <c r="U53" s="19"/>
    </row>
    <row r="54" customFormat="false" ht="14.35" hidden="false" customHeight="false" outlineLevel="0" collapsed="false">
      <c r="A54" s="1" t="s">
        <v>113</v>
      </c>
      <c r="B54" s="1" t="n">
        <v>2496</v>
      </c>
      <c r="C54" s="15" t="s">
        <v>23</v>
      </c>
      <c r="D54" s="17" t="n">
        <v>2496</v>
      </c>
      <c r="E54" s="1" t="s">
        <v>24</v>
      </c>
      <c r="F54" s="1" t="s">
        <v>25</v>
      </c>
      <c r="G54" s="1" t="s">
        <v>31</v>
      </c>
      <c r="H54" s="31" t="s">
        <v>112</v>
      </c>
      <c r="I54" s="20" t="s">
        <v>33</v>
      </c>
      <c r="J54" s="24" t="s">
        <v>41</v>
      </c>
      <c r="K54" s="1" t="n">
        <v>18</v>
      </c>
      <c r="L54" s="3" t="n">
        <v>19298401</v>
      </c>
      <c r="M54" s="3" t="n">
        <v>15175835</v>
      </c>
      <c r="N54" s="19" t="n">
        <f aca="false">M54/L54</f>
        <v>0.786377845501293</v>
      </c>
      <c r="O54" s="3" t="n">
        <v>13122057</v>
      </c>
      <c r="P54" s="3" t="n">
        <v>916764</v>
      </c>
      <c r="Q54" s="19" t="n">
        <f aca="false">(P54+O54)/M54</f>
        <v>0.925077335118628</v>
      </c>
      <c r="R54" s="19"/>
      <c r="S54" s="19"/>
      <c r="T54" s="19"/>
      <c r="U54" s="19"/>
    </row>
    <row r="55" customFormat="false" ht="14.35" hidden="false" customHeight="false" outlineLevel="0" collapsed="false">
      <c r="A55" s="17" t="s">
        <v>114</v>
      </c>
      <c r="B55" s="1" t="n">
        <v>2411</v>
      </c>
      <c r="C55" s="15" t="s">
        <v>23</v>
      </c>
      <c r="D55" s="17" t="n">
        <v>2411</v>
      </c>
      <c r="E55" s="1" t="s">
        <v>24</v>
      </c>
      <c r="F55" s="1" t="s">
        <v>25</v>
      </c>
      <c r="G55" s="1" t="s">
        <v>31</v>
      </c>
      <c r="H55" s="31" t="s">
        <v>115</v>
      </c>
      <c r="I55" s="20" t="s">
        <v>33</v>
      </c>
      <c r="J55" s="24" t="s">
        <v>41</v>
      </c>
      <c r="K55" s="1" t="n">
        <v>19</v>
      </c>
      <c r="L55" s="3" t="n">
        <v>22051253</v>
      </c>
      <c r="M55" s="3" t="n">
        <v>17834634</v>
      </c>
      <c r="N55" s="19" t="n">
        <f aca="false">M55/L55</f>
        <v>0.808780979475407</v>
      </c>
      <c r="O55" s="3" t="n">
        <v>15384351</v>
      </c>
      <c r="P55" s="3" t="n">
        <v>921350</v>
      </c>
      <c r="Q55" s="19" t="n">
        <f aca="false">(P55+O55)/M55</f>
        <v>0.91427169181044</v>
      </c>
      <c r="R55" s="19"/>
      <c r="S55" s="19"/>
      <c r="T55" s="19"/>
      <c r="U55" s="19"/>
    </row>
    <row r="56" customFormat="false" ht="14.35" hidden="false" customHeight="false" outlineLevel="0" collapsed="false">
      <c r="A56" s="17" t="s">
        <v>116</v>
      </c>
      <c r="B56" s="32" t="n">
        <v>2198</v>
      </c>
      <c r="C56" s="15" t="s">
        <v>23</v>
      </c>
      <c r="D56" s="32" t="n">
        <v>2198</v>
      </c>
      <c r="E56" s="1" t="s">
        <v>24</v>
      </c>
      <c r="F56" s="1" t="s">
        <v>25</v>
      </c>
      <c r="G56" s="1" t="s">
        <v>26</v>
      </c>
      <c r="H56" s="31" t="s">
        <v>117</v>
      </c>
      <c r="I56" s="18" t="s">
        <v>28</v>
      </c>
      <c r="J56" s="24" t="s">
        <v>41</v>
      </c>
      <c r="K56" s="1" t="n">
        <v>20</v>
      </c>
      <c r="L56" s="3" t="n">
        <v>33333002</v>
      </c>
      <c r="M56" s="3" t="n">
        <v>27246904</v>
      </c>
      <c r="N56" s="19" t="n">
        <f aca="false">M56/L56</f>
        <v>0.817415245107536</v>
      </c>
      <c r="O56" s="3" t="n">
        <v>23041163</v>
      </c>
      <c r="P56" s="3" t="n">
        <v>1362459</v>
      </c>
      <c r="Q56" s="19" t="n">
        <f aca="false">(P56+O56)/M56</f>
        <v>0.895647520173301</v>
      </c>
      <c r="R56" s="19"/>
      <c r="S56" s="19"/>
      <c r="T56" s="19"/>
      <c r="U56" s="19"/>
    </row>
    <row r="57" customFormat="false" ht="14.35" hidden="false" customHeight="false" outlineLevel="0" collapsed="false">
      <c r="A57" s="1" t="s">
        <v>118</v>
      </c>
      <c r="B57" s="32" t="n">
        <v>2429</v>
      </c>
      <c r="C57" s="15" t="s">
        <v>23</v>
      </c>
      <c r="D57" s="32" t="n">
        <v>2429</v>
      </c>
      <c r="E57" s="1" t="s">
        <v>24</v>
      </c>
      <c r="F57" s="1" t="s">
        <v>25</v>
      </c>
      <c r="G57" s="1" t="s">
        <v>26</v>
      </c>
      <c r="H57" s="31" t="s">
        <v>119</v>
      </c>
      <c r="I57" s="18" t="s">
        <v>28</v>
      </c>
      <c r="J57" s="24" t="s">
        <v>41</v>
      </c>
      <c r="K57" s="1" t="n">
        <v>22</v>
      </c>
      <c r="L57" s="3" t="n">
        <v>22608328</v>
      </c>
      <c r="M57" s="3" t="n">
        <v>19650032</v>
      </c>
      <c r="N57" s="19" t="n">
        <f aca="false">M57/L57</f>
        <v>0.86915016448806</v>
      </c>
      <c r="O57" s="3" t="n">
        <v>16264066</v>
      </c>
      <c r="P57" s="3" t="n">
        <v>803092</v>
      </c>
      <c r="Q57" s="19" t="n">
        <f aca="false">(P57+O57)/M57</f>
        <v>0.86855624459034</v>
      </c>
      <c r="R57" s="19"/>
      <c r="S57" s="19"/>
      <c r="T57" s="19"/>
      <c r="U57" s="19"/>
    </row>
    <row r="58" customFormat="false" ht="14.35" hidden="false" customHeight="false" outlineLevel="0" collapsed="false">
      <c r="A58" s="1" t="s">
        <v>120</v>
      </c>
      <c r="B58" s="32" t="n">
        <v>2183</v>
      </c>
      <c r="C58" s="15" t="s">
        <v>23</v>
      </c>
      <c r="D58" s="32" t="n">
        <v>2183</v>
      </c>
      <c r="E58" s="1" t="s">
        <v>24</v>
      </c>
      <c r="F58" s="1" t="s">
        <v>25</v>
      </c>
      <c r="G58" s="1" t="s">
        <v>26</v>
      </c>
      <c r="H58" s="31" t="s">
        <v>69</v>
      </c>
      <c r="I58" s="18" t="s">
        <v>28</v>
      </c>
      <c r="J58" s="24" t="s">
        <v>41</v>
      </c>
      <c r="K58" s="1" t="n">
        <v>21</v>
      </c>
      <c r="L58" s="3" t="n">
        <v>16146603</v>
      </c>
      <c r="M58" s="3" t="n">
        <v>11999743</v>
      </c>
      <c r="N58" s="19" t="n">
        <f aca="false">M58/L58</f>
        <v>0.743174462145381</v>
      </c>
      <c r="O58" s="32" t="n">
        <v>9543101</v>
      </c>
      <c r="P58" s="32" t="n">
        <v>796097</v>
      </c>
      <c r="Q58" s="19" t="n">
        <f aca="false">(P58+O58)/M58</f>
        <v>0.861618286324966</v>
      </c>
      <c r="R58" s="19"/>
      <c r="S58" s="19"/>
      <c r="T58" s="19"/>
      <c r="U58" s="19"/>
    </row>
    <row r="59" customFormat="false" ht="14.35" hidden="false" customHeight="false" outlineLevel="0" collapsed="false">
      <c r="A59" s="17" t="s">
        <v>121</v>
      </c>
      <c r="B59" s="36" t="n">
        <v>2173</v>
      </c>
      <c r="C59" s="15" t="s">
        <v>23</v>
      </c>
      <c r="D59" s="36" t="n">
        <v>2173</v>
      </c>
      <c r="E59" s="1" t="s">
        <v>24</v>
      </c>
      <c r="F59" s="1" t="s">
        <v>25</v>
      </c>
      <c r="G59" s="1" t="s">
        <v>26</v>
      </c>
      <c r="H59" s="31" t="s">
        <v>122</v>
      </c>
      <c r="I59" s="18" t="s">
        <v>28</v>
      </c>
      <c r="J59" s="24" t="s">
        <v>41</v>
      </c>
      <c r="K59" s="17" t="n">
        <v>11</v>
      </c>
      <c r="L59" s="3" t="n">
        <v>28719647</v>
      </c>
      <c r="M59" s="3" t="n">
        <v>23645803</v>
      </c>
      <c r="N59" s="19" t="n">
        <f aca="false">M59/L59</f>
        <v>0.82333195112043</v>
      </c>
      <c r="O59" s="3" t="n">
        <v>19691708</v>
      </c>
      <c r="P59" s="3" t="n">
        <v>1126112</v>
      </c>
      <c r="Q59" s="19" t="n">
        <f aca="false">(P59+O59)/M59</f>
        <v>0.880402327635056</v>
      </c>
      <c r="R59" s="19"/>
      <c r="S59" s="19"/>
      <c r="T59" s="19"/>
      <c r="U59" s="19"/>
    </row>
    <row r="60" customFormat="false" ht="14.35" hidden="false" customHeight="false" outlineLevel="0" collapsed="false">
      <c r="A60" s="17" t="s">
        <v>123</v>
      </c>
      <c r="B60" s="36" t="n">
        <v>2272</v>
      </c>
      <c r="C60" s="15" t="s">
        <v>23</v>
      </c>
      <c r="D60" s="36" t="n">
        <v>2272</v>
      </c>
      <c r="E60" s="1" t="s">
        <v>24</v>
      </c>
      <c r="F60" s="1" t="s">
        <v>25</v>
      </c>
      <c r="G60" s="1" t="s">
        <v>31</v>
      </c>
      <c r="H60" s="31" t="s">
        <v>67</v>
      </c>
      <c r="I60" s="20" t="s">
        <v>33</v>
      </c>
      <c r="J60" s="24" t="s">
        <v>41</v>
      </c>
      <c r="K60" s="17" t="n">
        <v>12</v>
      </c>
      <c r="L60" s="3" t="n">
        <v>22363596</v>
      </c>
      <c r="M60" s="3" t="n">
        <v>17886233</v>
      </c>
      <c r="N60" s="19" t="n">
        <f aca="false">M60/L60</f>
        <v>0.799792350031721</v>
      </c>
      <c r="O60" s="3" t="n">
        <v>15627552</v>
      </c>
      <c r="P60" s="3" t="n">
        <v>832120</v>
      </c>
      <c r="Q60" s="19" t="n">
        <f aca="false">(P60+O60)/M60</f>
        <v>0.920242512775049</v>
      </c>
      <c r="R60" s="19"/>
      <c r="S60" s="19"/>
      <c r="T60" s="19"/>
      <c r="U60" s="19"/>
    </row>
    <row r="61" customFormat="false" ht="14.35" hidden="false" customHeight="false" outlineLevel="0" collapsed="false">
      <c r="A61" s="17" t="s">
        <v>124</v>
      </c>
      <c r="B61" s="36" t="n">
        <v>2330</v>
      </c>
      <c r="C61" s="15" t="s">
        <v>23</v>
      </c>
      <c r="D61" s="36" t="n">
        <v>2330</v>
      </c>
      <c r="E61" s="1" t="s">
        <v>24</v>
      </c>
      <c r="F61" s="1" t="s">
        <v>25</v>
      </c>
      <c r="G61" s="1" t="s">
        <v>31</v>
      </c>
      <c r="H61" s="31" t="s">
        <v>125</v>
      </c>
      <c r="I61" s="20" t="s">
        <v>33</v>
      </c>
      <c r="J61" s="24" t="s">
        <v>41</v>
      </c>
      <c r="K61" s="17" t="n">
        <v>13</v>
      </c>
      <c r="L61" s="3" t="n">
        <v>46673352</v>
      </c>
      <c r="M61" s="3" t="n">
        <v>36041458</v>
      </c>
      <c r="N61" s="19" t="n">
        <f aca="false">M61/L61</f>
        <v>0.772206333069885</v>
      </c>
      <c r="O61" s="32" t="n">
        <v>30964585</v>
      </c>
      <c r="P61" s="32" t="n">
        <v>2089749</v>
      </c>
      <c r="Q61" s="19" t="n">
        <f aca="false">(P61+O61)/M61</f>
        <v>0.917119779116594</v>
      </c>
      <c r="R61" s="19"/>
      <c r="S61" s="19"/>
      <c r="T61" s="19"/>
      <c r="U61" s="19"/>
    </row>
    <row r="62" customFormat="false" ht="14.35" hidden="false" customHeight="false" outlineLevel="0" collapsed="false">
      <c r="A62" s="1" t="s">
        <v>126</v>
      </c>
      <c r="B62" s="36" t="n">
        <v>2472</v>
      </c>
      <c r="C62" s="15" t="s">
        <v>23</v>
      </c>
      <c r="D62" s="36" t="n">
        <v>2472</v>
      </c>
      <c r="E62" s="1" t="s">
        <v>24</v>
      </c>
      <c r="F62" s="1" t="s">
        <v>25</v>
      </c>
      <c r="G62" s="1" t="s">
        <v>26</v>
      </c>
      <c r="H62" s="31" t="s">
        <v>127</v>
      </c>
      <c r="I62" s="18" t="s">
        <v>28</v>
      </c>
      <c r="J62" s="24" t="s">
        <v>41</v>
      </c>
      <c r="K62" s="17" t="n">
        <v>15</v>
      </c>
      <c r="L62" s="3" t="n">
        <v>27815746</v>
      </c>
      <c r="M62" s="3" t="n">
        <v>22592628</v>
      </c>
      <c r="N62" s="19" t="n">
        <f aca="false">M62/L62</f>
        <v>0.812224414186123</v>
      </c>
      <c r="O62" s="3" t="n">
        <v>18587770</v>
      </c>
      <c r="P62" s="3" t="n">
        <v>1024146</v>
      </c>
      <c r="Q62" s="19" t="n">
        <f aca="false">(P62+O62)/M62</f>
        <v>0.868067052668685</v>
      </c>
      <c r="R62" s="19"/>
      <c r="S62" s="19"/>
      <c r="T62" s="19"/>
      <c r="U62" s="19"/>
    </row>
    <row r="63" customFormat="false" ht="14.35" hidden="false" customHeight="false" outlineLevel="0" collapsed="false">
      <c r="A63" s="1" t="s">
        <v>128</v>
      </c>
      <c r="B63" s="36" t="n">
        <v>2439</v>
      </c>
      <c r="C63" s="15" t="s">
        <v>23</v>
      </c>
      <c r="D63" s="36" t="n">
        <v>2439</v>
      </c>
      <c r="E63" s="1" t="s">
        <v>24</v>
      </c>
      <c r="F63" s="1" t="s">
        <v>25</v>
      </c>
      <c r="G63" s="1" t="s">
        <v>31</v>
      </c>
      <c r="H63" s="31" t="s">
        <v>65</v>
      </c>
      <c r="I63" s="20" t="s">
        <v>33</v>
      </c>
      <c r="J63" s="24" t="s">
        <v>41</v>
      </c>
      <c r="K63" s="17" t="n">
        <v>27</v>
      </c>
      <c r="L63" s="37" t="n">
        <v>49338250</v>
      </c>
      <c r="M63" s="37" t="n">
        <v>45240603</v>
      </c>
      <c r="N63" s="19" t="n">
        <f aca="false">M63/L63</f>
        <v>0.916947864993185</v>
      </c>
      <c r="O63" s="37" t="n">
        <v>39964347</v>
      </c>
      <c r="P63" s="37" t="n">
        <v>2232699</v>
      </c>
      <c r="Q63" s="19" t="n">
        <f aca="false">(P63+O63)/M63</f>
        <v>0.932725100945273</v>
      </c>
      <c r="R63" s="19"/>
      <c r="S63" s="19"/>
      <c r="T63" s="19"/>
      <c r="U63" s="19"/>
    </row>
    <row r="64" customFormat="false" ht="14.35" hidden="false" customHeight="false" outlineLevel="0" collapsed="false">
      <c r="A64" s="1" t="s">
        <v>129</v>
      </c>
      <c r="B64" s="36" t="n">
        <v>2331</v>
      </c>
      <c r="C64" s="15" t="s">
        <v>23</v>
      </c>
      <c r="D64" s="36" t="n">
        <v>2331</v>
      </c>
      <c r="E64" s="1" t="s">
        <v>24</v>
      </c>
      <c r="F64" s="1" t="s">
        <v>25</v>
      </c>
      <c r="G64" s="1" t="s">
        <v>26</v>
      </c>
      <c r="H64" s="31" t="s">
        <v>130</v>
      </c>
      <c r="I64" s="18" t="s">
        <v>28</v>
      </c>
      <c r="J64" s="24" t="s">
        <v>41</v>
      </c>
      <c r="K64" s="17" t="n">
        <v>25</v>
      </c>
      <c r="L64" s="38" t="n">
        <v>21703509</v>
      </c>
      <c r="M64" s="38" t="n">
        <v>19981385</v>
      </c>
      <c r="N64" s="19" t="n">
        <f aca="false">M64/L64</f>
        <v>0.92065227793349</v>
      </c>
      <c r="O64" s="37" t="n">
        <v>16795194</v>
      </c>
      <c r="P64" s="37" t="n">
        <v>870794</v>
      </c>
      <c r="Q64" s="19" t="n">
        <f aca="false">(P64+O64)/M64</f>
        <v>0.884122296827772</v>
      </c>
      <c r="R64" s="19"/>
      <c r="S64" s="19"/>
      <c r="T64" s="19"/>
      <c r="U64" s="19"/>
    </row>
    <row r="65" customFormat="false" ht="14.35" hidden="false" customHeight="false" outlineLevel="0" collapsed="false">
      <c r="A65" s="17" t="s">
        <v>131</v>
      </c>
      <c r="B65" s="36" t="n">
        <v>6957</v>
      </c>
      <c r="C65" s="15" t="s">
        <v>23</v>
      </c>
      <c r="D65" s="36" t="n">
        <v>6957</v>
      </c>
      <c r="E65" s="1" t="s">
        <v>24</v>
      </c>
      <c r="F65" s="1" t="s">
        <v>25</v>
      </c>
      <c r="G65" s="1" t="s">
        <v>26</v>
      </c>
      <c r="H65" s="31" t="s">
        <v>132</v>
      </c>
      <c r="I65" s="18" t="s">
        <v>28</v>
      </c>
      <c r="J65" s="23" t="s">
        <v>34</v>
      </c>
      <c r="K65" s="17" t="n">
        <v>2</v>
      </c>
      <c r="L65" s="3" t="n">
        <v>27542625</v>
      </c>
      <c r="M65" s="3" t="n">
        <v>23776513</v>
      </c>
      <c r="N65" s="19" t="n">
        <f aca="false">M65/L65</f>
        <v>0.8632624159825</v>
      </c>
      <c r="O65" s="3" t="n">
        <v>20493931</v>
      </c>
      <c r="P65" s="3" t="n">
        <v>1079285</v>
      </c>
      <c r="Q65" s="19" t="n">
        <f aca="false">(P65+O65)/M65</f>
        <v>0.907333047533084</v>
      </c>
      <c r="R65" s="19"/>
      <c r="S65" s="19"/>
      <c r="T65" s="19"/>
      <c r="U65" s="19"/>
    </row>
    <row r="66" customFormat="false" ht="15.15" hidden="false" customHeight="false" outlineLevel="0" collapsed="false">
      <c r="A66" s="1" t="s">
        <v>133</v>
      </c>
      <c r="B66" s="32" t="n">
        <v>2500</v>
      </c>
      <c r="C66" s="15" t="s">
        <v>23</v>
      </c>
      <c r="D66" s="32" t="n">
        <v>2500</v>
      </c>
      <c r="E66" s="1" t="s">
        <v>24</v>
      </c>
      <c r="F66" s="1" t="s">
        <v>25</v>
      </c>
      <c r="G66" s="1" t="s">
        <v>31</v>
      </c>
      <c r="H66" s="31" t="s">
        <v>67</v>
      </c>
      <c r="I66" s="20" t="s">
        <v>33</v>
      </c>
      <c r="J66" s="23" t="s">
        <v>29</v>
      </c>
      <c r="K66" s="17" t="n">
        <v>15</v>
      </c>
      <c r="L66" s="33" t="n">
        <v>17166276</v>
      </c>
      <c r="M66" s="33" t="n">
        <v>14717957</v>
      </c>
      <c r="N66" s="19" t="n">
        <f aca="false">M66/L66</f>
        <v>0.857376229998865</v>
      </c>
      <c r="O66" s="33" t="n">
        <v>12882861</v>
      </c>
      <c r="P66" s="33" t="n">
        <v>908297</v>
      </c>
      <c r="Q66" s="19" t="n">
        <f aca="false">(P66+O66)/M66</f>
        <v>0.937029371671625</v>
      </c>
    </row>
    <row r="67" customFormat="false" ht="14.35" hidden="false" customHeight="false" outlineLevel="0" collapsed="false">
      <c r="A67" s="17" t="s">
        <v>134</v>
      </c>
      <c r="B67" s="32" t="n">
        <v>2414</v>
      </c>
      <c r="C67" s="15" t="s">
        <v>23</v>
      </c>
      <c r="D67" s="32" t="n">
        <v>2414</v>
      </c>
      <c r="E67" s="1" t="s">
        <v>24</v>
      </c>
      <c r="F67" s="1" t="s">
        <v>25</v>
      </c>
      <c r="G67" s="1" t="s">
        <v>26</v>
      </c>
      <c r="H67" s="31" t="s">
        <v>135</v>
      </c>
      <c r="I67" s="18" t="s">
        <v>28</v>
      </c>
      <c r="J67" s="24" t="s">
        <v>41</v>
      </c>
      <c r="K67" s="17" t="n">
        <v>8</v>
      </c>
      <c r="L67" s="3" t="n">
        <v>31516109</v>
      </c>
      <c r="M67" s="3" t="n">
        <v>27509958</v>
      </c>
      <c r="N67" s="19" t="n">
        <f aca="false">M67/L67</f>
        <v>0.872885609070587</v>
      </c>
      <c r="O67" s="3" t="n">
        <v>23146465</v>
      </c>
      <c r="P67" s="3" t="n">
        <v>1268014</v>
      </c>
      <c r="Q67" s="19" t="n">
        <f aca="false">(P67+O67)/M67</f>
        <v>0.887477872558003</v>
      </c>
      <c r="R67" s="19"/>
      <c r="S67" s="19"/>
      <c r="T67" s="19"/>
      <c r="U67" s="19"/>
    </row>
    <row r="68" customFormat="false" ht="15.15" hidden="false" customHeight="false" outlineLevel="0" collapsed="false">
      <c r="A68" s="1" t="s">
        <v>136</v>
      </c>
      <c r="B68" s="32" t="n">
        <v>4829</v>
      </c>
      <c r="C68" s="15" t="s">
        <v>23</v>
      </c>
      <c r="D68" s="32" t="n">
        <v>4829</v>
      </c>
      <c r="E68" s="1" t="s">
        <v>24</v>
      </c>
      <c r="F68" s="1" t="s">
        <v>25</v>
      </c>
      <c r="G68" s="1" t="s">
        <v>26</v>
      </c>
      <c r="H68" s="31" t="s">
        <v>137</v>
      </c>
      <c r="I68" s="18" t="s">
        <v>28</v>
      </c>
      <c r="J68" s="24" t="s">
        <v>29</v>
      </c>
      <c r="K68" s="17" t="n">
        <v>19</v>
      </c>
      <c r="L68" s="33" t="n">
        <v>20278524</v>
      </c>
      <c r="M68" s="33" t="n">
        <v>17841363</v>
      </c>
      <c r="N68" s="19" t="n">
        <f aca="false">M68/L68</f>
        <v>0.879815661139834</v>
      </c>
      <c r="O68" s="33" t="n">
        <v>15074187</v>
      </c>
      <c r="P68" s="33" t="n">
        <v>896041</v>
      </c>
      <c r="Q68" s="19" t="n">
        <f aca="false">(P68+O68)/M68</f>
        <v>0.895123763806611</v>
      </c>
    </row>
    <row r="69" customFormat="false" ht="14.35" hidden="false" customHeight="false" outlineLevel="0" collapsed="false">
      <c r="A69" s="17" t="s">
        <v>138</v>
      </c>
      <c r="B69" s="32" t="n">
        <v>12169</v>
      </c>
      <c r="C69" s="15" t="s">
        <v>23</v>
      </c>
      <c r="D69" s="32" t="n">
        <v>12169</v>
      </c>
      <c r="E69" s="1" t="s">
        <v>24</v>
      </c>
      <c r="F69" s="1" t="s">
        <v>25</v>
      </c>
      <c r="G69" s="39" t="s">
        <v>105</v>
      </c>
      <c r="H69" s="31" t="s">
        <v>139</v>
      </c>
      <c r="I69" s="20" t="s">
        <v>33</v>
      </c>
      <c r="J69" s="23" t="s">
        <v>34</v>
      </c>
      <c r="K69" s="17" t="n">
        <v>7</v>
      </c>
      <c r="L69" s="3" t="n">
        <v>30269269</v>
      </c>
      <c r="M69" s="3" t="n">
        <v>26412528</v>
      </c>
      <c r="N69" s="19" t="n">
        <f aca="false">M69/L69</f>
        <v>0.872585591677156</v>
      </c>
      <c r="O69" s="3" t="n">
        <v>22761770</v>
      </c>
      <c r="P69" s="3" t="n">
        <v>1464780</v>
      </c>
      <c r="Q69" s="19" t="n">
        <f aca="false">(P69+O69)/M69</f>
        <v>0.917237077798839</v>
      </c>
      <c r="R69" s="19"/>
      <c r="S69" s="19"/>
      <c r="T69" s="19"/>
      <c r="U69" s="19"/>
    </row>
    <row r="70" customFormat="false" ht="15.15" hidden="false" customHeight="false" outlineLevel="0" collapsed="false">
      <c r="A70" s="1" t="s">
        <v>140</v>
      </c>
      <c r="B70" s="32" t="n">
        <v>12570</v>
      </c>
      <c r="C70" s="15" t="s">
        <v>23</v>
      </c>
      <c r="D70" s="32" t="n">
        <v>12570</v>
      </c>
      <c r="E70" s="1" t="s">
        <v>24</v>
      </c>
      <c r="F70" s="1" t="s">
        <v>25</v>
      </c>
      <c r="G70" s="1" t="s">
        <v>105</v>
      </c>
      <c r="H70" s="31" t="s">
        <v>65</v>
      </c>
      <c r="I70" s="20" t="s">
        <v>33</v>
      </c>
      <c r="J70" s="23" t="s">
        <v>34</v>
      </c>
      <c r="K70" s="17" t="n">
        <v>20</v>
      </c>
      <c r="L70" s="33" t="n">
        <v>25661491</v>
      </c>
      <c r="M70" s="33" t="n">
        <v>23240400</v>
      </c>
      <c r="N70" s="19" t="n">
        <f aca="false">M70/L70</f>
        <v>0.90565275415992</v>
      </c>
      <c r="O70" s="33" t="n">
        <v>20465976</v>
      </c>
      <c r="P70" s="33" t="n">
        <v>1107562</v>
      </c>
      <c r="Q70" s="19" t="n">
        <f aca="false">(P70+O70)/M70</f>
        <v>0.92827739625824</v>
      </c>
    </row>
    <row r="71" customFormat="false" ht="15.15" hidden="false" customHeight="false" outlineLevel="0" collapsed="false">
      <c r="A71" s="1" t="s">
        <v>141</v>
      </c>
      <c r="B71" s="32" t="n">
        <v>12166</v>
      </c>
      <c r="C71" s="15" t="s">
        <v>23</v>
      </c>
      <c r="D71" s="32" t="n">
        <v>12166</v>
      </c>
      <c r="E71" s="1" t="s">
        <v>24</v>
      </c>
      <c r="F71" s="1" t="s">
        <v>25</v>
      </c>
      <c r="G71" s="1" t="s">
        <v>26</v>
      </c>
      <c r="H71" s="31" t="n">
        <v>0.44</v>
      </c>
      <c r="I71" s="18" t="s">
        <v>28</v>
      </c>
      <c r="J71" s="23" t="s">
        <v>34</v>
      </c>
      <c r="K71" s="17" t="n">
        <v>21</v>
      </c>
      <c r="L71" s="33" t="n">
        <v>21526521</v>
      </c>
      <c r="M71" s="33" t="n">
        <v>19449024</v>
      </c>
      <c r="N71" s="19" t="n">
        <f aca="false">M71/L71</f>
        <v>0.903491279431544</v>
      </c>
      <c r="O71" s="33" t="n">
        <v>16535614</v>
      </c>
      <c r="P71" s="33" t="n">
        <v>919965</v>
      </c>
      <c r="Q71" s="19" t="n">
        <f aca="false">(P71+O71)/M71</f>
        <v>0.897504111260287</v>
      </c>
    </row>
    <row r="72" customFormat="false" ht="14.35" hidden="false" customHeight="false" outlineLevel="0" collapsed="false">
      <c r="A72" s="17" t="s">
        <v>142</v>
      </c>
      <c r="B72" s="32" t="n">
        <v>12444</v>
      </c>
      <c r="C72" s="15" t="s">
        <v>23</v>
      </c>
      <c r="D72" s="32" t="n">
        <v>12444</v>
      </c>
      <c r="E72" s="1" t="s">
        <v>24</v>
      </c>
      <c r="F72" s="1" t="s">
        <v>25</v>
      </c>
      <c r="G72" s="1" t="s">
        <v>143</v>
      </c>
      <c r="H72" s="31" t="s">
        <v>144</v>
      </c>
      <c r="I72" s="18" t="s">
        <v>28</v>
      </c>
      <c r="J72" s="23" t="s">
        <v>34</v>
      </c>
      <c r="K72" s="1" t="n">
        <v>9</v>
      </c>
      <c r="L72" s="3" t="n">
        <v>25150585</v>
      </c>
      <c r="M72" s="3" t="n">
        <v>21021622</v>
      </c>
      <c r="N72" s="19" t="n">
        <f aca="false">M72/L72</f>
        <v>0.835830339532858</v>
      </c>
      <c r="O72" s="3" t="n">
        <v>17587395</v>
      </c>
      <c r="P72" s="3" t="n">
        <v>1026542</v>
      </c>
      <c r="Q72" s="19" t="n">
        <f aca="false">(P72+O72)/M72</f>
        <v>0.885466259454194</v>
      </c>
      <c r="R72" s="19"/>
      <c r="S72" s="19"/>
      <c r="T72" s="19"/>
      <c r="U72" s="19"/>
    </row>
    <row r="73" customFormat="false" ht="15.15" hidden="false" customHeight="false" outlineLevel="0" collapsed="false">
      <c r="A73" s="1" t="s">
        <v>145</v>
      </c>
      <c r="B73" s="32" t="n">
        <v>12371</v>
      </c>
      <c r="C73" s="15" t="s">
        <v>23</v>
      </c>
      <c r="D73" s="32" t="n">
        <v>12371</v>
      </c>
      <c r="E73" s="1" t="s">
        <v>24</v>
      </c>
      <c r="F73" s="1" t="s">
        <v>25</v>
      </c>
      <c r="G73" s="1" t="s">
        <v>26</v>
      </c>
      <c r="H73" s="31" t="s">
        <v>135</v>
      </c>
      <c r="I73" s="18" t="s">
        <v>28</v>
      </c>
      <c r="J73" s="23" t="s">
        <v>34</v>
      </c>
      <c r="K73" s="1" t="n">
        <v>22</v>
      </c>
      <c r="L73" s="33" t="n">
        <v>20644595</v>
      </c>
      <c r="M73" s="33" t="n">
        <v>18815744</v>
      </c>
      <c r="N73" s="19" t="n">
        <f aca="false">M73/L73</f>
        <v>0.911412599762795</v>
      </c>
      <c r="O73" s="33" t="n">
        <v>16022135</v>
      </c>
      <c r="P73" s="33" t="n">
        <v>814618</v>
      </c>
      <c r="Q73" s="19" t="n">
        <f aca="false">(P73+O73)/M73</f>
        <v>0.894822601753085</v>
      </c>
    </row>
    <row r="74" customFormat="false" ht="14.35" hidden="false" customHeight="false" outlineLevel="0" collapsed="false">
      <c r="A74" s="17" t="s">
        <v>146</v>
      </c>
      <c r="B74" s="32" t="n">
        <v>7011</v>
      </c>
      <c r="C74" s="15" t="s">
        <v>23</v>
      </c>
      <c r="D74" s="32" t="n">
        <v>7011</v>
      </c>
      <c r="E74" s="1" t="s">
        <v>24</v>
      </c>
      <c r="F74" s="1" t="s">
        <v>25</v>
      </c>
      <c r="G74" s="1" t="s">
        <v>31</v>
      </c>
      <c r="H74" s="31" t="s">
        <v>86</v>
      </c>
      <c r="I74" s="20" t="s">
        <v>33</v>
      </c>
      <c r="J74" s="23" t="s">
        <v>34</v>
      </c>
      <c r="K74" s="1" t="n">
        <v>6</v>
      </c>
      <c r="L74" s="3" t="n">
        <v>28848896</v>
      </c>
      <c r="M74" s="3" t="n">
        <v>25364382</v>
      </c>
      <c r="N74" s="19" t="n">
        <f aca="false">M74/L74</f>
        <v>0.879214996650132</v>
      </c>
      <c r="O74" s="3" t="n">
        <v>22292037</v>
      </c>
      <c r="P74" s="3" t="n">
        <v>1354729</v>
      </c>
      <c r="Q74" s="19" t="n">
        <f aca="false">(P74+O74)/M74</f>
        <v>0.93228236351274</v>
      </c>
      <c r="R74" s="19"/>
      <c r="S74" s="19"/>
      <c r="T74" s="19"/>
      <c r="U74" s="19"/>
    </row>
    <row r="75" customFormat="false" ht="14.35" hidden="false" customHeight="false" outlineLevel="0" collapsed="false">
      <c r="A75" s="17" t="s">
        <v>147</v>
      </c>
      <c r="B75" s="32" t="n">
        <v>7105</v>
      </c>
      <c r="C75" s="15" t="s">
        <v>23</v>
      </c>
      <c r="D75" s="32" t="n">
        <v>7105</v>
      </c>
      <c r="E75" s="1" t="s">
        <v>24</v>
      </c>
      <c r="F75" s="1" t="s">
        <v>25</v>
      </c>
      <c r="G75" s="39" t="s">
        <v>31</v>
      </c>
      <c r="H75" s="31" t="s">
        <v>55</v>
      </c>
      <c r="I75" s="20" t="s">
        <v>33</v>
      </c>
      <c r="J75" s="23" t="s">
        <v>34</v>
      </c>
      <c r="K75" s="1" t="n">
        <v>10</v>
      </c>
      <c r="L75" s="3" t="n">
        <v>26357916</v>
      </c>
      <c r="M75" s="3" t="n">
        <v>21224523</v>
      </c>
      <c r="N75" s="19" t="n">
        <f aca="false">M75/L75</f>
        <v>0.805242834828065</v>
      </c>
      <c r="O75" s="3" t="n">
        <v>18196065</v>
      </c>
      <c r="P75" s="3" t="n">
        <v>1091997</v>
      </c>
      <c r="Q75" s="19" t="n">
        <f aca="false">(P75+O75)/M75</f>
        <v>0.908763037925517</v>
      </c>
      <c r="R75" s="19"/>
      <c r="S75" s="19"/>
      <c r="T75" s="19"/>
      <c r="U75" s="19"/>
    </row>
    <row r="76" customFormat="false" ht="15.15" hidden="false" customHeight="false" outlineLevel="0" collapsed="false">
      <c r="A76" s="1" t="s">
        <v>148</v>
      </c>
      <c r="B76" s="32" t="n">
        <v>12535</v>
      </c>
      <c r="C76" s="15" t="s">
        <v>23</v>
      </c>
      <c r="D76" s="32" t="n">
        <v>12535</v>
      </c>
      <c r="E76" s="1" t="s">
        <v>24</v>
      </c>
      <c r="F76" s="1" t="s">
        <v>25</v>
      </c>
      <c r="G76" s="1" t="s">
        <v>26</v>
      </c>
      <c r="H76" s="31" t="s">
        <v>149</v>
      </c>
      <c r="I76" s="18" t="s">
        <v>28</v>
      </c>
      <c r="J76" s="24" t="s">
        <v>29</v>
      </c>
      <c r="K76" s="1" t="n">
        <v>1</v>
      </c>
      <c r="L76" s="33" t="n">
        <v>15690448</v>
      </c>
      <c r="M76" s="33" t="n">
        <v>12805261</v>
      </c>
      <c r="N76" s="19" t="n">
        <f aca="false">M76/L76</f>
        <v>0.816118252327786</v>
      </c>
      <c r="O76" s="33" t="n">
        <v>10544495</v>
      </c>
      <c r="P76" s="33" t="n">
        <v>655642</v>
      </c>
      <c r="Q76" s="19" t="n">
        <f aca="false">(P76+O76)/M76</f>
        <v>0.874651207812164</v>
      </c>
    </row>
    <row r="77" customFormat="false" ht="14.35" hidden="false" customHeight="false" outlineLevel="0" collapsed="false">
      <c r="A77" s="1" t="s">
        <v>150</v>
      </c>
      <c r="B77" s="40" t="n">
        <v>13978</v>
      </c>
      <c r="C77" s="15" t="s">
        <v>23</v>
      </c>
      <c r="D77" s="40" t="n">
        <v>13978</v>
      </c>
      <c r="E77" s="1" t="s">
        <v>24</v>
      </c>
      <c r="F77" s="1" t="s">
        <v>25</v>
      </c>
      <c r="G77" s="41" t="s">
        <v>143</v>
      </c>
      <c r="H77" s="31" t="n">
        <v>0</v>
      </c>
      <c r="I77" s="18" t="s">
        <v>28</v>
      </c>
      <c r="J77" s="23" t="s">
        <v>34</v>
      </c>
      <c r="K77" s="17" t="n">
        <v>2</v>
      </c>
      <c r="L77" s="37" t="n">
        <v>39145630</v>
      </c>
      <c r="M77" s="37" t="n">
        <v>35717219</v>
      </c>
      <c r="N77" s="19" t="n">
        <f aca="false">M77/L77</f>
        <v>0.91241906184675</v>
      </c>
      <c r="O77" s="37" t="n">
        <v>29972608</v>
      </c>
      <c r="P77" s="37" t="n">
        <v>1713197</v>
      </c>
      <c r="Q77" s="19" t="n">
        <f aca="false">(P77+O77)/M77</f>
        <v>0.887129678265265</v>
      </c>
      <c r="R77" s="19"/>
      <c r="S77" s="19"/>
      <c r="T77" s="19"/>
      <c r="U77" s="19"/>
    </row>
    <row r="78" customFormat="false" ht="14.35" hidden="false" customHeight="false" outlineLevel="0" collapsed="false">
      <c r="A78" s="1" t="s">
        <v>151</v>
      </c>
      <c r="B78" s="40" t="n">
        <v>14016</v>
      </c>
      <c r="C78" s="15" t="s">
        <v>23</v>
      </c>
      <c r="D78" s="40" t="n">
        <v>14016</v>
      </c>
      <c r="E78" s="1" t="s">
        <v>24</v>
      </c>
      <c r="F78" s="1" t="s">
        <v>25</v>
      </c>
      <c r="G78" s="1" t="s">
        <v>31</v>
      </c>
      <c r="H78" s="31" t="s">
        <v>152</v>
      </c>
      <c r="I78" s="20" t="s">
        <v>33</v>
      </c>
      <c r="J78" s="24" t="s">
        <v>29</v>
      </c>
      <c r="K78" s="1" t="n">
        <v>3</v>
      </c>
      <c r="L78" s="37" t="n">
        <v>31298494</v>
      </c>
      <c r="M78" s="37" t="n">
        <v>28537231</v>
      </c>
      <c r="N78" s="19" t="n">
        <f aca="false">M78/L78</f>
        <v>0.911776489948686</v>
      </c>
      <c r="O78" s="37" t="n">
        <v>25229966</v>
      </c>
      <c r="P78" s="37" t="n">
        <v>1633776</v>
      </c>
      <c r="Q78" s="19" t="n">
        <f aca="false">(P78+O78)/M78</f>
        <v>0.941357695145685</v>
      </c>
      <c r="R78" s="19"/>
      <c r="S78" s="19"/>
      <c r="T78" s="19"/>
      <c r="U78" s="19"/>
    </row>
    <row r="79" customFormat="false" ht="15.15" hidden="false" customHeight="false" outlineLevel="0" collapsed="false">
      <c r="A79" s="1" t="s">
        <v>153</v>
      </c>
      <c r="B79" s="40" t="n">
        <v>14056</v>
      </c>
      <c r="C79" s="15" t="s">
        <v>23</v>
      </c>
      <c r="D79" s="40" t="n">
        <v>14056</v>
      </c>
      <c r="E79" s="1" t="s">
        <v>24</v>
      </c>
      <c r="F79" s="1" t="s">
        <v>25</v>
      </c>
      <c r="G79" s="1" t="s">
        <v>26</v>
      </c>
      <c r="H79" s="31" t="s">
        <v>137</v>
      </c>
      <c r="I79" s="18" t="s">
        <v>28</v>
      </c>
      <c r="J79" s="24" t="s">
        <v>29</v>
      </c>
      <c r="K79" s="17" t="n">
        <v>4</v>
      </c>
      <c r="L79" s="33" t="n">
        <v>20644595</v>
      </c>
      <c r="M79" s="33" t="n">
        <v>18815744</v>
      </c>
      <c r="N79" s="19" t="n">
        <f aca="false">M79/L79</f>
        <v>0.911412599762795</v>
      </c>
      <c r="O79" s="33" t="n">
        <v>16022135</v>
      </c>
      <c r="P79" s="33" t="n">
        <v>814618</v>
      </c>
      <c r="Q79" s="19" t="n">
        <f aca="false">(P79+O79)/M79</f>
        <v>0.894822601753085</v>
      </c>
    </row>
    <row r="80" customFormat="false" ht="15.15" hidden="false" customHeight="false" outlineLevel="0" collapsed="false">
      <c r="A80" s="1" t="s">
        <v>154</v>
      </c>
      <c r="B80" s="40" t="n">
        <v>13787</v>
      </c>
      <c r="C80" s="15" t="s">
        <v>23</v>
      </c>
      <c r="D80" s="40" t="n">
        <v>13787</v>
      </c>
      <c r="E80" s="1" t="s">
        <v>24</v>
      </c>
      <c r="F80" s="1" t="s">
        <v>25</v>
      </c>
      <c r="G80" s="1" t="s">
        <v>31</v>
      </c>
      <c r="H80" s="31" t="s">
        <v>155</v>
      </c>
      <c r="I80" s="20" t="s">
        <v>33</v>
      </c>
      <c r="J80" s="21" t="s">
        <v>34</v>
      </c>
      <c r="K80" s="1" t="n">
        <v>5</v>
      </c>
      <c r="L80" s="33" t="n">
        <v>21987545</v>
      </c>
      <c r="M80" s="33" t="n">
        <v>20215300</v>
      </c>
      <c r="N80" s="19" t="n">
        <f aca="false">M80/L80</f>
        <v>0.919397777241616</v>
      </c>
      <c r="O80" s="33" t="n">
        <v>17743704</v>
      </c>
      <c r="P80" s="33" t="n">
        <v>1131600</v>
      </c>
      <c r="Q80" s="19" t="n">
        <f aca="false">(P80+O80)/M80</f>
        <v>0.933713771252467</v>
      </c>
    </row>
    <row r="81" customFormat="false" ht="15.15" hidden="false" customHeight="false" outlineLevel="0" collapsed="false">
      <c r="A81" s="1" t="s">
        <v>156</v>
      </c>
      <c r="B81" s="40" t="n">
        <v>14111</v>
      </c>
      <c r="C81" s="15" t="s">
        <v>23</v>
      </c>
      <c r="D81" s="40" t="n">
        <v>14111</v>
      </c>
      <c r="E81" s="1" t="s">
        <v>24</v>
      </c>
      <c r="F81" s="1" t="s">
        <v>25</v>
      </c>
      <c r="G81" s="1" t="s">
        <v>31</v>
      </c>
      <c r="H81" s="31" t="s">
        <v>157</v>
      </c>
      <c r="I81" s="18" t="s">
        <v>28</v>
      </c>
      <c r="J81" s="21" t="s">
        <v>34</v>
      </c>
      <c r="K81" s="1" t="n">
        <v>7</v>
      </c>
      <c r="L81" s="33" t="n">
        <v>22577818</v>
      </c>
      <c r="M81" s="33" t="n">
        <v>20570752</v>
      </c>
      <c r="N81" s="19" t="n">
        <f aca="false">M81/L81</f>
        <v>0.911104518603171</v>
      </c>
      <c r="O81" s="33" t="n">
        <v>18230478</v>
      </c>
      <c r="P81" s="33" t="n">
        <v>1255240</v>
      </c>
      <c r="Q81" s="19" t="n">
        <f aca="false">(P81+O81)/M81</f>
        <v>0.94725355689476</v>
      </c>
    </row>
    <row r="82" customFormat="false" ht="15.15" hidden="false" customHeight="false" outlineLevel="0" collapsed="false">
      <c r="A82" s="1" t="s">
        <v>158</v>
      </c>
      <c r="B82" s="40" t="n">
        <v>12556</v>
      </c>
      <c r="C82" s="15" t="s">
        <v>23</v>
      </c>
      <c r="D82" s="40" t="n">
        <v>12556</v>
      </c>
      <c r="E82" s="1" t="s">
        <v>24</v>
      </c>
      <c r="F82" s="1" t="s">
        <v>25</v>
      </c>
      <c r="G82" s="1" t="s">
        <v>31</v>
      </c>
      <c r="H82" s="31" t="s">
        <v>159</v>
      </c>
      <c r="I82" s="20" t="s">
        <v>33</v>
      </c>
      <c r="J82" s="21" t="s">
        <v>34</v>
      </c>
      <c r="K82" s="1" t="n">
        <v>8</v>
      </c>
      <c r="L82" s="33" t="n">
        <v>20955628</v>
      </c>
      <c r="M82" s="33" t="n">
        <v>18887425</v>
      </c>
      <c r="N82" s="19" t="n">
        <f aca="false">M82/L82</f>
        <v>0.901305606302994</v>
      </c>
      <c r="O82" s="33" t="n">
        <v>16714921</v>
      </c>
      <c r="P82" s="33" t="n">
        <v>1088641</v>
      </c>
      <c r="Q82" s="19" t="n">
        <f aca="false">(P82+O82)/M82</f>
        <v>0.942614570276255</v>
      </c>
    </row>
    <row r="83" customFormat="false" ht="15.15" hidden="false" customHeight="false" outlineLevel="0" collapsed="false">
      <c r="A83" s="1" t="s">
        <v>160</v>
      </c>
      <c r="B83" s="42" t="n">
        <v>14093</v>
      </c>
      <c r="C83" s="15" t="s">
        <v>23</v>
      </c>
      <c r="D83" s="40" t="n">
        <v>14093</v>
      </c>
      <c r="E83" s="1" t="s">
        <v>24</v>
      </c>
      <c r="F83" s="1" t="s">
        <v>25</v>
      </c>
      <c r="G83" s="1" t="s">
        <v>26</v>
      </c>
      <c r="H83" s="31" t="s">
        <v>161</v>
      </c>
      <c r="I83" s="18" t="s">
        <v>28</v>
      </c>
      <c r="J83" s="24" t="s">
        <v>29</v>
      </c>
      <c r="K83" s="1" t="n">
        <v>22</v>
      </c>
      <c r="L83" s="33" t="n">
        <v>25209707</v>
      </c>
      <c r="M83" s="33" t="n">
        <v>22852460</v>
      </c>
      <c r="N83" s="19" t="n">
        <f aca="false">M83/L83</f>
        <v>0.90649447056247</v>
      </c>
      <c r="O83" s="33" t="n">
        <v>19469283</v>
      </c>
      <c r="P83" s="33" t="n">
        <v>1102527</v>
      </c>
      <c r="Q83" s="19" t="n">
        <f aca="false">(P83+O83)/M83</f>
        <v>0.900201116203682</v>
      </c>
    </row>
    <row r="84" customFormat="false" ht="15.15" hidden="false" customHeight="false" outlineLevel="0" collapsed="false">
      <c r="A84" s="1" t="s">
        <v>162</v>
      </c>
      <c r="B84" s="40" t="n">
        <v>14149</v>
      </c>
      <c r="C84" s="15" t="s">
        <v>23</v>
      </c>
      <c r="D84" s="40" t="n">
        <v>14149</v>
      </c>
      <c r="E84" s="1" t="s">
        <v>24</v>
      </c>
      <c r="F84" s="1" t="s">
        <v>25</v>
      </c>
      <c r="G84" s="1" t="s">
        <v>26</v>
      </c>
      <c r="H84" s="31" t="s">
        <v>163</v>
      </c>
      <c r="I84" s="18" t="s">
        <v>28</v>
      </c>
      <c r="J84" s="24" t="s">
        <v>29</v>
      </c>
      <c r="K84" s="1" t="n">
        <v>18</v>
      </c>
      <c r="L84" s="33" t="n">
        <v>22305897</v>
      </c>
      <c r="M84" s="33" t="n">
        <v>20100583</v>
      </c>
      <c r="N84" s="19" t="n">
        <f aca="false">M84/L84</f>
        <v>0.901133139815001</v>
      </c>
      <c r="O84" s="33" t="n">
        <v>16933693</v>
      </c>
      <c r="P84" s="33" t="n">
        <v>1056175</v>
      </c>
      <c r="Q84" s="19" t="n">
        <f aca="false">(P84+O84)/M84</f>
        <v>0.894992349226886</v>
      </c>
    </row>
    <row r="85" customFormat="false" ht="15.15" hidden="false" customHeight="false" outlineLevel="0" collapsed="false">
      <c r="A85" s="1" t="s">
        <v>164</v>
      </c>
      <c r="B85" s="40" t="n">
        <v>14096</v>
      </c>
      <c r="C85" s="15" t="s">
        <v>23</v>
      </c>
      <c r="D85" s="40" t="n">
        <v>14096</v>
      </c>
      <c r="E85" s="1" t="s">
        <v>24</v>
      </c>
      <c r="F85" s="1" t="s">
        <v>25</v>
      </c>
      <c r="G85" s="1" t="s">
        <v>26</v>
      </c>
      <c r="H85" s="31" t="s">
        <v>57</v>
      </c>
      <c r="I85" s="18" t="s">
        <v>28</v>
      </c>
      <c r="J85" s="24" t="s">
        <v>29</v>
      </c>
      <c r="K85" s="1" t="n">
        <v>10</v>
      </c>
      <c r="L85" s="33" t="n">
        <v>17951275</v>
      </c>
      <c r="M85" s="33" t="n">
        <v>16016538</v>
      </c>
      <c r="N85" s="19" t="n">
        <f aca="false">M85/L85</f>
        <v>0.892222864392641</v>
      </c>
      <c r="O85" s="33" t="n">
        <v>13394219</v>
      </c>
      <c r="P85" s="33" t="n">
        <v>857323</v>
      </c>
      <c r="Q85" s="19" t="n">
        <f aca="false">(P85+O85)/M85</f>
        <v>0.889801653765627</v>
      </c>
    </row>
    <row r="86" customFormat="false" ht="15.15" hidden="false" customHeight="false" outlineLevel="0" collapsed="false">
      <c r="A86" s="1" t="s">
        <v>165</v>
      </c>
      <c r="B86" s="40" t="n">
        <v>14103</v>
      </c>
      <c r="C86" s="15" t="s">
        <v>23</v>
      </c>
      <c r="D86" s="40" t="n">
        <v>14103</v>
      </c>
      <c r="E86" s="1" t="s">
        <v>24</v>
      </c>
      <c r="F86" s="1" t="s">
        <v>25</v>
      </c>
      <c r="G86" s="1" t="s">
        <v>26</v>
      </c>
      <c r="H86" s="31" t="s">
        <v>166</v>
      </c>
      <c r="I86" s="18" t="s">
        <v>28</v>
      </c>
      <c r="J86" s="24" t="s">
        <v>29</v>
      </c>
      <c r="K86" s="17" t="n">
        <v>11</v>
      </c>
      <c r="L86" s="33" t="n">
        <v>28539290</v>
      </c>
      <c r="M86" s="33" t="n">
        <v>25342946</v>
      </c>
      <c r="N86" s="19" t="n">
        <f aca="false">M86/L86</f>
        <v>0.888001979026108</v>
      </c>
      <c r="O86" s="33" t="n">
        <v>21330794</v>
      </c>
      <c r="P86" s="33" t="n">
        <v>1276434</v>
      </c>
      <c r="Q86" s="19" t="n">
        <f aca="false">(P86+O86)/M86</f>
        <v>0.892052092128516</v>
      </c>
    </row>
    <row r="87" customFormat="false" ht="15.15" hidden="false" customHeight="false" outlineLevel="0" collapsed="false">
      <c r="A87" s="1" t="s">
        <v>167</v>
      </c>
      <c r="B87" s="43" t="n">
        <v>12479</v>
      </c>
      <c r="C87" s="15" t="s">
        <v>23</v>
      </c>
      <c r="D87" s="43" t="n">
        <v>12479</v>
      </c>
      <c r="E87" s="1" t="s">
        <v>24</v>
      </c>
      <c r="F87" s="1" t="s">
        <v>25</v>
      </c>
      <c r="G87" s="39" t="s">
        <v>31</v>
      </c>
      <c r="H87" s="31" t="s">
        <v>168</v>
      </c>
      <c r="I87" s="20" t="s">
        <v>33</v>
      </c>
      <c r="J87" s="21" t="s">
        <v>34</v>
      </c>
      <c r="K87" s="1" t="n">
        <v>12</v>
      </c>
      <c r="L87" s="33" t="n">
        <v>16109118</v>
      </c>
      <c r="M87" s="33" t="n">
        <v>13008541</v>
      </c>
      <c r="N87" s="19" t="n">
        <f aca="false">M87/L87</f>
        <v>0.807526582150556</v>
      </c>
      <c r="O87" s="33" t="n">
        <v>10858114</v>
      </c>
      <c r="P87" s="33" t="n">
        <v>635947</v>
      </c>
      <c r="Q87" s="19" t="n">
        <f aca="false">(P87+O87)/M87</f>
        <v>0.883578027697341</v>
      </c>
    </row>
    <row r="88" customFormat="false" ht="15.15" hidden="false" customHeight="false" outlineLevel="0" collapsed="false">
      <c r="A88" s="1" t="s">
        <v>169</v>
      </c>
      <c r="B88" s="43" t="n">
        <v>4700</v>
      </c>
      <c r="C88" s="15" t="s">
        <v>23</v>
      </c>
      <c r="D88" s="43" t="n">
        <v>4700</v>
      </c>
      <c r="E88" s="1" t="s">
        <v>24</v>
      </c>
      <c r="F88" s="1" t="s">
        <v>25</v>
      </c>
      <c r="G88" s="1" t="s">
        <v>105</v>
      </c>
      <c r="H88" s="31" t="s">
        <v>59</v>
      </c>
      <c r="I88" s="20" t="s">
        <v>33</v>
      </c>
      <c r="J88" s="24" t="s">
        <v>29</v>
      </c>
      <c r="K88" s="1" t="n">
        <v>23</v>
      </c>
      <c r="L88" s="33" t="n">
        <v>19599924</v>
      </c>
      <c r="M88" s="33" t="n">
        <v>18029805</v>
      </c>
      <c r="N88" s="19" t="n">
        <f aca="false">M88/L88</f>
        <v>0.919891577130605</v>
      </c>
      <c r="O88" s="33" t="n">
        <v>15652501</v>
      </c>
      <c r="P88" s="33" t="n">
        <v>1003965</v>
      </c>
      <c r="Q88" s="19" t="n">
        <f aca="false">(P88+O88)/M88</f>
        <v>0.923829514517767</v>
      </c>
    </row>
    <row r="89" customFormat="false" ht="15.15" hidden="false" customHeight="false" outlineLevel="0" collapsed="false">
      <c r="A89" s="1" t="s">
        <v>170</v>
      </c>
      <c r="B89" s="43" t="n">
        <v>10070</v>
      </c>
      <c r="C89" s="15" t="s">
        <v>23</v>
      </c>
      <c r="D89" s="43" t="n">
        <v>10070</v>
      </c>
      <c r="E89" s="1" t="s">
        <v>24</v>
      </c>
      <c r="F89" s="1" t="s">
        <v>25</v>
      </c>
      <c r="G89" s="1" t="s">
        <v>31</v>
      </c>
      <c r="H89" s="31" t="s">
        <v>55</v>
      </c>
      <c r="I89" s="20" t="s">
        <v>33</v>
      </c>
      <c r="J89" s="24" t="s">
        <v>29</v>
      </c>
      <c r="K89" s="1" t="n">
        <v>25</v>
      </c>
      <c r="L89" s="33" t="n">
        <v>18782831</v>
      </c>
      <c r="M89" s="33" t="n">
        <v>16989292</v>
      </c>
      <c r="N89" s="19" t="n">
        <f aca="false">M89/L89</f>
        <v>0.904511785257505</v>
      </c>
      <c r="O89" s="33" t="n">
        <v>15090931</v>
      </c>
      <c r="P89" s="33" t="n">
        <v>910092</v>
      </c>
      <c r="Q89" s="19" t="n">
        <f aca="false">(P89+O89)/M89</f>
        <v>0.941829889085431</v>
      </c>
    </row>
    <row r="90" customFormat="false" ht="14.35" hidden="false" customHeight="false" outlineLevel="0" collapsed="false">
      <c r="A90" s="1" t="s">
        <v>171</v>
      </c>
      <c r="B90" s="43" t="n">
        <v>3117</v>
      </c>
      <c r="C90" s="15" t="s">
        <v>23</v>
      </c>
      <c r="D90" s="43" t="n">
        <v>3117</v>
      </c>
      <c r="E90" s="1" t="s">
        <v>24</v>
      </c>
      <c r="F90" s="1" t="s">
        <v>25</v>
      </c>
      <c r="G90" s="21" t="s">
        <v>105</v>
      </c>
      <c r="H90" s="31" t="s">
        <v>172</v>
      </c>
      <c r="I90" s="20" t="s">
        <v>33</v>
      </c>
      <c r="J90" s="24" t="s">
        <v>29</v>
      </c>
      <c r="K90" s="1" t="n">
        <v>9</v>
      </c>
      <c r="L90" s="37" t="n">
        <v>25948351</v>
      </c>
      <c r="M90" s="37" t="n">
        <v>23566258</v>
      </c>
      <c r="N90" s="19" t="n">
        <f aca="false">M90/L90</f>
        <v>0.908198675129684</v>
      </c>
      <c r="O90" s="37" t="n">
        <v>20534220</v>
      </c>
      <c r="P90" s="37" t="n">
        <v>1471573</v>
      </c>
      <c r="Q90" s="19" t="n">
        <f aca="false">(P90+O90)/M90</f>
        <v>0.933783929548764</v>
      </c>
      <c r="R90" s="19"/>
      <c r="S90" s="19"/>
      <c r="T90" s="19"/>
      <c r="U90" s="19"/>
    </row>
    <row r="91" customFormat="false" ht="14.35" hidden="false" customHeight="false" outlineLevel="0" collapsed="false">
      <c r="A91" s="1" t="s">
        <v>173</v>
      </c>
      <c r="B91" s="43" t="n">
        <v>4810</v>
      </c>
      <c r="C91" s="15" t="s">
        <v>23</v>
      </c>
      <c r="D91" s="43" t="n">
        <v>4810</v>
      </c>
      <c r="E91" s="1" t="s">
        <v>24</v>
      </c>
      <c r="F91" s="1" t="s">
        <v>25</v>
      </c>
      <c r="G91" s="1" t="s">
        <v>26</v>
      </c>
      <c r="H91" s="31" t="s">
        <v>135</v>
      </c>
      <c r="I91" s="18" t="s">
        <v>28</v>
      </c>
      <c r="J91" s="24" t="s">
        <v>29</v>
      </c>
      <c r="K91" s="1" t="n">
        <v>10</v>
      </c>
      <c r="L91" s="37" t="n">
        <v>30457419</v>
      </c>
      <c r="M91" s="37" t="n">
        <v>27455297</v>
      </c>
      <c r="N91" s="19" t="n">
        <f aca="false">M91/L91</f>
        <v>0.901432160092095</v>
      </c>
      <c r="O91" s="37" t="n">
        <v>22557010</v>
      </c>
      <c r="P91" s="37" t="n">
        <v>1402596</v>
      </c>
      <c r="Q91" s="19" t="n">
        <f aca="false">(P91+O91)/M91</f>
        <v>0.872676991984461</v>
      </c>
      <c r="R91" s="19"/>
      <c r="S91" s="19"/>
      <c r="T91" s="19"/>
      <c r="U91" s="19"/>
    </row>
    <row r="92" customFormat="false" ht="15.15" hidden="false" customHeight="false" outlineLevel="0" collapsed="false">
      <c r="A92" s="1" t="s">
        <v>174</v>
      </c>
      <c r="B92" s="43" t="n">
        <v>5986</v>
      </c>
      <c r="C92" s="15" t="s">
        <v>23</v>
      </c>
      <c r="D92" s="43" t="n">
        <v>5986</v>
      </c>
      <c r="E92" s="1" t="s">
        <v>24</v>
      </c>
      <c r="F92" s="1" t="s">
        <v>25</v>
      </c>
      <c r="G92" s="1" t="s">
        <v>31</v>
      </c>
      <c r="H92" s="31" t="s">
        <v>112</v>
      </c>
      <c r="I92" s="20" t="s">
        <v>33</v>
      </c>
      <c r="J92" s="24" t="s">
        <v>29</v>
      </c>
      <c r="K92" s="1" t="n">
        <v>27</v>
      </c>
      <c r="L92" s="33" t="n">
        <v>26284805</v>
      </c>
      <c r="M92" s="33" t="n">
        <v>23851154</v>
      </c>
      <c r="N92" s="19" t="n">
        <f aca="false">M92/L92</f>
        <v>0.907412248255218</v>
      </c>
      <c r="O92" s="33" t="n">
        <v>21212250</v>
      </c>
      <c r="P92" s="33" t="n">
        <v>1343845</v>
      </c>
      <c r="Q92" s="19" t="n">
        <f aca="false">(P92+O92)/M92</f>
        <v>0.945702459512022</v>
      </c>
    </row>
    <row r="93" customFormat="false" ht="14.35" hidden="false" customHeight="false" outlineLevel="0" collapsed="false">
      <c r="A93" s="1" t="s">
        <v>175</v>
      </c>
      <c r="B93" s="43" t="n">
        <v>13740</v>
      </c>
      <c r="C93" s="15" t="s">
        <v>23</v>
      </c>
      <c r="D93" s="43" t="n">
        <v>13740</v>
      </c>
      <c r="E93" s="1" t="s">
        <v>24</v>
      </c>
      <c r="F93" s="1" t="s">
        <v>25</v>
      </c>
      <c r="G93" s="1" t="s">
        <v>26</v>
      </c>
      <c r="H93" s="31" t="s">
        <v>176</v>
      </c>
      <c r="I93" s="18" t="s">
        <v>28</v>
      </c>
      <c r="J93" s="24" t="s">
        <v>29</v>
      </c>
      <c r="K93" s="1" t="n">
        <v>5</v>
      </c>
      <c r="L93" s="37" t="n">
        <v>32311416</v>
      </c>
      <c r="M93" s="37" t="n">
        <v>29568246</v>
      </c>
      <c r="N93" s="19" t="n">
        <f aca="false">M93/L93</f>
        <v>0.915102142227379</v>
      </c>
      <c r="O93" s="37" t="n">
        <v>25116293</v>
      </c>
      <c r="P93" s="37" t="n">
        <v>1264898</v>
      </c>
      <c r="Q93" s="19" t="n">
        <f aca="false">(P93+O93)/M93</f>
        <v>0.892213592919918</v>
      </c>
      <c r="R93" s="19"/>
      <c r="S93" s="19"/>
      <c r="T93" s="19"/>
      <c r="U93" s="19"/>
    </row>
    <row r="94" customFormat="false" ht="15.15" hidden="false" customHeight="false" outlineLevel="0" collapsed="false">
      <c r="A94" s="1" t="s">
        <v>177</v>
      </c>
      <c r="B94" s="43" t="n">
        <v>13474</v>
      </c>
      <c r="C94" s="15" t="s">
        <v>23</v>
      </c>
      <c r="D94" s="43" t="n">
        <v>13474</v>
      </c>
      <c r="E94" s="1" t="s">
        <v>24</v>
      </c>
      <c r="F94" s="1" t="s">
        <v>25</v>
      </c>
      <c r="G94" s="41" t="s">
        <v>31</v>
      </c>
      <c r="H94" s="31" t="s">
        <v>65</v>
      </c>
      <c r="I94" s="20" t="s">
        <v>33</v>
      </c>
      <c r="J94" s="24" t="s">
        <v>29</v>
      </c>
      <c r="K94" s="1" t="n">
        <v>6</v>
      </c>
      <c r="L94" s="33" t="n">
        <v>32063203</v>
      </c>
      <c r="M94" s="33" t="n">
        <v>29589802</v>
      </c>
      <c r="N94" s="19" t="n">
        <f aca="false">M94/L94</f>
        <v>0.922858580285943</v>
      </c>
      <c r="O94" s="33" t="n">
        <v>25624710</v>
      </c>
      <c r="P94" s="33" t="n">
        <v>1648036</v>
      </c>
      <c r="Q94" s="19" t="n">
        <f aca="false">(P94+O94)/M94</f>
        <v>0.921694102583045</v>
      </c>
    </row>
    <row r="95" customFormat="false" ht="15.15" hidden="false" customHeight="false" outlineLevel="0" collapsed="false">
      <c r="A95" s="1" t="s">
        <v>178</v>
      </c>
      <c r="B95" s="43" t="n">
        <v>13703</v>
      </c>
      <c r="C95" s="15" t="s">
        <v>23</v>
      </c>
      <c r="D95" s="43" t="n">
        <v>13703</v>
      </c>
      <c r="E95" s="1" t="s">
        <v>24</v>
      </c>
      <c r="F95" s="1" t="s">
        <v>25</v>
      </c>
      <c r="G95" s="41" t="s">
        <v>26</v>
      </c>
      <c r="H95" s="31" t="s">
        <v>179</v>
      </c>
      <c r="I95" s="18" t="s">
        <v>28</v>
      </c>
      <c r="J95" s="41" t="s">
        <v>34</v>
      </c>
      <c r="K95" s="1" t="n">
        <v>3</v>
      </c>
      <c r="L95" s="33" t="n">
        <v>12537741</v>
      </c>
      <c r="M95" s="33" t="n">
        <v>11208949</v>
      </c>
      <c r="N95" s="19" t="n">
        <f aca="false">M95/L95</f>
        <v>0.89401663345893</v>
      </c>
      <c r="O95" s="33" t="n">
        <v>9050390</v>
      </c>
      <c r="P95" s="33" t="n">
        <v>695139</v>
      </c>
      <c r="Q95" s="19" t="n">
        <f aca="false">(P95+O95)/M95</f>
        <v>0.86944181831856</v>
      </c>
    </row>
    <row r="96" customFormat="false" ht="14.25" hidden="false" customHeight="false" outlineLevel="0" collapsed="false">
      <c r="E96" s="17"/>
      <c r="G96" s="41"/>
      <c r="H96" s="41"/>
      <c r="I96" s="41"/>
      <c r="J96" s="41"/>
      <c r="O96" s="3"/>
      <c r="P96" s="3"/>
    </row>
    <row r="97" customFormat="false" ht="14.25" hidden="false" customHeight="false" outlineLevel="0" collapsed="false">
      <c r="E97" s="17"/>
      <c r="O97" s="3"/>
      <c r="P97" s="3"/>
    </row>
    <row r="98" customFormat="false" ht="14.25" hidden="false" customHeight="false" outlineLevel="0" collapsed="false">
      <c r="E98" s="17"/>
      <c r="G98" s="41"/>
      <c r="H98" s="41"/>
      <c r="I98" s="41"/>
      <c r="J98" s="41"/>
      <c r="O98" s="3"/>
      <c r="P98" s="3"/>
    </row>
    <row r="99" customFormat="false" ht="14.25" hidden="false" customHeight="false" outlineLevel="0" collapsed="false">
      <c r="O99" s="3"/>
      <c r="P99" s="3"/>
    </row>
    <row r="100" customFormat="false" ht="14.25" hidden="false" customHeight="false" outlineLevel="0" collapsed="false">
      <c r="O100" s="3"/>
      <c r="P100" s="3"/>
    </row>
    <row r="101" customFormat="false" ht="14.25" hidden="false" customHeight="false" outlineLevel="0" collapsed="false">
      <c r="O101" s="3"/>
      <c r="P101" s="3"/>
    </row>
    <row r="102" customFormat="false" ht="14.25" hidden="false" customHeight="false" outlineLevel="0" collapsed="false">
      <c r="O102" s="3"/>
      <c r="P102" s="3"/>
    </row>
    <row r="103" customFormat="false" ht="14.25" hidden="false" customHeight="false" outlineLevel="0" collapsed="false">
      <c r="O103" s="3"/>
      <c r="P103" s="3"/>
    </row>
    <row r="104" customFormat="false" ht="14.25" hidden="false" customHeight="false" outlineLevel="0" collapsed="false">
      <c r="P104" s="3"/>
    </row>
    <row r="105" customFormat="false" ht="14.25" hidden="false" customHeight="false" outlineLevel="0" collapsed="false">
      <c r="P105" s="3"/>
    </row>
    <row r="106" customFormat="false" ht="14.25" hidden="false" customHeight="false" outlineLevel="0" collapsed="false">
      <c r="P106" s="3"/>
    </row>
    <row r="107" customFormat="false" ht="14.25" hidden="false" customHeight="false" outlineLevel="0" collapsed="false">
      <c r="P107" s="3"/>
    </row>
    <row r="108" customFormat="false" ht="14.25" hidden="false" customHeight="false" outlineLevel="0" collapsed="false">
      <c r="P108" s="3"/>
    </row>
    <row r="109" customFormat="false" ht="14.25" hidden="false" customHeight="false" outlineLevel="0" collapsed="false">
      <c r="P109" s="3"/>
    </row>
    <row r="110" customFormat="false" ht="14.25" hidden="false" customHeight="false" outlineLevel="0" collapsed="false">
      <c r="P110" s="3"/>
    </row>
    <row r="111" customFormat="false" ht="14.25" hidden="false" customHeight="false" outlineLevel="0" collapsed="false">
      <c r="P111" s="3"/>
    </row>
    <row r="112" customFormat="false" ht="14.25" hidden="false" customHeight="false" outlineLevel="0" collapsed="false">
      <c r="P112" s="3"/>
    </row>
    <row r="113" customFormat="false" ht="14.25" hidden="false" customHeight="false" outlineLevel="0" collapsed="false">
      <c r="P113" s="3"/>
    </row>
    <row r="114" customFormat="false" ht="14.25" hidden="false" customHeight="false" outlineLevel="0" collapsed="false">
      <c r="P114" s="3"/>
    </row>
    <row r="115" customFormat="false" ht="14.25" hidden="false" customHeight="false" outlineLevel="0" collapsed="false">
      <c r="P115" s="3"/>
    </row>
    <row r="116" customFormat="false" ht="14.25" hidden="false" customHeight="false" outlineLevel="0" collapsed="false">
      <c r="P116" s="3"/>
    </row>
    <row r="117" customFormat="false" ht="14.25" hidden="false" customHeight="false" outlineLevel="0" collapsed="false">
      <c r="P117" s="3"/>
    </row>
    <row r="118" customFormat="false" ht="14.25" hidden="false" customHeight="false" outlineLevel="0" collapsed="false">
      <c r="P118" s="3"/>
    </row>
    <row r="119" customFormat="false" ht="14.25" hidden="false" customHeight="false" outlineLevel="0" collapsed="false">
      <c r="P119" s="3"/>
    </row>
    <row r="120" customFormat="false" ht="14.25" hidden="false" customHeight="false" outlineLevel="0" collapsed="false">
      <c r="P120" s="3"/>
    </row>
    <row r="121" customFormat="false" ht="14.25" hidden="false" customHeight="false" outlineLevel="0" collapsed="false">
      <c r="P121" s="3"/>
    </row>
    <row r="122" customFormat="false" ht="14.25" hidden="false" customHeight="false" outlineLevel="0" collapsed="false">
      <c r="P122" s="3"/>
    </row>
    <row r="123" customFormat="false" ht="14.25" hidden="false" customHeight="false" outlineLevel="0" collapsed="false">
      <c r="P123" s="3"/>
    </row>
    <row r="124" customFormat="false" ht="14.25" hidden="false" customHeight="false" outlineLevel="0" collapsed="false">
      <c r="P124" s="3"/>
    </row>
    <row r="125" customFormat="false" ht="14.25" hidden="false" customHeight="false" outlineLevel="0" collapsed="false">
      <c r="P125" s="3"/>
    </row>
    <row r="126" customFormat="false" ht="14.25" hidden="false" customHeight="false" outlineLevel="0" collapsed="false">
      <c r="P126" s="3"/>
    </row>
    <row r="127" customFormat="false" ht="14.25" hidden="false" customHeight="false" outlineLevel="0" collapsed="false">
      <c r="P127" s="3"/>
    </row>
    <row r="128" customFormat="false" ht="14.25" hidden="false" customHeight="false" outlineLevel="0" collapsed="false">
      <c r="P128" s="3"/>
    </row>
    <row r="129" customFormat="false" ht="14.25" hidden="false" customHeight="false" outlineLevel="0" collapsed="false">
      <c r="P129" s="3"/>
    </row>
    <row r="130" customFormat="false" ht="14.25" hidden="false" customHeight="false" outlineLevel="0" collapsed="false">
      <c r="P130" s="3"/>
    </row>
    <row r="131" customFormat="false" ht="14.25" hidden="false" customHeight="false" outlineLevel="0" collapsed="false">
      <c r="P131" s="3"/>
    </row>
    <row r="132" customFormat="false" ht="14.25" hidden="false" customHeight="false" outlineLevel="0" collapsed="false">
      <c r="P132" s="3"/>
    </row>
    <row r="133" customFormat="false" ht="14.25" hidden="false" customHeight="false" outlineLevel="0" collapsed="false">
      <c r="P133" s="3"/>
    </row>
    <row r="134" customFormat="false" ht="14.25" hidden="false" customHeight="false" outlineLevel="0" collapsed="false">
      <c r="P134" s="3"/>
    </row>
    <row r="135" customFormat="false" ht="14.25" hidden="false" customHeight="false" outlineLevel="0" collapsed="false">
      <c r="P135" s="3"/>
    </row>
    <row r="136" customFormat="false" ht="14.25" hidden="false" customHeight="false" outlineLevel="0" collapsed="false">
      <c r="P136" s="3"/>
    </row>
    <row r="137" customFormat="false" ht="14.25" hidden="false" customHeight="false" outlineLevel="0" collapsed="false">
      <c r="P137" s="3"/>
    </row>
    <row r="138" customFormat="false" ht="14.25" hidden="false" customHeight="false" outlineLevel="0" collapsed="false">
      <c r="P138" s="3"/>
    </row>
    <row r="139" customFormat="false" ht="14.25" hidden="false" customHeight="false" outlineLevel="0" collapsed="false">
      <c r="P139" s="3"/>
    </row>
    <row r="140" customFormat="false" ht="14.25" hidden="false" customHeight="false" outlineLevel="0" collapsed="false">
      <c r="P140" s="3"/>
    </row>
    <row r="141" customFormat="false" ht="14.25" hidden="false" customHeight="false" outlineLevel="0" collapsed="false">
      <c r="P141" s="3"/>
    </row>
    <row r="142" customFormat="false" ht="14.25" hidden="false" customHeight="false" outlineLevel="0" collapsed="false">
      <c r="P142" s="3"/>
    </row>
    <row r="143" customFormat="false" ht="14.25" hidden="false" customHeight="false" outlineLevel="0" collapsed="false">
      <c r="P143" s="3"/>
    </row>
    <row r="144" customFormat="false" ht="14.25" hidden="false" customHeight="false" outlineLevel="0" collapsed="false">
      <c r="P144" s="3"/>
    </row>
    <row r="145" customFormat="false" ht="14.25" hidden="false" customHeight="false" outlineLevel="0" collapsed="false">
      <c r="P145" s="3"/>
    </row>
    <row r="146" customFormat="false" ht="14.25" hidden="false" customHeight="false" outlineLevel="0" collapsed="false">
      <c r="P146" s="3"/>
    </row>
    <row r="147" customFormat="false" ht="14.25" hidden="false" customHeight="false" outlineLevel="0" collapsed="false">
      <c r="P147" s="3"/>
    </row>
    <row r="148" customFormat="false" ht="14.25" hidden="false" customHeight="false" outlineLevel="0" collapsed="false">
      <c r="P148" s="3"/>
    </row>
    <row r="149" customFormat="false" ht="14.25" hidden="false" customHeight="false" outlineLevel="0" collapsed="false">
      <c r="P149" s="3"/>
    </row>
    <row r="150" customFormat="false" ht="14.25" hidden="false" customHeight="false" outlineLevel="0" collapsed="false">
      <c r="P150" s="3"/>
    </row>
    <row r="151" customFormat="false" ht="14.25" hidden="false" customHeight="false" outlineLevel="0" collapsed="false">
      <c r="P151" s="3"/>
    </row>
    <row r="152" customFormat="false" ht="14.25" hidden="false" customHeight="false" outlineLevel="0" collapsed="false">
      <c r="P152" s="3"/>
    </row>
    <row r="153" customFormat="false" ht="14.25" hidden="false" customHeight="false" outlineLevel="0" collapsed="false">
      <c r="P153" s="3"/>
    </row>
    <row r="154" customFormat="false" ht="14.25" hidden="false" customHeight="false" outlineLevel="0" collapsed="false">
      <c r="P154" s="3"/>
    </row>
    <row r="155" customFormat="false" ht="14.25" hidden="false" customHeight="false" outlineLevel="0" collapsed="false">
      <c r="P155" s="3"/>
    </row>
  </sheetData>
  <autoFilter ref="A2:U95"/>
  <conditionalFormatting sqref="B1:B1048576">
    <cfRule type="duplicateValues" priority="2" aboveAverage="0" equalAverage="0" bottom="0" percent="0" rank="0" text="" dxfId="4"/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2024-05-31T16:02:56Z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