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shamelshafei/Documents/GitHub/taco/psych/meg/Doc/"/>
    </mc:Choice>
  </mc:AlternateContent>
  <xr:revisionPtr revIDLastSave="0" documentId="13_ncr:1_{A5793C55-A0CB-7A4B-84B4-CB351DC2B6DB}" xr6:coauthVersionLast="45" xr6:coauthVersionMax="45" xr10:uidLastSave="{00000000-0000-0000-0000-000000000000}"/>
  <bookViews>
    <workbookView xWindow="480" yWindow="1180" windowWidth="31440" windowHeight="19440" xr2:uid="{FBD1D071-447A-644A-9DEC-E9329FB099E0}"/>
  </bookViews>
  <sheets>
    <sheet name="prop I" sheetId="1" r:id="rId1"/>
    <sheet name="latin squ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3" i="1" l="1"/>
  <c r="X13" i="1"/>
  <c r="W18" i="1"/>
  <c r="W17" i="1"/>
  <c r="X12" i="1"/>
  <c r="Y12" i="1" s="1"/>
  <c r="AB22" i="1" l="1"/>
  <c r="S14" i="1" s="1"/>
  <c r="X14" i="1" l="1"/>
  <c r="Y14" i="1"/>
  <c r="X15" i="1"/>
  <c r="Y15" i="1"/>
  <c r="Y16" i="1"/>
  <c r="W14" i="1"/>
  <c r="M8" i="1" l="1"/>
  <c r="W15" i="1"/>
  <c r="L8" i="1" s="1"/>
  <c r="L11" i="1" s="1"/>
  <c r="L12" i="1" s="1"/>
  <c r="N8" i="1"/>
  <c r="N11" i="1" s="1"/>
  <c r="S19" i="1"/>
  <c r="S20" i="1" s="1"/>
  <c r="M11" i="1"/>
  <c r="L10" i="1"/>
  <c r="M9" i="1"/>
  <c r="N9" i="1" s="1"/>
  <c r="N10" i="1" s="1"/>
  <c r="M10" i="1" l="1"/>
  <c r="S10" i="1" s="1"/>
  <c r="N12" i="1"/>
  <c r="M12" i="1"/>
  <c r="AE13" i="1" l="1"/>
  <c r="AE12" i="1"/>
  <c r="S11" i="1"/>
  <c r="S12" i="1" s="1"/>
  <c r="S15" i="1" s="1"/>
</calcChain>
</file>

<file path=xl/sharedStrings.xml><?xml version="1.0" encoding="utf-8"?>
<sst xmlns="http://schemas.openxmlformats.org/spreadsheetml/2006/main" count="197" uniqueCount="39">
  <si>
    <t>target</t>
  </si>
  <si>
    <t>probe1</t>
  </si>
  <si>
    <t>probe2</t>
  </si>
  <si>
    <t>pre</t>
  </si>
  <si>
    <t>Cue</t>
  </si>
  <si>
    <t>Match</t>
  </si>
  <si>
    <t>1st</t>
  </si>
  <si>
    <t>2nd</t>
  </si>
  <si>
    <t>total # trials</t>
  </si>
  <si>
    <t># blocks</t>
  </si>
  <si>
    <t>low</t>
  </si>
  <si>
    <t>high</t>
  </si>
  <si>
    <t>ITI bins</t>
  </si>
  <si>
    <t>total ITI</t>
  </si>
  <si>
    <t>time resolution (sec)</t>
  </si>
  <si>
    <t>time resolution (msec)</t>
  </si>
  <si>
    <t>trial length (s)</t>
  </si>
  <si>
    <t>total duration (min)</t>
  </si>
  <si>
    <t>total duration (hr)</t>
  </si>
  <si>
    <t>map I / II</t>
  </si>
  <si>
    <t>early</t>
  </si>
  <si>
    <t>late</t>
  </si>
  <si>
    <t>jittered</t>
  </si>
  <si>
    <t># trials</t>
  </si>
  <si>
    <t>total duration (m)</t>
  </si>
  <si>
    <t>duration 1 block (m)</t>
  </si>
  <si>
    <t>localizer session (min)</t>
  </si>
  <si>
    <t>total session (hr)</t>
  </si>
  <si>
    <t>retro</t>
  </si>
  <si>
    <t>ITI</t>
  </si>
  <si>
    <t>sample1 to sample2</t>
  </si>
  <si>
    <t>cue1 to sample 1</t>
  </si>
  <si>
    <t>sample2 to cue2</t>
  </si>
  <si>
    <t>cue2 to probe</t>
  </si>
  <si>
    <t>probe to response</t>
  </si>
  <si>
    <t>response window</t>
  </si>
  <si>
    <t>localizer ITI (s)</t>
  </si>
  <si>
    <t># trials pre</t>
  </si>
  <si>
    <t># trials retro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</si>
</sst>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BFEE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wrapText="1"/>
    </xf>
    <xf numFmtId="2" fontId="3" fillId="0" borderId="6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2" fontId="3" fillId="0" borderId="8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2" fontId="3" fillId="0" borderId="5" xfId="0" applyNumberFormat="1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2" fontId="3" fillId="0" borderId="6" xfId="0" applyNumberFormat="1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2" fontId="3" fillId="0" borderId="8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8" borderId="0" xfId="0" applyFont="1" applyFill="1" applyAlignment="1">
      <alignment horizontal="center" wrapText="1"/>
    </xf>
    <xf numFmtId="2" fontId="2" fillId="8" borderId="0" xfId="0" applyNumberFormat="1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2" fontId="3" fillId="8" borderId="0" xfId="0" applyNumberFormat="1" applyFont="1" applyFill="1" applyAlignment="1">
      <alignment horizontal="center" vertical="center" wrapText="1"/>
    </xf>
    <xf numFmtId="2" fontId="2" fillId="8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F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74E8-F37A-3547-A158-E19468F30129}">
  <dimension ref="B1:AF66"/>
  <sheetViews>
    <sheetView tabSelected="1" zoomScale="75" workbookViewId="0">
      <selection activeCell="L9" sqref="L9"/>
    </sheetView>
  </sheetViews>
  <sheetFormatPr baseColWidth="10" defaultRowHeight="21" x14ac:dyDescent="0.2"/>
  <cols>
    <col min="1" max="1" width="1.33203125" style="1" customWidth="1"/>
    <col min="2" max="2" width="3.6640625" style="2" bestFit="1" customWidth="1"/>
    <col min="3" max="3" width="6.1640625" style="2" customWidth="1"/>
    <col min="4" max="4" width="7.5" style="2" bestFit="1" customWidth="1"/>
    <col min="5" max="6" width="8.33203125" style="2" bestFit="1" customWidth="1"/>
    <col min="7" max="7" width="7.1640625" style="2" bestFit="1" customWidth="1"/>
    <col min="8" max="8" width="9" style="2" customWidth="1"/>
    <col min="9" max="9" width="3.6640625" style="2" customWidth="1"/>
    <col min="10" max="10" width="8.1640625" style="40" customWidth="1"/>
    <col min="11" max="11" width="26" style="45" bestFit="1" customWidth="1"/>
    <col min="12" max="12" width="9.83203125" style="46" bestFit="1" customWidth="1"/>
    <col min="13" max="13" width="7.33203125" style="46" bestFit="1" customWidth="1"/>
    <col min="14" max="14" width="9.6640625" style="46" bestFit="1" customWidth="1"/>
    <col min="15" max="16" width="5.1640625" style="46" customWidth="1"/>
    <col min="17" max="17" width="5" style="46" customWidth="1"/>
    <col min="18" max="18" width="26" style="46" bestFit="1" customWidth="1"/>
    <col min="19" max="19" width="10.1640625" style="2" bestFit="1" customWidth="1"/>
    <col min="20" max="20" width="5" style="1" customWidth="1"/>
    <col min="21" max="21" width="5.5" style="1" customWidth="1"/>
    <col min="22" max="22" width="21.6640625" style="78" customWidth="1"/>
    <col min="23" max="25" width="9" style="78" customWidth="1"/>
    <col min="26" max="26" width="3.6640625" style="78" customWidth="1"/>
    <col min="27" max="27" width="15.5" style="78" bestFit="1" customWidth="1"/>
    <col min="28" max="28" width="10.83203125" style="78"/>
    <col min="29" max="29" width="3.6640625" style="97" customWidth="1"/>
    <col min="30" max="30" width="13.6640625" style="98" bestFit="1" customWidth="1"/>
    <col min="31" max="31" width="7" style="97" customWidth="1"/>
    <col min="32" max="32" width="10.83203125" style="97"/>
    <col min="33" max="16384" width="10.83203125" style="1"/>
  </cols>
  <sheetData>
    <row r="1" spans="2:32" ht="8" customHeight="1" thickBot="1" x14ac:dyDescent="0.25"/>
    <row r="2" spans="2:32" s="13" customFormat="1" ht="27" customHeight="1" thickBot="1" x14ac:dyDescent="0.25">
      <c r="B2" s="9"/>
      <c r="C2" s="33" t="s">
        <v>4</v>
      </c>
      <c r="D2" s="10" t="s">
        <v>5</v>
      </c>
      <c r="E2" s="10" t="s">
        <v>1</v>
      </c>
      <c r="F2" s="10" t="s">
        <v>2</v>
      </c>
      <c r="G2" s="11" t="s">
        <v>0</v>
      </c>
      <c r="H2" s="94" t="s">
        <v>19</v>
      </c>
      <c r="I2" s="12"/>
      <c r="J2" s="40"/>
      <c r="K2" s="45"/>
      <c r="L2" s="46"/>
      <c r="M2" s="46"/>
      <c r="N2" s="46"/>
      <c r="O2" s="46"/>
      <c r="P2" s="46"/>
      <c r="Q2" s="46"/>
      <c r="R2" s="46"/>
      <c r="S2" s="12"/>
      <c r="V2" s="78"/>
      <c r="W2" s="78"/>
      <c r="X2" s="78"/>
      <c r="Y2" s="78"/>
      <c r="Z2" s="78"/>
      <c r="AA2" s="78"/>
      <c r="AB2" s="78"/>
      <c r="AC2" s="97"/>
      <c r="AD2" s="98"/>
      <c r="AE2" s="97"/>
      <c r="AF2" s="97"/>
    </row>
    <row r="3" spans="2:32" ht="27" customHeight="1" x14ac:dyDescent="0.2">
      <c r="B3" s="3">
        <v>1</v>
      </c>
      <c r="C3" s="34" t="s">
        <v>3</v>
      </c>
      <c r="D3" s="15" t="s">
        <v>6</v>
      </c>
      <c r="E3" s="15" t="s">
        <v>10</v>
      </c>
      <c r="F3" s="27" t="s">
        <v>10</v>
      </c>
      <c r="G3" s="21" t="s">
        <v>10</v>
      </c>
      <c r="H3" s="95"/>
    </row>
    <row r="4" spans="2:32" ht="27" customHeight="1" x14ac:dyDescent="0.2">
      <c r="B4" s="4">
        <v>2</v>
      </c>
      <c r="C4" s="35" t="s">
        <v>3</v>
      </c>
      <c r="D4" s="16" t="s">
        <v>6</v>
      </c>
      <c r="E4" s="16" t="s">
        <v>10</v>
      </c>
      <c r="F4" s="28" t="s">
        <v>10</v>
      </c>
      <c r="G4" s="22" t="s">
        <v>11</v>
      </c>
      <c r="H4" s="95"/>
    </row>
    <row r="5" spans="2:32" ht="27" customHeight="1" x14ac:dyDescent="0.2">
      <c r="B5" s="4">
        <v>3</v>
      </c>
      <c r="C5" s="35" t="s">
        <v>3</v>
      </c>
      <c r="D5" s="16" t="s">
        <v>6</v>
      </c>
      <c r="E5" s="16" t="s">
        <v>10</v>
      </c>
      <c r="F5" s="28" t="s">
        <v>11</v>
      </c>
      <c r="G5" s="22" t="s">
        <v>10</v>
      </c>
      <c r="H5" s="95"/>
    </row>
    <row r="6" spans="2:32" ht="27" customHeight="1" x14ac:dyDescent="0.2">
      <c r="B6" s="4">
        <v>4</v>
      </c>
      <c r="C6" s="35" t="s">
        <v>3</v>
      </c>
      <c r="D6" s="16" t="s">
        <v>6</v>
      </c>
      <c r="E6" s="16" t="s">
        <v>10</v>
      </c>
      <c r="F6" s="28" t="s">
        <v>11</v>
      </c>
      <c r="G6" s="22" t="s">
        <v>11</v>
      </c>
      <c r="H6" s="95"/>
    </row>
    <row r="7" spans="2:32" ht="27" customHeight="1" x14ac:dyDescent="0.2">
      <c r="B7" s="4">
        <v>5</v>
      </c>
      <c r="C7" s="35" t="s">
        <v>3</v>
      </c>
      <c r="D7" s="16" t="s">
        <v>6</v>
      </c>
      <c r="E7" s="16" t="s">
        <v>11</v>
      </c>
      <c r="F7" s="28" t="s">
        <v>10</v>
      </c>
      <c r="G7" s="22" t="s">
        <v>10</v>
      </c>
      <c r="H7" s="95"/>
      <c r="J7" s="14"/>
      <c r="K7" s="47"/>
      <c r="L7" s="47" t="s">
        <v>20</v>
      </c>
      <c r="M7" s="47" t="s">
        <v>21</v>
      </c>
      <c r="N7" s="47" t="s">
        <v>22</v>
      </c>
      <c r="O7" s="47"/>
    </row>
    <row r="8" spans="2:32" ht="27" customHeight="1" x14ac:dyDescent="0.2">
      <c r="B8" s="4">
        <v>6</v>
      </c>
      <c r="C8" s="35" t="s">
        <v>3</v>
      </c>
      <c r="D8" s="16" t="s">
        <v>6</v>
      </c>
      <c r="E8" s="16" t="s">
        <v>11</v>
      </c>
      <c r="F8" s="28" t="s">
        <v>10</v>
      </c>
      <c r="G8" s="22" t="s">
        <v>11</v>
      </c>
      <c r="H8" s="95"/>
      <c r="K8" s="47" t="s">
        <v>16</v>
      </c>
      <c r="L8" s="48">
        <f>SUM(W12:W18)</f>
        <v>11.25</v>
      </c>
      <c r="M8" s="48">
        <f>SUM(X12:X18)</f>
        <v>13.25</v>
      </c>
      <c r="N8" s="48">
        <f>SUM(Y12:Y18)</f>
        <v>12.25</v>
      </c>
      <c r="O8" s="49"/>
    </row>
    <row r="9" spans="2:32" ht="27" customHeight="1" thickBot="1" x14ac:dyDescent="0.25">
      <c r="B9" s="4">
        <v>7</v>
      </c>
      <c r="C9" s="35" t="s">
        <v>3</v>
      </c>
      <c r="D9" s="16" t="s">
        <v>6</v>
      </c>
      <c r="E9" s="16" t="s">
        <v>11</v>
      </c>
      <c r="F9" s="28" t="s">
        <v>11</v>
      </c>
      <c r="G9" s="22" t="s">
        <v>10</v>
      </c>
      <c r="H9" s="95"/>
      <c r="K9" s="47" t="s">
        <v>9</v>
      </c>
      <c r="L9" s="46">
        <v>2</v>
      </c>
      <c r="M9" s="46">
        <f>L9</f>
        <v>2</v>
      </c>
      <c r="N9" s="46">
        <f>M9+L9</f>
        <v>4</v>
      </c>
      <c r="Q9" s="67"/>
      <c r="R9" s="68"/>
      <c r="S9" s="69"/>
      <c r="T9" s="70"/>
    </row>
    <row r="10" spans="2:32" ht="27" customHeight="1" thickBot="1" x14ac:dyDescent="0.3">
      <c r="B10" s="4">
        <v>8</v>
      </c>
      <c r="C10" s="35" t="s">
        <v>3</v>
      </c>
      <c r="D10" s="16" t="s">
        <v>6</v>
      </c>
      <c r="E10" s="16" t="s">
        <v>11</v>
      </c>
      <c r="F10" s="28" t="s">
        <v>11</v>
      </c>
      <c r="G10" s="22" t="s">
        <v>11</v>
      </c>
      <c r="H10" s="95"/>
      <c r="K10" s="47" t="s">
        <v>23</v>
      </c>
      <c r="L10" s="46">
        <f>MAX(B:B) * L9</f>
        <v>64</v>
      </c>
      <c r="M10" s="46">
        <f>MAX(B:B)*M9</f>
        <v>64</v>
      </c>
      <c r="N10" s="46">
        <f>MAX(B:B) * N9</f>
        <v>128</v>
      </c>
      <c r="Q10" s="67"/>
      <c r="R10" s="50" t="s">
        <v>8</v>
      </c>
      <c r="S10" s="51">
        <f>SUM(L10:N10)</f>
        <v>256</v>
      </c>
      <c r="T10" s="70"/>
    </row>
    <row r="11" spans="2:32" ht="27" customHeight="1" thickBot="1" x14ac:dyDescent="0.3">
      <c r="B11" s="5">
        <v>9</v>
      </c>
      <c r="C11" s="36" t="s">
        <v>3</v>
      </c>
      <c r="D11" s="17" t="s">
        <v>7</v>
      </c>
      <c r="E11" s="17" t="s">
        <v>10</v>
      </c>
      <c r="F11" s="29" t="s">
        <v>10</v>
      </c>
      <c r="G11" s="23" t="s">
        <v>10</v>
      </c>
      <c r="H11" s="95"/>
      <c r="K11" s="45" t="s">
        <v>25</v>
      </c>
      <c r="L11" s="49">
        <f>(L8*MAX(B:B)) / 60</f>
        <v>6</v>
      </c>
      <c r="M11" s="49">
        <f>(M8*MAX(B:B)) / 60</f>
        <v>7.0666666666666664</v>
      </c>
      <c r="N11" s="49">
        <f>(N8*MAX(B:B)) / 60</f>
        <v>6.5333333333333332</v>
      </c>
      <c r="Q11" s="67"/>
      <c r="R11" s="52" t="s">
        <v>17</v>
      </c>
      <c r="S11" s="53">
        <f>SUM(L12:N12)</f>
        <v>52.266666666666666</v>
      </c>
      <c r="T11" s="69"/>
      <c r="V11" s="85"/>
      <c r="W11" s="88" t="s">
        <v>20</v>
      </c>
      <c r="X11" s="86" t="s">
        <v>21</v>
      </c>
      <c r="Y11" s="87" t="s">
        <v>22</v>
      </c>
      <c r="Z11" s="90"/>
    </row>
    <row r="12" spans="2:32" ht="27" customHeight="1" thickBot="1" x14ac:dyDescent="0.3">
      <c r="B12" s="5">
        <v>10</v>
      </c>
      <c r="C12" s="36" t="s">
        <v>3</v>
      </c>
      <c r="D12" s="17" t="s">
        <v>7</v>
      </c>
      <c r="E12" s="17" t="s">
        <v>10</v>
      </c>
      <c r="F12" s="29" t="s">
        <v>10</v>
      </c>
      <c r="G12" s="23" t="s">
        <v>11</v>
      </c>
      <c r="H12" s="95"/>
      <c r="K12" s="47" t="s">
        <v>24</v>
      </c>
      <c r="L12" s="49">
        <f>L11*L9</f>
        <v>12</v>
      </c>
      <c r="M12" s="49">
        <f t="shared" ref="M12:N12" si="0">M11*M9</f>
        <v>14.133333333333333</v>
      </c>
      <c r="N12" s="49">
        <f t="shared" si="0"/>
        <v>26.133333333333333</v>
      </c>
      <c r="O12" s="49"/>
      <c r="Q12" s="67"/>
      <c r="R12" s="54" t="s">
        <v>18</v>
      </c>
      <c r="S12" s="55">
        <f>S11/60</f>
        <v>0.87111111111111106</v>
      </c>
      <c r="T12" s="69"/>
      <c r="V12" s="83" t="s">
        <v>29</v>
      </c>
      <c r="W12" s="79">
        <v>2.25</v>
      </c>
      <c r="X12" s="79">
        <f>W12</f>
        <v>2.25</v>
      </c>
      <c r="Y12" s="80">
        <f>X12</f>
        <v>2.25</v>
      </c>
      <c r="Z12" s="79"/>
      <c r="AD12" s="98" t="s">
        <v>37</v>
      </c>
      <c r="AE12" s="97">
        <f>S10/2</f>
        <v>128</v>
      </c>
    </row>
    <row r="13" spans="2:32" ht="27" customHeight="1" thickBot="1" x14ac:dyDescent="0.25">
      <c r="B13" s="5">
        <v>11</v>
      </c>
      <c r="C13" s="36" t="s">
        <v>3</v>
      </c>
      <c r="D13" s="17" t="s">
        <v>7</v>
      </c>
      <c r="E13" s="17" t="s">
        <v>10</v>
      </c>
      <c r="F13" s="29" t="s">
        <v>11</v>
      </c>
      <c r="G13" s="23" t="s">
        <v>10</v>
      </c>
      <c r="H13" s="95"/>
      <c r="Q13" s="67"/>
      <c r="R13" s="69"/>
      <c r="S13" s="72"/>
      <c r="T13" s="69"/>
      <c r="V13" s="83" t="s">
        <v>31</v>
      </c>
      <c r="W13" s="79">
        <v>1.5</v>
      </c>
      <c r="X13" s="79">
        <f>W13</f>
        <v>1.5</v>
      </c>
      <c r="Y13" s="80">
        <f>X13</f>
        <v>1.5</v>
      </c>
      <c r="Z13" s="79"/>
      <c r="AD13" s="98" t="s">
        <v>38</v>
      </c>
      <c r="AE13" s="97">
        <f>S10/2</f>
        <v>128</v>
      </c>
    </row>
    <row r="14" spans="2:32" ht="27" customHeight="1" x14ac:dyDescent="0.2">
      <c r="B14" s="5">
        <v>12</v>
      </c>
      <c r="C14" s="36" t="s">
        <v>3</v>
      </c>
      <c r="D14" s="17" t="s">
        <v>7</v>
      </c>
      <c r="E14" s="17" t="s">
        <v>10</v>
      </c>
      <c r="F14" s="29" t="s">
        <v>11</v>
      </c>
      <c r="G14" s="23" t="s">
        <v>11</v>
      </c>
      <c r="H14" s="95"/>
      <c r="N14" s="56"/>
      <c r="O14" s="56"/>
      <c r="Q14" s="67"/>
      <c r="R14" s="65" t="s">
        <v>26</v>
      </c>
      <c r="S14" s="51">
        <f>(AB21*AB22)/60</f>
        <v>5</v>
      </c>
      <c r="T14" s="69"/>
      <c r="V14" s="83" t="s">
        <v>30</v>
      </c>
      <c r="W14" s="79">
        <f>W13</f>
        <v>1.5</v>
      </c>
      <c r="X14" s="79">
        <f t="shared" ref="X14:Y15" si="1">X13</f>
        <v>1.5</v>
      </c>
      <c r="Y14" s="80">
        <f t="shared" si="1"/>
        <v>1.5</v>
      </c>
      <c r="Z14" s="79"/>
    </row>
    <row r="15" spans="2:32" ht="27" customHeight="1" thickBot="1" x14ac:dyDescent="0.25">
      <c r="B15" s="5">
        <v>13</v>
      </c>
      <c r="C15" s="36" t="s">
        <v>3</v>
      </c>
      <c r="D15" s="17" t="s">
        <v>7</v>
      </c>
      <c r="E15" s="17" t="s">
        <v>11</v>
      </c>
      <c r="F15" s="29" t="s">
        <v>10</v>
      </c>
      <c r="G15" s="23" t="s">
        <v>10</v>
      </c>
      <c r="H15" s="95"/>
      <c r="N15" s="56"/>
      <c r="O15" s="56"/>
      <c r="Q15" s="67"/>
      <c r="R15" s="66" t="s">
        <v>27</v>
      </c>
      <c r="S15" s="55">
        <f>(S14/60) +S12</f>
        <v>0.95444444444444443</v>
      </c>
      <c r="T15" s="69"/>
      <c r="V15" s="83" t="s">
        <v>32</v>
      </c>
      <c r="W15" s="79">
        <f>W14</f>
        <v>1.5</v>
      </c>
      <c r="X15" s="79">
        <f t="shared" si="1"/>
        <v>1.5</v>
      </c>
      <c r="Y15" s="80">
        <f t="shared" si="1"/>
        <v>1.5</v>
      </c>
      <c r="Z15" s="79"/>
    </row>
    <row r="16" spans="2:32" ht="27" customHeight="1" thickBot="1" x14ac:dyDescent="0.25">
      <c r="B16" s="5">
        <v>14</v>
      </c>
      <c r="C16" s="36" t="s">
        <v>3</v>
      </c>
      <c r="D16" s="17" t="s">
        <v>7</v>
      </c>
      <c r="E16" s="17" t="s">
        <v>11</v>
      </c>
      <c r="F16" s="29" t="s">
        <v>10</v>
      </c>
      <c r="G16" s="23" t="s">
        <v>11</v>
      </c>
      <c r="H16" s="95"/>
      <c r="Q16" s="67"/>
      <c r="R16" s="69"/>
      <c r="S16" s="72"/>
      <c r="T16" s="69"/>
      <c r="V16" s="83" t="s">
        <v>33</v>
      </c>
      <c r="W16" s="79">
        <v>1.5</v>
      </c>
      <c r="X16" s="79">
        <v>3.5</v>
      </c>
      <c r="Y16" s="80">
        <f>AVERAGE(W16,X16)</f>
        <v>2.5</v>
      </c>
      <c r="Z16" s="79"/>
    </row>
    <row r="17" spans="2:28" ht="27" customHeight="1" x14ac:dyDescent="0.25">
      <c r="B17" s="5">
        <v>15</v>
      </c>
      <c r="C17" s="36" t="s">
        <v>3</v>
      </c>
      <c r="D17" s="17" t="s">
        <v>7</v>
      </c>
      <c r="E17" s="17" t="s">
        <v>11</v>
      </c>
      <c r="F17" s="29" t="s">
        <v>11</v>
      </c>
      <c r="G17" s="23" t="s">
        <v>10</v>
      </c>
      <c r="H17" s="95"/>
      <c r="Q17" s="67"/>
      <c r="R17" s="57" t="s">
        <v>12</v>
      </c>
      <c r="S17" s="58">
        <v>16</v>
      </c>
      <c r="T17" s="69"/>
      <c r="V17" s="83" t="s">
        <v>34</v>
      </c>
      <c r="W17" s="79">
        <f>W13</f>
        <v>1.5</v>
      </c>
      <c r="X17" s="79">
        <v>1.5</v>
      </c>
      <c r="Y17" s="80">
        <v>1.5</v>
      </c>
      <c r="Z17" s="79"/>
    </row>
    <row r="18" spans="2:28" ht="27" customHeight="1" thickBot="1" x14ac:dyDescent="0.3">
      <c r="B18" s="5">
        <v>16</v>
      </c>
      <c r="C18" s="36" t="s">
        <v>3</v>
      </c>
      <c r="D18" s="17" t="s">
        <v>7</v>
      </c>
      <c r="E18" s="17" t="s">
        <v>11</v>
      </c>
      <c r="F18" s="29" t="s">
        <v>11</v>
      </c>
      <c r="G18" s="23" t="s">
        <v>11</v>
      </c>
      <c r="H18" s="95"/>
      <c r="Q18" s="67"/>
      <c r="R18" s="59" t="s">
        <v>13</v>
      </c>
      <c r="S18" s="60">
        <v>2</v>
      </c>
      <c r="T18" s="69"/>
      <c r="V18" s="84" t="s">
        <v>35</v>
      </c>
      <c r="W18" s="81">
        <f>W13</f>
        <v>1.5</v>
      </c>
      <c r="X18" s="81">
        <v>1.5</v>
      </c>
      <c r="Y18" s="82">
        <v>1.5</v>
      </c>
      <c r="Z18" s="79"/>
    </row>
    <row r="19" spans="2:28" ht="27" customHeight="1" x14ac:dyDescent="0.25">
      <c r="B19" s="6">
        <v>17</v>
      </c>
      <c r="C19" s="37" t="s">
        <v>28</v>
      </c>
      <c r="D19" s="18" t="s">
        <v>6</v>
      </c>
      <c r="E19" s="18" t="s">
        <v>10</v>
      </c>
      <c r="F19" s="30" t="s">
        <v>10</v>
      </c>
      <c r="G19" s="24" t="s">
        <v>10</v>
      </c>
      <c r="H19" s="95"/>
      <c r="Q19" s="67"/>
      <c r="R19" s="59" t="s">
        <v>14</v>
      </c>
      <c r="S19" s="60">
        <f>S18/S17</f>
        <v>0.125</v>
      </c>
      <c r="T19" s="69"/>
    </row>
    <row r="20" spans="2:28" ht="27" customHeight="1" thickBot="1" x14ac:dyDescent="0.3">
      <c r="B20" s="6">
        <v>18</v>
      </c>
      <c r="C20" s="37" t="s">
        <v>28</v>
      </c>
      <c r="D20" s="18" t="s">
        <v>6</v>
      </c>
      <c r="E20" s="18" t="s">
        <v>10</v>
      </c>
      <c r="F20" s="30" t="s">
        <v>10</v>
      </c>
      <c r="G20" s="24" t="s">
        <v>11</v>
      </c>
      <c r="H20" s="95"/>
      <c r="Q20" s="67"/>
      <c r="R20" s="61" t="s">
        <v>15</v>
      </c>
      <c r="S20" s="62">
        <f>S19 * 1000</f>
        <v>125</v>
      </c>
      <c r="T20" s="71"/>
    </row>
    <row r="21" spans="2:28" ht="27" customHeight="1" x14ac:dyDescent="0.2">
      <c r="B21" s="6">
        <v>19</v>
      </c>
      <c r="C21" s="37" t="s">
        <v>28</v>
      </c>
      <c r="D21" s="18" t="s">
        <v>6</v>
      </c>
      <c r="E21" s="18" t="s">
        <v>10</v>
      </c>
      <c r="F21" s="30" t="s">
        <v>11</v>
      </c>
      <c r="G21" s="24" t="s">
        <v>10</v>
      </c>
      <c r="H21" s="95"/>
      <c r="Q21" s="67"/>
      <c r="R21" s="73"/>
      <c r="S21" s="69"/>
      <c r="T21" s="71"/>
      <c r="AA21" s="91" t="s">
        <v>36</v>
      </c>
      <c r="AB21" s="92">
        <v>1.5</v>
      </c>
    </row>
    <row r="22" spans="2:28" ht="27" customHeight="1" thickBot="1" x14ac:dyDescent="0.25">
      <c r="B22" s="6">
        <v>20</v>
      </c>
      <c r="C22" s="37" t="s">
        <v>28</v>
      </c>
      <c r="D22" s="18" t="s">
        <v>6</v>
      </c>
      <c r="E22" s="18" t="s">
        <v>10</v>
      </c>
      <c r="F22" s="30" t="s">
        <v>11</v>
      </c>
      <c r="G22" s="24" t="s">
        <v>11</v>
      </c>
      <c r="H22" s="95"/>
      <c r="N22" s="56"/>
      <c r="O22" s="56"/>
      <c r="Q22" s="74"/>
      <c r="R22" s="75"/>
      <c r="S22" s="76"/>
      <c r="T22" s="77"/>
      <c r="AA22" s="93" t="s">
        <v>23</v>
      </c>
      <c r="AB22" s="82">
        <f xml:space="preserve"> 200</f>
        <v>200</v>
      </c>
    </row>
    <row r="23" spans="2:28" ht="27" customHeight="1" x14ac:dyDescent="0.2">
      <c r="B23" s="6">
        <v>21</v>
      </c>
      <c r="C23" s="37" t="s">
        <v>28</v>
      </c>
      <c r="D23" s="18" t="s">
        <v>6</v>
      </c>
      <c r="E23" s="18" t="s">
        <v>11</v>
      </c>
      <c r="F23" s="30" t="s">
        <v>10</v>
      </c>
      <c r="G23" s="24" t="s">
        <v>10</v>
      </c>
      <c r="H23" s="95"/>
      <c r="N23" s="56"/>
      <c r="O23" s="56"/>
    </row>
    <row r="24" spans="2:28" ht="27" customHeight="1" x14ac:dyDescent="0.2">
      <c r="B24" s="6">
        <v>22</v>
      </c>
      <c r="C24" s="37" t="s">
        <v>28</v>
      </c>
      <c r="D24" s="18" t="s">
        <v>6</v>
      </c>
      <c r="E24" s="18" t="s">
        <v>11</v>
      </c>
      <c r="F24" s="30" t="s">
        <v>10</v>
      </c>
      <c r="G24" s="24" t="s">
        <v>11</v>
      </c>
      <c r="H24" s="95"/>
      <c r="U24" s="41"/>
    </row>
    <row r="25" spans="2:28" ht="27" customHeight="1" x14ac:dyDescent="0.2">
      <c r="B25" s="6">
        <v>23</v>
      </c>
      <c r="C25" s="37" t="s">
        <v>28</v>
      </c>
      <c r="D25" s="18" t="s">
        <v>6</v>
      </c>
      <c r="E25" s="18" t="s">
        <v>11</v>
      </c>
      <c r="F25" s="30" t="s">
        <v>11</v>
      </c>
      <c r="G25" s="24" t="s">
        <v>10</v>
      </c>
      <c r="H25" s="95"/>
      <c r="N25" s="56"/>
      <c r="O25" s="56"/>
      <c r="U25" s="41"/>
    </row>
    <row r="26" spans="2:28" ht="27" customHeight="1" x14ac:dyDescent="0.2">
      <c r="B26" s="6">
        <v>24</v>
      </c>
      <c r="C26" s="37" t="s">
        <v>28</v>
      </c>
      <c r="D26" s="18" t="s">
        <v>6</v>
      </c>
      <c r="E26" s="18" t="s">
        <v>11</v>
      </c>
      <c r="F26" s="30" t="s">
        <v>11</v>
      </c>
      <c r="G26" s="24" t="s">
        <v>11</v>
      </c>
      <c r="H26" s="95"/>
      <c r="N26" s="56"/>
      <c r="O26" s="56"/>
      <c r="U26" s="41"/>
    </row>
    <row r="27" spans="2:28" ht="32" customHeight="1" x14ac:dyDescent="0.2">
      <c r="B27" s="7">
        <v>25</v>
      </c>
      <c r="C27" s="38" t="s">
        <v>28</v>
      </c>
      <c r="D27" s="19" t="s">
        <v>7</v>
      </c>
      <c r="E27" s="19" t="s">
        <v>10</v>
      </c>
      <c r="F27" s="31" t="s">
        <v>10</v>
      </c>
      <c r="G27" s="25" t="s">
        <v>10</v>
      </c>
      <c r="H27" s="95"/>
      <c r="U27" s="41"/>
    </row>
    <row r="28" spans="2:28" ht="32" customHeight="1" x14ac:dyDescent="0.2">
      <c r="B28" s="7">
        <v>26</v>
      </c>
      <c r="C28" s="38" t="s">
        <v>28</v>
      </c>
      <c r="D28" s="19" t="s">
        <v>7</v>
      </c>
      <c r="E28" s="19" t="s">
        <v>10</v>
      </c>
      <c r="F28" s="31" t="s">
        <v>10</v>
      </c>
      <c r="G28" s="25" t="s">
        <v>11</v>
      </c>
      <c r="H28" s="95"/>
      <c r="J28" s="42"/>
      <c r="K28" s="64"/>
      <c r="M28" s="63"/>
    </row>
    <row r="29" spans="2:28" ht="32" customHeight="1" x14ac:dyDescent="0.2">
      <c r="B29" s="7">
        <v>27</v>
      </c>
      <c r="C29" s="38" t="s">
        <v>28</v>
      </c>
      <c r="D29" s="19" t="s">
        <v>7</v>
      </c>
      <c r="E29" s="19" t="s">
        <v>10</v>
      </c>
      <c r="F29" s="31" t="s">
        <v>11</v>
      </c>
      <c r="G29" s="25" t="s">
        <v>10</v>
      </c>
      <c r="H29" s="95"/>
      <c r="J29" s="42"/>
      <c r="K29" s="64"/>
    </row>
    <row r="30" spans="2:28" ht="32" customHeight="1" x14ac:dyDescent="0.2">
      <c r="B30" s="7">
        <v>28</v>
      </c>
      <c r="C30" s="38" t="s">
        <v>28</v>
      </c>
      <c r="D30" s="19" t="s">
        <v>7</v>
      </c>
      <c r="E30" s="19" t="s">
        <v>10</v>
      </c>
      <c r="F30" s="31" t="s">
        <v>11</v>
      </c>
      <c r="G30" s="25" t="s">
        <v>11</v>
      </c>
      <c r="H30" s="95"/>
    </row>
    <row r="31" spans="2:28" ht="32" customHeight="1" x14ac:dyDescent="0.2">
      <c r="B31" s="7">
        <v>29</v>
      </c>
      <c r="C31" s="38" t="s">
        <v>28</v>
      </c>
      <c r="D31" s="19" t="s">
        <v>7</v>
      </c>
      <c r="E31" s="19" t="s">
        <v>11</v>
      </c>
      <c r="F31" s="31" t="s">
        <v>10</v>
      </c>
      <c r="G31" s="25" t="s">
        <v>10</v>
      </c>
      <c r="H31" s="95"/>
    </row>
    <row r="32" spans="2:28" ht="32" customHeight="1" x14ac:dyDescent="0.2">
      <c r="B32" s="7">
        <v>30</v>
      </c>
      <c r="C32" s="38" t="s">
        <v>28</v>
      </c>
      <c r="D32" s="19" t="s">
        <v>7</v>
      </c>
      <c r="E32" s="19" t="s">
        <v>11</v>
      </c>
      <c r="F32" s="31" t="s">
        <v>10</v>
      </c>
      <c r="G32" s="25" t="s">
        <v>11</v>
      </c>
      <c r="H32" s="95"/>
    </row>
    <row r="33" spans="2:8" ht="32" customHeight="1" x14ac:dyDescent="0.2">
      <c r="B33" s="7">
        <v>31</v>
      </c>
      <c r="C33" s="38" t="s">
        <v>28</v>
      </c>
      <c r="D33" s="19" t="s">
        <v>7</v>
      </c>
      <c r="E33" s="19" t="s">
        <v>11</v>
      </c>
      <c r="F33" s="31" t="s">
        <v>11</v>
      </c>
      <c r="G33" s="25" t="s">
        <v>10</v>
      </c>
      <c r="H33" s="95"/>
    </row>
    <row r="34" spans="2:8" ht="32" customHeight="1" thickBot="1" x14ac:dyDescent="0.25">
      <c r="B34" s="8">
        <v>32</v>
      </c>
      <c r="C34" s="39" t="s">
        <v>28</v>
      </c>
      <c r="D34" s="20" t="s">
        <v>7</v>
      </c>
      <c r="E34" s="20" t="s">
        <v>11</v>
      </c>
      <c r="F34" s="32" t="s">
        <v>11</v>
      </c>
      <c r="G34" s="26" t="s">
        <v>11</v>
      </c>
      <c r="H34" s="96"/>
    </row>
    <row r="35" spans="2:8" ht="32" customHeight="1" x14ac:dyDescent="0.2">
      <c r="B35" s="43"/>
      <c r="C35" s="43"/>
      <c r="D35" s="43"/>
      <c r="E35" s="43"/>
      <c r="F35" s="43"/>
      <c r="G35" s="43"/>
      <c r="H35" s="44"/>
    </row>
    <row r="36" spans="2:8" ht="13" customHeight="1" x14ac:dyDescent="0.2">
      <c r="B36" s="43"/>
      <c r="C36" s="43"/>
      <c r="D36" s="43"/>
      <c r="E36" s="43"/>
      <c r="F36" s="43"/>
      <c r="G36" s="43"/>
      <c r="H36" s="44"/>
    </row>
    <row r="37" spans="2:8" ht="13" customHeight="1" x14ac:dyDescent="0.2">
      <c r="B37" s="43"/>
      <c r="C37" s="43"/>
      <c r="D37" s="43"/>
      <c r="E37" s="43"/>
      <c r="F37" s="43"/>
      <c r="G37" s="43"/>
      <c r="H37" s="44"/>
    </row>
    <row r="38" spans="2:8" ht="13" customHeight="1" x14ac:dyDescent="0.2">
      <c r="B38" s="43"/>
      <c r="C38" s="43"/>
      <c r="D38" s="43"/>
      <c r="E38" s="43"/>
      <c r="F38" s="43"/>
      <c r="G38" s="43"/>
      <c r="H38" s="44"/>
    </row>
    <row r="39" spans="2:8" ht="13" customHeight="1" x14ac:dyDescent="0.2">
      <c r="B39" s="43"/>
      <c r="C39" s="43"/>
      <c r="D39" s="43"/>
      <c r="E39" s="43"/>
      <c r="F39" s="43"/>
      <c r="G39" s="43"/>
      <c r="H39" s="44"/>
    </row>
    <row r="40" spans="2:8" ht="13" customHeight="1" x14ac:dyDescent="0.2">
      <c r="B40" s="43"/>
      <c r="C40" s="43"/>
      <c r="D40" s="43"/>
      <c r="E40" s="43"/>
      <c r="F40" s="43"/>
      <c r="G40" s="43"/>
      <c r="H40" s="44"/>
    </row>
    <row r="41" spans="2:8" ht="13" customHeight="1" x14ac:dyDescent="0.2">
      <c r="B41" s="43"/>
      <c r="C41" s="43"/>
      <c r="D41" s="43"/>
      <c r="E41" s="43"/>
      <c r="F41" s="43"/>
      <c r="G41" s="43"/>
      <c r="H41" s="44"/>
    </row>
    <row r="42" spans="2:8" ht="13" customHeight="1" x14ac:dyDescent="0.2">
      <c r="B42" s="43"/>
      <c r="C42" s="43"/>
      <c r="D42" s="43"/>
      <c r="E42" s="43"/>
      <c r="F42" s="43"/>
      <c r="G42" s="43"/>
      <c r="H42" s="44"/>
    </row>
    <row r="43" spans="2:8" ht="13" customHeight="1" x14ac:dyDescent="0.2">
      <c r="B43" s="43"/>
      <c r="C43" s="43"/>
      <c r="D43" s="43"/>
      <c r="E43" s="43"/>
      <c r="F43" s="43"/>
      <c r="G43" s="43"/>
      <c r="H43" s="44"/>
    </row>
    <row r="44" spans="2:8" ht="13" customHeight="1" x14ac:dyDescent="0.2">
      <c r="B44" s="43"/>
      <c r="C44" s="43"/>
      <c r="D44" s="43"/>
      <c r="E44" s="43"/>
      <c r="F44" s="43"/>
      <c r="G44" s="43"/>
      <c r="H44" s="44"/>
    </row>
    <row r="45" spans="2:8" ht="13" customHeight="1" x14ac:dyDescent="0.2">
      <c r="B45" s="43"/>
      <c r="C45" s="43"/>
      <c r="D45" s="43"/>
      <c r="E45" s="43"/>
      <c r="F45" s="43"/>
      <c r="G45" s="43"/>
      <c r="H45" s="44"/>
    </row>
    <row r="46" spans="2:8" ht="13" customHeight="1" x14ac:dyDescent="0.2">
      <c r="B46" s="43"/>
      <c r="C46" s="43"/>
      <c r="D46" s="43"/>
      <c r="E46" s="43"/>
      <c r="F46" s="43"/>
      <c r="G46" s="43"/>
      <c r="H46" s="44"/>
    </row>
    <row r="47" spans="2:8" ht="13" customHeight="1" x14ac:dyDescent="0.2">
      <c r="B47" s="43"/>
      <c r="C47" s="43"/>
      <c r="D47" s="43"/>
      <c r="E47" s="43"/>
      <c r="F47" s="43"/>
      <c r="G47" s="43"/>
      <c r="H47" s="44"/>
    </row>
    <row r="48" spans="2:8" ht="13" customHeight="1" x14ac:dyDescent="0.2">
      <c r="B48" s="43"/>
      <c r="C48" s="43"/>
      <c r="D48" s="43"/>
      <c r="E48" s="43"/>
      <c r="F48" s="43"/>
      <c r="G48" s="43"/>
      <c r="H48" s="44"/>
    </row>
    <row r="49" spans="2:8" ht="13" customHeight="1" x14ac:dyDescent="0.2">
      <c r="B49" s="43"/>
      <c r="C49" s="43"/>
      <c r="D49" s="43"/>
      <c r="E49" s="43"/>
      <c r="F49" s="43"/>
      <c r="G49" s="43"/>
      <c r="H49" s="44"/>
    </row>
    <row r="50" spans="2:8" ht="13" customHeight="1" x14ac:dyDescent="0.2">
      <c r="B50" s="43"/>
      <c r="C50" s="43"/>
      <c r="D50" s="43"/>
      <c r="E50" s="43"/>
      <c r="F50" s="43"/>
      <c r="G50" s="43"/>
      <c r="H50" s="44"/>
    </row>
    <row r="51" spans="2:8" ht="13" customHeight="1" x14ac:dyDescent="0.2">
      <c r="B51" s="43"/>
      <c r="C51" s="43"/>
      <c r="D51" s="43"/>
      <c r="E51" s="43"/>
      <c r="F51" s="43"/>
      <c r="G51" s="43"/>
      <c r="H51" s="44"/>
    </row>
    <row r="52" spans="2:8" ht="13" customHeight="1" x14ac:dyDescent="0.2">
      <c r="B52" s="43"/>
      <c r="C52" s="43"/>
      <c r="D52" s="43"/>
      <c r="E52" s="43"/>
      <c r="F52" s="43"/>
      <c r="G52" s="43"/>
      <c r="H52" s="44"/>
    </row>
    <row r="53" spans="2:8" ht="13" customHeight="1" x14ac:dyDescent="0.2">
      <c r="B53" s="43"/>
      <c r="C53" s="43"/>
      <c r="D53" s="43"/>
      <c r="E53" s="43"/>
      <c r="F53" s="43"/>
      <c r="G53" s="43"/>
      <c r="H53" s="44"/>
    </row>
    <row r="54" spans="2:8" ht="13" customHeight="1" x14ac:dyDescent="0.2">
      <c r="B54" s="43"/>
      <c r="C54" s="43"/>
      <c r="D54" s="43"/>
      <c r="E54" s="43"/>
      <c r="F54" s="43"/>
      <c r="G54" s="43"/>
      <c r="H54" s="44"/>
    </row>
    <row r="55" spans="2:8" ht="13" customHeight="1" x14ac:dyDescent="0.2">
      <c r="B55" s="43"/>
      <c r="C55" s="43"/>
      <c r="D55" s="43"/>
      <c r="E55" s="43"/>
      <c r="F55" s="43"/>
      <c r="G55" s="43"/>
      <c r="H55" s="44"/>
    </row>
    <row r="56" spans="2:8" ht="13" customHeight="1" x14ac:dyDescent="0.2">
      <c r="B56" s="43"/>
      <c r="C56" s="43"/>
      <c r="D56" s="43"/>
      <c r="E56" s="43"/>
      <c r="F56" s="43"/>
      <c r="G56" s="43"/>
      <c r="H56" s="44"/>
    </row>
    <row r="57" spans="2:8" ht="13" customHeight="1" x14ac:dyDescent="0.2">
      <c r="B57" s="43"/>
      <c r="C57" s="43"/>
      <c r="D57" s="43"/>
      <c r="E57" s="43"/>
      <c r="F57" s="43"/>
      <c r="G57" s="43"/>
      <c r="H57" s="44"/>
    </row>
    <row r="58" spans="2:8" ht="13" customHeight="1" x14ac:dyDescent="0.2">
      <c r="B58" s="43"/>
      <c r="C58" s="43"/>
      <c r="D58" s="43"/>
      <c r="E58" s="43"/>
      <c r="F58" s="43"/>
      <c r="G58" s="43"/>
      <c r="H58" s="44"/>
    </row>
    <row r="59" spans="2:8" ht="13" customHeight="1" x14ac:dyDescent="0.2">
      <c r="B59" s="43"/>
      <c r="C59" s="43"/>
      <c r="D59" s="43"/>
      <c r="E59" s="43"/>
      <c r="F59" s="43"/>
      <c r="G59" s="43"/>
      <c r="H59" s="44"/>
    </row>
    <row r="60" spans="2:8" ht="13" customHeight="1" x14ac:dyDescent="0.2">
      <c r="B60" s="43"/>
      <c r="C60" s="43"/>
      <c r="D60" s="43"/>
      <c r="E60" s="43"/>
      <c r="F60" s="43"/>
      <c r="G60" s="43"/>
      <c r="H60" s="44"/>
    </row>
    <row r="61" spans="2:8" ht="13" customHeight="1" x14ac:dyDescent="0.2">
      <c r="B61" s="43"/>
      <c r="C61" s="43"/>
      <c r="D61" s="43"/>
      <c r="E61" s="43"/>
      <c r="F61" s="43"/>
      <c r="G61" s="43"/>
      <c r="H61" s="44"/>
    </row>
    <row r="62" spans="2:8" ht="13" customHeight="1" x14ac:dyDescent="0.2">
      <c r="B62" s="43"/>
      <c r="C62" s="43"/>
      <c r="D62" s="43"/>
      <c r="E62" s="43"/>
      <c r="F62" s="43"/>
      <c r="G62" s="43"/>
      <c r="H62" s="44"/>
    </row>
    <row r="63" spans="2:8" ht="13" customHeight="1" x14ac:dyDescent="0.2">
      <c r="B63" s="43"/>
      <c r="C63" s="43"/>
      <c r="D63" s="43"/>
      <c r="E63" s="43"/>
      <c r="F63" s="43"/>
      <c r="G63" s="43"/>
      <c r="H63" s="44"/>
    </row>
    <row r="64" spans="2:8" ht="13" customHeight="1" x14ac:dyDescent="0.2">
      <c r="B64" s="43"/>
      <c r="C64" s="43"/>
      <c r="D64" s="43"/>
      <c r="E64" s="43"/>
      <c r="F64" s="43"/>
      <c r="G64" s="43"/>
      <c r="H64" s="44"/>
    </row>
    <row r="65" spans="2:8" ht="13" customHeight="1" x14ac:dyDescent="0.2">
      <c r="B65" s="43"/>
      <c r="C65" s="43"/>
      <c r="D65" s="43"/>
      <c r="E65" s="43"/>
      <c r="F65" s="43"/>
      <c r="G65" s="43"/>
      <c r="H65" s="44"/>
    </row>
    <row r="66" spans="2:8" ht="13" customHeight="1" x14ac:dyDescent="0.2">
      <c r="B66" s="43"/>
      <c r="C66" s="43"/>
      <c r="D66" s="43"/>
      <c r="E66" s="43"/>
      <c r="F66" s="43"/>
      <c r="G66" s="43"/>
      <c r="H66" s="44"/>
    </row>
  </sheetData>
  <mergeCells count="1">
    <mergeCell ref="H2:H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8E6C-991B-D841-9595-5996D81CFFF0}">
  <dimension ref="F13:N21"/>
  <sheetViews>
    <sheetView topLeftCell="A6" workbookViewId="0">
      <selection activeCell="N26" sqref="N26"/>
    </sheetView>
  </sheetViews>
  <sheetFormatPr baseColWidth="10" defaultRowHeight="16" x14ac:dyDescent="0.2"/>
  <cols>
    <col min="7" max="14" width="7.33203125" customWidth="1"/>
  </cols>
  <sheetData>
    <row r="13" spans="6:14" ht="19" x14ac:dyDescent="0.2">
      <c r="F13" s="78"/>
      <c r="G13" s="89"/>
      <c r="H13" s="89"/>
      <c r="I13" s="89"/>
      <c r="J13" s="89"/>
      <c r="K13" s="89"/>
      <c r="L13" s="89"/>
      <c r="M13" s="89"/>
      <c r="N13" s="89"/>
    </row>
    <row r="14" spans="6:14" ht="20" x14ac:dyDescent="0.2">
      <c r="F14" s="89"/>
      <c r="G14" s="78">
        <v>3</v>
      </c>
      <c r="H14" s="78">
        <v>4</v>
      </c>
      <c r="I14" s="78">
        <v>2</v>
      </c>
      <c r="J14" s="78">
        <v>3</v>
      </c>
      <c r="K14" s="2">
        <v>2</v>
      </c>
      <c r="L14" s="2">
        <v>1</v>
      </c>
      <c r="M14" s="2">
        <v>1</v>
      </c>
      <c r="N14" s="2">
        <v>4</v>
      </c>
    </row>
    <row r="15" spans="6:14" ht="20" x14ac:dyDescent="0.2">
      <c r="F15" s="89"/>
      <c r="G15" s="78">
        <v>4</v>
      </c>
      <c r="H15" s="78">
        <v>1</v>
      </c>
      <c r="I15" s="78">
        <v>3</v>
      </c>
      <c r="J15" s="78">
        <v>2</v>
      </c>
      <c r="K15" s="2">
        <v>1</v>
      </c>
      <c r="L15" s="2">
        <v>4</v>
      </c>
      <c r="M15" s="2">
        <v>3</v>
      </c>
      <c r="N15" s="2">
        <v>2</v>
      </c>
    </row>
    <row r="16" spans="6:14" ht="20" x14ac:dyDescent="0.2">
      <c r="F16" s="89"/>
      <c r="G16" s="78">
        <v>4</v>
      </c>
      <c r="H16" s="78">
        <v>1</v>
      </c>
      <c r="I16" s="78">
        <v>1</v>
      </c>
      <c r="J16" s="78">
        <v>4</v>
      </c>
      <c r="K16" s="2">
        <v>3</v>
      </c>
      <c r="L16" s="2">
        <v>3</v>
      </c>
      <c r="M16" s="2">
        <v>2</v>
      </c>
      <c r="N16" s="2">
        <v>2</v>
      </c>
    </row>
    <row r="17" spans="6:14" ht="20" x14ac:dyDescent="0.2">
      <c r="F17" s="89"/>
      <c r="G17" s="78">
        <v>1</v>
      </c>
      <c r="H17" s="78">
        <v>2</v>
      </c>
      <c r="I17" s="78">
        <v>3</v>
      </c>
      <c r="J17" s="78">
        <v>4</v>
      </c>
      <c r="K17" s="2">
        <v>1</v>
      </c>
      <c r="L17" s="2">
        <v>2</v>
      </c>
      <c r="M17" s="2">
        <v>4</v>
      </c>
      <c r="N17" s="2">
        <v>3</v>
      </c>
    </row>
    <row r="18" spans="6:14" ht="20" x14ac:dyDescent="0.2">
      <c r="F18" s="89"/>
      <c r="G18" s="78">
        <v>1</v>
      </c>
      <c r="H18" s="78">
        <v>4</v>
      </c>
      <c r="I18" s="78">
        <v>2</v>
      </c>
      <c r="J18" s="78">
        <v>2</v>
      </c>
      <c r="K18" s="2">
        <v>3</v>
      </c>
      <c r="L18" s="2">
        <v>3</v>
      </c>
      <c r="M18" s="2">
        <v>1</v>
      </c>
      <c r="N18" s="2">
        <v>4</v>
      </c>
    </row>
    <row r="19" spans="6:14" ht="20" x14ac:dyDescent="0.2">
      <c r="F19" s="89"/>
      <c r="G19" s="78">
        <v>2</v>
      </c>
      <c r="H19" s="78">
        <v>3</v>
      </c>
      <c r="I19" s="78">
        <v>1</v>
      </c>
      <c r="J19" s="78">
        <v>1</v>
      </c>
      <c r="K19" s="2">
        <v>4</v>
      </c>
      <c r="L19" s="2">
        <v>2</v>
      </c>
      <c r="M19" s="2">
        <v>4</v>
      </c>
      <c r="N19" s="2">
        <v>3</v>
      </c>
    </row>
    <row r="20" spans="6:14" ht="20" x14ac:dyDescent="0.2">
      <c r="F20" s="89"/>
      <c r="G20" s="78">
        <v>3</v>
      </c>
      <c r="H20" s="78">
        <v>2</v>
      </c>
      <c r="I20" s="78">
        <v>4</v>
      </c>
      <c r="J20" s="78">
        <v>1</v>
      </c>
      <c r="K20" s="2">
        <v>2</v>
      </c>
      <c r="L20" s="2">
        <v>4</v>
      </c>
      <c r="M20" s="2">
        <v>3</v>
      </c>
      <c r="N20" s="2">
        <v>1</v>
      </c>
    </row>
    <row r="21" spans="6:14" ht="20" x14ac:dyDescent="0.2">
      <c r="F21" s="89"/>
      <c r="G21" s="78">
        <v>2</v>
      </c>
      <c r="H21" s="78">
        <v>3</v>
      </c>
      <c r="I21" s="78">
        <v>4</v>
      </c>
      <c r="J21" s="78">
        <v>3</v>
      </c>
      <c r="K21" s="2">
        <v>4</v>
      </c>
      <c r="L21" s="2">
        <v>1</v>
      </c>
      <c r="M21" s="2">
        <v>2</v>
      </c>
      <c r="N21" s="2">
        <v>1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 I</vt:lpstr>
      <vt:lpstr>latin 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Hesham</dc:creator>
  <cp:lastModifiedBy>Hesham</cp:lastModifiedBy>
  <dcterms:created xsi:type="dcterms:W3CDTF">2020-05-28T09:49:55Z</dcterms:created>
  <dcterms:modified xsi:type="dcterms:W3CDTF">2020-12-01T22:09:41Z</dcterms:modified>
</cp:coreProperties>
</file>