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dc3fs1\DC4Work\ESSIN Task 14\05_RAPS\Z_Misc\Interns\2021 Summer\Sandbox\Lee\Data\Policy\"/>
    </mc:Choice>
  </mc:AlternateContent>
  <xr:revisionPtr revIDLastSave="0" documentId="13_ncr:1_{BC9049F1-DEA6-41EF-9AD3-F2550EB0CBEB}" xr6:coauthVersionLast="47" xr6:coauthVersionMax="47" xr10:uidLastSave="{00000000-0000-0000-0000-000000000000}"/>
  <bookViews>
    <workbookView xWindow="28680" yWindow="-120" windowWidth="29040" windowHeight="15840" xr2:uid="{00000000-000D-0000-FFFF-FFFF00000000}"/>
  </bookViews>
  <sheets>
    <sheet name="Aggregated" sheetId="5" r:id="rId1"/>
    <sheet name="Pivot" sheetId="7" r:id="rId2"/>
    <sheet name="Pivot2" sheetId="8" r:id="rId3"/>
    <sheet name="Count" sheetId="6" r:id="rId4"/>
    <sheet name="State" sheetId="1" r:id="rId5"/>
    <sheet name="Local" sheetId="2" r:id="rId6"/>
    <sheet name="Pew Trusts" sheetId="3" r:id="rId7"/>
    <sheet name="Sheet1" sheetId="4" r:id="rId8"/>
  </sheets>
  <definedNames>
    <definedName name="_xlnm._FilterDatabase" localSheetId="0" hidden="1">Aggregated!$A$1:$K$600</definedName>
    <definedName name="_xlnm._FilterDatabase" localSheetId="3" hidden="1">Count!$A$1:$C$53</definedName>
    <definedName name="_xlnm._FilterDatabase" localSheetId="4" hidden="1">State!$A$1:$J$42</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5" i="6" l="1"/>
  <c r="C55" i="6"/>
  <c r="F2" i="5"/>
  <c r="F16" i="5"/>
  <c r="F24" i="5"/>
  <c r="F36" i="5"/>
  <c r="F52" i="5"/>
  <c r="F73" i="5"/>
  <c r="F92" i="5"/>
  <c r="F99" i="5"/>
  <c r="F102" i="5"/>
  <c r="F117" i="5"/>
  <c r="F132" i="5"/>
  <c r="F145" i="5"/>
  <c r="F159" i="5"/>
  <c r="F174" i="5"/>
  <c r="F188" i="5"/>
  <c r="F197" i="5"/>
  <c r="F211" i="5"/>
  <c r="F226" i="5"/>
  <c r="F241" i="5"/>
  <c r="F258" i="5"/>
  <c r="F267" i="5"/>
  <c r="F285" i="5"/>
  <c r="F300" i="5"/>
  <c r="F307" i="5"/>
  <c r="F317" i="5"/>
  <c r="F334" i="5"/>
  <c r="F347" i="5"/>
  <c r="F356" i="5"/>
  <c r="F368" i="5"/>
  <c r="F380" i="5"/>
  <c r="F393" i="5"/>
  <c r="F402" i="5"/>
  <c r="F407" i="5"/>
  <c r="F421" i="5"/>
  <c r="F437" i="5"/>
  <c r="F447" i="5"/>
  <c r="F452" i="5"/>
  <c r="F458" i="5"/>
  <c r="F470" i="5"/>
  <c r="F480" i="5"/>
  <c r="F487" i="5"/>
  <c r="F500" i="5"/>
  <c r="F512" i="5"/>
  <c r="F547" i="5"/>
  <c r="F564" i="5"/>
  <c r="F578" i="5"/>
  <c r="F594" i="5"/>
  <c r="F25" i="5"/>
  <c r="F53" i="5"/>
  <c r="F74" i="5"/>
  <c r="F104" i="5"/>
  <c r="F118" i="5"/>
  <c r="F133" i="5"/>
  <c r="F146" i="5"/>
  <c r="F160" i="5"/>
  <c r="F175" i="5"/>
  <c r="F242" i="5"/>
  <c r="F259" i="5"/>
  <c r="F268" i="5"/>
  <c r="F318" i="5"/>
  <c r="F335" i="5"/>
  <c r="F357" i="5"/>
  <c r="F381" i="5"/>
  <c r="F400" i="5"/>
  <c r="F408" i="5"/>
  <c r="F438" i="5"/>
  <c r="F448" i="5"/>
  <c r="F459" i="5"/>
  <c r="F488" i="5"/>
  <c r="F501" i="5"/>
  <c r="F513" i="5"/>
  <c r="F548" i="5"/>
  <c r="F579" i="5"/>
  <c r="F595" i="5"/>
  <c r="F26" i="5"/>
  <c r="F54" i="5"/>
  <c r="F75" i="5"/>
  <c r="F105" i="5"/>
  <c r="F119" i="5"/>
  <c r="F176" i="5"/>
  <c r="F409" i="5"/>
  <c r="F460" i="5"/>
  <c r="F502" i="5"/>
  <c r="F514" i="5"/>
  <c r="F549" i="5"/>
  <c r="F27" i="5"/>
  <c r="F55" i="5"/>
  <c r="F76" i="5"/>
  <c r="F120" i="5"/>
  <c r="F515" i="5"/>
  <c r="F28" i="5"/>
  <c r="F516" i="5"/>
  <c r="F3" i="5"/>
  <c r="F17" i="5"/>
  <c r="F29" i="5"/>
  <c r="F37" i="5"/>
  <c r="F56" i="5"/>
  <c r="F77" i="5"/>
  <c r="F93" i="5"/>
  <c r="F100" i="5"/>
  <c r="F106" i="5"/>
  <c r="F147" i="5"/>
  <c r="F161" i="5"/>
  <c r="F177" i="5"/>
  <c r="F189" i="5"/>
  <c r="F198" i="5"/>
  <c r="F207" i="5"/>
  <c r="F227" i="5"/>
  <c r="F243" i="5"/>
  <c r="F260" i="5"/>
  <c r="F269" i="5"/>
  <c r="F286" i="5"/>
  <c r="F301" i="5"/>
  <c r="F308" i="5"/>
  <c r="F319" i="5"/>
  <c r="F336" i="5"/>
  <c r="F358" i="5"/>
  <c r="F369" i="5"/>
  <c r="F382" i="5"/>
  <c r="F403" i="5"/>
  <c r="F410" i="5"/>
  <c r="F422" i="5"/>
  <c r="F439" i="5"/>
  <c r="F453" i="5"/>
  <c r="F461" i="5"/>
  <c r="F471" i="5"/>
  <c r="F503" i="5"/>
  <c r="F517" i="5"/>
  <c r="F550" i="5"/>
  <c r="F565" i="5"/>
  <c r="F580" i="5"/>
  <c r="F596" i="5"/>
  <c r="F30" i="5"/>
  <c r="F38" i="5"/>
  <c r="F57" i="5"/>
  <c r="F78" i="5"/>
  <c r="F107" i="5"/>
  <c r="F148" i="5"/>
  <c r="F162" i="5"/>
  <c r="F178" i="5"/>
  <c r="F228" i="5"/>
  <c r="F261" i="5"/>
  <c r="F302" i="5"/>
  <c r="F309" i="5"/>
  <c r="F320" i="5"/>
  <c r="F337" i="5"/>
  <c r="F383" i="5"/>
  <c r="F423" i="5"/>
  <c r="F504" i="5"/>
  <c r="F518" i="5"/>
  <c r="F551" i="5"/>
  <c r="F566" i="5"/>
  <c r="F581" i="5"/>
  <c r="F79" i="5"/>
  <c r="F149" i="5"/>
  <c r="F179" i="5"/>
  <c r="F229" i="5"/>
  <c r="F262" i="5"/>
  <c r="F321" i="5"/>
  <c r="F384" i="5"/>
  <c r="F424" i="5"/>
  <c r="F505" i="5"/>
  <c r="F537" i="5"/>
  <c r="F552" i="5"/>
  <c r="F180" i="5"/>
  <c r="F322" i="5"/>
  <c r="F425" i="5"/>
  <c r="F506" i="5"/>
  <c r="F519" i="5"/>
  <c r="F520" i="5"/>
  <c r="F538" i="5"/>
  <c r="F18" i="5"/>
  <c r="F31" i="5"/>
  <c r="F39" i="5"/>
  <c r="F58" i="5"/>
  <c r="F80" i="5"/>
  <c r="F121" i="5"/>
  <c r="F150" i="5"/>
  <c r="F163" i="5"/>
  <c r="F199" i="5"/>
  <c r="F212" i="5"/>
  <c r="F230" i="5"/>
  <c r="F244" i="5"/>
  <c r="F263" i="5"/>
  <c r="F270" i="5"/>
  <c r="F287" i="5"/>
  <c r="F303" i="5"/>
  <c r="F323" i="5"/>
  <c r="F370" i="5"/>
  <c r="F385" i="5"/>
  <c r="F394" i="5"/>
  <c r="F426" i="5"/>
  <c r="F440" i="5"/>
  <c r="F462" i="5"/>
  <c r="F472" i="5"/>
  <c r="F479" i="5"/>
  <c r="F507" i="5"/>
  <c r="F539" i="5"/>
  <c r="F553" i="5"/>
  <c r="F567" i="5"/>
  <c r="F582" i="5"/>
  <c r="F597" i="5"/>
  <c r="F59" i="5"/>
  <c r="F508" i="5"/>
  <c r="F4" i="5"/>
  <c r="F40" i="5"/>
  <c r="F60" i="5"/>
  <c r="F81" i="5"/>
  <c r="F122" i="5"/>
  <c r="F134" i="5"/>
  <c r="F151" i="5"/>
  <c r="F164" i="5"/>
  <c r="F181" i="5"/>
  <c r="F190" i="5"/>
  <c r="F200" i="5"/>
  <c r="F213" i="5"/>
  <c r="F231" i="5"/>
  <c r="F245" i="5"/>
  <c r="F264" i="5"/>
  <c r="F278" i="5"/>
  <c r="F288" i="5"/>
  <c r="F310" i="5"/>
  <c r="F324" i="5"/>
  <c r="F342" i="5"/>
  <c r="F359" i="5"/>
  <c r="F371" i="5"/>
  <c r="F386" i="5"/>
  <c r="F401" i="5"/>
  <c r="F427" i="5"/>
  <c r="F441" i="5"/>
  <c r="F454" i="5"/>
  <c r="F463" i="5"/>
  <c r="F477" i="5"/>
  <c r="F489" i="5"/>
  <c r="F509" i="5"/>
  <c r="F540" i="5"/>
  <c r="F554" i="5"/>
  <c r="F568" i="5"/>
  <c r="F583" i="5"/>
  <c r="F598" i="5"/>
  <c r="F82" i="5"/>
  <c r="F135" i="5"/>
  <c r="F442" i="5"/>
  <c r="F490" i="5"/>
  <c r="F41" i="5"/>
  <c r="F61" i="5"/>
  <c r="F83" i="5"/>
  <c r="F94" i="5"/>
  <c r="F108" i="5"/>
  <c r="F123" i="5"/>
  <c r="F165" i="5"/>
  <c r="F182" i="5"/>
  <c r="F201" i="5"/>
  <c r="F208" i="5"/>
  <c r="F214" i="5"/>
  <c r="F232" i="5"/>
  <c r="F246" i="5"/>
  <c r="F265" i="5"/>
  <c r="F289" i="5"/>
  <c r="F304" i="5"/>
  <c r="F360" i="5"/>
  <c r="F372" i="5"/>
  <c r="F387" i="5"/>
  <c r="F399" i="5"/>
  <c r="F428" i="5"/>
  <c r="F449" i="5"/>
  <c r="F541" i="5"/>
  <c r="F555" i="5"/>
  <c r="F569" i="5"/>
  <c r="F584" i="5"/>
  <c r="F247" i="5"/>
  <c r="F361" i="5"/>
  <c r="F12" i="5"/>
  <c r="F19" i="5"/>
  <c r="F32" i="5"/>
  <c r="F42" i="5"/>
  <c r="F62" i="5"/>
  <c r="F124" i="5"/>
  <c r="F136" i="5"/>
  <c r="F152" i="5"/>
  <c r="F166" i="5"/>
  <c r="F183" i="5"/>
  <c r="F215" i="5"/>
  <c r="F233" i="5"/>
  <c r="F271" i="5"/>
  <c r="F290" i="5"/>
  <c r="F305" i="5"/>
  <c r="F311" i="5"/>
  <c r="F325" i="5"/>
  <c r="F338" i="5"/>
  <c r="F343" i="5"/>
  <c r="F362" i="5"/>
  <c r="F388" i="5"/>
  <c r="F395" i="5"/>
  <c r="F404" i="5"/>
  <c r="F411" i="5"/>
  <c r="F429" i="5"/>
  <c r="F464" i="5"/>
  <c r="F473" i="5"/>
  <c r="F476" i="5"/>
  <c r="F491" i="5"/>
  <c r="F510" i="5"/>
  <c r="F542" i="5"/>
  <c r="F556" i="5"/>
  <c r="F570" i="5"/>
  <c r="F585" i="5"/>
  <c r="F599" i="5"/>
  <c r="F5" i="5"/>
  <c r="F63" i="5"/>
  <c r="F84" i="5"/>
  <c r="F95" i="5"/>
  <c r="F101" i="5"/>
  <c r="F137" i="5"/>
  <c r="F153" i="5"/>
  <c r="F167" i="5"/>
  <c r="F191" i="5"/>
  <c r="F202" i="5"/>
  <c r="F209" i="5"/>
  <c r="F216" i="5"/>
  <c r="F234" i="5"/>
  <c r="F248" i="5"/>
  <c r="F266" i="5"/>
  <c r="F279" i="5"/>
  <c r="F291" i="5"/>
  <c r="F326" i="5"/>
  <c r="F339" i="5"/>
  <c r="F344" i="5"/>
  <c r="F348" i="5"/>
  <c r="F363" i="5"/>
  <c r="F389" i="5"/>
  <c r="F396" i="5"/>
  <c r="F412" i="5"/>
  <c r="F430" i="5"/>
  <c r="F478" i="5"/>
  <c r="F492" i="5"/>
  <c r="F511" i="5"/>
  <c r="F543" i="5"/>
  <c r="F571" i="5"/>
  <c r="F586" i="5"/>
  <c r="F600" i="5"/>
  <c r="F13" i="5"/>
  <c r="F85" i="5"/>
  <c r="F138" i="5"/>
  <c r="F154" i="5"/>
  <c r="F217" i="5"/>
  <c r="F327" i="5"/>
  <c r="F345" i="5"/>
  <c r="F349" i="5"/>
  <c r="F413" i="5"/>
  <c r="F155" i="5"/>
  <c r="F474" i="5"/>
  <c r="F221" i="5"/>
  <c r="F222" i="5"/>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2" i="6"/>
  <c r="D54" i="6"/>
  <c r="B54" i="6"/>
  <c r="C54" i="6" s="1"/>
  <c r="C3" i="6"/>
  <c r="C4" i="6"/>
  <c r="C5" i="6"/>
  <c r="C6" i="6"/>
  <c r="C7" i="6"/>
  <c r="C8" i="6"/>
  <c r="C9" i="6"/>
  <c r="C11" i="6"/>
  <c r="C12" i="6"/>
  <c r="C13" i="6"/>
  <c r="C14" i="6"/>
  <c r="C15" i="6"/>
  <c r="C16" i="6"/>
  <c r="C17" i="6"/>
  <c r="C18" i="6"/>
  <c r="C19" i="6"/>
  <c r="C21" i="6"/>
  <c r="C22" i="6"/>
  <c r="C23" i="6"/>
  <c r="C24" i="6"/>
  <c r="C25" i="6"/>
  <c r="C27" i="6"/>
  <c r="C28" i="6"/>
  <c r="C29" i="6"/>
  <c r="C30" i="6"/>
  <c r="C31" i="6"/>
  <c r="C32" i="6"/>
  <c r="C33" i="6"/>
  <c r="C34" i="6"/>
  <c r="C35" i="6"/>
  <c r="C36" i="6"/>
  <c r="C38" i="6"/>
  <c r="C39" i="6"/>
  <c r="C40" i="6"/>
  <c r="C41" i="6"/>
  <c r="C42" i="6"/>
  <c r="C44" i="6"/>
  <c r="C45" i="6"/>
  <c r="C47" i="6"/>
  <c r="C48" i="6"/>
  <c r="C49" i="6"/>
  <c r="C50" i="6"/>
  <c r="C51" i="6"/>
  <c r="C52" i="6"/>
  <c r="C53" i="6"/>
  <c r="C20" i="6"/>
  <c r="C26" i="6"/>
  <c r="C37" i="6"/>
  <c r="C43" i="6"/>
  <c r="C46" i="6"/>
  <c r="C10" i="6"/>
  <c r="C2" i="6"/>
  <c r="F7" i="5"/>
  <c r="F8" i="5"/>
  <c r="F9" i="5"/>
  <c r="F10" i="5"/>
  <c r="F11" i="5"/>
  <c r="F14" i="5"/>
  <c r="F15" i="5"/>
  <c r="F20" i="5"/>
  <c r="F21" i="5"/>
  <c r="F22" i="5"/>
  <c r="F23" i="5"/>
  <c r="F33" i="5"/>
  <c r="F34" i="5"/>
  <c r="F35" i="5"/>
  <c r="F43" i="5"/>
  <c r="F44" i="5"/>
  <c r="F45" i="5"/>
  <c r="F46" i="5"/>
  <c r="F47" i="5"/>
  <c r="F48" i="5"/>
  <c r="F49" i="5"/>
  <c r="F50" i="5"/>
  <c r="F51" i="5"/>
  <c r="F64" i="5"/>
  <c r="F65" i="5"/>
  <c r="F66" i="5"/>
  <c r="F67" i="5"/>
  <c r="F68" i="5"/>
  <c r="F69" i="5"/>
  <c r="F70" i="5"/>
  <c r="F71" i="5"/>
  <c r="F72" i="5"/>
  <c r="F86" i="5"/>
  <c r="F87" i="5"/>
  <c r="F88" i="5"/>
  <c r="F89" i="5"/>
  <c r="F90" i="5"/>
  <c r="F91" i="5"/>
  <c r="F96" i="5"/>
  <c r="F97" i="5"/>
  <c r="F98" i="5"/>
  <c r="F103" i="5"/>
  <c r="F109" i="5"/>
  <c r="F110" i="5"/>
  <c r="F111" i="5"/>
  <c r="F112" i="5"/>
  <c r="F113" i="5"/>
  <c r="F114" i="5"/>
  <c r="F115" i="5"/>
  <c r="F116" i="5"/>
  <c r="F125" i="5"/>
  <c r="F126" i="5"/>
  <c r="F127" i="5"/>
  <c r="F128" i="5"/>
  <c r="F129" i="5"/>
  <c r="F130" i="5"/>
  <c r="F131" i="5"/>
  <c r="F139" i="5"/>
  <c r="F140" i="5"/>
  <c r="F141" i="5"/>
  <c r="F142" i="5"/>
  <c r="F143" i="5"/>
  <c r="F144" i="5"/>
  <c r="F156" i="5"/>
  <c r="F157" i="5"/>
  <c r="F158" i="5"/>
  <c r="F168" i="5"/>
  <c r="F169" i="5"/>
  <c r="F170" i="5"/>
  <c r="F171" i="5"/>
  <c r="F172" i="5"/>
  <c r="F173" i="5"/>
  <c r="F184" i="5"/>
  <c r="F185" i="5"/>
  <c r="F186" i="5"/>
  <c r="F187" i="5"/>
  <c r="F192" i="5"/>
  <c r="F193" i="5"/>
  <c r="F194" i="5"/>
  <c r="F195" i="5"/>
  <c r="F196" i="5"/>
  <c r="F203" i="5"/>
  <c r="F204" i="5"/>
  <c r="F205" i="5"/>
  <c r="F206" i="5"/>
  <c r="F210" i="5"/>
  <c r="F218" i="5"/>
  <c r="F219" i="5"/>
  <c r="F220" i="5"/>
  <c r="F223" i="5"/>
  <c r="F224" i="5"/>
  <c r="F225" i="5"/>
  <c r="F235" i="5"/>
  <c r="F236" i="5"/>
  <c r="F237" i="5"/>
  <c r="F238" i="5"/>
  <c r="F239" i="5"/>
  <c r="F240" i="5"/>
  <c r="F249" i="5"/>
  <c r="F250" i="5"/>
  <c r="F251" i="5"/>
  <c r="F252" i="5"/>
  <c r="F253" i="5"/>
  <c r="F254" i="5"/>
  <c r="F255" i="5"/>
  <c r="F256" i="5"/>
  <c r="F257" i="5"/>
  <c r="F272" i="5"/>
  <c r="F273" i="5"/>
  <c r="F274" i="5"/>
  <c r="F275" i="5"/>
  <c r="F276" i="5"/>
  <c r="F277" i="5"/>
  <c r="F280" i="5"/>
  <c r="F281" i="5"/>
  <c r="F282" i="5"/>
  <c r="F283" i="5"/>
  <c r="F284" i="5"/>
  <c r="F292" i="5"/>
  <c r="F293" i="5"/>
  <c r="F294" i="5"/>
  <c r="F295" i="5"/>
  <c r="F296" i="5"/>
  <c r="F297" i="5"/>
  <c r="F298" i="5"/>
  <c r="F299" i="5"/>
  <c r="F306" i="5"/>
  <c r="F312" i="5"/>
  <c r="F313" i="5"/>
  <c r="F314" i="5"/>
  <c r="F315" i="5"/>
  <c r="F316" i="5"/>
  <c r="F328" i="5"/>
  <c r="F329" i="5"/>
  <c r="F330" i="5"/>
  <c r="F331" i="5"/>
  <c r="F332" i="5"/>
  <c r="F333" i="5"/>
  <c r="F340" i="5"/>
  <c r="F341" i="5"/>
  <c r="F350" i="5"/>
  <c r="F351" i="5"/>
  <c r="F352" i="5"/>
  <c r="F353" i="5"/>
  <c r="F354" i="5"/>
  <c r="F355" i="5"/>
  <c r="F364" i="5"/>
  <c r="F365" i="5"/>
  <c r="F366" i="5"/>
  <c r="F367" i="5"/>
  <c r="F373" i="5"/>
  <c r="F374" i="5"/>
  <c r="F375" i="5"/>
  <c r="F376" i="5"/>
  <c r="F377" i="5"/>
  <c r="F378" i="5"/>
  <c r="F379" i="5"/>
  <c r="F390" i="5"/>
  <c r="F391" i="5"/>
  <c r="F392" i="5"/>
  <c r="F397" i="5"/>
  <c r="F398" i="5"/>
  <c r="F405" i="5"/>
  <c r="F406" i="5"/>
  <c r="F414" i="5"/>
  <c r="F415" i="5"/>
  <c r="F416" i="5"/>
  <c r="F417" i="5"/>
  <c r="F418" i="5"/>
  <c r="F419" i="5"/>
  <c r="F420" i="5"/>
  <c r="F431" i="5"/>
  <c r="F432" i="5"/>
  <c r="F433" i="5"/>
  <c r="F434" i="5"/>
  <c r="F435" i="5"/>
  <c r="F436" i="5"/>
  <c r="F443" i="5"/>
  <c r="F444" i="5"/>
  <c r="F445" i="5"/>
  <c r="F446" i="5"/>
  <c r="F450" i="5"/>
  <c r="F451" i="5"/>
  <c r="F455" i="5"/>
  <c r="F456" i="5"/>
  <c r="F457" i="5"/>
  <c r="F465" i="5"/>
  <c r="F466" i="5"/>
  <c r="F467" i="5"/>
  <c r="F468" i="5"/>
  <c r="F469" i="5"/>
  <c r="F475" i="5"/>
  <c r="F481" i="5"/>
  <c r="F482" i="5"/>
  <c r="F483" i="5"/>
  <c r="F484" i="5"/>
  <c r="F485" i="5"/>
  <c r="F486" i="5"/>
  <c r="F493" i="5"/>
  <c r="F494" i="5"/>
  <c r="F495" i="5"/>
  <c r="F496" i="5"/>
  <c r="F497" i="5"/>
  <c r="F498" i="5"/>
  <c r="F499" i="5"/>
  <c r="F521" i="5"/>
  <c r="F522" i="5"/>
  <c r="F523" i="5"/>
  <c r="F524" i="5"/>
  <c r="F525" i="5"/>
  <c r="F526" i="5"/>
  <c r="F527" i="5"/>
  <c r="F528" i="5"/>
  <c r="F529" i="5"/>
  <c r="F530" i="5"/>
  <c r="F531" i="5"/>
  <c r="F532" i="5"/>
  <c r="F533" i="5"/>
  <c r="F534" i="5"/>
  <c r="F535" i="5"/>
  <c r="F536" i="5"/>
  <c r="F544" i="5"/>
  <c r="F545" i="5"/>
  <c r="F546" i="5"/>
  <c r="F557" i="5"/>
  <c r="F558" i="5"/>
  <c r="F559" i="5"/>
  <c r="F560" i="5"/>
  <c r="F561" i="5"/>
  <c r="F562" i="5"/>
  <c r="F563" i="5"/>
  <c r="F572" i="5"/>
  <c r="F573" i="5"/>
  <c r="F574" i="5"/>
  <c r="F575" i="5"/>
  <c r="F576" i="5"/>
  <c r="F577" i="5"/>
  <c r="F587" i="5"/>
  <c r="F588" i="5"/>
  <c r="F589" i="5"/>
  <c r="F590" i="5"/>
  <c r="F591" i="5"/>
  <c r="F592" i="5"/>
  <c r="F593" i="5"/>
  <c r="F6" i="5"/>
  <c r="G379" i="5"/>
  <c r="G299" i="5"/>
  <c r="D28" i="1"/>
  <c r="D24" i="1"/>
</calcChain>
</file>

<file path=xl/sharedStrings.xml><?xml version="1.0" encoding="utf-8"?>
<sst xmlns="http://schemas.openxmlformats.org/spreadsheetml/2006/main" count="4537" uniqueCount="968">
  <si>
    <t>Jurisdiction</t>
  </si>
  <si>
    <t>Year</t>
  </si>
  <si>
    <t>Fund name</t>
  </si>
  <si>
    <t>Description</t>
  </si>
  <si>
    <t>Source</t>
  </si>
  <si>
    <t>Link</t>
  </si>
  <si>
    <t>Ohio</t>
  </si>
  <si>
    <t>BroadbandOhio Connectivity Grant</t>
  </si>
  <si>
    <t>Amount (million dollars)</t>
  </si>
  <si>
    <t>https://www.pewtrusts.org/en/research-and-analysis/issue-briefs/2020/11/states-tap-federal-cares-act-to-expand-broadband</t>
  </si>
  <si>
    <t>Alabama</t>
  </si>
  <si>
    <t>Governor Kay Ivey has allocated $100 million in CARES Act funding for a public-private partnership to increase access to internet for K-12 students attending school in the fall who may need internet service for distance learning.</t>
  </si>
  <si>
    <t>Internet or Digital Device?</t>
  </si>
  <si>
    <t>Internet</t>
  </si>
  <si>
    <t>Alabama Governor</t>
  </si>
  <si>
    <t>https://governor.alabama.gov/newsroom/2020/07/governor-ivey-allocates-100-million-for-alabama-broadband-connectivity-for-students/</t>
  </si>
  <si>
    <t>Alabama Broadband Connectivity (ABC) for Students</t>
  </si>
  <si>
    <t>Eligibility</t>
  </si>
  <si>
    <t>Eligible groups:
Applicants identified the eligible group(s) they intend to assist with the purchase of the technology. Those groups include:
Economically disadvantaged students, as defined for EMIS reporting, including, students on free lunch;
Vulnerable children and youth as defined by the Ohio Department of Education;
Students who might have chronic conditions; and
Students who do not have other access to the internet.</t>
  </si>
  <si>
    <t>https://ohio-k12.help/broadbandohio-connectivity-grant/</t>
  </si>
  <si>
    <t>Ohio K12 Help</t>
  </si>
  <si>
    <t xml:space="preserve">The Lt. Governor announced that the state will set aside $50 million of state funding through the federal CARES Act to provide hotspots and internet-enabled devices to students for purchases made between July 1, 2020 and December 30, 2020. </t>
  </si>
  <si>
    <t>Eligible Expenses</t>
  </si>
  <si>
    <t>Devices and services that provide connectivity such as:
Home internet paid for by the district for students;
Hotspots/Mifis with a service plan;
Mobile hotspots (including on buses);
Public Wifi infrastructure; and
Other technology that provides a connection for the student.</t>
  </si>
  <si>
    <t xml:space="preserve"> families of students currently eligible for free and reduced-price school meals, or other income criteria.</t>
  </si>
  <si>
    <t>The vouchers will help cover equipment and service costs for high-speed internet service;  providing equipment and service for broadband, wireless hot spots, satellite, fixed wireless, DSL, and cellular-on-wheels</t>
  </si>
  <si>
    <t>Connecticut</t>
  </si>
  <si>
    <t>CRF Education Re-Opening</t>
  </si>
  <si>
    <t>164.5 (266.3)</t>
  </si>
  <si>
    <t>Specifically, funding is being allocated to support the following:
Technology funding to support devices and connectivity to bridge the technology divide, including public wi-fi hotspots;
Additional temporary academic and student support staff ;
Social, emotional learning content;
Additional building cleaning personnel and sanitation supplies;
Full year of PPE supplies; and
Transportation funding to support 3 months of bus monitors to ensure compliance with mask and social distancing rules and additional bus routes for densely populated bus routes.</t>
  </si>
  <si>
    <t xml:space="preserve">Both + </t>
  </si>
  <si>
    <t>https://portal.ct.gov/OPM/Coronavirus/Coronavirus-Relief-Fund/CRF-Overview</t>
  </si>
  <si>
    <t>In order to facilitate the safe reopening of schools in the Fall and to support the academic success of all students, up to $164.5 million from the federal Coronavirus Relief Fund  (CRF) is being allocated to support schools, teachers, and students.  Combined with other funding sources, a total of $266.3 million has been committed to Connecticut school districts to support our K-12 schools’ safely reopening this Fall.  CRF funds will support bridging the technology gap, providing quality academic supports for all students, and implementing public health best practices to keep students and staff safe.</t>
  </si>
  <si>
    <t>All students</t>
  </si>
  <si>
    <t>Connecticut Office of Policy and Management</t>
  </si>
  <si>
    <t>Idaho</t>
  </si>
  <si>
    <t>CFAC Broadband Initative</t>
  </si>
  <si>
    <t>Cities, tribes, and ports… where less than 50% of households or occupied officies in the project area have access to Broadband service</t>
  </si>
  <si>
    <t>Broadband projects</t>
  </si>
  <si>
    <t>broadband infrastructure to support distance education, remote work, and telehealth</t>
  </si>
  <si>
    <t>https://coronavirus.idaho.gov/wp-content/uploads/2020/06/gov-approval-funding-recommendations-6.9.2020.pdf</t>
  </si>
  <si>
    <t>Local</t>
  </si>
  <si>
    <t>Michigan</t>
  </si>
  <si>
    <t>Detroit</t>
  </si>
  <si>
    <t>Connect 313</t>
  </si>
  <si>
    <t>Collecting accurate neighborhood-level data on technology and internet access.
Building and supporting neighborhood technology hubs by invested in trusted community centers to grow technology resources.
Empowering residents to become digital literacy ambassadors in their respective neighborhoods.
Coordinating city-wide fundraising and public advocacy for systemic change in digital inclusion.</t>
  </si>
  <si>
    <t>In addition to coordinating a city-wide, data-driven digital inclusion strategy, the Fund will make investments into Detroit-based nonprofit partners to increase access to technology, internet and digital literacy resources.</t>
  </si>
  <si>
    <t>https://connect313.org/2020-rocket-mortgage-classic-generates-more-than-2-7-million-for-nonprofits/</t>
  </si>
  <si>
    <t>Maine</t>
  </si>
  <si>
    <t>https://www.maine.gov/connectme/sites/maine.gov.connectme/files/inline-files/Binder_1028.pdf</t>
  </si>
  <si>
    <t>Maryland</t>
  </si>
  <si>
    <t>https://governor.maryland.gov/2020/06/29/governor-hogan-and-superintendent-salmon-announce-210-million-in-covid-19-relief-for-remote-learning-and-targeted-tutoring/</t>
  </si>
  <si>
    <t>Mississippi</t>
  </si>
  <si>
    <t>https://mississippitoday.org/2020/07/02/mississippi-lawmakers-earmark-1-25-billion-in-cares-money-for-schools-businesses-health-care-unemployment/</t>
  </si>
  <si>
    <t>Nevada</t>
  </si>
  <si>
    <t>https://thenevadaindependent.com/article/budget-bill-amendment-to-allocate-50-million-federal-funds-toward-alternative-intensive-instruction-in-k-12-schools</t>
  </si>
  <si>
    <t>Missouri</t>
  </si>
  <si>
    <t>https://ded.mo.gov/content/governor-parson-directs-nearly-50-million-relief-funds-aid-broadband-expansion-and-covid-19</t>
  </si>
  <si>
    <t>North Carolina</t>
  </si>
  <si>
    <t>https://governor.nc.gov/news/governor-cooper-signs-covid-19-relief-bills-law</t>
  </si>
  <si>
    <t>Tennessee</t>
  </si>
  <si>
    <t>https://www.tn.gov/education/news/2020/7/7/gov--lee-announces--81-million-in-coronavirus-relief-grants-for-k-12-and-higher-education-institutions.html</t>
  </si>
  <si>
    <t>https://www.michigan.gov/whitmer/0,9309,7-387-90499_90640-533390--,00.html</t>
  </si>
  <si>
    <t>State</t>
  </si>
  <si>
    <t>Agency</t>
  </si>
  <si>
    <t>Department of Economic and Community Affairs (Alabama Broadband)</t>
  </si>
  <si>
    <t>Type</t>
  </si>
  <si>
    <t>Name</t>
  </si>
  <si>
    <t>http://adeca.alabama.gov/Divisions/</t>
  </si>
  <si>
    <t>Task Force</t>
  </si>
  <si>
    <t>Alabama Rural Broadband Oversight Committee</t>
  </si>
  <si>
    <t>NA</t>
  </si>
  <si>
    <t>Map</t>
  </si>
  <si>
    <t>ADECA Broadband Eligibility Map</t>
  </si>
  <si>
    <t>https://adecagis.alabama.gov/Broadband2018/</t>
  </si>
  <si>
    <t>Fund</t>
  </si>
  <si>
    <t>http://adeca.alabama.gov/Divisions/energy/broadband/Pages/default.aspx</t>
  </si>
  <si>
    <t>Alabama Broadband Accessibility Fund</t>
  </si>
  <si>
    <t>Vermont</t>
  </si>
  <si>
    <t>COVID-Response Accelerated Broadband Connectivity Program</t>
  </si>
  <si>
    <t>https://www.nga.org/wp-content/uploads/2020/11/Broadband_White_Paper_Final.pdf</t>
  </si>
  <si>
    <t>District Technology Grant</t>
  </si>
  <si>
    <t>Digital Devices</t>
  </si>
  <si>
    <t>wi-fi devices, laptops, or any other devices needed to support reopening.</t>
  </si>
  <si>
    <t>District Technology Grant - $50M
These grants support district device strategies as necessary components to implement distance learning. The Tennessee Department of Education will launch a noncompetitive grant program managed through TDOE ePlan that allows for a match program.
More information regarding K-12 grants, including how to apply for the funding, will be provided directly by the Tennessee Department of Education to districts through their ePlan login.</t>
  </si>
  <si>
    <t>TN Department of Education</t>
  </si>
  <si>
    <t>Tennessee Emergency Broadband Fund</t>
  </si>
  <si>
    <t>And Tennessee allocated $61 million in CRF money to the Tennessee Emergency Broadband Fund to support new infrastructure deployment and public Wi-Fi access points. The program is also providing funding to better connect homes to existing network infrastructure by adding more service drops, which run from the service line to the customer’s residence, and customer premises equipment.19</t>
  </si>
  <si>
    <t xml:space="preserve">Pew </t>
  </si>
  <si>
    <t>Allocated up to $300 million for expenditures related to remote learning, $53 million for remote work, and established a broadband working group to guide CARES Act funding toward relevant broadband projects.</t>
  </si>
  <si>
    <t>https://www.nga.org/center/publications/expand-affordable-broadband/</t>
  </si>
  <si>
    <t>Arkansas</t>
  </si>
  <si>
    <t>Allocated $10 million to seven telecommunications companies to expand broadband access in rural communities.</t>
  </si>
  <si>
    <t>Delaware</t>
  </si>
  <si>
    <t>Iowa</t>
  </si>
  <si>
    <t>Kansas</t>
  </si>
  <si>
    <t>New Hampshire</t>
  </si>
  <si>
    <t>New Mexico</t>
  </si>
  <si>
    <t>Virginia</t>
  </si>
  <si>
    <t>West Virginia</t>
  </si>
  <si>
    <t>Wyoming</t>
  </si>
  <si>
    <t>North Dakota</t>
  </si>
  <si>
    <t>Puerto Rico</t>
  </si>
  <si>
    <t>South Carolina</t>
  </si>
  <si>
    <t>South Dakota</t>
  </si>
  <si>
    <t>Internet +</t>
  </si>
  <si>
    <t>Higher poverty rates</t>
  </si>
  <si>
    <t xml:space="preserve"> Students include English as Second Language students, low-income students, those with low test scores or at low performing schools, among others.</t>
  </si>
  <si>
    <t>National Governors Association</t>
  </si>
  <si>
    <t>Minnesota</t>
  </si>
  <si>
    <t xml:space="preserve">Border-to-Border Broadband Development Grant Program </t>
  </si>
  <si>
    <t>Tennessee Broadband Accessibility Grant Program</t>
  </si>
  <si>
    <t>Broadband Communities</t>
  </si>
  <si>
    <t>https://www.bbcmag.com/community-broadband/how-states-are-expanding-broadband-access</t>
  </si>
  <si>
    <t>Virginia Telecommunications Initiative (VATI)</t>
  </si>
  <si>
    <t>Tobacco Region Revitalizaiton Commission (TRRC)</t>
  </si>
  <si>
    <t>Wisconsin</t>
  </si>
  <si>
    <t>Broadband Expansion Grant Program</t>
  </si>
  <si>
    <t>Alaska</t>
  </si>
  <si>
    <t>Arizona</t>
  </si>
  <si>
    <t>Plan</t>
  </si>
  <si>
    <t>Broadband Expansion Program</t>
  </si>
  <si>
    <t>California</t>
  </si>
  <si>
    <t>Office</t>
  </si>
  <si>
    <t>Goal</t>
  </si>
  <si>
    <t>California Advances Services Fund</t>
  </si>
  <si>
    <t>Teleconnect Fund</t>
  </si>
  <si>
    <t>Colorado</t>
  </si>
  <si>
    <t>Broadband Deployment Fund</t>
  </si>
  <si>
    <t>Colorado High Cost Support Mechanism</t>
  </si>
  <si>
    <t>Delaware Broadband Fund Phase II Initiative</t>
  </si>
  <si>
    <t>Florida</t>
  </si>
  <si>
    <t>Georgia</t>
  </si>
  <si>
    <t>Georgia Broadband Deployment Initiative</t>
  </si>
  <si>
    <t>Hawaii</t>
  </si>
  <si>
    <t>Broadband Infrastructure Improvement Grant Fund</t>
  </si>
  <si>
    <t>Illinois</t>
  </si>
  <si>
    <t>Indiana</t>
  </si>
  <si>
    <t>Broadband Readiness Pilot Planning Grant</t>
  </si>
  <si>
    <t>Next Level Connections</t>
  </si>
  <si>
    <t>Broadband grants</t>
  </si>
  <si>
    <t>Kentucky</t>
  </si>
  <si>
    <t>Louisiana</t>
  </si>
  <si>
    <t>ConnectME Fund</t>
  </si>
  <si>
    <t>Community Broadband Planning Grants</t>
  </si>
  <si>
    <t>Municipal Gigabit Broadband Network Access Fund</t>
  </si>
  <si>
    <t>Rural Broadband Assistance Fund</t>
  </si>
  <si>
    <t>Massachusetts</t>
  </si>
  <si>
    <t>Broadband Incentive Fund</t>
  </si>
  <si>
    <t>Last Mile Infrastructure Grant</t>
  </si>
  <si>
    <t>Connecting Michigan Communities Grant</t>
  </si>
  <si>
    <t>Border-to-Border Broadband Development Grant Program</t>
  </si>
  <si>
    <t>https://www.pewtrusts.org/-/media/assets/2019/07/bri_agencies_v1.pdf</t>
  </si>
  <si>
    <t>Rural Development Fund</t>
  </si>
  <si>
    <t>Montana</t>
  </si>
  <si>
    <t>Nebraska</t>
  </si>
  <si>
    <t>Nebraska Internet Enhancement Fund</t>
  </si>
  <si>
    <t>Broadband Infrastructure Development Grant</t>
  </si>
  <si>
    <t>New Jersey</t>
  </si>
  <si>
    <t>Library Broadband Infrastructure Fund</t>
  </si>
  <si>
    <t>The expansion includes several new initiatives.
Emergency Broadband Investment: This initiative allocates $20 million to establish a reimbursement program for broadband providers. It will assist providers with construction costs for new broadband expansion to households with students or vulnerable populations. By November of 2020, this program plans to make more than 10,000 new connections in unserved and underserved areas of the state.
Telehealth: $5.25 million will support connectivity for telehealth services for vulnerable populations. In partnership with Missouri Telehealth Network, located with the University of Missouri – Columbia’s School of Medicine, more than 12,500 hotspots will be secured for use by the Federally Qualified Health Centers and the Community Mental Health Centers.
Libraries: The Office of the State Librarian within the Secretary of State’s office will deploy $2.5 million to implement and administer a grant program for Missouri’s libraries to access resources for hotspots and Wi-Fi enabled devices to support telehealth and students of higher education.
K-12 Distance Learning: The Missouri Department of Elementary and Secondary Education will allocate $10 million of the Coronavirus Relief Fund to Local Education Agencies (LEAs) to seek reimbursement for eligible costs to increase student connectivity.
Higher Education Distance Learning: The Department of Higher Education and Workforce Development will allocate $10 million of the Coronavirus Relief Fund to public institutions to upgrade the campus broadband networks, offer students access to Wi-Fi enabled devices or hotspots, and enhance learning management systems. 
Broadband Technical Assistance Request: The Missouri Association of Councils of Government (MACOG) and DED have partnered together to apply for nearly $615,000 in grant support from the Economic Development Administration (EDA) to support a pilot project for Broadband Modeling and Engineering Feasibility Plans for up to 24 counties or 8 regional clusters.</t>
  </si>
  <si>
    <t>Idaho Governor</t>
  </si>
  <si>
    <t>$20 million for broadband infrastructure, with $13 million directed toward wireless vouchers and devices for underserved families with school-age children.</t>
  </si>
  <si>
    <t>New York</t>
  </si>
  <si>
    <t>New NY Broadband Program</t>
  </si>
  <si>
    <t>Growing Rural Economies with Access to Technology (GREAT) Program</t>
  </si>
  <si>
    <t>Oklahoma</t>
  </si>
  <si>
    <t>Rural Broadband Capacity Pilot Program</t>
  </si>
  <si>
    <t>Oregon</t>
  </si>
  <si>
    <t>Pennsylvania</t>
  </si>
  <si>
    <t>Broadband Investment Incentive Program</t>
  </si>
  <si>
    <t>Broadband Outreach and Aggregation Fund</t>
  </si>
  <si>
    <t>Rhode Island</t>
  </si>
  <si>
    <t>Broadband Accessibility Grant</t>
  </si>
  <si>
    <t>Texas</t>
  </si>
  <si>
    <t>Utah</t>
  </si>
  <si>
    <t>Universal Service Fund</t>
  </si>
  <si>
    <t>Virginia Telecommunications initiative (VATI)</t>
  </si>
  <si>
    <t>Tobacco Region Revitalization Commission (Last Mile Broadband Program)</t>
  </si>
  <si>
    <t>Commonwealth’s Development Opportunity Fund</t>
  </si>
  <si>
    <t xml:space="preserve">Agriculture and Forestry Industries Development Fund </t>
  </si>
  <si>
    <t>Broadband Infrastructure Loan Fund</t>
  </si>
  <si>
    <t>Washington</t>
  </si>
  <si>
    <t>Community Economic Revitalization Board Rural Broadband Program</t>
  </si>
  <si>
    <t>Broadband Enhancement Fund</t>
  </si>
  <si>
    <t>Economic Development Authority, Broadband Infrastructure Loan Insurance Program</t>
  </si>
  <si>
    <t>Broadband Infrastructure Grant Fund</t>
  </si>
  <si>
    <t>Operation Connectivity Task Force</t>
  </si>
  <si>
    <t>https://d2e111jq13me73.cloudfront.net/sites/default/files/uploads/common_sense_media_partner_report_final.pdf</t>
  </si>
  <si>
    <t>House Bill 6442, An Act Concerning Equitable Access to Broadband</t>
  </si>
  <si>
    <t>https://portal.ct.gov/Office-of-the-Governor/2021-Legislative-Proposals-bills/An-Act-Concerning-Equitable-Access-to-Broadband</t>
  </si>
  <si>
    <t>The Office of Governor Ned Lamont</t>
  </si>
  <si>
    <t>Governor Lamont proposes to promote broadband build-out in unserved and underserved areas through mapping and restoring statutory mandates, to streamline costly deployment processes, and to give the Public Utilities Regulatory Authority additional authority to protect consumers.</t>
  </si>
  <si>
    <t>Mass Internet Connect</t>
  </si>
  <si>
    <t>improve broadband internet access in communities that lack reliable access</t>
  </si>
  <si>
    <t>Massachusetts Broadband Institute</t>
  </si>
  <si>
    <t>https://broadband.masstech.org/recovery-plan-programs/mass-internet-connect, https://www.nga.org/news/commentary/governors-expanding-access-broadband-2021/</t>
  </si>
  <si>
    <t>None</t>
  </si>
  <si>
    <t>Time</t>
  </si>
  <si>
    <t>Pre-pandemic</t>
  </si>
  <si>
    <t>$50 million for broadband infrastructure – directing funding to private companies to make broadband investments.</t>
  </si>
  <si>
    <t>$85 million for expanding telework, telehealth and remote learning through broadband expansion. Opened $50 million in CARES act funding to award grants for broadband infrastructure expansion. The program is run through the existing Empower Rural Iowa Broadband Grant Program.</t>
  </si>
  <si>
    <t>Allocated more than $130 million toward coronavirus response. While broadband expansion is not the entirety of these relief funds, it is an eligible activity. One grant supports telework and telehealth needs, while a separate grant funds remote learning needs for low-income households.</t>
  </si>
  <si>
    <t>$25 million to support connectivity for school children and their families. Fund to cover several device-purchasing options to support remote learning expansion in the next 3-6 months. More incentives are made towards communities with higher poverty rates.</t>
  </si>
  <si>
    <t>Allocating $275 million in federal funding toward broadband – $65 million to state’s electric co-ops for rural broadband expansion. Program matches federal funding with broadband expansion costs borne by the utilities. Pandemic Response Broadband Availability Act set up a $50 million special fund in state treasury to grants for school districts in compliance with CARES Act. $150 million is allocated to school districts to purchase laptops for students and  boost distanced learning capabilities.</t>
  </si>
  <si>
    <t>$10 million for remote K-12 learning – reimburses school districts for increasing student connectivity and campus Wi-Fi networks. $10 million for higher ed distanced learning needs. $5.25 million for telehealth, with plans to install more than 12,500 hotspots. $20 million to reimburse broadband providers. $2.5 million for library resources that will support hotspots and Wi-Fi access for telehealth and higher ed resources. Additional funding available for broadband technical assistance requests.</t>
  </si>
  <si>
    <t>$50 million for K-12 schools to create alternative intensive instruction. This program targets students “likely to develop the largest deficits in education attainment” from a lack of in-school learning. Students include English as Second Language students, low-income students, those with low test scores or at low performing schools, among others.</t>
  </si>
  <si>
    <t>$50 million for broadband – seeking applications for enhancing remote learning, remote work and telehealth. Again, this application is on an accelerated time scale, with the application open for two weeks and notifications two weeks later. All projects must be completed by December 15.</t>
  </si>
  <si>
    <t>$1.5 million in CARES Act funds for broadband technical assistance for local and tribal governments and other groups to advance broadband deployment and help communities prepare for Federal funding opportunities. Partnered with the N.M. Public Education Department and others to identify, promote and support broadband solutions for K-12 students that reside in unserved or underserved areas of the state.  As of June 2020, this collaborative has used CARES Act funding to purchase and distribute 700 residential hotspots (Navajo Nation), thousands of Chromebooks and numerous other fixed and mobile hotspot devices for Tribal communities.</t>
  </si>
  <si>
    <t>$672,000 for telework capabilities. Gov. Cooper signed legislation to provide $56 million for distanced learning activities including installing Wi-Fi routers in school buses, providing home internet access points, purchases computers for K-12 students and teachers, as well as providing funding for cybersecurity infrastructure.</t>
  </si>
  <si>
    <t>$23.9 million for telework, $17 million for cybersecurity and $26.8 million for digital government services.</t>
  </si>
  <si>
    <t>$40 million for telework program, $40 million for telemedicine program.</t>
  </si>
  <si>
    <t>Allocating $50 million to broadband programs. One program targets all students to provide mobile hotspots in 100,000 qualifying households. Funding will also support identified areas of need and a mapping program.</t>
  </si>
  <si>
    <t>Governor Kristi Noem announced CARES Act funds would support the K-12 Connect program to provide internet service at no cost to eligible K-12 students in their homes for the remainder of the 2020-21 school year.</t>
  </si>
  <si>
    <t xml:space="preserve"> Governor Bill Lee announced $61 million to be allocated for emergency broadband funds to support telehealth, remote learning and telework services. The state allocated $60 million of general funds towards broadband and this new funding will potentially support projects that were previously denied due to a lack of program funding.</t>
  </si>
  <si>
    <t>$17.5 million to a new COVID-Response Accelerated Broadband Connectivity Program, supplements lifeline program, telehealth services, remote learning or telework needs, with $2.5 million segmented out to separately address telecommunications services, telehealth, connected Communications Union Districts.</t>
  </si>
  <si>
    <t>$30 million in CARES Act funding for broadband projects. Localities are encouraged to apply with projects that “creatively address the digital divide, including projects that address infrastructure or the cost of broadband services.”</t>
  </si>
  <si>
    <t>$50 million for general broadband development.</t>
  </si>
  <si>
    <t>Coordination between Governor Mark Gordon and the state Business Council identified several broadband expansion projects and deployed $55 million of CARES Act funding.</t>
  </si>
  <si>
    <t>Pandemic</t>
  </si>
  <si>
    <t xml:space="preserve"> Empower Rural Iowa Broadband Grant Program</t>
  </si>
  <si>
    <t>Row Labels</t>
  </si>
  <si>
    <t>(blank)</t>
  </si>
  <si>
    <t>Grand Total</t>
  </si>
  <si>
    <t>Count of Jurisdiction</t>
  </si>
  <si>
    <t>(Multiple Items)</t>
  </si>
  <si>
    <t>Initiatives</t>
  </si>
  <si>
    <t>State_index</t>
  </si>
  <si>
    <t>Lousiana did not have any pre-pandemic initiatives.</t>
  </si>
  <si>
    <t>Mississippi did not have any pre-pandemic initiatives.</t>
  </si>
  <si>
    <t>Ohio did not have any pre-pandemic initiatives.</t>
  </si>
  <si>
    <t>South Carolina did not have any pre-pandemic initiatives.</t>
  </si>
  <si>
    <t>Texas did not have any pre-pandemic initiatives.</t>
  </si>
  <si>
    <t>Information Technologies Agency</t>
  </si>
  <si>
    <t>Office of Telework Promotion and Broadband Assistance</t>
  </si>
  <si>
    <t xml:space="preserve">Department of Housing and Community Development </t>
  </si>
  <si>
    <t>Department of Transportation (Broadband Opportunities Initiative)</t>
  </si>
  <si>
    <t>Center for Innovative Technology</t>
  </si>
  <si>
    <t>Department of Commerce and Trade</t>
  </si>
  <si>
    <t>Broadband Advisory Council</t>
  </si>
  <si>
    <t>“Report on Commonwealth Connect” (2019)</t>
  </si>
  <si>
    <t>Functional universal access within 10 years—Commonwealth Connect Report</t>
  </si>
  <si>
    <t>$30 million in CARES Act funding for broadband projects</t>
  </si>
  <si>
    <t>Formatted_Text</t>
  </si>
  <si>
    <t>Pre-pandemic: New Jersey did not have any pre-pandemic initiatives.</t>
  </si>
  <si>
    <t>Public Service Commission</t>
  </si>
  <si>
    <t>Department of Technology, Management, and Budget</t>
  </si>
  <si>
    <t>Consortium of Advanced Networks</t>
  </si>
  <si>
    <t>“Michigan Broadband Roadmap” (2018)</t>
  </si>
  <si>
    <t>Initiatives_Bin</t>
  </si>
  <si>
    <t>District of Columbia</t>
  </si>
  <si>
    <t>National</t>
  </si>
  <si>
    <t>New Jersey did not have any pre-pandemic initiatives.</t>
  </si>
  <si>
    <t>Pandemic_Funding</t>
  </si>
  <si>
    <t>Sum of Amount (million dollars)</t>
  </si>
  <si>
    <t>Funding_Bin</t>
  </si>
  <si>
    <t>Regulatory Commission of Alaska</t>
  </si>
  <si>
    <t>Alaska State Library (Alaska Online With Libraries Program)</t>
  </si>
  <si>
    <t>Arizona Department of Administration (Strategic Enterprise Technology Office)</t>
  </si>
  <si>
    <t>Arizona Department of Education (Arizona Broadband Initiative)</t>
  </si>
  <si>
    <t>“Arizona Statewide Broadband Strategic Plan” (2018)</t>
  </si>
  <si>
    <t>Arkansas Department of Information Systems</t>
  </si>
  <si>
    <t>Arkansas Broadband Advisory Council (inactive)</t>
  </si>
  <si>
    <t>Office of Broadband and Digital Literacy</t>
  </si>
  <si>
    <t>Department of Technology</t>
  </si>
  <si>
    <t>Public Utilities Commission</t>
  </si>
  <si>
    <t>Department of Transportation</t>
  </si>
  <si>
    <t>California State Library</t>
  </si>
  <si>
    <t>California Broadband Council</t>
  </si>
  <si>
    <t>The goal of the program is, no later than December 31, 2022, to approve funding for infrastructure projects that will provide broadband access to no less than 98 percent of California households in each consortia region, as identified by the commission on or before January 1, 2017. The commission shall be responsible for achieving the goals of the program.”</t>
  </si>
  <si>
    <t>Colorado Broadband Office</t>
  </si>
  <si>
    <t>Governor’s Office of Information Technology</t>
  </si>
  <si>
    <t>Department of Local Affairs</t>
  </si>
  <si>
    <t>Department of Regulatory Agencies (Public Utilities Commission)</t>
  </si>
  <si>
    <t>Broadband Deployment Board</t>
  </si>
  <si>
    <t>Statewide Telecommunications Infrastructure Plan</t>
  </si>
  <si>
    <t xml:space="preserve">“Increase the percentage of rural households with access to basic (Federal Communications Commission-(FCC) defined - 25/3Mbps) broadband from 59% as of June 2015 to 85% by 2018 and 100% by 2020, increase the percentage of Statewide households with access to basic broadband from 87% as of June 2015 to 96% by 2018, and increase the percentage of school districts with access to broadband that meets national standards for school connectivity from 74% in 2015 to 100% by 2018.” </t>
  </si>
  <si>
    <t>Connecticut State Broadband Initiative</t>
  </si>
  <si>
    <t>Office of Consumer Counsel</t>
  </si>
  <si>
    <t>Commission on Educational Technology</t>
  </si>
  <si>
    <t>2014 Updated State Broadband Plan</t>
  </si>
  <si>
    <t>Affordable broadband internet access to all premises across the state.</t>
  </si>
  <si>
    <t>Department of Technology and Information</t>
  </si>
  <si>
    <t>Department of Management Services</t>
  </si>
  <si>
    <t>Department of Community Affairs (Georgia Broadband Deployment Initiative)</t>
  </si>
  <si>
    <t>Department of Community Affairs</t>
  </si>
  <si>
    <t>Georgia Technology Authority</t>
  </si>
  <si>
    <t>Board of Economic Development</t>
  </si>
  <si>
    <t>Increase availability of 25 megabit-per-second /3-Mbps service</t>
  </si>
  <si>
    <t>Department of Community Affairs, Mapping and Analytics</t>
  </si>
  <si>
    <t>Department of Commerce and Consumer Affairs (Cable Television Division)</t>
  </si>
  <si>
    <t>Department of Business, Economic Development, and Tourism</t>
  </si>
  <si>
    <t>Hawaii Broadband Assistance Advisory Council</t>
  </si>
  <si>
    <t>“Hawaii Broadband Strategic Plan” (2012)</t>
  </si>
  <si>
    <t>“Meeting the following goals is critical for Hawaii to compete successfully in the global economy of the twenty-first century: 
“(1) Ensure access to broadband communications for all households, businesses, and organizations throughout Hawaii by 2012 at speeds and prices comparable to the average speeds and prices available in the top three performing countries in the world. 
“(2) Increase availability of advanced broadband communications service on a competitive basis to reduce prices, increase service penetration and improve service to all persons in Hawaii.
“(3) Increase broadband availability at affordable costs to low-income and other disadvantaged groups, including making low-cost, broadband capable computers available to eligible recipients. 
“(4) Increase sharing of the infrastructure used to deploy broadband to speed up implementation ... 
“(5) Increase flexible, timely, and responsible access to public rights-of way and public facilities for broadband service providers; and 
“(6) Develop a more streamlined permit approval process.”</t>
  </si>
  <si>
    <t>“No Internet Service Map”</t>
  </si>
  <si>
    <t>“Fixed Wireline Broadband Speeds” map</t>
  </si>
  <si>
    <t>State Department of Education (Broadband Program)</t>
  </si>
  <si>
    <t>Department of Commerce</t>
  </si>
  <si>
    <t>Education Opportunity Resource Committee</t>
  </si>
  <si>
    <t>Department of Commerce and Economic Opportunity</t>
  </si>
  <si>
    <t>Department of Innovation and Technology — Illinois Century Network</t>
  </si>
  <si>
    <t>Office of Community and Rural Affairs</t>
  </si>
  <si>
    <t>Indiana Economic Development Corp.</t>
  </si>
  <si>
    <t>Rural broadband task force plan (2014)</t>
  </si>
  <si>
    <t>Office of the Chief Information Officer</t>
  </si>
  <si>
    <t>“Iowa Broadband Targeted Service Areas”</t>
  </si>
  <si>
    <t>Office of Broadband Development</t>
  </si>
  <si>
    <t>Broadband Expansion Task Force</t>
  </si>
  <si>
    <t>“Ensure that every Kansan will have access to a first-class telecommunications infrastructure that provides excellent services at an affordable price.”</t>
  </si>
  <si>
    <t>Kentucky Communications Network Authority</t>
  </si>
  <si>
    <t>Department for Local Government</t>
  </si>
  <si>
    <t>Kentucky Communications Network Authority Advisory Group</t>
  </si>
  <si>
    <t>ConnectME Broadband Authority</t>
  </si>
  <si>
    <t>Department of Economic and Community Development</t>
  </si>
  <si>
    <t>“State of Maine Broadband Action Plan” (2018)</t>
  </si>
  <si>
    <t xml:space="preserve">“Within five years (of initial funding), 99% of all potential subscriber locations statewide have access to at least one broadband provider with sufficient capacity needed for full participation in our society, democracy and economy, to enable civic and cultural participation, employment, lifelong learning, and access to essential services. … We have defined unserved potential subscribers as those locations where the available service is less than 25Mbps/3Mbps. We will also select 100/10 as the broadband target.” </t>
  </si>
  <si>
    <t>Office of Rural Broadband</t>
  </si>
  <si>
    <t>Rural Maryland Council</t>
  </si>
  <si>
    <t>Department of Housing and Community Development</t>
  </si>
  <si>
    <t>Taskforce for Rural Broadband</t>
  </si>
  <si>
    <t xml:space="preserve">“Maryland has established a long-term vision to provide affordable high speed internet service to every Maryland home by the year 2022.” </t>
  </si>
  <si>
    <t>Massachusetts Technology Collaborative</t>
  </si>
  <si>
    <t>Executive Office of Housing and Economic Development — Last Mile Infrastructure Grant Program</t>
  </si>
  <si>
    <t>Department of Telecommunications and Cable</t>
  </si>
  <si>
    <t>Massachusetts Broadband Institute Board of Directors</t>
  </si>
  <si>
    <t>The stated goal for the commonwealth’s Last Mile program is to address unserved and underserved municipalities and “support the development and construction of sustainable projects for interested towns that reach at least 96% of a community’s residents and provide access to broadband speeds of 25/3 mbps, as currently defined by the Federal Communications Commission (FCC).” 
The commonwealth addresses that goal through two means, through direct grants to municipalities via the Last Mile Infrastructure Grant Program (managed by the Executive Office of Housing &amp; Economic Development) and through requests for proposals or notices of funding 
available which solicit proposals for private providers to close gaps in unserved and underserved municipalities, procurements managed by the Massachusetts Broadband Institute (MBI). 
While the MBI “remains focused on the principles announced in its May 10, 2016 Last Mile Broadband Implementation Framework,” under a program launched in October 2017 called the “Flexible Grant Program” or “FGP,” the MBI will consider variations to the 2016 framework with the consent of a participating Town.
“For broadband solutions delivered by private providers, the FGP provides MBI with the flexibility to consider alternative solutions based on a range of program criteria that may include: 
“Modifications in Coverage Requirement. While MBI remains committed to its previously stated goal of achieving at least 96% broadband coverage within each Town, MBI is willing to entertain proposals to fund Broadband Projects that will result in less than 96% coverage, if requested to do so by the Town. In these cases, MBI will work with the Provider and the Town to determine the feasibility of implementing a phased approach to achieving 96% coverage over time. … 
“Modifications in Sources of Project Funding: MBI will entertain project financing arrangements that incorporate the investment of municipal funds, if requested to do so by the Town.”</t>
  </si>
  <si>
    <t>Massachusetts Broadband Institute, “Map Gallery”</t>
  </si>
  <si>
    <t>Accomplish speeds of 1 gigabit per second to all residents and businesses by 2026; achieve fixed, or comparable, affordable broadband service to all residents and businesses at a speed of at least 25 Megabits per second download and 3 Mbps upload by 2022; priority and state funding will be focused on areas currently unserved by broadband at 10 Mbps download and 1 Mbps upload; and attain fixed, or comparable, household broadband adoption of 95% by 2024.</t>
  </si>
  <si>
    <t>Minnesota Employment and Economic Development</t>
  </si>
  <si>
    <t>The Governor’s Task Force on Broadband</t>
  </si>
  <si>
    <t>It is a state goal that (1) no later than 2022, all Minnesota businesses and homes have access to high-speed broadband that provides minimum download speeds of at least 25 megabits per second and minimum upload speeds of at least three megabits per second; and (2) no later than 2026, all Minnesota businesses and homes have access to at least one provider of broadband with download speeds of at least 100 megabits per second and upload speeds of at least 20 megabits per second. It is a goal of the state that by 2022 and thereafter, the state be in: the top five states in the nation for broadband speed universally accessible to residents and businesses, the top five states for broadband access, the top 15 when compared to countries globally for broadband penetration.</t>
  </si>
  <si>
    <t>Broadband Development Office</t>
  </si>
  <si>
    <t>Department of Economic Development</t>
  </si>
  <si>
    <t>Broadband Leadership Team</t>
  </si>
  <si>
    <t>Department of Commerce (Broadband for Montana Schools)</t>
  </si>
  <si>
    <t>Nebraska Information Technology Commission</t>
  </si>
  <si>
    <t>Rural Broadband Task Force</t>
  </si>
  <si>
    <t>“It is the intent of the Legislature that broadband telecommunications service in rural areas of the state should be comparable in download and upload speed and price to urban areas in the state where possible and that state resources should be utilized to ensure that the rural residents of the state should not be penalized simply because of their rural residence. It is further the intent of the Legislature that the residents of this state should have access to broadband telecommunications service at a minimum download speed of twenty-five megabits per second and a minimum upload speed of three megabits per second.”</t>
  </si>
  <si>
    <t>Governor’s Office of Science, Innovation, and Technology</t>
  </si>
  <si>
    <t>Telecommunications Advisory Council</t>
  </si>
  <si>
    <t>“Nevada Broadband Task Force Annual Report to the Governor” (2016)</t>
  </si>
  <si>
    <t>Division of Economic Development</t>
  </si>
  <si>
    <t>New Mexico Office of Broadband and Geospatial Initiatives</t>
  </si>
  <si>
    <t>Department of Information Technology</t>
  </si>
  <si>
    <t>Public Regulation Commission</t>
  </si>
  <si>
    <t>“New Mexico Information Technology Strategic Plan,” fiscal years 2017-19</t>
  </si>
  <si>
    <t>State Broadband Program Office</t>
  </si>
  <si>
    <t>The New NY Broadband Program seeks to drive statewide broadband access, at download speeds of 100 megabits per second in most places and 25 Mbps in the most remote and rural areas.</t>
  </si>
  <si>
    <t>Empire State Development</t>
  </si>
  <si>
    <t>Broadband Infrastructure Office</t>
  </si>
  <si>
    <t>Department of Commerce (Economic Infrastructure Program)</t>
  </si>
  <si>
    <t>“Connecting North Carolina: State Broadband Plan” (2016)</t>
  </si>
  <si>
    <t>“The plan’s overarching goal is for every North Carolinian to have affordable access to broadband service—wireline or wireless—if they so choose, by June 2021. The following objectives support these goals: increase the percentage of households with access to fiber optic cable to 50 percent by June 2021, increase the percentage of households with access to broadband to 100 percent by June 2021, increase household adoption rates to over 60 percent by June 2021, affordable access to the internet outside of school for 100 percent of K-12 students by June 2021, a state-wide model for the development and deployment of local, community-based digital literacy programs.”</t>
  </si>
  <si>
    <t>Department of Information Technology (STAGE Net)</t>
  </si>
  <si>
    <t>STAGEnet executive, management, and technical committees</t>
  </si>
  <si>
    <t>State Regents for Higher Education (OneNet)</t>
  </si>
  <si>
    <t>Governor’s Office (Connect and Learn Initiative)</t>
  </si>
  <si>
    <t>Broadband Office</t>
  </si>
  <si>
    <t>Business Oregon</t>
  </si>
  <si>
    <t>Office of the State Chief Information Officer</t>
  </si>
  <si>
    <t>Broadband Mapping Project</t>
  </si>
  <si>
    <t>“[I]t is the goal of this state to promote access to broadband services for all Oregonians in order to improve the economy in Oregon, improve the quality of life in Oregon communities and reduce the economic gap between Oregon communities that have access to broadband digital applications and services and those that do not.”</t>
  </si>
  <si>
    <t>Governor’s Office of Broadband Initiatives</t>
  </si>
  <si>
    <t>Department of Community and Economic Development</t>
  </si>
  <si>
    <t>Public Utility Commission</t>
  </si>
  <si>
    <t>Governor’s Office (Digital Equity)</t>
  </si>
  <si>
    <t>Public Utilities Commission and Division of Public Utilities and Carriers</t>
  </si>
  <si>
    <t>Create a high-level interagency body with appointed public and private leadership to support collaboration around broadband policy development, e-government innovation, improved broadband infrastructure, broadband adoption, and digital inclusion. Create programs to ensure that all community anchor institutions are connected to the OSHEAN fiber network. Support the Department of Education’s adult education agencies, libraries, and community development organizations to continue to advocate and deliver digital readiness education. Help state agencies adopt service delivery models that use broadband to improve service while reducing costs. And develop a sustainable funding strategy for broadband-focused initiatives, which includes state bonds, a modernized RITEAF (Rhode Island Telecommunications Education Access Fund) and federal funding opportunities.</t>
  </si>
  <si>
    <t>Governor’s Office of Economic Development</t>
  </si>
  <si>
    <t>Broadband Initiative</t>
  </si>
  <si>
    <t>“Utah Broadband Plan” (2014)</t>
  </si>
  <si>
    <t>Residential Broadband Map</t>
  </si>
  <si>
    <t>Economic Development Map</t>
  </si>
  <si>
    <t>Department of Public Service</t>
  </si>
  <si>
    <t>Agency of Digital Services</t>
  </si>
  <si>
    <t>Telecommunications and Connectivity Advisory Board</t>
  </si>
  <si>
    <t>“Vermont Telecommunications Plan” (2014)</t>
  </si>
  <si>
    <t>“(a) The General Assembly finds that advances in telecommunications technology and changes in federal regulatory policy are rapidly reshaping telecommunications services, thereby promising the people and businesses of the State communication and access to information, while creating new challenges for maintaining a robust, modern telecommunications network in Vermont. 
“(b) Therefore, to direct the benefits of improved telecommunications technology to all Vermonters, it is the purpose of this section and section 202d of this title to: … 
“(10) support measures designed to ensure that by the end of the year 2024 every E-911 business and residential location in Vermont has infrastructure capable of delivering Internet access with service that has a minimum download speed of 100 Mbps and is symmetrical.”</t>
  </si>
  <si>
    <t>Broadband Enhancement Council</t>
  </si>
  <si>
    <t>2014 Strategic Plan</t>
  </si>
  <si>
    <t>“That it is a primary goal of the Governor, the Legislature and the citizens of this state, by the year 2020, to make every municipality, community, and rural area in this state, border to border, accessible to Internet communications through the expansion, extension and general availability of broadband services and technology.”</t>
  </si>
  <si>
    <t>Wisconsin Broadband Stakeholder Workgroup</t>
  </si>
  <si>
    <t>“Wisconsin’s Playbook for Broadband Progress” (2013)</t>
  </si>
  <si>
    <t>Broadband Map</t>
  </si>
  <si>
    <t>Economic Development Agency (Business Council)</t>
  </si>
  <si>
    <t>“Wyoming Broadband Enhancement Plan” (2018)</t>
  </si>
  <si>
    <t>Broadband map</t>
  </si>
  <si>
    <t>“Mission: Enrich lives, enable economic diversification and move Wyoming to a position of leadership in the new digital world by ensuring every citizen and business has access to affordable, reliable, redundant and future-proof broadband Internet. 
“Vision: Every Wyoming citizen and every identified business corridor will have the opportunity to access broadband Internet capabilities that exceed defined standards by no later than 2023. 
“Moonshot: Leave no Wyoming citizen behind and position every business to compete on a global scale by ensuring they each connect to the rest of the digital world with broadband Internet capabilities that set the standard for all others to follow by 2025.”</t>
  </si>
  <si>
    <t>-</t>
  </si>
  <si>
    <t>http://rca.alaska.gov/RCAWeb/Programs/Telecommunications.aspx</t>
  </si>
  <si>
    <t>https://library.alaska.gov/dev/OWL/</t>
  </si>
  <si>
    <t>Start</t>
  </si>
  <si>
    <t xml:space="preserve">ADECA Broadband Maps </t>
  </si>
  <si>
    <t>Broadband Alabama Strategy</t>
  </si>
  <si>
    <t>Alabama Rural Broadband Legislative Oversight Committee</t>
  </si>
  <si>
    <t>Advanced Small Wireless Facilities Deployment Task Force</t>
  </si>
  <si>
    <t>Broadband Internet Grant</t>
  </si>
  <si>
    <t>https://www.denali.gov/updated-broadband-plan-document/</t>
  </si>
  <si>
    <t>2019 Updated Broadband Plan</t>
  </si>
  <si>
    <t>Arizona Rural Broadband Development GrantsÂ </t>
  </si>
  <si>
    <t>https://azlibrary.gov/sites/default/files/erate_2018_az_broadbandstrategicplan_final.PDF</t>
  </si>
  <si>
    <t>Arizona Statewide Broadband Strategic Plan</t>
  </si>
  <si>
    <t>Arkansas Rural Connect Program</t>
  </si>
  <si>
    <t>Rural ID Broadband Fund</t>
  </si>
  <si>
    <t>https://governor.arkansas.gov/images/uploads/Arkansas_State_Broadband_Plan_Final_5.15_.19_.pdf</t>
  </si>
  <si>
    <t>Arkansas Coverage Areas</t>
  </si>
  <si>
    <t>Arkansas State Broadband Office</t>
  </si>
  <si>
    <t>Arkansas State Broadband Plan</t>
  </si>
  <si>
    <t>California Advanced Services Fund</t>
  </si>
  <si>
    <t>https://leginfo.legislature.ca.gov/faces/billTextClient.xhtml?bill_id=201720180AB1665</t>
  </si>
  <si>
    <t>https://www.gov.ca.gov/wp-content/uploads/2020/08/8.14.20-EO-N-73-20-text.pdf</t>
  </si>
  <si>
    <t>California Interactive Broadband Map</t>
  </si>
  <si>
    <t>Broadband for All Action Plan</t>
  </si>
  <si>
    <t xml:space="preserve">Colorado Department of Local Affairs Broadband Program </t>
  </si>
  <si>
    <t>https://drive.google.com/file/d/1U6n1Ei2mn8ZuP31A9PRRi4FZ40WaiJ0F/view</t>
  </si>
  <si>
    <t xml:space="preserve">Colorado Broadband Map </t>
  </si>
  <si>
    <t xml:space="preserve">Broadband Board Data Toolkit </t>
  </si>
  <si>
    <t>Broadband Advisory Board</t>
  </si>
  <si>
    <t xml:space="preserve">Everybody Learns Initiative </t>
  </si>
  <si>
    <t>Connecticut State Broadband Office</t>
  </si>
  <si>
    <t>Connecticut Commission for Educational Technology</t>
  </si>
  <si>
    <t>Delaware Broadband Fund</t>
  </si>
  <si>
    <t>Delaware Broadband Initiative</t>
  </si>
  <si>
    <t xml:space="preserve">Florida State Transportation Trust Fund </t>
  </si>
  <si>
    <t xml:space="preserve">Broadband Opportunity Program </t>
  </si>
  <si>
    <t>Florida Broadband Office</t>
  </si>
  <si>
    <t>https://broadband.georgia.gov/media/7/download</t>
  </si>
  <si>
    <t xml:space="preserve">Georgia Broadband Map </t>
  </si>
  <si>
    <t>The State of Georgia Broadband Plan</t>
  </si>
  <si>
    <t>"No Internet Service" Mapping Tool</t>
  </si>
  <si>
    <t>"Fixed Wireline Broadband Speeds" Map</t>
  </si>
  <si>
    <t>Hawaii Broadband Strategic Plan</t>
  </si>
  <si>
    <t>Broadband Assistance Advisory Council (BAAC)</t>
  </si>
  <si>
    <t>Strategic Telehealth Advisory Council</t>
  </si>
  <si>
    <t>State Of Idaho Broadband Grant</t>
  </si>
  <si>
    <t xml:space="preserve">Idaho Broadband Fund </t>
  </si>
  <si>
    <t>https://gov.idaho.gov/wp-content/uploads/sites/74/2019/11/bbtf-final-report_11-2019.pdf</t>
  </si>
  <si>
    <t>Idaho BroadbandNow Map</t>
  </si>
  <si>
    <t>Broadband Access is Imperative for Idaho</t>
  </si>
  <si>
    <t>Idaho Broadband Task Force</t>
  </si>
  <si>
    <t xml:space="preserve">Idaho Broadband Advisory Board </t>
  </si>
  <si>
    <t>Digital Divide Elimination Infrastructure Program</t>
  </si>
  <si>
    <t>Connect Illinois Broadband Grant Program</t>
  </si>
  <si>
    <t>https://www2.illinois.gov/dceo/ConnectIllinois/Documents/Broadband%20Strategic%20Plan%202.5.20.pdf</t>
  </si>
  <si>
    <t>Illinois Broadband 2020</t>
  </si>
  <si>
    <t xml:space="preserve">Illinois Office of Broadband </t>
  </si>
  <si>
    <t>Connect Illinois: Broadband Strategic Plan</t>
  </si>
  <si>
    <t xml:space="preserve">Indiana </t>
  </si>
  <si>
    <t>Next Level Connections Broadband Program</t>
  </si>
  <si>
    <t>Broadband Grants for Rural Areas</t>
  </si>
  <si>
    <t xml:space="preserve">Indiana Broadband Connectivity Program </t>
  </si>
  <si>
    <t>Indiana Broadband Map</t>
  </si>
  <si>
    <t xml:space="preserve">Indiana Broadband Office </t>
  </si>
  <si>
    <t>Indiana Statewide Broadband Strategic Plan</t>
  </si>
  <si>
    <t>Empower Rural Iowa Broadband Grant Program</t>
  </si>
  <si>
    <t>Broadband Availability Map</t>
  </si>
  <si>
    <t>Empowering Rural Iowa</t>
  </si>
  <si>
    <t xml:space="preserve">Broadband Infrastructure Construction Grant Fund  </t>
  </si>
  <si>
    <t>https://www.ksrevisor.org/statutes/chapters/ch66/066_020_0001.html</t>
  </si>
  <si>
    <t>The Kansas Broadband Map</t>
  </si>
  <si>
    <t xml:space="preserve">Office of Broadband Development </t>
  </si>
  <si>
    <t>https://gov.louisiana.gov/page/Broadband-for-Louisiana</t>
  </si>
  <si>
    <t xml:space="preserve">https://dra.gov/about-dra/research-and-data/active-requests-for-proposals/ </t>
  </si>
  <si>
    <t xml:space="preserve">Office of Broadband and Connectivity </t>
  </si>
  <si>
    <t>Broadband for Everyone in Louisiana</t>
  </si>
  <si>
    <t>Broadband for Everyone in Louisiana (BEL) Commission</t>
  </si>
  <si>
    <t>Task Force on Access to Broadband High-Speed Internet Service</t>
  </si>
  <si>
    <t>http://www.mainelegislature.org/legis/statutes/35-A/title35-Asec9202-A.html</t>
  </si>
  <si>
    <t>Broadband Mapping</t>
  </si>
  <si>
    <t>Detailed 2019-2021 Strategic Plan for Broadband Service in Maine</t>
  </si>
  <si>
    <t xml:space="preserve">Maryland Broadband Infrastructure Grant Program </t>
  </si>
  <si>
    <t>https://content.govdelivery.com/attachments/MDGOV/2017/06/28/file_attachments/838894/EO%2B01.01.2014.14.pdf</t>
  </si>
  <si>
    <t xml:space="preserve">Rural Maryland Council Statewide Broadband Assessment </t>
  </si>
  <si>
    <t xml:space="preserve">Office of Rural Broadband </t>
  </si>
  <si>
    <t xml:space="preserve">Office of Statewide Broadband </t>
  </si>
  <si>
    <t>Last Mile Program</t>
  </si>
  <si>
    <t>Broadband Extension Program</t>
  </si>
  <si>
    <t>https://broadband.masstech.org/building-networks/last-mile/program-unserved-towns/last-mile-program-policy</t>
  </si>
  <si>
    <t>Massachusetts Broadband Institute Map Gallery</t>
  </si>
  <si>
    <t>https://connectednation.org/wp-content/uploads/sites/13/2019/01/Final-Roadmap-8-8-18.pdf</t>
  </si>
  <si>
    <t>Interactive Broadband Map</t>
  </si>
  <si>
    <t>Michigan Broadband Roadmap</t>
  </si>
  <si>
    <t>Connecting Michigan Taskforce</t>
  </si>
  <si>
    <t>https://www.revisor.mn.gov/statutes/2018/cite/237.012</t>
  </si>
  <si>
    <t xml:space="preserve">Minnesota Broadband Map </t>
  </si>
  <si>
    <t>Minnesota Broadband Infrastructure Plan</t>
  </si>
  <si>
    <t>The Governor's Task Force on Broadband</t>
  </si>
  <si>
    <t xml:space="preserve">Missouri Broadband Grant Program </t>
  </si>
  <si>
    <t xml:space="preserve">Missouri Connect &amp; Learn </t>
  </si>
  <si>
    <t>https://ded.mo.gov/sites/default/files/Missouri%20Broadband%20Plan%20(2).pdf</t>
  </si>
  <si>
    <t>Missouri Broadband Plan</t>
  </si>
  <si>
    <t xml:space="preserve">Montana Broadband Infrastructure Account (federal funding) </t>
  </si>
  <si>
    <t xml:space="preserve">Broadband Infrastructure Deployment Program </t>
  </si>
  <si>
    <t>Montana Broadband Maps</t>
  </si>
  <si>
    <t>Interconnectivity and Telecommunications Key Industry Network Report and Recommendations</t>
  </si>
  <si>
    <t>Nebraska Universal Service Fund</t>
  </si>
  <si>
    <t xml:space="preserve">Rural Broadband Task Force Fund </t>
  </si>
  <si>
    <t>Broadband Bridge Program</t>
  </si>
  <si>
    <t>https://nebraskalegislature.gov/FloorDocs/105/PDF/Slip/LB994.pdf</t>
  </si>
  <si>
    <t>Nebraska Broadband Mapping Project</t>
  </si>
  <si>
    <t>Rural Broadband Task Force Report</t>
  </si>
  <si>
    <t xml:space="preserve">The Nebraska Broadband Initiative </t>
  </si>
  <si>
    <t>the Nevada Connect Kids Initiative</t>
  </si>
  <si>
    <t>The Nevada Broadband Task Force Report</t>
  </si>
  <si>
    <t>The New Hampshire Broadband Mapping and Planning Program</t>
  </si>
  <si>
    <t>Broadband: The Connection to New Hampshire's Future</t>
  </si>
  <si>
    <t>Commission to Study the Environmental and Health Effects of Evolving 5G Technology</t>
  </si>
  <si>
    <t>Rural Broadband Initiative</t>
  </si>
  <si>
    <t>New Jersey's State Broadband Initiative</t>
  </si>
  <si>
    <t xml:space="preserve">Broadband Access Study Commission </t>
  </si>
  <si>
    <t xml:space="preserve">Library Broadband Infrastructure Fund </t>
  </si>
  <si>
    <t>New Mexico Broadband Map</t>
  </si>
  <si>
    <t xml:space="preserve">New Mexico State Office of Broadband </t>
  </si>
  <si>
    <t xml:space="preserve">Office of Broadband Access and Expansion </t>
  </si>
  <si>
    <t>State of New Mexico
Broadband Strategic Plan
and Rural Broadband Assessment</t>
  </si>
  <si>
    <t xml:space="preserve">Connect New Mexico Council </t>
  </si>
  <si>
    <t>https://nysbroadband.ny.gov/</t>
  </si>
  <si>
    <t>New York State Residential Broadband Availability Map</t>
  </si>
  <si>
    <t>New York State Broadband Program Office</t>
  </si>
  <si>
    <t>Growing Rural Economies with Access to Technology (GREAT)</t>
  </si>
  <si>
    <t>Industrial Development Utility Account</t>
  </si>
  <si>
    <t xml:space="preserve">The Economic Infrastructure Program </t>
  </si>
  <si>
    <t>https://www.ncbroadband.gov/broadband-nc/state-broadband-plan</t>
  </si>
  <si>
    <t>Broadband Availability and Adoption in North Carolina's Census Tracts</t>
  </si>
  <si>
    <t xml:space="preserve">Connecting North Carolina </t>
  </si>
  <si>
    <t>Governor's Task Force on Connecting North Carolina</t>
  </si>
  <si>
    <t>https://www.nd.gov/itd/sites/itd/files/legacy/alliances/broadband/ND-Broadband-Plan-2019.pdf</t>
  </si>
  <si>
    <t xml:space="preserve">North Dakota Broadband Plan </t>
  </si>
  <si>
    <t>STAGEnet Committees</t>
  </si>
  <si>
    <t xml:space="preserve">Ohio Residential Broadband Expansion Grant Program </t>
  </si>
  <si>
    <t>Ohio Broadband Map</t>
  </si>
  <si>
    <t>Broadband Expansion Program Authority</t>
  </si>
  <si>
    <t>The Ohio Broadband Strategy</t>
  </si>
  <si>
    <t>State Broadband Deployment Grant Program Fund</t>
  </si>
  <si>
    <t>Oklahoma State Broadband Plan</t>
  </si>
  <si>
    <t>Oklahoma State Broadband Advisory Council</t>
  </si>
  <si>
    <t>Rural Broadband Expansion Council</t>
  </si>
  <si>
    <t>Rural Broadband Capacity Program</t>
  </si>
  <si>
    <t>Oregon Broadband Advisory Council Fund</t>
  </si>
  <si>
    <t xml:space="preserve">Connecting Oregon Schools Fund </t>
  </si>
  <si>
    <t>The Broadband Fund</t>
  </si>
  <si>
    <t>https://www.oregonlaws.org/ors/759.016</t>
  </si>
  <si>
    <t xml:space="preserve">Oregon Broadband Map </t>
  </si>
  <si>
    <t>Oregon Broadband Office</t>
  </si>
  <si>
    <t>Oregon Broadband Office Strategic Plan</t>
  </si>
  <si>
    <t>Oregon Broadband Advisory Council</t>
  </si>
  <si>
    <t xml:space="preserve">Unserved High-Speed Broadband Funding Program </t>
  </si>
  <si>
    <t>https://www.governor.pa.gov/wp-content/uploads/2019/06/20190506-Restore-Pennsylvania-Broadband-Initiative.pdf</t>
  </si>
  <si>
    <t>Pennsylvania Broadband Map</t>
  </si>
  <si>
    <t xml:space="preserve">Department of Community and Economic Development Map </t>
  </si>
  <si>
    <t>Connect RI</t>
  </si>
  <si>
    <t xml:space="preserve">Rural Broadband Grant Program </t>
  </si>
  <si>
    <t>South Carolina Broadband Map</t>
  </si>
  <si>
    <t xml:space="preserve">Connect South Dakota Broadband </t>
  </si>
  <si>
    <t>https://sdgoed.com/wp-content/uploads/2020/08/State-Broadband-Plan.pdf</t>
  </si>
  <si>
    <t xml:space="preserve">South Dakota Broadband Maps (2019) </t>
  </si>
  <si>
    <t xml:space="preserve">Broadband in South Dakota </t>
  </si>
  <si>
    <t>Tennessee Broadband Accessibility Grant</t>
  </si>
  <si>
    <t xml:space="preserve">https://www.tn.gov/transparenttn/state-financial-overview/open-ecd/openecd/tnecd-performance-metrics/openecd-rural-community-development-quick-stats/broadband-accessibility-grants.html </t>
  </si>
  <si>
    <t xml:space="preserve">Report of the Tennessee Advisory Commission on Intergovernmental Relations </t>
  </si>
  <si>
    <t>https://statutes.capitol.texas.gov/Docs/UT/htm/UT.58.htm</t>
  </si>
  <si>
    <t xml:space="preserve">Connected Nation Map of 100/10 Mbps broadband coverage </t>
  </si>
  <si>
    <t>Broadband in Texas</t>
  </si>
  <si>
    <t>Governorâ€™s Broadband Development Council</t>
  </si>
  <si>
    <t>Utah Residential Broadband Map</t>
  </si>
  <si>
    <t>Utah Economic Development Map</t>
  </si>
  <si>
    <t>Utah Broadband Advisory Council Plan</t>
  </si>
  <si>
    <t>Utah Broadband Advisory Council</t>
  </si>
  <si>
    <t>Vermont Universal Service Fund</t>
  </si>
  <si>
    <t>Broadband Innovation Grant Program</t>
  </si>
  <si>
    <t>Broadband Expansion Loan Program</t>
  </si>
  <si>
    <t xml:space="preserve">ThinkVermont Innovation Grant Program </t>
  </si>
  <si>
    <t>https://publicservice.vermont.gov/sites/dps/files/documents/EBAP%20Public%20FINAL%20DRAFT%20no%20appendices%206-23-2020.pdf</t>
  </si>
  <si>
    <t xml:space="preserve">https://legislature.vermont.gov/statutes/section/30/005/00202c
</t>
  </si>
  <si>
    <t xml:space="preserve">Broadband High-Speed Internet Availability </t>
  </si>
  <si>
    <t>Broadband Action Plan</t>
  </si>
  <si>
    <t>Virginia Telecommunications Initative (VATI)</t>
  </si>
  <si>
    <t>Tobacco Region Revitalization Commission Last Mile Broadband Program</t>
  </si>
  <si>
    <t>Growth and Opportunity (GO) Virginia Middle Mile Program</t>
  </si>
  <si>
    <t>Agriculture and Forestry Industries Development Fund</t>
  </si>
  <si>
    <t xml:space="preserve">Community Development Block Grant </t>
  </si>
  <si>
    <t>https://commonwealthconnect.virginiainteractive.org/sites/default/files/CIT%20Documents/Commonwealth%20Connect%20Report.pdf</t>
  </si>
  <si>
    <t xml:space="preserve">Virginia Broadband Availability Map </t>
  </si>
  <si>
    <t>Office of Broadband, Department of Housing and Community Development</t>
  </si>
  <si>
    <t>Commonwealth Connect</t>
  </si>
  <si>
    <t>Public Works Board Broadband Construction Grant and Loan Program</t>
  </si>
  <si>
    <t xml:space="preserve">State Universal Service Fund </t>
  </si>
  <si>
    <t>https://app.leg.wa.gov/RCW/default.aspx?cite=43.330.536#:~:text=(3)%20By%202028%2C%20all,hundred%20fifty%20megabits%20per%20second.</t>
  </si>
  <si>
    <t xml:space="preserve">State Broadband Access and Speed Survey Results </t>
  </si>
  <si>
    <t>Washington Statewide Broadband Office</t>
  </si>
  <si>
    <t>Broadband in Washington 2019</t>
  </si>
  <si>
    <t xml:space="preserve">West Virginia Broadband Infrastructure Loan Insurance Program </t>
  </si>
  <si>
    <t xml:space="preserve">Broadband Enhancement Fund </t>
  </si>
  <si>
    <t>http://www.wvlegislature.gov/WVCODE/code.cfm?chap=31G&amp;art=1</t>
  </si>
  <si>
    <t xml:space="preserve">Interactive West Virginia Broadband Map </t>
  </si>
  <si>
    <t xml:space="preserve">Office of Broadband </t>
  </si>
  <si>
    <t xml:space="preserve">West Virginia State Broadband Plan 2020-2025 </t>
  </si>
  <si>
    <t>West Virginia Broadband Enhancement Council</t>
  </si>
  <si>
    <t>Broadband Expansion Grants</t>
  </si>
  <si>
    <t>https://psc.wi.gov/Documents/broadband/Wisconsin%20Broadband%20Plan%202019.pdf</t>
  </si>
  <si>
    <t>Wisconsin Broadband Map</t>
  </si>
  <si>
    <t>Wisconsin Broadband Office</t>
  </si>
  <si>
    <t>Wisconsin Broadband Plan 2021</t>
  </si>
  <si>
    <t>Governor's Task Force on Broadband Access</t>
  </si>
  <si>
    <t>https://www.wyomingbusiness.org/Uploads/wbbp%20final.pdf</t>
  </si>
  <si>
    <t xml:space="preserve">Wyoming Broadband Survey Results Map </t>
  </si>
  <si>
    <t>Broadband Enhancement Plan</t>
  </si>
  <si>
    <t>Department of Economic and Community Affairs (Broadband Alabama)</t>
  </si>
  <si>
    <t>Arizona Commerce Authority</t>
  </si>
  <si>
    <t>Arizona Department of Transportation</t>
  </si>
  <si>
    <t>Arizona Public Safety Broadband Network</t>
  </si>
  <si>
    <t xml:space="preserve">Arkansas Division of Information Systems </t>
  </si>
  <si>
    <t>Governor's Office of Information Technology</t>
  </si>
  <si>
    <t>Department of Regulatory Agencies (Broadband Deployment Board)</t>
  </si>
  <si>
    <t xml:space="preserve">Colorado Public Utilities Commission </t>
  </si>
  <si>
    <t>Florida Department of Management Services</t>
  </si>
  <si>
    <t xml:space="preserve">Florida Department of Economic Opportunity </t>
  </si>
  <si>
    <t>Florida Department of Transportation</t>
  </si>
  <si>
    <t>Department of Commerce and Consumer Affairs, Cable Television Division</t>
  </si>
  <si>
    <t>Department of Business, Economic Development &amp; Tourism</t>
  </si>
  <si>
    <t>Department of Innovation and Technology (Illinois Century Network)</t>
  </si>
  <si>
    <t>Office of Lieutenant Governor</t>
  </si>
  <si>
    <t>Department of Transportation (Broadband Corridors Program)</t>
  </si>
  <si>
    <t xml:space="preserve">Broadband Ready Communities Program </t>
  </si>
  <si>
    <t>Office of the Governor</t>
  </si>
  <si>
    <t>Executive Office of Housing and Economic Development</t>
  </si>
  <si>
    <t>Michigan Public Service Commission (in partnership with Connected Nation)</t>
  </si>
  <si>
    <t>Governor's Office of Science, Innovation, and Technology</t>
  </si>
  <si>
    <t xml:space="preserve">New Jersey Office of Information Technology </t>
  </si>
  <si>
    <t xml:space="preserve">New Mexico Department of Information Technology </t>
  </si>
  <si>
    <t>New Mexico Public Regulation Commission</t>
  </si>
  <si>
    <t>Department of Information Technology (STAGE Net and Broadband ND)</t>
  </si>
  <si>
    <t>Ohio Department of Transportation</t>
  </si>
  <si>
    <t>InnovateOhio</t>
  </si>
  <si>
    <t>Governor's Office (Connect and Learn Initiative)</t>
  </si>
  <si>
    <t>Office of Management and Enterprise Services (Information Services Division)</t>
  </si>
  <si>
    <t>Oregon Business Development Department</t>
  </si>
  <si>
    <t>Governor's Office (Digital Equity)</t>
  </si>
  <si>
    <t>State of Rhode Island Public Utilities Commission and Division of Public Utilities and Carriers</t>
  </si>
  <si>
    <t>South Carolina Office of Regulatory Staff</t>
  </si>
  <si>
    <t>Governor's Office of Economic Development (South Dakota Broadband Development Program)</t>
  </si>
  <si>
    <t>South Dakota Public Utilities Commission</t>
  </si>
  <si>
    <t>South Dakota Bureau of Information and Telecommunications</t>
  </si>
  <si>
    <t>Department of Economic &amp; Community Development (Broadband Initiative)</t>
  </si>
  <si>
    <t>Office of the Governor, Texas Economic Development</t>
  </si>
  <si>
    <t>Governor's Office of Economic Development</t>
  </si>
  <si>
    <t>Department of Public Service (Telecommunications and Connectivity Division, Consumer Affairs and Public Information Division, and Connectivity Initiative)</t>
  </si>
  <si>
    <t>Vermont Economic Development Authority</t>
  </si>
  <si>
    <t xml:space="preserve">Secretary of Commerce and Trade </t>
  </si>
  <si>
    <t>Tobacco Region Revitalization Commission</t>
  </si>
  <si>
    <t>Virginia Information Technology Agency</t>
  </si>
  <si>
    <t xml:space="preserve">Department of Transporatation </t>
  </si>
  <si>
    <t>Public Works Board</t>
  </si>
  <si>
    <t xml:space="preserve">Office of the State Chief Information Officer </t>
  </si>
  <si>
    <t>Public Service Commission (Broadband Forward!)</t>
  </si>
  <si>
    <t xml:space="preserve">Wisconsin Economic Development Corporation (Broadband Connectors Pilot) </t>
  </si>
  <si>
    <t>The State of Wyomingâ€™s Economic Development Agency (Wyoming Business Council)</t>
  </si>
  <si>
    <t>Department of Enterprise Technology Services</t>
  </si>
  <si>
    <t>https://adeca.alabama.gov/Divisions/energy/broadband/Pages/default.aspx</t>
  </si>
  <si>
    <t>https://adeca.alabama.gov/wp-content/uploads/Alabama-Broadband-Accessibility-Act.pdf</t>
  </si>
  <si>
    <t>https://adecagis.alabama.gov/broadband2019/</t>
  </si>
  <si>
    <t>https://adeca.alabama.gov/Divisions/energy/broadband/Broadband%20Docs/Broadband%20Alabama%20Strategy.pdf</t>
  </si>
  <si>
    <t>https://arc-sos.state.al.us/ucp/B19156AA.BH4.pdf</t>
  </si>
  <si>
    <t>http://rca.alaska.gov/RCAWeb/Programs/BroadbandInternetGrant.aspx</t>
  </si>
  <si>
    <t>https://aset.az.gov/digital-highways</t>
  </si>
  <si>
    <t>https://www.azed.gov/erate/arizona-broadband-initiative/</t>
  </si>
  <si>
    <t>https://www.azcommerce.com/Broadband</t>
  </si>
  <si>
    <t>https://azdot.gov/</t>
  </si>
  <si>
    <t>https://azfirstnet.az.gov/</t>
  </si>
  <si>
    <t>https://www.azcommerce.com/broadband/grant-opportunities/</t>
  </si>
  <si>
    <t>https://azfirstnet.az.gov/sites/default/files/media/AZ%20Broadband%20Strategic%20Plan_FINAL.pdf</t>
  </si>
  <si>
    <t>https://www.transform.ar.gov/information-systems/</t>
  </si>
  <si>
    <t>https://idhi.uams.edu/rural-broadband-grant/</t>
  </si>
  <si>
    <t>https://broadband.arkansas.gov/ar-rural-connect/</t>
  </si>
  <si>
    <t>https://broadband.arkansas.gov/ar-rural-connect/targeted-areas/</t>
  </si>
  <si>
    <t>https://broadband.arkansas.gov/</t>
  </si>
  <si>
    <t>https://cdt.ca.gov/</t>
  </si>
  <si>
    <t>http://www.cpuc.ca.gov/Communications/</t>
  </si>
  <si>
    <t>https://dot.ca.gov/programs/design/wired-broadband</t>
  </si>
  <si>
    <t>http://www.library.ca.gov/services/to-libraries/broadband/</t>
  </si>
  <si>
    <t>https://www.cpuc.ca.gov/ctf/</t>
  </si>
  <si>
    <t>http://www.cpuc.ca.gov/casf/</t>
  </si>
  <si>
    <t>http://www.broadbandmap.ca.gov/</t>
  </si>
  <si>
    <t>https://cdt.ca.gov/broadband-and-digital-literacy-office/</t>
  </si>
  <si>
    <t xml:space="preserve">https://broadbandcouncil.ca.gov/wp-content/uploads/sites/68/2020/12/BB4All-Action-Plan-Final.pdf </t>
  </si>
  <si>
    <t>https://broadbandcouncil.ca.gov/</t>
  </si>
  <si>
    <t>http://broadband.co.gov/</t>
  </si>
  <si>
    <t>https://www.colorado.gov/pacific/dola/broadband-program</t>
  </si>
  <si>
    <t xml:space="preserve">https://broadbandfund.colorado.gov/broadband-deployment-board </t>
  </si>
  <si>
    <t>https://puc.colorado.gov/</t>
  </si>
  <si>
    <t>https://puc.colorado.gov/hcsm</t>
  </si>
  <si>
    <t xml:space="preserve">https://cdola.colorado.gov/funding-programs/broadband-program </t>
  </si>
  <si>
    <t>https://www.colorado.gov/pacific/dora-broadband-fund</t>
  </si>
  <si>
    <t>https://gis.colorado.gov/broadbandboard/</t>
  </si>
  <si>
    <t>https://gis.colorado.gov/broadbandviewer/index.html?Viewer=broadbandmapping.broadbandmapping_hv/</t>
  </si>
  <si>
    <t xml:space="preserve">https://broadband.co.gov/broadband-advisory-board/ </t>
  </si>
  <si>
    <t>https://broadbandfund.colorado.gov/broadband-deployment-board</t>
  </si>
  <si>
    <t>https://portal.ct.gov/OCC/Services/Broadband</t>
  </si>
  <si>
    <t>https://portal.ct.gov/SDE/COVID19/Everybody-Learns-Initiative</t>
  </si>
  <si>
    <t>https://portal.ct.gov/DAS/CTEdTech/Commission-for-Educational-Technology/Educational-Technology-Goals-and-Plan</t>
  </si>
  <si>
    <t>https://dti.delaware.gov/digital-innovation/</t>
  </si>
  <si>
    <t>https://dti.delaware.gov/digital-innovation/delaware-broadband-grant-opportunity/</t>
  </si>
  <si>
    <t>https://broadband.delaware.gov</t>
  </si>
  <si>
    <t>https://www.dms.myflorida.com/</t>
  </si>
  <si>
    <t>https://floridajobs.org/community-planning-and-development/broadband/office-of-broadband</t>
  </si>
  <si>
    <t>https://www.fdot.gov/traffic/itsfm/newusersagencies/about-itsfm</t>
  </si>
  <si>
    <t>https://flsenate.gov/Session/Bill/2021/1239/BillText/er/PDF</t>
  </si>
  <si>
    <t>http://laws.flrules.org/2020/26</t>
  </si>
  <si>
    <t>https://www.dca.ga.gov/blog-tags/broadband</t>
  </si>
  <si>
    <t>https://gta.georgia.gov/</t>
  </si>
  <si>
    <t>http://www.dot.ga.gov/</t>
  </si>
  <si>
    <t>https://georgia.gov/organization/georgia-department-economic-development</t>
  </si>
  <si>
    <t>https://broadband.georgia.gov/broadband-mapping</t>
  </si>
  <si>
    <t>https://broadband.georgia.gov</t>
  </si>
  <si>
    <t>http://cca.hawaii.gov/broadband</t>
  </si>
  <si>
    <t>http://broadband.hawaii.gov/about/</t>
  </si>
  <si>
    <t>http://cca.hawaii.gov/broadband/fixed-wireline-broadband-speeds-in-hawaii/</t>
  </si>
  <si>
    <t>http://cca.hawaii.gov/broadband/no-internet-service-map/</t>
  </si>
  <si>
    <t>http://broadband.hawaii.gov/wp-content/uploads/2020/11/Hawaii-BB-Plan-2020-FINAL_10-23-20_v1.1.pdf</t>
  </si>
  <si>
    <t>https://www.capitol.hawaii.gov/session2020/bills/HB1690_.pdf</t>
  </si>
  <si>
    <t>http://cca.hawaii.gov/broadband/hawaii-broadband-assistance-advisory-council/</t>
  </si>
  <si>
    <t>http://www.sde.idaho.gov/tech-services/broadband/</t>
  </si>
  <si>
    <t>https://commerce.idaho.gov/broadband/</t>
  </si>
  <si>
    <t>https://commerce.idaho.gov/incentives-and-financing/grants/</t>
  </si>
  <si>
    <t>https://legislature.idaho.gov/wp-content/uploads/sessioninfo/2021/legislation/H0127.pdf</t>
  </si>
  <si>
    <t>https://broadbandnow.com/Idaho</t>
  </si>
  <si>
    <t>https://commerce.idaho.gov/content/uploads/2019/11/Broadband-Taskforce-Final_v3.pdf</t>
  </si>
  <si>
    <t>https://gov.idaho.gov/broadband-task-force/</t>
  </si>
  <si>
    <t>https://www2.illinois.gov/dceo/connectIllinois/Pages/default.aspx</t>
  </si>
  <si>
    <t>https://www2.illinois.gov/icn/about/network/Pages/default.aspx</t>
  </si>
  <si>
    <t>https://www2.illinois.gov/dceo/AboutDCEO/GrantOpportunities/Pages/2366-1687.aspx</t>
  </si>
  <si>
    <t>https://www.icc.illinois.gov/programs/digital-divide</t>
  </si>
  <si>
    <t>http://illinois.maps.arcgis.com/apps/webappviewer/index.html?id=f9101de0f4564384836f4905bd0b3e2e</t>
  </si>
  <si>
    <t>https://www2.illinois.gov/dceo/ConnectIllinois/Pages/ILOfficeofBroadband.aspx</t>
  </si>
  <si>
    <t>https://www2.illinois.gov/sites/bac/SitePages/AppointmentsDetail.aspx?BCID=1167</t>
  </si>
  <si>
    <t>https://www.in.gov/lg/</t>
  </si>
  <si>
    <t>https://www.in.gov/indot/3685.htm#:~:text=The%20broadband%20corridors%20program%20allows,no%20extra%20cost%20to%20taxpayers.</t>
  </si>
  <si>
    <t xml:space="preserve">https://www.in.gov/indianabroadband/2632.htm </t>
  </si>
  <si>
    <t>https://www.in.gov/ocra/2336.htm</t>
  </si>
  <si>
    <t>https://www.in.gov/ocra/2371.htm</t>
  </si>
  <si>
    <t>http://184.175.130.101/legislative/2021/bills/senate/377#document-54ff8363</t>
  </si>
  <si>
    <t>https://www.in.gov/ocra/nlc.htm</t>
  </si>
  <si>
    <t>https://www.indianabroadbandmap.com/</t>
  </si>
  <si>
    <t>https://www.in.gov/indianabroadband/</t>
  </si>
  <si>
    <t>https://www.in.gov/indianabroadband/files/indiana-statewide-broadband-strategic-plan-3-24-2020.pdf</t>
  </si>
  <si>
    <t xml:space="preserve">https://ocio.iowa.gov/broadband </t>
  </si>
  <si>
    <t xml:space="preserve">https://ocio.iowa.gov/broadband-grants </t>
  </si>
  <si>
    <t>https://ocio.iowa.gov/broadband-availability-map-version-2</t>
  </si>
  <si>
    <t>https://governor.iowa.gov/goals/empowering-rural-iowa</t>
  </si>
  <si>
    <t>http://kansascommerce.gov/</t>
  </si>
  <si>
    <t xml:space="preserve">http://www.kslegislature.org/li/b2021_22/measures/documents/hb2201_enrolled.pdf </t>
  </si>
  <si>
    <t>https://cngis.maps.arcgis.com/apps/webappviewer/index.html?id=72ab65f4ac2c4207abd1e575fa148cb4&amp;extent=-11379818.9931%2C4398192.5707%2C-10557968.065%2C4910626.4083%2C102100</t>
  </si>
  <si>
    <t>https://www.kansascommerce.gov/community-development/infrastructure-assistance/broadband-development/</t>
  </si>
  <si>
    <t>http://www.kslegislature.org/li_2020/b2019_20/committees/ctte_tf_broadband_expansion_planning_task_force_1/</t>
  </si>
  <si>
    <t xml:space="preserve">https://apps.legislature.ky.gov/law/statutes/statute.aspx?id=50280 </t>
  </si>
  <si>
    <t>https://kentuckywired.ky.gov/about/Pages/default.aspx</t>
  </si>
  <si>
    <t>https://kentuckywired.ky.gov/Resinfo/Pages/KCNA-Advisory-Group.aspx</t>
  </si>
  <si>
    <t xml:space="preserve">http://www.legis.la.gov/legis/ViewDocument.aspx?d=1194940 </t>
  </si>
  <si>
    <t>https://gov.louisiana.gov/assets/docs/Broadband-for-Everyone-in-Louisiana-(BEL)-Plan-FINAL.pdf</t>
  </si>
  <si>
    <t>http://www.legis.la.gov/legis/ViewDocument.aspx?d=1139917</t>
  </si>
  <si>
    <t>https://www.maine.gov/decd/</t>
  </si>
  <si>
    <t>https://legislature.maine.gov/statutes/35-A/title35-Asec9211-A.html</t>
  </si>
  <si>
    <t xml:space="preserve">http://www.mainelegislature.org/legis/statutes/35-A/title35-Asec9217.html </t>
  </si>
  <si>
    <t>https://www.maine.gov/connectme/grants</t>
  </si>
  <si>
    <t>https://www.maine.gov/connectme/communities-resources/Broadbandmapping</t>
  </si>
  <si>
    <t>https://www.maine.gov/connectme/home</t>
  </si>
  <si>
    <t>https://www.maine.gov/connectme/sites/maine.gov.connectme/files/inline-files/ConnectME%20Authority%20%202019-2021%20Strategic%20Plan.pdf</t>
  </si>
  <si>
    <t xml:space="preserve">https://rural.maryland.gov/ </t>
  </si>
  <si>
    <t>https://dhcd.maryland.gov/RuralBroadband/Pages/default.aspx</t>
  </si>
  <si>
    <t>https://salisburyu.maps.arcgis.com/apps/View/index.html?appid=31dd4f45911e416f9b6920e87568880c</t>
  </si>
  <si>
    <t>https://mgaleg.maryland.gov/2021RS/bills/sb/sb0066E.pdf</t>
  </si>
  <si>
    <t xml:space="preserve">https://rural.maryland.gov/projects/taskforce-for-rural-broadband/ </t>
  </si>
  <si>
    <t>http://masstech.org/</t>
  </si>
  <si>
    <t>https://www.mass.gov/service-details/last-mile-infrastructure-grant</t>
  </si>
  <si>
    <t>https://broadband.masstech.org/last-mile-programs/program-partially-served-cable-towns</t>
  </si>
  <si>
    <t>https://broadband.masstech.org/last-mile-programs/program-unserved-towns</t>
  </si>
  <si>
    <t>https://broadband.masstech.org/news-and-resources/map-gallery</t>
  </si>
  <si>
    <t>https://broadband.masstech.org/</t>
  </si>
  <si>
    <t>https://broadband.masstech.org/meet-masstech/our-team/board</t>
  </si>
  <si>
    <t>https://www.michigan.gov/mpsc/0,9535,7-395-93308_93325_93425_94029_94033---,00.html</t>
  </si>
  <si>
    <t>https://www.michigan.gov/dtmb/0,5552,7-358-82547_56345_91154---,00.html</t>
  </si>
  <si>
    <t>https://www.michigan.gov/dtmb/0,5552,7-358-82547_56345_91154_102790_102811---,00.html</t>
  </si>
  <si>
    <t>https://gis.connectednation.org/portal/apps/webappviewer/index.html?id=98c4d702d00040c9be673787bfeb8162</t>
  </si>
  <si>
    <t>https://www.michigan.gov/whitmer/0,9309,7-387-90499_90640-542115--,00.html</t>
  </si>
  <si>
    <t>https://mn.gov/deed/</t>
  </si>
  <si>
    <t>https://mn.gov/deed/programs-services/broadband/grant-program/</t>
  </si>
  <si>
    <t>https://gis.connectednation.org/portal/apps/webappviewer/index.html?id=a2d243ccf7e547eba2ec0d5c80c80917</t>
  </si>
  <si>
    <t>https://mn.gov/deed/programs-services/broadband/</t>
  </si>
  <si>
    <t>https://mn.gov/deed/assets/state-broadband-plan_tcm1045-380006.pdf</t>
  </si>
  <si>
    <t>https://mn.gov/deed/programs-services/broadband/task-force/</t>
  </si>
  <si>
    <t>https://ded.mo.gov/</t>
  </si>
  <si>
    <t>https://dese.mo.gov/communications/news-releases/missouri-schools-improve-high-speed-internet-access-through-connect</t>
  </si>
  <si>
    <t>https://ded.mo.gov/content/missouri-broadband-grant-program</t>
  </si>
  <si>
    <t>https://ded.mo.gov/content/broadband-development</t>
  </si>
  <si>
    <t>https://commerce.mt.gov/</t>
  </si>
  <si>
    <t>https://leg.mt.gov/bills/2021/billpdf/SB0297.pdf</t>
  </si>
  <si>
    <t>https://mslservices.mt.gov/legislative_snapshot/Broadband/Default.aspx#Maps</t>
  </si>
  <si>
    <t>https://mainstreetmontanaproject.com/wp-content/uploads/2019/03/Attachment-7_-Interconnectivity-Telecommunications.pdf</t>
  </si>
  <si>
    <t>https://nitc.nebraska.gov</t>
  </si>
  <si>
    <t>http://www.psc.nebraska.gov/index.html</t>
  </si>
  <si>
    <t>https://psc.nebraska.gov/telecommunications/nebraska-universal-service-fund</t>
  </si>
  <si>
    <t xml:space="preserve">https://nebraskalegislature.gov/FloorDocs/107/PDF/Final/LB384.pdf  </t>
  </si>
  <si>
    <t>https://nebraskalegislature.gov/FloorDocs/107/PDF/Final/LB388.pdf</t>
  </si>
  <si>
    <t>https://psc.nebraska.gov/sites/psc.nebraska.gov/files/doc/NIEF_App_Guidelines.pdf</t>
  </si>
  <si>
    <t xml:space="preserve">https://gis.ne.gov/portal/apps/webappviewer/index.html?id=ba42a254d4f14f4783a14193c12a443e  </t>
  </si>
  <si>
    <t>https://ruralbroadband.nebraska.gov/reports/2019/RBTF2019Reportfinal.pdf</t>
  </si>
  <si>
    <t>http://broadband.nebraska.gov/about-nebraska-broadband</t>
  </si>
  <si>
    <t>https://ruralbroadband.nebraska.gov/</t>
  </si>
  <si>
    <t>http://osit.nv.gov/Broadband/Broadband/</t>
  </si>
  <si>
    <t>https://www.nevadadot.com/doing-business/right-of-way/permits/telecommunications-permit-installations</t>
  </si>
  <si>
    <t>https://osit.nv.gov/Broadband/NV_Connect_Kids_Initiative/</t>
  </si>
  <si>
    <t>http://osit.nv.gov/Grants/Broadband_Infrastructure_Development_Grant/</t>
  </si>
  <si>
    <t>https://osit.nv.gov/uploadedFiles/ositnvgov/Content/Broadband/2016%20Broadband%20Task%20Force%20Report%20to%20the%20Governor%206-30-2016%20%5bFINAL%5d.pdf</t>
  </si>
  <si>
    <t xml:space="preserve">http://osit.nv.gov/Broadband/Telecommunications_Advisory_Council/ </t>
  </si>
  <si>
    <t>https://www.unh.edu/broadband/broadband-mapping</t>
  </si>
  <si>
    <t>https://www.unh.edu/broadband/sites/www.unh.edu.broadband/files/media/kb-reports/initiatives/NH_Broadband_Report_2015_UNH.pdf</t>
  </si>
  <si>
    <t>https://www.unh.edu/broadband/rural-broadband-initiative</t>
  </si>
  <si>
    <t>http://www.gencourt.state.nh.us/statstudcomm/committees/1474/default.html</t>
  </si>
  <si>
    <t>https://nj.gov/it/</t>
  </si>
  <si>
    <t>https://www.njleg.state.nj.us/2020/Bills/A1000/850_R3.PDF</t>
  </si>
  <si>
    <t>https://www.state.nj.us/it/connectingnj/assets/documents/whitePaper.pdf</t>
  </si>
  <si>
    <t>http://www.doit.state.nm.us/index.html</t>
  </si>
  <si>
    <t>http://www.nmprc.state.nm.us/</t>
  </si>
  <si>
    <t>https://www.nmlegis.gov/Sessions/18%20Regular/final/HB0207.pdf</t>
  </si>
  <si>
    <t>https://nmbbmapping.org/mapping/</t>
  </si>
  <si>
    <t>https://www.nmlegis.gov/Sessions/21%20Regular/bills/senate/SB0093.pdf</t>
  </si>
  <si>
    <t>https://www.doit.state.nm.us/broadband/index.shtml</t>
  </si>
  <si>
    <t>https://www.doit.state.nm.us/broadband/reports/nmbbp_strategic20200616Rev2Final.pdf</t>
  </si>
  <si>
    <t xml:space="preserve">https://www.nmlegis.gov/Sessions/21%20Regular/final/HB0010.pdf </t>
  </si>
  <si>
    <t>https://esd.ny.gov/milestones-reached-toward-broadband-all</t>
  </si>
  <si>
    <t>https://nysbroadband.ny.gov/about</t>
  </si>
  <si>
    <t>https://map.nysbroadband.ny.gov/html5viewer/?viewer=broadband</t>
  </si>
  <si>
    <t>https://it.nc.gov/</t>
  </si>
  <si>
    <t>https://www.nccommerce.com/grants-incentives/public-infrastructure-funds/infrastructure-state-rural-grants</t>
  </si>
  <si>
    <t>https://edpnc.com/incentives/utility-account/</t>
  </si>
  <si>
    <t>https://www.ncbroadband.gov/grants/great-grant</t>
  </si>
  <si>
    <t>https://bi.nc.gov/t/DIT-Broadband/views/2017Indices-CensusTract/NCCensusTractsStory?:isGuestRedirectFromVizportal=y&amp;:embed=y</t>
  </si>
  <si>
    <t>https://www.ncbroadband.gov</t>
  </si>
  <si>
    <t>https://www.ncbroadband.gov/data-reports/connecting-north-carolina-state-broadband-plan</t>
  </si>
  <si>
    <t>https://it.nc.gov/news/events/2020/09/30/governors-task-force-connecting-north-carolina/governors-task-force</t>
  </si>
  <si>
    <t>https://www.nd.gov/itd/statewide-alliances/stagenet</t>
  </si>
  <si>
    <t>https://www.nd.gov/itd/statewide-alliances/stagenet/stagenet-governance-structure/stagenet-committees</t>
  </si>
  <si>
    <t>http://www.dot.state.oh.us/pages/home.aspx</t>
  </si>
  <si>
    <t>https://innovateohio.gov/wps/portal/gov/innovate/</t>
  </si>
  <si>
    <t xml:space="preserve">https://search-prod.lis.state.oh.us/solarapi/v1/general_assembly_134/bills/hb2/EN/05/hb2_05_EN?format=pdf </t>
  </si>
  <si>
    <t>https://innovateohio.gov/wps/portal/gov/innovate/priorities/resources/broadband/overview</t>
  </si>
  <si>
    <t>https://innovateohio.gov/wps/wcm/connect/gov/bde9a8ce-5f93-4a04-b937-102788469bdb/OhioBroadbandStrategy_121919.pdf?MOD=AJPERES&amp;CONVERT_TO=url&amp;CACHEID=ROOTWORKSPACE.Z18_M1HGGIK0N0JO00QO9DDDDM3000-bde9a8ce-5f93-4a04-b937-102788469bdb-mYuKib6</t>
  </si>
  <si>
    <t>https://onenet.net/</t>
  </si>
  <si>
    <t>https://sde.ok.gov/ocli</t>
  </si>
  <si>
    <t>https://omes.ok.gov/services/information-services</t>
  </si>
  <si>
    <t>http://webserver1.lsb.state.ok.us/cf_pdf/2021-22%20ENR/hB/HB1124%20ENR.PDF</t>
  </si>
  <si>
    <t>https://onenet.net/wp-content/uploads/2020/03/Oklahoma-State-Broadband-Plan-October-2019-Accessible.pdf</t>
  </si>
  <si>
    <t>https://www.okcommerce.gov/about-us/rural-broadband-expansion-council/</t>
  </si>
  <si>
    <t>https://www.okcommerce.gov/wp-content/uploads/RBEC-Broadband-Coordination-Summary-August-2020.pdf</t>
  </si>
  <si>
    <t>https://www.oregon4biz.com/</t>
  </si>
  <si>
    <t>https://www.oregon4biz.com/Broadband-Office/OBAC/</t>
  </si>
  <si>
    <t>https://www.oregon.gov/ode/schools-and-districts/Pages/State-E-Rate-Program-and-Broadband-Connectivity.aspx</t>
  </si>
  <si>
    <t xml:space="preserve">https://olis.oregonlegislature.gov/liz/2020S1/Downloads/MeasureDocument/SB1603 </t>
  </si>
  <si>
    <t>http://www.orinfrastructure.org/Infrastructure-Programs/Telecommunications/Rural-Broadband-Capacity-Program/</t>
  </si>
  <si>
    <t>https://www.oregon4biz.com/Broadband-Office/Interactive-Map/</t>
  </si>
  <si>
    <t xml:space="preserve">www.broadband.oregon.gov </t>
  </si>
  <si>
    <t>https://www.oregon4biz.com/dev/www/BOR/Broadband-Office/OBAC/Reports/BroadbandStratPlan2020.pdf</t>
  </si>
  <si>
    <t xml:space="preserve">www.broadband-oregon.org </t>
  </si>
  <si>
    <t>https://dced.pa.gov/broadband-resources/</t>
  </si>
  <si>
    <t>https://www.puc.pa.gov/telecommunications/broadband-internet-service/</t>
  </si>
  <si>
    <t xml:space="preserve">https://www.legis.state.pa.us/cfdocs/legis/li/uconsCheck.cfm?yr=2020&amp;sessInd=0&amp;act=132 </t>
  </si>
  <si>
    <t>https://extension.psu.edu/pennsylvania-broadband-map-app</t>
  </si>
  <si>
    <t>https://www.innovate.ri.gov/digital-equity/</t>
  </si>
  <si>
    <t>http://www.ripuc.org/</t>
  </si>
  <si>
    <t>https://www.innovate.ri.gov/connectri</t>
  </si>
  <si>
    <t>https://ors.sc.gov/broadband</t>
  </si>
  <si>
    <t>https://ors.sc.gov/broadband/funding/rural-broadband-grant-program</t>
  </si>
  <si>
    <t>https://south-carolina.vetro.io/map#loc=6.47/33.794/-81.199</t>
  </si>
  <si>
    <t>https://sdreadytowork.com/</t>
  </si>
  <si>
    <t>https://puc.sd.gov/</t>
  </si>
  <si>
    <t>https://bit.sd.gov</t>
  </si>
  <si>
    <t>https://sdgoed.com/public-records/connectsd/</t>
  </si>
  <si>
    <t>https://puc.sd.gov/commission/telecom/Broadbandmaps.pdf</t>
  </si>
  <si>
    <t>https://www.tn.gov/ecd/rural-development/tnecd-broadband-initiative.html</t>
  </si>
  <si>
    <t>https://www.tn.gov/ecd/rural-development/tennessee-broadband-grant-initiative/tnecd-broadband-accessibility-grant.html</t>
  </si>
  <si>
    <t xml:space="preserve">https://www.tn.gov/content/dam/tn/tacir/2021publications/2021_BroadbandUpdate.pdf </t>
  </si>
  <si>
    <t>https://gov.texas.gov/business</t>
  </si>
  <si>
    <t>https://connectednation.org/texas/wp-content/uploads/sites/19/2020/08/TX_Broadband_100x10Mbps_2020_07_31.jpg</t>
  </si>
  <si>
    <t>https://gov.texas.gov/uploads/files/business/Texas_Broadband_Briefing_Book_-_April_2020.pdf</t>
  </si>
  <si>
    <t>https://gov.texas.gov/business/page/governors-broadband-development-council</t>
  </si>
  <si>
    <t>https://business.utah.gov/broadband/</t>
  </si>
  <si>
    <t>www.udot.utah.gov</t>
  </si>
  <si>
    <t>https://locate.utah.gov/</t>
  </si>
  <si>
    <t>https://mapserv.utah.gov/broadband/</t>
  </si>
  <si>
    <t>https://business.utah.gov/wp-content/uploads/2020/07/Utah-Broadband-Advisory-Council-Plan-2020.pdf</t>
  </si>
  <si>
    <t>https://business.utah.gov/events/broadband-advisory-council/</t>
  </si>
  <si>
    <t>https://publicservice.vermont.gov/connectivity</t>
  </si>
  <si>
    <t xml:space="preserve">https://digitalservices.vermont.gov/ </t>
  </si>
  <si>
    <t>https://www.veda.org/broadband-loan-program</t>
  </si>
  <si>
    <t>https://publicservice.vermont.gov/content/broadband-innovation-grant-program</t>
  </si>
  <si>
    <t>https://publicservice.vermont.gov/content/broadband-innovation-grant-program#:~:text=The%20Broadband%20Innovation%20Grant%20program,and%20underserved%20areas%20of%20Vermont.</t>
  </si>
  <si>
    <t xml:space="preserve">https://publicservice.vermont.gov/telecom/vusf </t>
  </si>
  <si>
    <t>https://publicservice.vermont.gov/content/broadband-availability</t>
  </si>
  <si>
    <t xml:space="preserve">https://publicservice.vermont.gov/connectivity/advisory_board </t>
  </si>
  <si>
    <t>https://www.dhcd.virginia.gov/broadband</t>
  </si>
  <si>
    <t>https://www.commonwealthconnect.virginia.gov/</t>
  </si>
  <si>
    <t>https://www.cit.org/service-lines/cit-broadband/</t>
  </si>
  <si>
    <t>https://www.vita.virginia.gov/</t>
  </si>
  <si>
    <t xml:space="preserve">http://www.p3virginia.org/projects/vdot-fiber-optics/ </t>
  </si>
  <si>
    <t>https://www.revitalizeva.org/grant-loan-program/grant-programs/research-development-grant-program/</t>
  </si>
  <si>
    <t>https://govirginia.org/</t>
  </si>
  <si>
    <t>http://www.vdacs.virginia.gov/agriculture-afid-facility-grants.shtml</t>
  </si>
  <si>
    <t xml:space="preserve">https://ilsr.org/rule/2887-2/ </t>
  </si>
  <si>
    <t>https://www.dhcd.virginia.gov/cdbg-broadband</t>
  </si>
  <si>
    <t>https://www.dhcd.virginia.gov/vati</t>
  </si>
  <si>
    <t>https://broadband.cgit.vt.edu/IntegratedToolbox/</t>
  </si>
  <si>
    <t>https://www.commonwealthconnect.virginia.gov/sites/default/files/CIT%20Documents/Commonwealth%20Connect%20Report.pdf</t>
  </si>
  <si>
    <t>https://www.dhcd.virginia.gov/broadband-advisory-council</t>
  </si>
  <si>
    <t>https://www.commerce.wa.gov/building-infrastructure/pwb-home-page/</t>
  </si>
  <si>
    <t>https://www.commerce.wa.gov/</t>
  </si>
  <si>
    <t>https://ocio.wa.gov</t>
  </si>
  <si>
    <t>https://www.commerce.wa.gov/building-infrastructure/community-economic-revitalization-board/rural-broadband/</t>
  </si>
  <si>
    <t>http://app.leg.wa.gov/RCW/default.aspx?cite=80.36.650</t>
  </si>
  <si>
    <t>https://www.commerce.wa.gov/building-infrastructure/pwb-broadband/</t>
  </si>
  <si>
    <t>www.broadband.wa.gov</t>
  </si>
  <si>
    <t>https://www.commerce.wa.gov/building-infrastructure/washington-statewide-broadband-act/</t>
  </si>
  <si>
    <t>https://data.wa.gov/stories/s/irv9-b275</t>
  </si>
  <si>
    <t>https://commerce.wv.gov</t>
  </si>
  <si>
    <t>http://www.wvlegislature.gov/WVCODE/ChapterEntire.cfm?chap=31G&amp;art=1&amp;section=5#01</t>
  </si>
  <si>
    <t>https://broadband.wv.gov/resources/wv-broadband-infrastructure-loan-insurance-program-app/</t>
  </si>
  <si>
    <t>https://broadband.wv.gov/interactive-west-virginia-broadband-map/</t>
  </si>
  <si>
    <t>https://www.wvlegislature.gov/Bill_Status/bills_text.cfm?billdoc=HB2002%20SUB%20ENR.htm&amp;yr=2021&amp;sesstype=RS&amp;billtype=B&amp;houseorig=H&amp;i=2002</t>
  </si>
  <si>
    <t>https://broadband.wv.gov/wp-content/uploads/2020/01/West_Virginia_State_Broadband_Plan_2020-2025.pdf</t>
  </si>
  <si>
    <t>https://broadband.wv.gov/</t>
  </si>
  <si>
    <t>https://psc.wi.gov/Pages/Programs/BroadbandForward.aspx</t>
  </si>
  <si>
    <t>https://wedc.org/programs-and-resources/broadband-connectors-pilot/</t>
  </si>
  <si>
    <t>https://psc.wi.gov/Pages/Programs/BroadbandGrants.aspx</t>
  </si>
  <si>
    <t xml:space="preserve">https://psc.wi.gov/Pages/Programs/USF.aspx </t>
  </si>
  <si>
    <t>https://maps.psc.wi.gov/apps/WisconsinBroadbandMap/</t>
  </si>
  <si>
    <t>https://psc.wi.gov/Pages/Programs/WBO.aspx</t>
  </si>
  <si>
    <t xml:space="preserve">https://psc.wi.gov/Documents/broadband/WisconsinBroadbandPlan2021.pdf </t>
  </si>
  <si>
    <t>https://psc.wi.gov/Pages/Programs/BroadbandGovernorsTaskForce.aspx</t>
  </si>
  <si>
    <t>https://www.wyomingbusiness.org/broadband</t>
  </si>
  <si>
    <t>http://ets.wyo.gov/about-us/chief-information-officer-gordon-knopp</t>
  </si>
  <si>
    <t xml:space="preserve">https://www.wyomingbusiness.org/broadband </t>
  </si>
  <si>
    <t>https://uwyo.maps.arcgis.com/apps/opsdashboard/index.html#/da679a3adfa94f49928996731246c0c0</t>
  </si>
  <si>
    <t>http://www.wyomingbusiness.org/broadband</t>
  </si>
  <si>
    <t>AGENCY 1</t>
  </si>
  <si>
    <t>AGENCY 2</t>
  </si>
  <si>
    <t>AGENCY 3</t>
  </si>
  <si>
    <t>AGENCY 4</t>
  </si>
  <si>
    <t>AGENCY 5</t>
  </si>
  <si>
    <t>FUND 1</t>
  </si>
  <si>
    <t>FUND 2</t>
  </si>
  <si>
    <t>FUND 3</t>
  </si>
  <si>
    <t>FUND 4</t>
  </si>
  <si>
    <t>FUND 5</t>
  </si>
  <si>
    <t>FUND 6</t>
  </si>
  <si>
    <t>GOAL 1</t>
  </si>
  <si>
    <t>GOAL 2</t>
  </si>
  <si>
    <t>MAP 1</t>
  </si>
  <si>
    <t>MAP 2</t>
  </si>
  <si>
    <t>OFFICE 1</t>
  </si>
  <si>
    <t>OFFICE 2</t>
  </si>
  <si>
    <t>PLAN 1</t>
  </si>
  <si>
    <t>TASK FORCE 1</t>
  </si>
  <si>
    <t>TASK FORCE 2</t>
  </si>
  <si>
    <t>TASK FORCE 3</t>
  </si>
  <si>
    <t>PEW_May2021</t>
  </si>
  <si>
    <t>PEW_July2019</t>
  </si>
  <si>
    <t>National Governor's Association</t>
  </si>
  <si>
    <t>Dup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</si>
</sst>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color rgb="FF0A2240"/>
      <name val="Open Sans"/>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xf numFmtId="0" fontId="1" fillId="0" borderId="0" xfId="0" applyFont="1"/>
    <xf numFmtId="0" fontId="1" fillId="0" borderId="0" xfId="0" applyFont="1" applyAlignment="1"/>
    <xf numFmtId="0" fontId="2" fillId="0" borderId="0" xfId="0" applyFont="1" applyAlignment="1">
      <alignment vertical="center"/>
    </xf>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0" fillId="2" borderId="0" xfId="0" applyFill="1"/>
    <xf numFmtId="0" fontId="0" fillId="2" borderId="0" xfId="0" applyFill="1" applyAlignment="1"/>
    <xf numFmtId="0" fontId="0" fillId="0" borderId="0" xfId="0" quotePrefix="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 Elsie" refreshedDate="44386.493013078703" createdVersion="7" refreshedVersion="7" minRefreshableVersion="3" recordCount="251" xr:uid="{642D04D3-4ABB-44AC-AEF9-8E2B98E67FC7}">
  <cacheSource type="worksheet">
    <worksheetSource ref="B1:I1048576" sheet="Aggregated"/>
  </cacheSource>
  <cacheFields count="7">
    <cacheField name="Jurisdiction" numFmtId="0">
      <sharedItems containsBlank="1" count="52">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 v="Puerto Rico"/>
        <m/>
      </sharedItems>
    </cacheField>
    <cacheField name="Time" numFmtId="0">
      <sharedItems containsBlank="1" count="3">
        <s v="Pre-pandemic"/>
        <s v="Pandemic"/>
        <m/>
      </sharedItems>
    </cacheField>
    <cacheField name="Type" numFmtId="0">
      <sharedItems containsBlank="1" count="9">
        <s v="Agency"/>
        <s v="Task Force"/>
        <s v="Map"/>
        <s v="Fund"/>
        <s v="Plan"/>
        <s v="Office"/>
        <s v="Goal"/>
        <s v="None"/>
        <m/>
      </sharedItems>
    </cacheField>
    <cacheField name="Name" numFmtId="0">
      <sharedItems containsBlank="1"/>
    </cacheField>
    <cacheField name="Amount (million dollars)" numFmtId="0">
      <sharedItems containsString="0" containsBlank="1" containsNumber="1" minValue="1.5" maxValue="353"/>
    </cacheField>
    <cacheField name="Description" numFmtId="0">
      <sharedItems containsBlank="1" longText="1"/>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 Elsie" refreshedDate="44389.61771053241" createdVersion="7" refreshedVersion="7" minRefreshableVersion="3" recordCount="250" xr:uid="{89A14673-7BA0-45FC-8EB0-FBC5762EF30B}">
  <cacheSource type="worksheet">
    <worksheetSource ref="A1:I250" sheet="Aggregated"/>
  </cacheSource>
  <cacheFields count="9">
    <cacheField name="State_index" numFmtId="0">
      <sharedItems containsSemiMixedTypes="0" containsString="0" containsNumber="1" containsInteger="1" minValue="1" maxValue="16"/>
    </cacheField>
    <cacheField name="Jurisdiction" numFmtId="0">
      <sharedItems count="51">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Puerto Rico"/>
        <s v="Rhode Island"/>
        <s v="South Carolina"/>
        <s v="South Dakota"/>
        <s v="Tennessee"/>
        <s v="Texas"/>
        <s v="Utah"/>
        <s v="Vermont"/>
        <s v="Virginia"/>
        <s v="Washington"/>
        <s v="West Virginia"/>
        <s v="Wisconsin"/>
        <s v="Wyoming"/>
      </sharedItems>
    </cacheField>
    <cacheField name="Time" numFmtId="0">
      <sharedItems/>
    </cacheField>
    <cacheField name="Type" numFmtId="0">
      <sharedItems containsBlank="1"/>
    </cacheField>
    <cacheField name="Name" numFmtId="0">
      <sharedItems containsBlank="1" longText="1"/>
    </cacheField>
    <cacheField name="Formatted_Text" numFmtId="0">
      <sharedItems longText="1"/>
    </cacheField>
    <cacheField name="Amount (million dollars)" numFmtId="0">
      <sharedItems containsString="0" containsBlank="1" containsNumber="1" minValue="1.5" maxValue="353" count="21">
        <m/>
        <n v="100"/>
        <n v="353"/>
        <n v="10"/>
        <n v="164.5"/>
        <n v="20"/>
        <n v="50"/>
        <n v="85"/>
        <n v="130"/>
        <n v="275"/>
        <n v="47.75"/>
        <n v="1.5"/>
        <n v="56.671999999999997"/>
        <n v="23.9"/>
        <n v="80"/>
        <n v="61"/>
        <n v="200"/>
        <n v="17.399999999999999"/>
        <n v="17.5"/>
        <n v="30"/>
        <n v="55"/>
      </sharedItems>
    </cacheField>
    <cacheField name="Description" numFmtId="0">
      <sharedItems containsBlank="1" longText="1"/>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x v="0"/>
    <x v="0"/>
    <x v="0"/>
    <s v="Department of Economic and Community Affairs (Alabama Broadband)"/>
    <m/>
    <m/>
    <s v="http://adeca.alabama.gov/Divisions/"/>
  </r>
  <r>
    <x v="0"/>
    <x v="0"/>
    <x v="1"/>
    <s v="Alabama Rural Broadband Oversight Committee"/>
    <m/>
    <m/>
    <s v="NA"/>
  </r>
  <r>
    <x v="0"/>
    <x v="0"/>
    <x v="2"/>
    <s v="ADECA Broadband Eligibility Map"/>
    <m/>
    <m/>
    <s v="https://adecagis.alabama.gov/Broadband2018/"/>
  </r>
  <r>
    <x v="0"/>
    <x v="0"/>
    <x v="3"/>
    <s v="Alabama Broadband Accessibility Fund"/>
    <m/>
    <m/>
    <s v="http://adeca.alabama.gov/Divisions/energy/broadband/Pages/default.aspx"/>
  </r>
  <r>
    <x v="1"/>
    <x v="0"/>
    <x v="0"/>
    <m/>
    <m/>
    <m/>
    <m/>
  </r>
  <r>
    <x v="1"/>
    <x v="0"/>
    <x v="0"/>
    <m/>
    <m/>
    <m/>
    <m/>
  </r>
  <r>
    <x v="2"/>
    <x v="0"/>
    <x v="0"/>
    <m/>
    <m/>
    <m/>
    <m/>
  </r>
  <r>
    <x v="2"/>
    <x v="0"/>
    <x v="0"/>
    <m/>
    <m/>
    <m/>
    <m/>
  </r>
  <r>
    <x v="2"/>
    <x v="0"/>
    <x v="4"/>
    <m/>
    <m/>
    <m/>
    <m/>
  </r>
  <r>
    <x v="2"/>
    <x v="0"/>
    <x v="3"/>
    <s v="Broadband Expansion Program"/>
    <m/>
    <m/>
    <m/>
  </r>
  <r>
    <x v="3"/>
    <x v="0"/>
    <x v="0"/>
    <m/>
    <m/>
    <m/>
    <m/>
  </r>
  <r>
    <x v="3"/>
    <x v="0"/>
    <x v="1"/>
    <m/>
    <m/>
    <m/>
    <m/>
  </r>
  <r>
    <x v="4"/>
    <x v="0"/>
    <x v="5"/>
    <m/>
    <m/>
    <m/>
    <m/>
  </r>
  <r>
    <x v="4"/>
    <x v="0"/>
    <x v="0"/>
    <m/>
    <m/>
    <m/>
    <m/>
  </r>
  <r>
    <x v="4"/>
    <x v="0"/>
    <x v="0"/>
    <m/>
    <m/>
    <m/>
    <m/>
  </r>
  <r>
    <x v="4"/>
    <x v="0"/>
    <x v="0"/>
    <m/>
    <m/>
    <m/>
    <m/>
  </r>
  <r>
    <x v="4"/>
    <x v="0"/>
    <x v="0"/>
    <m/>
    <m/>
    <m/>
    <m/>
  </r>
  <r>
    <x v="4"/>
    <x v="0"/>
    <x v="1"/>
    <m/>
    <m/>
    <m/>
    <m/>
  </r>
  <r>
    <x v="4"/>
    <x v="0"/>
    <x v="6"/>
    <m/>
    <m/>
    <m/>
    <m/>
  </r>
  <r>
    <x v="4"/>
    <x v="0"/>
    <x v="3"/>
    <s v="California Advances Services Fund"/>
    <m/>
    <m/>
    <m/>
  </r>
  <r>
    <x v="4"/>
    <x v="0"/>
    <x v="3"/>
    <s v="Teleconnect Fund"/>
    <m/>
    <m/>
    <m/>
  </r>
  <r>
    <x v="5"/>
    <x v="0"/>
    <x v="5"/>
    <m/>
    <m/>
    <m/>
    <m/>
  </r>
  <r>
    <x v="5"/>
    <x v="0"/>
    <x v="0"/>
    <m/>
    <m/>
    <m/>
    <m/>
  </r>
  <r>
    <x v="5"/>
    <x v="0"/>
    <x v="0"/>
    <m/>
    <m/>
    <m/>
    <m/>
  </r>
  <r>
    <x v="5"/>
    <x v="0"/>
    <x v="0"/>
    <m/>
    <m/>
    <m/>
    <m/>
  </r>
  <r>
    <x v="5"/>
    <x v="0"/>
    <x v="1"/>
    <m/>
    <m/>
    <m/>
    <m/>
  </r>
  <r>
    <x v="5"/>
    <x v="0"/>
    <x v="4"/>
    <m/>
    <m/>
    <m/>
    <m/>
  </r>
  <r>
    <x v="5"/>
    <x v="0"/>
    <x v="6"/>
    <m/>
    <m/>
    <m/>
    <m/>
  </r>
  <r>
    <x v="5"/>
    <x v="0"/>
    <x v="3"/>
    <s v="Broadband Deployment Fund"/>
    <m/>
    <m/>
    <m/>
  </r>
  <r>
    <x v="5"/>
    <x v="0"/>
    <x v="3"/>
    <s v="Colorado High Cost Support Mechanism"/>
    <m/>
    <m/>
    <m/>
  </r>
  <r>
    <x v="6"/>
    <x v="0"/>
    <x v="5"/>
    <m/>
    <m/>
    <m/>
    <m/>
  </r>
  <r>
    <x v="6"/>
    <x v="0"/>
    <x v="0"/>
    <m/>
    <m/>
    <m/>
    <m/>
  </r>
  <r>
    <x v="6"/>
    <x v="0"/>
    <x v="1"/>
    <m/>
    <m/>
    <m/>
    <m/>
  </r>
  <r>
    <x v="6"/>
    <x v="0"/>
    <x v="4"/>
    <m/>
    <m/>
    <m/>
    <m/>
  </r>
  <r>
    <x v="6"/>
    <x v="0"/>
    <x v="6"/>
    <m/>
    <m/>
    <m/>
    <m/>
  </r>
  <r>
    <x v="7"/>
    <x v="0"/>
    <x v="0"/>
    <m/>
    <m/>
    <m/>
    <m/>
  </r>
  <r>
    <x v="7"/>
    <x v="0"/>
    <x v="3"/>
    <s v="Delaware Broadband Fund Phase II Initiative"/>
    <m/>
    <m/>
    <m/>
  </r>
  <r>
    <x v="8"/>
    <x v="0"/>
    <x v="0"/>
    <m/>
    <m/>
    <m/>
    <m/>
  </r>
  <r>
    <x v="9"/>
    <x v="0"/>
    <x v="5"/>
    <m/>
    <m/>
    <m/>
    <m/>
  </r>
  <r>
    <x v="9"/>
    <x v="0"/>
    <x v="0"/>
    <m/>
    <m/>
    <m/>
    <m/>
  </r>
  <r>
    <x v="9"/>
    <x v="0"/>
    <x v="0"/>
    <m/>
    <m/>
    <m/>
    <m/>
  </r>
  <r>
    <x v="9"/>
    <x v="0"/>
    <x v="0"/>
    <m/>
    <m/>
    <m/>
    <m/>
  </r>
  <r>
    <x v="9"/>
    <x v="0"/>
    <x v="0"/>
    <m/>
    <m/>
    <m/>
    <m/>
  </r>
  <r>
    <x v="9"/>
    <x v="0"/>
    <x v="6"/>
    <m/>
    <m/>
    <m/>
    <m/>
  </r>
  <r>
    <x v="9"/>
    <x v="0"/>
    <x v="2"/>
    <m/>
    <m/>
    <m/>
    <m/>
  </r>
  <r>
    <x v="9"/>
    <x v="0"/>
    <x v="3"/>
    <s v="Georgia Broadband Deployment Initiative"/>
    <m/>
    <m/>
    <m/>
  </r>
  <r>
    <x v="10"/>
    <x v="0"/>
    <x v="0"/>
    <m/>
    <m/>
    <m/>
    <m/>
  </r>
  <r>
    <x v="10"/>
    <x v="0"/>
    <x v="0"/>
    <m/>
    <m/>
    <m/>
    <m/>
  </r>
  <r>
    <x v="10"/>
    <x v="0"/>
    <x v="1"/>
    <m/>
    <m/>
    <m/>
    <m/>
  </r>
  <r>
    <x v="10"/>
    <x v="0"/>
    <x v="4"/>
    <m/>
    <m/>
    <m/>
    <m/>
  </r>
  <r>
    <x v="10"/>
    <x v="0"/>
    <x v="6"/>
    <m/>
    <m/>
    <m/>
    <m/>
  </r>
  <r>
    <x v="10"/>
    <x v="0"/>
    <x v="2"/>
    <m/>
    <m/>
    <m/>
    <m/>
  </r>
  <r>
    <x v="10"/>
    <x v="0"/>
    <x v="2"/>
    <m/>
    <m/>
    <m/>
    <m/>
  </r>
  <r>
    <x v="11"/>
    <x v="0"/>
    <x v="0"/>
    <m/>
    <m/>
    <m/>
    <m/>
  </r>
  <r>
    <x v="11"/>
    <x v="0"/>
    <x v="0"/>
    <m/>
    <m/>
    <m/>
    <m/>
  </r>
  <r>
    <x v="11"/>
    <x v="0"/>
    <x v="1"/>
    <m/>
    <m/>
    <m/>
    <m/>
  </r>
  <r>
    <x v="11"/>
    <x v="0"/>
    <x v="3"/>
    <s v="Broadband Infrastructure Improvement Grant Fund"/>
    <m/>
    <m/>
    <m/>
  </r>
  <r>
    <x v="12"/>
    <x v="0"/>
    <x v="0"/>
    <m/>
    <m/>
    <m/>
    <m/>
  </r>
  <r>
    <x v="12"/>
    <x v="0"/>
    <x v="0"/>
    <m/>
    <m/>
    <m/>
    <m/>
  </r>
  <r>
    <x v="12"/>
    <x v="0"/>
    <x v="1"/>
    <m/>
    <m/>
    <m/>
    <m/>
  </r>
  <r>
    <x v="13"/>
    <x v="0"/>
    <x v="0"/>
    <m/>
    <m/>
    <m/>
    <m/>
  </r>
  <r>
    <x v="13"/>
    <x v="0"/>
    <x v="0"/>
    <m/>
    <m/>
    <m/>
    <m/>
  </r>
  <r>
    <x v="13"/>
    <x v="0"/>
    <x v="0"/>
    <m/>
    <m/>
    <m/>
    <m/>
  </r>
  <r>
    <x v="13"/>
    <x v="0"/>
    <x v="4"/>
    <m/>
    <m/>
    <m/>
    <m/>
  </r>
  <r>
    <x v="13"/>
    <x v="0"/>
    <x v="3"/>
    <s v="Broadband Readiness Pilot Planning Grant"/>
    <m/>
    <m/>
    <m/>
  </r>
  <r>
    <x v="13"/>
    <x v="0"/>
    <x v="3"/>
    <s v="Next Level Connections"/>
    <m/>
    <m/>
    <m/>
  </r>
  <r>
    <x v="14"/>
    <x v="0"/>
    <x v="0"/>
    <m/>
    <m/>
    <m/>
    <m/>
  </r>
  <r>
    <x v="14"/>
    <x v="0"/>
    <x v="2"/>
    <m/>
    <m/>
    <m/>
    <m/>
  </r>
  <r>
    <x v="14"/>
    <x v="0"/>
    <x v="3"/>
    <s v="Broadband grants"/>
    <m/>
    <m/>
    <m/>
  </r>
  <r>
    <x v="15"/>
    <x v="0"/>
    <x v="5"/>
    <m/>
    <m/>
    <m/>
    <m/>
  </r>
  <r>
    <x v="15"/>
    <x v="0"/>
    <x v="0"/>
    <m/>
    <m/>
    <m/>
    <m/>
  </r>
  <r>
    <x v="15"/>
    <x v="0"/>
    <x v="1"/>
    <m/>
    <m/>
    <m/>
    <m/>
  </r>
  <r>
    <x v="15"/>
    <x v="0"/>
    <x v="6"/>
    <m/>
    <m/>
    <m/>
    <m/>
  </r>
  <r>
    <x v="16"/>
    <x v="0"/>
    <x v="5"/>
    <m/>
    <m/>
    <m/>
    <m/>
  </r>
  <r>
    <x v="16"/>
    <x v="0"/>
    <x v="0"/>
    <m/>
    <m/>
    <m/>
    <m/>
  </r>
  <r>
    <x v="16"/>
    <x v="0"/>
    <x v="0"/>
    <m/>
    <m/>
    <m/>
    <m/>
  </r>
  <r>
    <x v="16"/>
    <x v="0"/>
    <x v="1"/>
    <m/>
    <m/>
    <m/>
    <m/>
  </r>
  <r>
    <x v="17"/>
    <x v="0"/>
    <x v="7"/>
    <m/>
    <m/>
    <m/>
    <m/>
  </r>
  <r>
    <x v="18"/>
    <x v="0"/>
    <x v="5"/>
    <m/>
    <m/>
    <m/>
    <m/>
  </r>
  <r>
    <x v="18"/>
    <x v="0"/>
    <x v="0"/>
    <m/>
    <m/>
    <m/>
    <m/>
  </r>
  <r>
    <x v="18"/>
    <x v="0"/>
    <x v="1"/>
    <m/>
    <m/>
    <m/>
    <m/>
  </r>
  <r>
    <x v="18"/>
    <x v="0"/>
    <x v="4"/>
    <m/>
    <m/>
    <m/>
    <m/>
  </r>
  <r>
    <x v="18"/>
    <x v="0"/>
    <x v="6"/>
    <m/>
    <m/>
    <m/>
    <m/>
  </r>
  <r>
    <x v="18"/>
    <x v="0"/>
    <x v="3"/>
    <s v="ConnectME Fund"/>
    <m/>
    <m/>
    <m/>
  </r>
  <r>
    <x v="18"/>
    <x v="0"/>
    <x v="3"/>
    <s v="Community Broadband Planning Grants"/>
    <m/>
    <m/>
    <m/>
  </r>
  <r>
    <x v="18"/>
    <x v="0"/>
    <x v="3"/>
    <s v="Municipal Gigabit Broadband Network Access Fund"/>
    <m/>
    <m/>
    <m/>
  </r>
  <r>
    <x v="19"/>
    <x v="0"/>
    <x v="5"/>
    <m/>
    <m/>
    <m/>
    <m/>
  </r>
  <r>
    <x v="19"/>
    <x v="0"/>
    <x v="0"/>
    <m/>
    <m/>
    <m/>
    <m/>
  </r>
  <r>
    <x v="19"/>
    <x v="0"/>
    <x v="0"/>
    <m/>
    <m/>
    <m/>
    <m/>
  </r>
  <r>
    <x v="19"/>
    <x v="0"/>
    <x v="1"/>
    <m/>
    <m/>
    <m/>
    <m/>
  </r>
  <r>
    <x v="19"/>
    <x v="0"/>
    <x v="6"/>
    <m/>
    <m/>
    <m/>
    <m/>
  </r>
  <r>
    <x v="19"/>
    <x v="0"/>
    <x v="3"/>
    <s v="Rural Broadband Assistance Fund"/>
    <m/>
    <m/>
    <m/>
  </r>
  <r>
    <x v="20"/>
    <x v="0"/>
    <x v="5"/>
    <m/>
    <m/>
    <m/>
    <m/>
  </r>
  <r>
    <x v="20"/>
    <x v="0"/>
    <x v="0"/>
    <m/>
    <m/>
    <m/>
    <m/>
  </r>
  <r>
    <x v="20"/>
    <x v="0"/>
    <x v="0"/>
    <m/>
    <m/>
    <m/>
    <m/>
  </r>
  <r>
    <x v="20"/>
    <x v="0"/>
    <x v="0"/>
    <m/>
    <m/>
    <m/>
    <m/>
  </r>
  <r>
    <x v="20"/>
    <x v="0"/>
    <x v="1"/>
    <m/>
    <m/>
    <m/>
    <m/>
  </r>
  <r>
    <x v="20"/>
    <x v="0"/>
    <x v="6"/>
    <m/>
    <m/>
    <m/>
    <m/>
  </r>
  <r>
    <x v="20"/>
    <x v="0"/>
    <x v="2"/>
    <m/>
    <m/>
    <m/>
    <m/>
  </r>
  <r>
    <x v="20"/>
    <x v="0"/>
    <x v="3"/>
    <s v="Broadband Incentive Fund"/>
    <m/>
    <m/>
    <m/>
  </r>
  <r>
    <x v="20"/>
    <x v="0"/>
    <x v="3"/>
    <s v="Last Mile Infrastructure Grant"/>
    <m/>
    <m/>
    <m/>
  </r>
  <r>
    <x v="21"/>
    <x v="0"/>
    <x v="0"/>
    <m/>
    <m/>
    <m/>
    <m/>
  </r>
  <r>
    <x v="21"/>
    <x v="0"/>
    <x v="0"/>
    <m/>
    <m/>
    <m/>
    <m/>
  </r>
  <r>
    <x v="21"/>
    <x v="0"/>
    <x v="1"/>
    <m/>
    <m/>
    <m/>
    <m/>
  </r>
  <r>
    <x v="21"/>
    <x v="0"/>
    <x v="4"/>
    <m/>
    <m/>
    <m/>
    <m/>
  </r>
  <r>
    <x v="21"/>
    <x v="0"/>
    <x v="6"/>
    <m/>
    <m/>
    <m/>
    <m/>
  </r>
  <r>
    <x v="21"/>
    <x v="0"/>
    <x v="3"/>
    <s v="Connecting Michigan Communities Grant"/>
    <m/>
    <m/>
    <m/>
  </r>
  <r>
    <x v="22"/>
    <x v="0"/>
    <x v="5"/>
    <m/>
    <m/>
    <m/>
    <m/>
  </r>
  <r>
    <x v="22"/>
    <x v="0"/>
    <x v="0"/>
    <m/>
    <m/>
    <m/>
    <m/>
  </r>
  <r>
    <x v="22"/>
    <x v="0"/>
    <x v="1"/>
    <m/>
    <m/>
    <m/>
    <m/>
  </r>
  <r>
    <x v="22"/>
    <x v="0"/>
    <x v="6"/>
    <m/>
    <m/>
    <m/>
    <m/>
  </r>
  <r>
    <x v="22"/>
    <x v="0"/>
    <x v="3"/>
    <s v="Border-to-Border Broadband Development Grant Program"/>
    <m/>
    <m/>
    <m/>
  </r>
  <r>
    <x v="23"/>
    <x v="0"/>
    <x v="7"/>
    <m/>
    <m/>
    <m/>
    <m/>
  </r>
  <r>
    <x v="24"/>
    <x v="0"/>
    <x v="5"/>
    <m/>
    <m/>
    <m/>
    <m/>
  </r>
  <r>
    <x v="24"/>
    <x v="0"/>
    <x v="0"/>
    <m/>
    <m/>
    <m/>
    <m/>
  </r>
  <r>
    <x v="24"/>
    <x v="0"/>
    <x v="1"/>
    <m/>
    <m/>
    <m/>
    <m/>
  </r>
  <r>
    <x v="24"/>
    <x v="0"/>
    <x v="3"/>
    <s v="Rural Development Fund"/>
    <m/>
    <m/>
    <m/>
  </r>
  <r>
    <x v="25"/>
    <x v="0"/>
    <x v="0"/>
    <m/>
    <m/>
    <m/>
    <m/>
  </r>
  <r>
    <x v="26"/>
    <x v="0"/>
    <x v="0"/>
    <m/>
    <m/>
    <m/>
    <m/>
  </r>
  <r>
    <x v="26"/>
    <x v="0"/>
    <x v="0"/>
    <m/>
    <m/>
    <m/>
    <m/>
  </r>
  <r>
    <x v="26"/>
    <x v="0"/>
    <x v="1"/>
    <m/>
    <m/>
    <m/>
    <m/>
  </r>
  <r>
    <x v="26"/>
    <x v="0"/>
    <x v="6"/>
    <m/>
    <m/>
    <m/>
    <m/>
  </r>
  <r>
    <x v="26"/>
    <x v="0"/>
    <x v="3"/>
    <s v="Nebraska Internet Enhancement Fund"/>
    <m/>
    <m/>
    <m/>
  </r>
  <r>
    <x v="27"/>
    <x v="0"/>
    <x v="0"/>
    <m/>
    <m/>
    <m/>
    <m/>
  </r>
  <r>
    <x v="27"/>
    <x v="0"/>
    <x v="0"/>
    <m/>
    <m/>
    <m/>
    <m/>
  </r>
  <r>
    <x v="27"/>
    <x v="0"/>
    <x v="1"/>
    <m/>
    <m/>
    <m/>
    <m/>
  </r>
  <r>
    <x v="27"/>
    <x v="0"/>
    <x v="4"/>
    <m/>
    <m/>
    <m/>
    <m/>
  </r>
  <r>
    <x v="27"/>
    <x v="0"/>
    <x v="3"/>
    <s v="Broadband Infrastructure Development Grant"/>
    <m/>
    <m/>
    <m/>
  </r>
  <r>
    <x v="28"/>
    <x v="0"/>
    <x v="0"/>
    <m/>
    <m/>
    <m/>
    <m/>
  </r>
  <r>
    <x v="29"/>
    <x v="0"/>
    <x v="8"/>
    <m/>
    <m/>
    <m/>
    <m/>
  </r>
  <r>
    <x v="30"/>
    <x v="0"/>
    <x v="5"/>
    <m/>
    <m/>
    <m/>
    <m/>
  </r>
  <r>
    <x v="30"/>
    <x v="0"/>
    <x v="0"/>
    <m/>
    <m/>
    <m/>
    <m/>
  </r>
  <r>
    <x v="30"/>
    <x v="0"/>
    <x v="0"/>
    <m/>
    <m/>
    <m/>
    <m/>
  </r>
  <r>
    <x v="30"/>
    <x v="0"/>
    <x v="4"/>
    <m/>
    <m/>
    <m/>
    <m/>
  </r>
  <r>
    <x v="30"/>
    <x v="0"/>
    <x v="3"/>
    <s v="Library Broadband Infrastructure Fund"/>
    <m/>
    <m/>
    <m/>
  </r>
  <r>
    <x v="31"/>
    <x v="0"/>
    <x v="5"/>
    <m/>
    <m/>
    <m/>
    <m/>
  </r>
  <r>
    <x v="31"/>
    <x v="0"/>
    <x v="6"/>
    <m/>
    <m/>
    <m/>
    <m/>
  </r>
  <r>
    <x v="31"/>
    <x v="0"/>
    <x v="0"/>
    <m/>
    <m/>
    <m/>
    <m/>
  </r>
  <r>
    <x v="31"/>
    <x v="0"/>
    <x v="3"/>
    <s v="New NY Broadband Program"/>
    <m/>
    <m/>
    <m/>
  </r>
  <r>
    <x v="32"/>
    <x v="0"/>
    <x v="5"/>
    <m/>
    <m/>
    <m/>
    <m/>
  </r>
  <r>
    <x v="32"/>
    <x v="0"/>
    <x v="0"/>
    <m/>
    <m/>
    <m/>
    <m/>
  </r>
  <r>
    <x v="32"/>
    <x v="0"/>
    <x v="0"/>
    <m/>
    <m/>
    <m/>
    <m/>
  </r>
  <r>
    <x v="32"/>
    <x v="0"/>
    <x v="4"/>
    <m/>
    <m/>
    <m/>
    <m/>
  </r>
  <r>
    <x v="32"/>
    <x v="0"/>
    <x v="6"/>
    <m/>
    <m/>
    <m/>
    <m/>
  </r>
  <r>
    <x v="32"/>
    <x v="0"/>
    <x v="3"/>
    <s v="Growing Rural Economies with Access to Technology (GREAT) Program"/>
    <m/>
    <m/>
    <m/>
  </r>
  <r>
    <x v="33"/>
    <x v="0"/>
    <x v="0"/>
    <m/>
    <m/>
    <m/>
    <m/>
  </r>
  <r>
    <x v="33"/>
    <x v="0"/>
    <x v="1"/>
    <m/>
    <m/>
    <m/>
    <m/>
  </r>
  <r>
    <x v="34"/>
    <x v="0"/>
    <x v="7"/>
    <m/>
    <m/>
    <m/>
    <m/>
  </r>
  <r>
    <x v="35"/>
    <x v="0"/>
    <x v="0"/>
    <m/>
    <m/>
    <m/>
    <m/>
  </r>
  <r>
    <x v="35"/>
    <x v="0"/>
    <x v="0"/>
    <m/>
    <m/>
    <m/>
    <m/>
  </r>
  <r>
    <x v="36"/>
    <x v="0"/>
    <x v="5"/>
    <m/>
    <m/>
    <m/>
    <m/>
  </r>
  <r>
    <x v="36"/>
    <x v="0"/>
    <x v="0"/>
    <m/>
    <m/>
    <m/>
    <m/>
  </r>
  <r>
    <x v="36"/>
    <x v="0"/>
    <x v="0"/>
    <m/>
    <m/>
    <m/>
    <m/>
  </r>
  <r>
    <x v="36"/>
    <x v="0"/>
    <x v="1"/>
    <m/>
    <m/>
    <m/>
    <m/>
  </r>
  <r>
    <x v="36"/>
    <x v="0"/>
    <x v="6"/>
    <m/>
    <m/>
    <m/>
    <m/>
  </r>
  <r>
    <x v="36"/>
    <x v="0"/>
    <x v="2"/>
    <m/>
    <m/>
    <m/>
    <m/>
  </r>
  <r>
    <x v="36"/>
    <x v="0"/>
    <x v="3"/>
    <s v="Rural Broadband Capacity Pilot Program"/>
    <m/>
    <m/>
    <m/>
  </r>
  <r>
    <x v="37"/>
    <x v="0"/>
    <x v="5"/>
    <m/>
    <m/>
    <m/>
    <m/>
  </r>
  <r>
    <x v="37"/>
    <x v="0"/>
    <x v="0"/>
    <m/>
    <m/>
    <m/>
    <m/>
  </r>
  <r>
    <x v="37"/>
    <x v="0"/>
    <x v="0"/>
    <m/>
    <m/>
    <m/>
    <m/>
  </r>
  <r>
    <x v="37"/>
    <x v="0"/>
    <x v="2"/>
    <m/>
    <m/>
    <m/>
    <m/>
  </r>
  <r>
    <x v="37"/>
    <x v="0"/>
    <x v="3"/>
    <s v="Broadband Investment Incentive Program"/>
    <m/>
    <m/>
    <m/>
  </r>
  <r>
    <x v="37"/>
    <x v="0"/>
    <x v="3"/>
    <s v="Broadband Outreach and Aggregation Fund"/>
    <m/>
    <m/>
    <m/>
  </r>
  <r>
    <x v="38"/>
    <x v="0"/>
    <x v="0"/>
    <m/>
    <m/>
    <m/>
    <m/>
  </r>
  <r>
    <x v="38"/>
    <x v="0"/>
    <x v="0"/>
    <m/>
    <m/>
    <m/>
    <m/>
  </r>
  <r>
    <x v="38"/>
    <x v="0"/>
    <x v="6"/>
    <m/>
    <m/>
    <m/>
    <m/>
  </r>
  <r>
    <x v="39"/>
    <x v="0"/>
    <x v="7"/>
    <m/>
    <m/>
    <m/>
    <m/>
  </r>
  <r>
    <x v="40"/>
    <x v="0"/>
    <x v="0"/>
    <m/>
    <m/>
    <m/>
    <m/>
  </r>
  <r>
    <x v="40"/>
    <x v="0"/>
    <x v="0"/>
    <m/>
    <m/>
    <m/>
    <m/>
  </r>
  <r>
    <x v="41"/>
    <x v="0"/>
    <x v="5"/>
    <m/>
    <m/>
    <m/>
    <m/>
  </r>
  <r>
    <x v="41"/>
    <x v="0"/>
    <x v="0"/>
    <m/>
    <m/>
    <m/>
    <m/>
  </r>
  <r>
    <x v="41"/>
    <x v="0"/>
    <x v="3"/>
    <s v="Broadband Accessibility Grant"/>
    <m/>
    <m/>
    <m/>
  </r>
  <r>
    <x v="42"/>
    <x v="0"/>
    <x v="7"/>
    <m/>
    <m/>
    <m/>
    <m/>
  </r>
  <r>
    <x v="43"/>
    <x v="0"/>
    <x v="0"/>
    <m/>
    <m/>
    <m/>
    <m/>
  </r>
  <r>
    <x v="43"/>
    <x v="0"/>
    <x v="0"/>
    <m/>
    <m/>
    <m/>
    <m/>
  </r>
  <r>
    <x v="43"/>
    <x v="0"/>
    <x v="1"/>
    <m/>
    <m/>
    <m/>
    <m/>
  </r>
  <r>
    <x v="43"/>
    <x v="0"/>
    <x v="4"/>
    <m/>
    <m/>
    <m/>
    <m/>
  </r>
  <r>
    <x v="43"/>
    <x v="0"/>
    <x v="2"/>
    <m/>
    <m/>
    <m/>
    <m/>
  </r>
  <r>
    <x v="43"/>
    <x v="0"/>
    <x v="2"/>
    <m/>
    <m/>
    <m/>
    <m/>
  </r>
  <r>
    <x v="44"/>
    <x v="0"/>
    <x v="0"/>
    <m/>
    <m/>
    <m/>
    <m/>
  </r>
  <r>
    <x v="44"/>
    <x v="0"/>
    <x v="0"/>
    <m/>
    <m/>
    <m/>
    <m/>
  </r>
  <r>
    <x v="44"/>
    <x v="0"/>
    <x v="1"/>
    <m/>
    <m/>
    <m/>
    <m/>
  </r>
  <r>
    <x v="44"/>
    <x v="0"/>
    <x v="4"/>
    <m/>
    <m/>
    <m/>
    <m/>
  </r>
  <r>
    <x v="44"/>
    <x v="0"/>
    <x v="6"/>
    <m/>
    <m/>
    <m/>
    <m/>
  </r>
  <r>
    <x v="44"/>
    <x v="0"/>
    <x v="3"/>
    <s v="Universal Service Fund"/>
    <m/>
    <m/>
    <m/>
  </r>
  <r>
    <x v="45"/>
    <x v="0"/>
    <x v="0"/>
    <m/>
    <m/>
    <m/>
    <m/>
  </r>
  <r>
    <x v="45"/>
    <x v="0"/>
    <x v="0"/>
    <m/>
    <m/>
    <m/>
    <m/>
  </r>
  <r>
    <x v="45"/>
    <x v="0"/>
    <x v="0"/>
    <m/>
    <m/>
    <m/>
    <m/>
  </r>
  <r>
    <x v="45"/>
    <x v="0"/>
    <x v="0"/>
    <m/>
    <m/>
    <m/>
    <m/>
  </r>
  <r>
    <x v="45"/>
    <x v="0"/>
    <x v="0"/>
    <m/>
    <m/>
    <m/>
    <m/>
  </r>
  <r>
    <x v="45"/>
    <x v="0"/>
    <x v="0"/>
    <m/>
    <m/>
    <m/>
    <m/>
  </r>
  <r>
    <x v="45"/>
    <x v="0"/>
    <x v="0"/>
    <m/>
    <m/>
    <m/>
    <m/>
  </r>
  <r>
    <x v="45"/>
    <x v="0"/>
    <x v="1"/>
    <m/>
    <m/>
    <m/>
    <m/>
  </r>
  <r>
    <x v="45"/>
    <x v="0"/>
    <x v="4"/>
    <m/>
    <m/>
    <m/>
    <m/>
  </r>
  <r>
    <x v="45"/>
    <x v="0"/>
    <x v="6"/>
    <m/>
    <m/>
    <m/>
    <m/>
  </r>
  <r>
    <x v="45"/>
    <x v="0"/>
    <x v="3"/>
    <s v="Virginia Telecommunications initiative (VATI)"/>
    <m/>
    <m/>
    <m/>
  </r>
  <r>
    <x v="45"/>
    <x v="0"/>
    <x v="3"/>
    <s v="Tobacco Region Revitalization Commission (Last Mile Broadband Program)"/>
    <m/>
    <m/>
    <m/>
  </r>
  <r>
    <x v="45"/>
    <x v="0"/>
    <x v="3"/>
    <s v="Commonwealth’s Development Opportunity Fund"/>
    <m/>
    <m/>
    <m/>
  </r>
  <r>
    <x v="45"/>
    <x v="0"/>
    <x v="3"/>
    <s v="Agriculture and Forestry Industries Development Fund "/>
    <m/>
    <m/>
    <m/>
  </r>
  <r>
    <x v="45"/>
    <x v="0"/>
    <x v="3"/>
    <s v="Broadband Infrastructure Loan Fund"/>
    <m/>
    <m/>
    <m/>
  </r>
  <r>
    <x v="46"/>
    <x v="0"/>
    <x v="0"/>
    <m/>
    <m/>
    <m/>
    <m/>
  </r>
  <r>
    <x v="46"/>
    <x v="0"/>
    <x v="0"/>
    <m/>
    <m/>
    <m/>
    <m/>
  </r>
  <r>
    <x v="46"/>
    <x v="0"/>
    <x v="3"/>
    <s v="Community Economic Revitalization Board Rural Broadband Program"/>
    <m/>
    <m/>
    <m/>
  </r>
  <r>
    <x v="47"/>
    <x v="0"/>
    <x v="0"/>
    <m/>
    <m/>
    <m/>
    <m/>
  </r>
  <r>
    <x v="47"/>
    <x v="0"/>
    <x v="1"/>
    <m/>
    <m/>
    <m/>
    <m/>
  </r>
  <r>
    <x v="47"/>
    <x v="0"/>
    <x v="4"/>
    <m/>
    <m/>
    <m/>
    <m/>
  </r>
  <r>
    <x v="47"/>
    <x v="0"/>
    <x v="6"/>
    <m/>
    <m/>
    <m/>
    <m/>
  </r>
  <r>
    <x v="47"/>
    <x v="0"/>
    <x v="3"/>
    <s v="Broadband Enhancement Fund"/>
    <m/>
    <m/>
    <m/>
  </r>
  <r>
    <x v="47"/>
    <x v="0"/>
    <x v="3"/>
    <s v="Economic Development Authority, Broadband Infrastructure Loan Insurance Program"/>
    <m/>
    <m/>
    <m/>
  </r>
  <r>
    <x v="48"/>
    <x v="0"/>
    <x v="5"/>
    <m/>
    <m/>
    <m/>
    <m/>
  </r>
  <r>
    <x v="48"/>
    <x v="0"/>
    <x v="0"/>
    <m/>
    <m/>
    <m/>
    <m/>
  </r>
  <r>
    <x v="48"/>
    <x v="0"/>
    <x v="1"/>
    <m/>
    <m/>
    <m/>
    <m/>
  </r>
  <r>
    <x v="48"/>
    <x v="0"/>
    <x v="4"/>
    <m/>
    <m/>
    <m/>
    <m/>
  </r>
  <r>
    <x v="48"/>
    <x v="0"/>
    <x v="2"/>
    <m/>
    <m/>
    <m/>
    <m/>
  </r>
  <r>
    <x v="48"/>
    <x v="0"/>
    <x v="3"/>
    <s v="Universal Service Fund"/>
    <m/>
    <m/>
    <m/>
  </r>
  <r>
    <x v="49"/>
    <x v="0"/>
    <x v="0"/>
    <m/>
    <m/>
    <m/>
    <m/>
  </r>
  <r>
    <x v="49"/>
    <x v="0"/>
    <x v="1"/>
    <m/>
    <m/>
    <m/>
    <m/>
  </r>
  <r>
    <x v="49"/>
    <x v="0"/>
    <x v="4"/>
    <m/>
    <m/>
    <m/>
    <m/>
  </r>
  <r>
    <x v="49"/>
    <x v="0"/>
    <x v="6"/>
    <m/>
    <m/>
    <m/>
    <m/>
  </r>
  <r>
    <x v="49"/>
    <x v="0"/>
    <x v="2"/>
    <m/>
    <m/>
    <m/>
    <m/>
  </r>
  <r>
    <x v="49"/>
    <x v="0"/>
    <x v="3"/>
    <s v="Broadband Infrastructure Grant Fund"/>
    <m/>
    <m/>
    <m/>
  </r>
  <r>
    <x v="34"/>
    <x v="1"/>
    <x v="3"/>
    <s v="BroadbandOhio Connectivity Grant"/>
    <n v="50"/>
    <s v="The Lt. Governor announced that the state will set aside $50 million of state funding through the federal CARES Act to provide hotspots and internet-enabled devices to students for purchases made between July 1, 2020 and December 30, 2020. "/>
    <s v="https://ohio-k12.help/broadbandohio-connectivity-grant/"/>
  </r>
  <r>
    <x v="0"/>
    <x v="1"/>
    <x v="3"/>
    <s v="Alabama Broadband Connectivity (ABC) for Students"/>
    <n v="100"/>
    <s v="Governor Kay Ivey has allocated $100 million in CARES Act funding for a public-private partnership to increase access to internet for K-12 students attending school in the fall who may need internet service for distance learning."/>
    <s v="https://governor.alabama.gov/newsroom/2020/07/governor-ivey-allocates-100-million-for-alabama-broadband-connectivity-for-students/"/>
  </r>
  <r>
    <x v="6"/>
    <x v="1"/>
    <x v="3"/>
    <s v="CRF Education Re-Opening"/>
    <n v="164.5"/>
    <s v="In order to facilitate the safe reopening of schools in the Fall and to support the academic success of all students, up to $164.5 million from the federal Coronavirus Relief Fund  (CRF) is being allocated to support schools, teachers, and students.  Combined with other funding sources, a total of $266.3 million has been committed to Connecticut school districts to support our K-12 schools’ safely reopening this Fall.  CRF funds will support bridging the technology gap, providing quality academic supports for all students, and implementing public health best practices to keep students and staff safe."/>
    <s v="https://portal.ct.gov/OPM/Coronavirus/Coronavirus-Relief-Fund/CRF-Overview"/>
  </r>
  <r>
    <x v="11"/>
    <x v="1"/>
    <x v="3"/>
    <s v="CFAC Broadband Initative"/>
    <n v="50"/>
    <s v="broadband infrastructure to support distance education, remote work, and telehealth"/>
    <s v="https://coronavirus.idaho.gov/wp-content/uploads/2020/06/gov-approval-funding-recommendations-6.9.2020.pdf"/>
  </r>
  <r>
    <x v="24"/>
    <x v="1"/>
    <x v="3"/>
    <m/>
    <n v="50"/>
    <s v="The expansion includes several new initiatives._x000a_Emergency Broadband Investment: This initiative allocates $20 million to establish a reimbursement program for broadband providers. It will assist providers with construction costs for new broadband expansion to households with students or vulnerable populations. By November of 2020, this program plans to make more than 10,000 new connections in unserved and underserved areas of the state._x000a__x000a_Telehealth: $5.25 million will support connectivity for telehealth services for vulnerable populations. In partnership with Missouri Telehealth Network, located with the University of Missouri – Columbia’s School of Medicine, more than 12,500 hotspots will be secured for use by the Federally Qualified Health Centers and the Community Mental Health Centers._x000a__x000a_Libraries: The Office of the State Librarian within the Secretary of State’s office will deploy $2.5 million to implement and administer a grant program for Missouri’s libraries to access resources for hotspots and Wi-Fi enabled devices to support telehealth and students of higher education._x000a__x000a_K-12 Distance Learning: The Missouri Department of Elementary and Secondary Education will allocate $10 million of the Coronavirus Relief Fund to Local Education Agencies (LEAs) to seek reimbursement for eligible costs to increase student connectivity._x000a__x000a_Higher Education Distance Learning: The Department of Higher Education and Workforce Development will allocate $10 million of the Coronavirus Relief Fund to public institutions to upgrade the campus broadband networks, offer students access to Wi-Fi enabled devices or hotspots, and enhance learning management systems. _x000a__x000a_Broadband Technical Assistance Request: The Missouri Association of Councils of Government (MACOG) and DED have partnered together to apply for nearly $615,000 in grant support from the Economic Development Administration (EDA) to support a pilot project for Broadband Modeling and Engineering Feasibility Plans for up to 24 counties or 8 regional clusters."/>
    <s v="https://ded.mo.gov/content/governor-parson-directs-nearly-50-million-relief-funds-aid-broadband-expansion-and-covid-19"/>
  </r>
  <r>
    <x v="44"/>
    <x v="1"/>
    <x v="3"/>
    <s v="COVID-Response Accelerated Broadband Connectivity Program"/>
    <n v="17.399999999999999"/>
    <m/>
    <s v="https://www.nga.org/wp-content/uploads/2020/11/Broadband_White_Paper_Final.pdf"/>
  </r>
  <r>
    <x v="41"/>
    <x v="1"/>
    <x v="3"/>
    <s v="Tennessee Emergency Broadband Fund"/>
    <n v="61"/>
    <s v="And Tennessee allocated $61 million in CRF money to the Tennessee Emergency Broadband Fund to support new infrastructure deployment and public Wi-Fi access points. The program is also providing funding to better connect homes to existing network infrastructure by adding more service drops, which run from the service line to the customer’s residence, and customer premises equipment.19"/>
    <s v="https://www.pewtrusts.org/en/research-and-analysis/issue-briefs/2020/11/states-tap-federal-cares-act-to-expand-broadband"/>
  </r>
  <r>
    <x v="0"/>
    <x v="1"/>
    <x v="3"/>
    <m/>
    <n v="353"/>
    <s v="Allocated up to $300 million for expenditures related to remote learning, $53 million for remote work, and established a broadband working group to guide CARES Act funding toward relevant broadband projects."/>
    <s v="https://www.nga.org/center/publications/expand-affordable-broadband/"/>
  </r>
  <r>
    <x v="3"/>
    <x v="1"/>
    <x v="3"/>
    <m/>
    <n v="10"/>
    <s v="Allocated $10 million to seven telecommunications companies to expand broadband access in rural communities."/>
    <s v="https://www.nga.org/center/publications/expand-affordable-broadband/"/>
  </r>
  <r>
    <x v="7"/>
    <x v="1"/>
    <x v="3"/>
    <m/>
    <n v="20"/>
    <s v="$20 million for broadband infrastructure, with $13 million directed toward wireless vouchers and devices for underserved families with school-age children."/>
    <s v="https://www.nga.org/center/publications/expand-affordable-broadband/"/>
  </r>
  <r>
    <x v="11"/>
    <x v="1"/>
    <x v="3"/>
    <m/>
    <n v="50"/>
    <s v="$50 million for broadband infrastructure – directing funding to private companies to make broadband investments."/>
    <s v="https://www.nga.org/center/publications/expand-affordable-broadband/"/>
  </r>
  <r>
    <x v="14"/>
    <x v="1"/>
    <x v="3"/>
    <s v=" Empower Rural Iowa Broadband Grant Program"/>
    <n v="85"/>
    <s v="$85 million for expanding telework, telehealth and remote learning through broadband expansion. Opened $50 million in CARES act funding to award grants for broadband infrastructure expansion. The program is run through the existing Empower Rural Iowa Broadband Grant Program."/>
    <s v="https://www.nga.org/center/publications/expand-affordable-broadband/"/>
  </r>
  <r>
    <x v="15"/>
    <x v="1"/>
    <x v="3"/>
    <m/>
    <n v="130"/>
    <s v="Allocated more than $130 million toward coronavirus response. While broadband expansion is not the entirety of these relief funds, it is an eligible activity. One grant supports telework and telehealth needs, while a separate grant funds remote learning needs for low-income households."/>
    <s v="https://www.nga.org/center/publications/expand-affordable-broadband/"/>
  </r>
  <r>
    <x v="23"/>
    <x v="1"/>
    <x v="3"/>
    <m/>
    <n v="275"/>
    <s v="Allocating $275 million in federal funding toward broadband – $65 million to state’s electric co-ops for rural broadband expansion. Program matches federal funding with broadband expansion costs borne by the utilities. Pandemic Response Broadband Availability Act set up a $50 million special fund in state treasury to grants for school districts in compliance with CARES Act. $150 million is allocated to school districts to purchase laptops for students and  boost distanced learning capabilities."/>
    <s v="https://www.nga.org/center/publications/expand-affordable-broadband/"/>
  </r>
  <r>
    <x v="24"/>
    <x v="1"/>
    <x v="3"/>
    <m/>
    <n v="47.75"/>
    <s v="$10 million for remote K-12 learning – reimburses school districts for increasing student connectivity and campus Wi-Fi networks. $10 million for higher ed distanced learning needs. $5.25 million for telehealth, with plans to install more than 12,500 hotspots. $20 million to reimburse broadband providers. $2.5 million for library resources that will support hotspots and Wi-Fi access for telehealth and higher ed resources. Additional funding available for broadband technical assistance requests."/>
    <s v="https://www.nga.org/center/publications/expand-affordable-broadband/"/>
  </r>
  <r>
    <x v="27"/>
    <x v="1"/>
    <x v="3"/>
    <m/>
    <n v="50"/>
    <s v="$50 million for K-12 schools to create alternative intensive instruction. This program targets students “likely to develop the largest deficits in education attainment” from a lack of in-school learning. Students include English as Second Language students, low-income students, those with low test scores or at low performing schools, among others."/>
    <s v="https://www.nga.org/center/publications/expand-affordable-broadband/"/>
  </r>
  <r>
    <x v="28"/>
    <x v="1"/>
    <x v="3"/>
    <m/>
    <n v="50"/>
    <s v="$50 million for broadband – seeking applications for enhancing remote learning, remote work and telehealth. Again, this application is on an accelerated time scale, with the application open for two weeks and notifications two weeks later. All projects must be completed by December 15."/>
    <s v="https://www.nga.org/center/publications/expand-affordable-broadband/"/>
  </r>
  <r>
    <x v="30"/>
    <x v="1"/>
    <x v="3"/>
    <m/>
    <n v="1.5"/>
    <s v="$1.5 million in CARES Act funds for broadband technical assistance for local and tribal governments and other groups to advance broadband deployment and help communities prepare for Federal funding opportunities. Partnered with the N.M. Public Education Department and others to identify, promote and support broadband solutions for K-12 students that reside in unserved or underserved areas of the state.  As of June 2020, this collaborative has used CARES Act funding to purchase and distribute 700 residential hotspots (Navajo Nation), thousands of Chromebooks and numerous other fixed and mobile hotspot devices for Tribal communities."/>
    <s v="https://www.nga.org/center/publications/expand-affordable-broadband/"/>
  </r>
  <r>
    <x v="32"/>
    <x v="1"/>
    <x v="3"/>
    <m/>
    <n v="56.671999999999997"/>
    <s v="$672,000 for telework capabilities. Gov. Cooper signed legislation to provide $56 million for distanced learning activities including installing Wi-Fi routers in school buses, providing home internet access points, purchases computers for K-12 students and teachers, as well as providing funding for cybersecurity infrastructure."/>
    <s v="https://www.nga.org/center/publications/expand-affordable-broadband/"/>
  </r>
  <r>
    <x v="33"/>
    <x v="1"/>
    <x v="3"/>
    <m/>
    <n v="23.9"/>
    <s v="$23.9 million for telework, $17 million for cybersecurity and $26.8 million for digital government services."/>
    <s v="https://www.nga.org/center/publications/expand-affordable-broadband/"/>
  </r>
  <r>
    <x v="50"/>
    <x v="1"/>
    <x v="3"/>
    <m/>
    <n v="80"/>
    <s v="$40 million for telework program, $40 million for telemedicine program."/>
    <s v="https://www.nga.org/center/publications/expand-affordable-broadband/"/>
  </r>
  <r>
    <x v="39"/>
    <x v="1"/>
    <x v="3"/>
    <m/>
    <n v="50"/>
    <s v="Allocating $50 million to broadband programs. One program targets all students to provide mobile hotspots in 100,000 qualifying households. Funding will also support identified areas of need and a mapping program."/>
    <s v="https://www.nga.org/center/publications/expand-affordable-broadband/"/>
  </r>
  <r>
    <x v="40"/>
    <x v="1"/>
    <x v="3"/>
    <m/>
    <m/>
    <s v="Governor Kristi Noem announced CARES Act funds would support the K-12 Connect program to provide internet service at no cost to eligible K-12 students in their homes for the remainder of the 2020-21 school year."/>
    <s v="https://www.nga.org/center/publications/expand-affordable-broadband/"/>
  </r>
  <r>
    <x v="41"/>
    <x v="1"/>
    <x v="3"/>
    <m/>
    <n v="61"/>
    <s v=" Governor Bill Lee announced $61 million to be allocated for emergency broadband funds to support telehealth, remote learning and telework services. The state allocated $60 million of general funds towards broadband and this new funding will potentially support projects that were previously denied due to a lack of program funding."/>
    <s v="https://www.nga.org/center/publications/expand-affordable-broadband/"/>
  </r>
  <r>
    <x v="44"/>
    <x v="1"/>
    <x v="3"/>
    <m/>
    <n v="17.5"/>
    <s v="$17.5 million to a new COVID-Response Accelerated Broadband Connectivity Program, supplements lifeline program, telehealth services, remote learning or telework needs, with $2.5 million segmented out to separately address telecommunications services, telehealth, connected Communications Union Districts."/>
    <s v="https://www.nga.org/center/publications/expand-affordable-broadband/"/>
  </r>
  <r>
    <x v="45"/>
    <x v="1"/>
    <x v="3"/>
    <m/>
    <n v="30"/>
    <s v="$30 million in CARES Act funding for broadband projects. Localities are encouraged to apply with projects that “creatively address the digital divide, including projects that address infrastructure or the cost of broadband services.”"/>
    <s v="https://www.nga.org/center/publications/expand-affordable-broadband/"/>
  </r>
  <r>
    <x v="47"/>
    <x v="1"/>
    <x v="3"/>
    <m/>
    <n v="50"/>
    <s v="$50 million for general broadband development."/>
    <s v="https://www.nga.org/center/publications/expand-affordable-broadband/"/>
  </r>
  <r>
    <x v="49"/>
    <x v="1"/>
    <x v="3"/>
    <m/>
    <n v="55"/>
    <s v="Coordination between Governor Mark Gordon and the state Business Council identified several broadband expansion projects and deployed $55 million of CARES Act funding."/>
    <s v="https://www.nga.org/center/publications/expand-affordable-broadband/"/>
  </r>
  <r>
    <x v="42"/>
    <x v="1"/>
    <x v="3"/>
    <s v="Operation Connectivity Task Force"/>
    <n v="200"/>
    <m/>
    <s v="https://d2e111jq13me73.cloudfront.net/sites/default/files/uploads/common_sense_media_partner_report_final.pdf"/>
  </r>
  <r>
    <x v="51"/>
    <x v="2"/>
    <x v="8"/>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s v="Pre-pandemic"/>
    <s v="Agency"/>
    <s v="Department of Economic and Community Affairs (Alabama Broadband)"/>
    <s v="Pre-pandemic Agency: Department of Economic and Community Affairs (Alabama Broadband)"/>
    <x v="0"/>
    <m/>
    <s v="http://adeca.alabama.gov/Divisions/"/>
  </r>
  <r>
    <n v="2"/>
    <x v="0"/>
    <s v="Pre-pandemic"/>
    <s v="Task Force"/>
    <s v="Alabama Rural Broadband Oversight Committee"/>
    <s v="Pre-pandemic Task Force: Alabama Rural Broadband Oversight Committee"/>
    <x v="0"/>
    <m/>
    <s v="NA"/>
  </r>
  <r>
    <n v="3"/>
    <x v="0"/>
    <s v="Pre-pandemic"/>
    <s v="Map"/>
    <s v="ADECA Broadband Eligibility Map"/>
    <s v="Pre-pandemic Map: ADECA Broadband Eligibility Map"/>
    <x v="0"/>
    <m/>
    <s v="https://adecagis.alabama.gov/Broadband2018/"/>
  </r>
  <r>
    <n v="4"/>
    <x v="0"/>
    <s v="Pre-pandemic"/>
    <s v="Fund"/>
    <s v="Alabama Broadband Accessibility Fund"/>
    <s v="Pre-pandemic Fund: Alabama Broadband Accessibility Fund"/>
    <x v="0"/>
    <m/>
    <s v="http://adeca.alabama.gov/Divisions/energy/broadband/Pages/default.aspx"/>
  </r>
  <r>
    <n v="5"/>
    <x v="0"/>
    <s v="Pandemic"/>
    <s v="Fund"/>
    <s v="Alabama Broadband Connectivity (ABC) for Students"/>
    <s v="Pandemic Fund: Alabama Broadband Connectivity (ABC) for Students"/>
    <x v="1"/>
    <s v="Governor Kay Ivey has allocated $100 million in CARES Act funding for a public-private partnership to increase access to internet for K-12 students attending school in the fall who may need internet service for distance learning."/>
    <s v="https://governor.alabama.gov/newsroom/2020/07/governor-ivey-allocates-100-million-for-alabama-broadband-connectivity-for-students/"/>
  </r>
  <r>
    <n v="6"/>
    <x v="0"/>
    <s v="Pandemic"/>
    <s v="Fund"/>
    <m/>
    <s v="Pandemic Fund: "/>
    <x v="2"/>
    <s v="Allocated up to $300 million for expenditures related to remote learning, $53 million for remote work, and established a broadband working group to guide CARES Act funding toward relevant broadband projects."/>
    <s v="https://www.nga.org/center/publications/expand-affordable-broadband/"/>
  </r>
  <r>
    <n v="1"/>
    <x v="1"/>
    <s v="Pre-pandemic"/>
    <s v="Agency"/>
    <m/>
    <s v="Pre-pandemic Agency: "/>
    <x v="0"/>
    <m/>
    <m/>
  </r>
  <r>
    <n v="2"/>
    <x v="1"/>
    <s v="Pre-pandemic"/>
    <s v="Agency"/>
    <m/>
    <s v="Pre-pandemic Agency: "/>
    <x v="0"/>
    <m/>
    <m/>
  </r>
  <r>
    <n v="3"/>
    <x v="2"/>
    <s v="Pre-pandemic"/>
    <s v="Agency"/>
    <m/>
    <s v="Pre-pandemic Agency: "/>
    <x v="0"/>
    <m/>
    <m/>
  </r>
  <r>
    <n v="4"/>
    <x v="2"/>
    <s v="Pre-pandemic"/>
    <s v="Agency"/>
    <m/>
    <s v="Pre-pandemic Agency: "/>
    <x v="0"/>
    <m/>
    <m/>
  </r>
  <r>
    <n v="5"/>
    <x v="2"/>
    <s v="Pre-pandemic"/>
    <s v="Plan"/>
    <m/>
    <s v="Pre-pandemic Plan: "/>
    <x v="0"/>
    <m/>
    <m/>
  </r>
  <r>
    <n v="6"/>
    <x v="2"/>
    <s v="Pre-pandemic"/>
    <s v="Fund"/>
    <s v="Broadband Expansion Program"/>
    <s v="Pre-pandemic Fund: Broadband Expansion Program"/>
    <x v="0"/>
    <m/>
    <m/>
  </r>
  <r>
    <n v="1"/>
    <x v="3"/>
    <s v="Pre-pandemic"/>
    <s v="Agency"/>
    <m/>
    <s v="Pre-pandemic Agency: "/>
    <x v="0"/>
    <m/>
    <m/>
  </r>
  <r>
    <n v="2"/>
    <x v="3"/>
    <s v="Pre-pandemic"/>
    <s v="Task Force"/>
    <m/>
    <s v="Pre-pandemic Task Force: "/>
    <x v="0"/>
    <m/>
    <m/>
  </r>
  <r>
    <n v="3"/>
    <x v="3"/>
    <s v="Pandemic"/>
    <s v="Fund"/>
    <m/>
    <s v="Pandemic Fund: "/>
    <x v="3"/>
    <s v="Allocated $10 million to seven telecommunications companies to expand broadband access in rural communities."/>
    <s v="https://www.nga.org/center/publications/expand-affordable-broadband/"/>
  </r>
  <r>
    <n v="1"/>
    <x v="4"/>
    <s v="Pre-pandemic"/>
    <s v="Office"/>
    <m/>
    <s v="Pre-pandemic Office: "/>
    <x v="0"/>
    <m/>
    <m/>
  </r>
  <r>
    <n v="2"/>
    <x v="4"/>
    <s v="Pre-pandemic"/>
    <s v="Agency"/>
    <m/>
    <s v="Pre-pandemic Agency: "/>
    <x v="0"/>
    <m/>
    <m/>
  </r>
  <r>
    <n v="3"/>
    <x v="4"/>
    <s v="Pre-pandemic"/>
    <s v="Agency"/>
    <m/>
    <s v="Pre-pandemic Agency: "/>
    <x v="0"/>
    <m/>
    <m/>
  </r>
  <r>
    <n v="4"/>
    <x v="4"/>
    <s v="Pre-pandemic"/>
    <s v="Agency"/>
    <m/>
    <s v="Pre-pandemic Agency: "/>
    <x v="0"/>
    <m/>
    <m/>
  </r>
  <r>
    <n v="5"/>
    <x v="4"/>
    <s v="Pre-pandemic"/>
    <s v="Agency"/>
    <m/>
    <s v="Pre-pandemic Agency: "/>
    <x v="0"/>
    <m/>
    <m/>
  </r>
  <r>
    <n v="6"/>
    <x v="4"/>
    <s v="Pre-pandemic"/>
    <s v="Task Force"/>
    <m/>
    <s v="Pre-pandemic Task Force: "/>
    <x v="0"/>
    <m/>
    <m/>
  </r>
  <r>
    <n v="7"/>
    <x v="4"/>
    <s v="Pre-pandemic"/>
    <s v="Goal"/>
    <m/>
    <s v="Pre-pandemic Goal: "/>
    <x v="0"/>
    <m/>
    <m/>
  </r>
  <r>
    <n v="8"/>
    <x v="4"/>
    <s v="Pre-pandemic"/>
    <s v="Fund"/>
    <s v="California Advances Services Fund"/>
    <s v="Pre-pandemic Fund: California Advances Services Fund"/>
    <x v="0"/>
    <m/>
    <m/>
  </r>
  <r>
    <n v="9"/>
    <x v="4"/>
    <s v="Pre-pandemic"/>
    <s v="Fund"/>
    <s v="Teleconnect Fund"/>
    <s v="Pre-pandemic Fund: Teleconnect Fund"/>
    <x v="0"/>
    <m/>
    <m/>
  </r>
  <r>
    <n v="1"/>
    <x v="5"/>
    <s v="Pre-pandemic"/>
    <s v="Office"/>
    <m/>
    <s v="Pre-pandemic Office: "/>
    <x v="0"/>
    <m/>
    <m/>
  </r>
  <r>
    <n v="2"/>
    <x v="5"/>
    <s v="Pre-pandemic"/>
    <s v="Agency"/>
    <m/>
    <s v="Pre-pandemic Agency: "/>
    <x v="0"/>
    <m/>
    <m/>
  </r>
  <r>
    <n v="3"/>
    <x v="5"/>
    <s v="Pre-pandemic"/>
    <s v="Agency"/>
    <m/>
    <s v="Pre-pandemic Agency: "/>
    <x v="0"/>
    <m/>
    <m/>
  </r>
  <r>
    <n v="4"/>
    <x v="5"/>
    <s v="Pre-pandemic"/>
    <s v="Agency"/>
    <m/>
    <s v="Pre-pandemic Agency: "/>
    <x v="0"/>
    <m/>
    <m/>
  </r>
  <r>
    <n v="5"/>
    <x v="5"/>
    <s v="Pre-pandemic"/>
    <s v="Task Force"/>
    <m/>
    <s v="Pre-pandemic Task Force: "/>
    <x v="0"/>
    <m/>
    <m/>
  </r>
  <r>
    <n v="6"/>
    <x v="5"/>
    <s v="Pre-pandemic"/>
    <s v="Plan"/>
    <m/>
    <s v="Pre-pandemic Plan: "/>
    <x v="0"/>
    <m/>
    <m/>
  </r>
  <r>
    <n v="7"/>
    <x v="5"/>
    <s v="Pre-pandemic"/>
    <s v="Goal"/>
    <m/>
    <s v="Pre-pandemic Goal: "/>
    <x v="0"/>
    <m/>
    <m/>
  </r>
  <r>
    <n v="8"/>
    <x v="5"/>
    <s v="Pre-pandemic"/>
    <s v="Fund"/>
    <s v="Broadband Deployment Fund"/>
    <s v="Pre-pandemic Fund: Broadband Deployment Fund"/>
    <x v="0"/>
    <m/>
    <m/>
  </r>
  <r>
    <n v="9"/>
    <x v="5"/>
    <s v="Pre-pandemic"/>
    <s v="Fund"/>
    <s v="Colorado High Cost Support Mechanism"/>
    <s v="Pre-pandemic Fund: Colorado High Cost Support Mechanism"/>
    <x v="0"/>
    <m/>
    <m/>
  </r>
  <r>
    <n v="1"/>
    <x v="6"/>
    <s v="Pre-pandemic"/>
    <s v="Office"/>
    <m/>
    <s v="Pre-pandemic Office: "/>
    <x v="0"/>
    <m/>
    <m/>
  </r>
  <r>
    <n v="2"/>
    <x v="6"/>
    <s v="Pre-pandemic"/>
    <s v="Agency"/>
    <m/>
    <s v="Pre-pandemic Agency: "/>
    <x v="0"/>
    <m/>
    <m/>
  </r>
  <r>
    <n v="3"/>
    <x v="6"/>
    <s v="Pre-pandemic"/>
    <s v="Task Force"/>
    <m/>
    <s v="Pre-pandemic Task Force: "/>
    <x v="0"/>
    <m/>
    <m/>
  </r>
  <r>
    <n v="4"/>
    <x v="6"/>
    <s v="Pre-pandemic"/>
    <s v="Plan"/>
    <m/>
    <s v="Pre-pandemic Plan: "/>
    <x v="0"/>
    <m/>
    <m/>
  </r>
  <r>
    <n v="5"/>
    <x v="6"/>
    <s v="Pre-pandemic"/>
    <s v="Goal"/>
    <m/>
    <s v="Pre-pandemic Goal: "/>
    <x v="0"/>
    <m/>
    <m/>
  </r>
  <r>
    <n v="6"/>
    <x v="6"/>
    <s v="Pandemic"/>
    <s v="Fund"/>
    <s v="CRF Education Re-Opening"/>
    <s v="Pandemic Fund: CRF Education Re-Opening"/>
    <x v="4"/>
    <s v="In order to facilitate the safe reopening of schools in the Fall and to support the academic success of all students, up to $164.5 million from the federal Coronavirus Relief Fund  (CRF) is being allocated to support schools, teachers, and students.  Combined with other funding sources, a total of $266.3 million has been committed to Connecticut school districts to support our K-12 schools’ safely reopening this Fall.  CRF funds will support bridging the technology gap, providing quality academic supports for all students, and implementing public health best practices to keep students and staff safe."/>
    <s v="https://portal.ct.gov/OPM/Coronavirus/Coronavirus-Relief-Fund/CRF-Overview"/>
  </r>
  <r>
    <n v="1"/>
    <x v="7"/>
    <s v="Pre-pandemic"/>
    <s v="Agency"/>
    <m/>
    <s v="Pre-pandemic Agency: "/>
    <x v="0"/>
    <m/>
    <m/>
  </r>
  <r>
    <n v="2"/>
    <x v="7"/>
    <s v="Pre-pandemic"/>
    <s v="Fund"/>
    <s v="Delaware Broadband Fund Phase II Initiative"/>
    <s v="Pre-pandemic Fund: Delaware Broadband Fund Phase II Initiative"/>
    <x v="0"/>
    <m/>
    <m/>
  </r>
  <r>
    <n v="3"/>
    <x v="7"/>
    <s v="Pandemic"/>
    <s v="Fund"/>
    <m/>
    <s v="Pandemic Fund: "/>
    <x v="5"/>
    <s v="$20 million for broadband infrastructure, with $13 million directed toward wireless vouchers and devices for underserved families with school-age children."/>
    <s v="https://www.nga.org/center/publications/expand-affordable-broadband/"/>
  </r>
  <r>
    <n v="1"/>
    <x v="8"/>
    <s v="Pre-pandemic"/>
    <s v="Agency"/>
    <m/>
    <s v="Pre-pandemic Agency: "/>
    <x v="0"/>
    <m/>
    <m/>
  </r>
  <r>
    <n v="1"/>
    <x v="9"/>
    <s v="Pre-pandemic"/>
    <s v="Office"/>
    <m/>
    <s v="Pre-pandemic Office: "/>
    <x v="0"/>
    <m/>
    <m/>
  </r>
  <r>
    <n v="2"/>
    <x v="9"/>
    <s v="Pre-pandemic"/>
    <s v="Agency"/>
    <m/>
    <s v="Pre-pandemic Agency: "/>
    <x v="0"/>
    <m/>
    <m/>
  </r>
  <r>
    <n v="3"/>
    <x v="9"/>
    <s v="Pre-pandemic"/>
    <s v="Agency"/>
    <m/>
    <s v="Pre-pandemic Agency: "/>
    <x v="0"/>
    <m/>
    <m/>
  </r>
  <r>
    <n v="4"/>
    <x v="9"/>
    <s v="Pre-pandemic"/>
    <s v="Agency"/>
    <m/>
    <s v="Pre-pandemic Agency: "/>
    <x v="0"/>
    <m/>
    <m/>
  </r>
  <r>
    <n v="5"/>
    <x v="9"/>
    <s v="Pre-pandemic"/>
    <s v="Agency"/>
    <m/>
    <s v="Pre-pandemic Agency: "/>
    <x v="0"/>
    <m/>
    <m/>
  </r>
  <r>
    <n v="6"/>
    <x v="9"/>
    <s v="Pre-pandemic"/>
    <s v="Goal"/>
    <m/>
    <s v="Pre-pandemic Goal: "/>
    <x v="0"/>
    <m/>
    <m/>
  </r>
  <r>
    <n v="7"/>
    <x v="9"/>
    <s v="Pre-pandemic"/>
    <s v="Map"/>
    <m/>
    <s v="Pre-pandemic Map: "/>
    <x v="0"/>
    <m/>
    <m/>
  </r>
  <r>
    <n v="8"/>
    <x v="9"/>
    <s v="Pre-pandemic"/>
    <s v="Fund"/>
    <s v="Georgia Broadband Deployment Initiative"/>
    <s v="Pre-pandemic Fund: Georgia Broadband Deployment Initiative"/>
    <x v="0"/>
    <m/>
    <m/>
  </r>
  <r>
    <n v="1"/>
    <x v="10"/>
    <s v="Pre-pandemic"/>
    <s v="Agency"/>
    <m/>
    <s v="Pre-pandemic Agency: "/>
    <x v="0"/>
    <m/>
    <m/>
  </r>
  <r>
    <n v="2"/>
    <x v="10"/>
    <s v="Pre-pandemic"/>
    <s v="Agency"/>
    <m/>
    <s v="Pre-pandemic Agency: "/>
    <x v="0"/>
    <m/>
    <m/>
  </r>
  <r>
    <n v="3"/>
    <x v="10"/>
    <s v="Pre-pandemic"/>
    <s v="Task Force"/>
    <m/>
    <s v="Pre-pandemic Task Force: "/>
    <x v="0"/>
    <m/>
    <m/>
  </r>
  <r>
    <n v="4"/>
    <x v="10"/>
    <s v="Pre-pandemic"/>
    <s v="Plan"/>
    <m/>
    <s v="Pre-pandemic Plan: "/>
    <x v="0"/>
    <m/>
    <m/>
  </r>
  <r>
    <n v="5"/>
    <x v="10"/>
    <s v="Pre-pandemic"/>
    <s v="Goal"/>
    <m/>
    <s v="Pre-pandemic Goal: "/>
    <x v="0"/>
    <m/>
    <m/>
  </r>
  <r>
    <n v="6"/>
    <x v="10"/>
    <s v="Pre-pandemic"/>
    <s v="Map"/>
    <m/>
    <s v="Pre-pandemic Map: "/>
    <x v="0"/>
    <m/>
    <m/>
  </r>
  <r>
    <n v="7"/>
    <x v="10"/>
    <s v="Pre-pandemic"/>
    <s v="Map"/>
    <m/>
    <s v="Pre-pandemic Map: "/>
    <x v="0"/>
    <m/>
    <m/>
  </r>
  <r>
    <n v="1"/>
    <x v="11"/>
    <s v="Pre-pandemic"/>
    <s v="Agency"/>
    <m/>
    <s v="Pre-pandemic Agency: "/>
    <x v="0"/>
    <m/>
    <m/>
  </r>
  <r>
    <n v="2"/>
    <x v="11"/>
    <s v="Pre-pandemic"/>
    <s v="Agency"/>
    <m/>
    <s v="Pre-pandemic Agency: "/>
    <x v="0"/>
    <m/>
    <m/>
  </r>
  <r>
    <n v="3"/>
    <x v="11"/>
    <s v="Pre-pandemic"/>
    <s v="Task Force"/>
    <m/>
    <s v="Pre-pandemic Task Force: "/>
    <x v="0"/>
    <m/>
    <m/>
  </r>
  <r>
    <n v="4"/>
    <x v="11"/>
    <s v="Pre-pandemic"/>
    <s v="Fund"/>
    <s v="Broadband Infrastructure Improvement Grant Fund"/>
    <s v="Pre-pandemic Fund: Broadband Infrastructure Improvement Grant Fund"/>
    <x v="0"/>
    <m/>
    <m/>
  </r>
  <r>
    <n v="5"/>
    <x v="11"/>
    <s v="Pandemic"/>
    <s v="Fund"/>
    <s v="CFAC Broadband Initative"/>
    <s v="Pandemic Fund: CFAC Broadband Initative"/>
    <x v="6"/>
    <s v="broadband infrastructure to support distance education, remote work, and telehealth"/>
    <s v="https://coronavirus.idaho.gov/wp-content/uploads/2020/06/gov-approval-funding-recommendations-6.9.2020.pdf"/>
  </r>
  <r>
    <n v="6"/>
    <x v="11"/>
    <s v="Pandemic"/>
    <s v="Fund"/>
    <m/>
    <s v="Pandemic Fund: "/>
    <x v="6"/>
    <s v="$50 million for broadband infrastructure – directing funding to private companies to make broadband investments."/>
    <s v="https://www.nga.org/center/publications/expand-affordable-broadband/"/>
  </r>
  <r>
    <n v="1"/>
    <x v="12"/>
    <s v="Pre-pandemic"/>
    <s v="Agency"/>
    <m/>
    <s v="Pre-pandemic Agency: "/>
    <x v="0"/>
    <m/>
    <m/>
  </r>
  <r>
    <n v="2"/>
    <x v="12"/>
    <s v="Pre-pandemic"/>
    <s v="Agency"/>
    <m/>
    <s v="Pre-pandemic Agency: "/>
    <x v="0"/>
    <m/>
    <m/>
  </r>
  <r>
    <n v="3"/>
    <x v="12"/>
    <s v="Pre-pandemic"/>
    <s v="Task Force"/>
    <m/>
    <s v="Pre-pandemic Task Force: "/>
    <x v="0"/>
    <m/>
    <m/>
  </r>
  <r>
    <n v="1"/>
    <x v="13"/>
    <s v="Pre-pandemic"/>
    <s v="Agency"/>
    <m/>
    <s v="Pre-pandemic Agency: "/>
    <x v="0"/>
    <m/>
    <m/>
  </r>
  <r>
    <n v="2"/>
    <x v="13"/>
    <s v="Pre-pandemic"/>
    <s v="Agency"/>
    <m/>
    <s v="Pre-pandemic Agency: "/>
    <x v="0"/>
    <m/>
    <m/>
  </r>
  <r>
    <n v="3"/>
    <x v="13"/>
    <s v="Pre-pandemic"/>
    <s v="Agency"/>
    <m/>
    <s v="Pre-pandemic Agency: "/>
    <x v="0"/>
    <m/>
    <m/>
  </r>
  <r>
    <n v="4"/>
    <x v="13"/>
    <s v="Pre-pandemic"/>
    <s v="Plan"/>
    <m/>
    <s v="Pre-pandemic Plan: "/>
    <x v="0"/>
    <m/>
    <m/>
  </r>
  <r>
    <n v="5"/>
    <x v="13"/>
    <s v="Pre-pandemic"/>
    <s v="Fund"/>
    <s v="Broadband Readiness Pilot Planning Grant"/>
    <s v="Pre-pandemic Fund: Broadband Readiness Pilot Planning Grant"/>
    <x v="0"/>
    <m/>
    <m/>
  </r>
  <r>
    <n v="6"/>
    <x v="13"/>
    <s v="Pre-pandemic"/>
    <s v="Fund"/>
    <s v="Next Level Connections"/>
    <s v="Pre-pandemic Fund: Next Level Connections"/>
    <x v="0"/>
    <m/>
    <m/>
  </r>
  <r>
    <n v="1"/>
    <x v="14"/>
    <s v="Pre-pandemic"/>
    <s v="Agency"/>
    <m/>
    <s v="Pre-pandemic Agency: "/>
    <x v="0"/>
    <m/>
    <m/>
  </r>
  <r>
    <n v="2"/>
    <x v="14"/>
    <s v="Pre-pandemic"/>
    <s v="Map"/>
    <m/>
    <s v="Pre-pandemic Map: "/>
    <x v="0"/>
    <m/>
    <m/>
  </r>
  <r>
    <n v="3"/>
    <x v="14"/>
    <s v="Pre-pandemic"/>
    <s v="Fund"/>
    <s v="Broadband grants"/>
    <s v="Pre-pandemic Fund: Broadband grants"/>
    <x v="0"/>
    <m/>
    <m/>
  </r>
  <r>
    <n v="4"/>
    <x v="14"/>
    <s v="Pandemic"/>
    <s v="Fund"/>
    <s v=" Empower Rural Iowa Broadband Grant Program"/>
    <s v="Pandemic Fund:  Empower Rural Iowa Broadband Grant Program"/>
    <x v="7"/>
    <s v="$85 million for expanding telework, telehealth and remote learning through broadband expansion. Opened $50 million in CARES act funding to award grants for broadband infrastructure expansion. The program is run through the existing Empower Rural Iowa Broadband Grant Program."/>
    <s v="https://www.nga.org/center/publications/expand-affordable-broadband/"/>
  </r>
  <r>
    <n v="1"/>
    <x v="15"/>
    <s v="Pre-pandemic"/>
    <s v="Office"/>
    <m/>
    <s v="Pre-pandemic Office: "/>
    <x v="0"/>
    <m/>
    <m/>
  </r>
  <r>
    <n v="2"/>
    <x v="15"/>
    <s v="Pre-pandemic"/>
    <s v="Agency"/>
    <m/>
    <s v="Pre-pandemic Agency: "/>
    <x v="0"/>
    <m/>
    <m/>
  </r>
  <r>
    <n v="3"/>
    <x v="15"/>
    <s v="Pre-pandemic"/>
    <s v="Task Force"/>
    <m/>
    <s v="Pre-pandemic Task Force: "/>
    <x v="0"/>
    <m/>
    <m/>
  </r>
  <r>
    <n v="4"/>
    <x v="15"/>
    <s v="Pre-pandemic"/>
    <s v="Goal"/>
    <m/>
    <s v="Pre-pandemic Goal: "/>
    <x v="0"/>
    <m/>
    <m/>
  </r>
  <r>
    <n v="5"/>
    <x v="15"/>
    <s v="Pandemic"/>
    <s v="Fund"/>
    <m/>
    <s v="Pandemic Fund: "/>
    <x v="8"/>
    <s v="Allocated more than $130 million toward coronavirus response. While broadband expansion is not the entirety of these relief funds, it is an eligible activity. One grant supports telework and telehealth needs, while a separate grant funds remote learning needs for low-income households."/>
    <s v="https://www.nga.org/center/publications/expand-affordable-broadband/"/>
  </r>
  <r>
    <n v="1"/>
    <x v="16"/>
    <s v="Pre-pandemic"/>
    <s v="Office"/>
    <m/>
    <s v="Pre-pandemic Office: "/>
    <x v="0"/>
    <m/>
    <m/>
  </r>
  <r>
    <n v="2"/>
    <x v="16"/>
    <s v="Pre-pandemic"/>
    <s v="Agency"/>
    <m/>
    <s v="Pre-pandemic Agency: "/>
    <x v="0"/>
    <m/>
    <m/>
  </r>
  <r>
    <n v="3"/>
    <x v="16"/>
    <s v="Pre-pandemic"/>
    <s v="Agency"/>
    <m/>
    <s v="Pre-pandemic Agency: "/>
    <x v="0"/>
    <m/>
    <m/>
  </r>
  <r>
    <n v="4"/>
    <x v="16"/>
    <s v="Pre-pandemic"/>
    <s v="Task Force"/>
    <m/>
    <s v="Pre-pandemic Task Force: "/>
    <x v="0"/>
    <m/>
    <m/>
  </r>
  <r>
    <n v="1"/>
    <x v="17"/>
    <s v="Pre-pandemic"/>
    <m/>
    <s v="Lousiana did not have any pre-pandemic initiatives."/>
    <s v="Pre-pandemic : Lousiana did not have any pre-pandemic initiatives."/>
    <x v="0"/>
    <m/>
    <m/>
  </r>
  <r>
    <n v="2"/>
    <x v="18"/>
    <s v="Pre-pandemic"/>
    <s v="Office"/>
    <m/>
    <s v="Pre-pandemic Office: "/>
    <x v="0"/>
    <m/>
    <m/>
  </r>
  <r>
    <n v="3"/>
    <x v="18"/>
    <s v="Pre-pandemic"/>
    <s v="Agency"/>
    <m/>
    <s v="Pre-pandemic Agency: "/>
    <x v="0"/>
    <m/>
    <m/>
  </r>
  <r>
    <n v="4"/>
    <x v="18"/>
    <s v="Pre-pandemic"/>
    <s v="Task Force"/>
    <m/>
    <s v="Pre-pandemic Task Force: "/>
    <x v="0"/>
    <m/>
    <m/>
  </r>
  <r>
    <n v="5"/>
    <x v="18"/>
    <s v="Pre-pandemic"/>
    <s v="Plan"/>
    <m/>
    <s v="Pre-pandemic Plan: "/>
    <x v="0"/>
    <m/>
    <m/>
  </r>
  <r>
    <n v="6"/>
    <x v="18"/>
    <s v="Pre-pandemic"/>
    <s v="Goal"/>
    <m/>
    <s v="Pre-pandemic Goal: "/>
    <x v="0"/>
    <m/>
    <m/>
  </r>
  <r>
    <n v="7"/>
    <x v="18"/>
    <s v="Pre-pandemic"/>
    <s v="Fund"/>
    <s v="ConnectME Fund"/>
    <s v="Pre-pandemic Fund: ConnectME Fund"/>
    <x v="0"/>
    <m/>
    <m/>
  </r>
  <r>
    <n v="8"/>
    <x v="18"/>
    <s v="Pre-pandemic"/>
    <s v="Fund"/>
    <s v="Community Broadband Planning Grants"/>
    <s v="Pre-pandemic Fund: Community Broadband Planning Grants"/>
    <x v="0"/>
    <m/>
    <m/>
  </r>
  <r>
    <n v="9"/>
    <x v="18"/>
    <s v="Pre-pandemic"/>
    <s v="Fund"/>
    <s v="Municipal Gigabit Broadband Network Access Fund"/>
    <s v="Pre-pandemic Fund: Municipal Gigabit Broadband Network Access Fund"/>
    <x v="0"/>
    <m/>
    <m/>
  </r>
  <r>
    <n v="1"/>
    <x v="19"/>
    <s v="Pre-pandemic"/>
    <s v="Office"/>
    <m/>
    <s v="Pre-pandemic Office: "/>
    <x v="0"/>
    <m/>
    <m/>
  </r>
  <r>
    <n v="2"/>
    <x v="19"/>
    <s v="Pre-pandemic"/>
    <s v="Agency"/>
    <m/>
    <s v="Pre-pandemic Agency: "/>
    <x v="0"/>
    <m/>
    <m/>
  </r>
  <r>
    <n v="3"/>
    <x v="19"/>
    <s v="Pre-pandemic"/>
    <s v="Agency"/>
    <m/>
    <s v="Pre-pandemic Agency: "/>
    <x v="0"/>
    <m/>
    <m/>
  </r>
  <r>
    <n v="4"/>
    <x v="19"/>
    <s v="Pre-pandemic"/>
    <s v="Task Force"/>
    <m/>
    <s v="Pre-pandemic Task Force: "/>
    <x v="0"/>
    <m/>
    <m/>
  </r>
  <r>
    <n v="5"/>
    <x v="19"/>
    <s v="Pre-pandemic"/>
    <s v="Goal"/>
    <m/>
    <s v="Pre-pandemic Goal: "/>
    <x v="0"/>
    <m/>
    <m/>
  </r>
  <r>
    <n v="6"/>
    <x v="19"/>
    <s v="Pre-pandemic"/>
    <s v="Fund"/>
    <s v="Rural Broadband Assistance Fund"/>
    <s v="Pre-pandemic Fund: Rural Broadband Assistance Fund"/>
    <x v="0"/>
    <m/>
    <m/>
  </r>
  <r>
    <n v="7"/>
    <x v="20"/>
    <s v="Pre-pandemic"/>
    <s v="Office"/>
    <m/>
    <s v="Pre-pandemic Office: "/>
    <x v="0"/>
    <m/>
    <m/>
  </r>
  <r>
    <n v="8"/>
    <x v="20"/>
    <s v="Pre-pandemic"/>
    <s v="Agency"/>
    <m/>
    <s v="Pre-pandemic Agency: "/>
    <x v="0"/>
    <m/>
    <m/>
  </r>
  <r>
    <n v="9"/>
    <x v="20"/>
    <s v="Pre-pandemic"/>
    <s v="Agency"/>
    <m/>
    <s v="Pre-pandemic Agency: "/>
    <x v="0"/>
    <m/>
    <m/>
  </r>
  <r>
    <n v="10"/>
    <x v="20"/>
    <s v="Pre-pandemic"/>
    <s v="Agency"/>
    <m/>
    <s v="Pre-pandemic Agency: "/>
    <x v="0"/>
    <m/>
    <m/>
  </r>
  <r>
    <n v="11"/>
    <x v="20"/>
    <s v="Pre-pandemic"/>
    <s v="Task Force"/>
    <m/>
    <s v="Pre-pandemic Task Force: "/>
    <x v="0"/>
    <m/>
    <m/>
  </r>
  <r>
    <n v="12"/>
    <x v="20"/>
    <s v="Pre-pandemic"/>
    <s v="Goal"/>
    <m/>
    <s v="Pre-pandemic Goal: "/>
    <x v="0"/>
    <m/>
    <m/>
  </r>
  <r>
    <n v="13"/>
    <x v="20"/>
    <s v="Pre-pandemic"/>
    <s v="Map"/>
    <m/>
    <s v="Pre-pandemic Map: "/>
    <x v="0"/>
    <m/>
    <m/>
  </r>
  <r>
    <n v="14"/>
    <x v="20"/>
    <s v="Pre-pandemic"/>
    <s v="Fund"/>
    <s v="Broadband Incentive Fund"/>
    <s v="Pre-pandemic Fund: Broadband Incentive Fund"/>
    <x v="0"/>
    <m/>
    <m/>
  </r>
  <r>
    <n v="15"/>
    <x v="20"/>
    <s v="Pre-pandemic"/>
    <s v="Fund"/>
    <s v="Last Mile Infrastructure Grant"/>
    <s v="Pre-pandemic Fund: Last Mile Infrastructure Grant"/>
    <x v="0"/>
    <m/>
    <m/>
  </r>
  <r>
    <n v="1"/>
    <x v="21"/>
    <s v="Pre-pandemic"/>
    <s v="Agency"/>
    <s v="Public Service Commission"/>
    <s v="Pre-pandemic Agency: Public Service Commission"/>
    <x v="0"/>
    <m/>
    <m/>
  </r>
  <r>
    <n v="2"/>
    <x v="21"/>
    <s v="Pre-pandemic"/>
    <s v="Agency"/>
    <s v="Department of Technology, Management, and Budget"/>
    <s v="Pre-pandemic Agency: Department of Technology, Management, and Budget"/>
    <x v="0"/>
    <m/>
    <m/>
  </r>
  <r>
    <n v="3"/>
    <x v="21"/>
    <s v="Pre-pandemic"/>
    <s v="Task Force"/>
    <s v="Consortium of Advanced Networks"/>
    <s v="Pre-pandemic Task Force: Consortium of Advanced Networks"/>
    <x v="0"/>
    <m/>
    <m/>
  </r>
  <r>
    <n v="4"/>
    <x v="21"/>
    <s v="Pre-pandemic"/>
    <s v="Plan"/>
    <s v="“Michigan Broadband Roadmap” (2018)"/>
    <s v="Pre-pandemic Plan: “Michigan Broadband Roadmap” (2018)"/>
    <x v="0"/>
    <m/>
    <m/>
  </r>
  <r>
    <n v="5"/>
    <x v="21"/>
    <s v="Pre-pandemic"/>
    <s v="Goal"/>
    <s v="Accomplish speeds of 1 gigabit per second to all residents and _x000a_businesses by 2026; achieve fixed, or comparable, affordable broadband _x000a_service to all residents and businesses at a speed of at least 25 Megabits _x000a_per second download and 3 Mbps upload by 2022; priority and state _x000a_funding will be focused on areas currently unserved by broadband at 10 _x000a_Mbps download and 1 Mbps upload; and attain fixed, or comparable, _x000a_household broadband adoption of 95% by 2024."/>
    <s v="Pre-pandemic Goal: Accomplish speeds of 1 gigabit per second to all residents and _x000a_businesses by 2026; achieve fixed, or comparable, affordable broadband _x000a_service to all residents and businesses at a speed of at least 25 Megabits _x000a_per second download and 3 Mbps upload by 2022; priority and state _x000a_funding will be focused on areas currently unserved by broadband at 10 _x000a_Mbps download and 1 Mbps upload; and attain fixed, or comparable, _x000a_household broadband adoption of 95% by 2024."/>
    <x v="0"/>
    <m/>
    <m/>
  </r>
  <r>
    <n v="6"/>
    <x v="21"/>
    <s v="Pre-pandemic"/>
    <s v="Fund"/>
    <s v="Connecting Michigan Communities Grant"/>
    <s v="Pre-pandemic Fund: Connecting Michigan Communities Grant"/>
    <x v="0"/>
    <m/>
    <m/>
  </r>
  <r>
    <n v="1"/>
    <x v="22"/>
    <s v="Pre-pandemic"/>
    <s v="Office"/>
    <m/>
    <s v="Pre-pandemic Office: "/>
    <x v="0"/>
    <m/>
    <m/>
  </r>
  <r>
    <n v="2"/>
    <x v="22"/>
    <s v="Pre-pandemic"/>
    <s v="Agency"/>
    <m/>
    <s v="Pre-pandemic Agency: "/>
    <x v="0"/>
    <m/>
    <m/>
  </r>
  <r>
    <n v="3"/>
    <x v="22"/>
    <s v="Pre-pandemic"/>
    <s v="Task Force"/>
    <m/>
    <s v="Pre-pandemic Task Force: "/>
    <x v="0"/>
    <m/>
    <m/>
  </r>
  <r>
    <n v="4"/>
    <x v="22"/>
    <s v="Pre-pandemic"/>
    <s v="Goal"/>
    <m/>
    <s v="Pre-pandemic Goal: "/>
    <x v="0"/>
    <m/>
    <m/>
  </r>
  <r>
    <n v="5"/>
    <x v="22"/>
    <s v="Pre-pandemic"/>
    <s v="Fund"/>
    <s v="Border-to-Border Broadband Development Grant Program"/>
    <s v="Pre-pandemic Fund: Border-to-Border Broadband Development Grant Program"/>
    <x v="0"/>
    <m/>
    <m/>
  </r>
  <r>
    <n v="1"/>
    <x v="23"/>
    <s v="Pre-pandemic"/>
    <m/>
    <s v="Mississippi did not have any pre-pandemic initiatives."/>
    <s v="Pre-pandemic : Mississippi did not have any pre-pandemic initiatives."/>
    <x v="0"/>
    <m/>
    <m/>
  </r>
  <r>
    <n v="2"/>
    <x v="23"/>
    <s v="Pandemic"/>
    <s v="Fund"/>
    <m/>
    <s v="Pandemic Fund: "/>
    <x v="9"/>
    <s v="Allocating $275 million in federal funding toward broadband – $65 million to state’s electric co-ops for rural broadband expansion. Program matches federal funding with broadband expansion costs borne by the utilities. Pandemic Response Broadband Availability Act set up a $50 million special fund in state treasury to grants for school districts in compliance with CARES Act. $150 million is allocated to school districts to purchase laptops for students and  boost distanced learning capabilities."/>
    <s v="https://www.nga.org/center/publications/expand-affordable-broadband/"/>
  </r>
  <r>
    <n v="1"/>
    <x v="24"/>
    <s v="Pre-pandemic"/>
    <s v="Office"/>
    <m/>
    <s v="Pre-pandemic Office: "/>
    <x v="0"/>
    <m/>
    <m/>
  </r>
  <r>
    <n v="2"/>
    <x v="24"/>
    <s v="Pre-pandemic"/>
    <s v="Agency"/>
    <m/>
    <s v="Pre-pandemic Agency: "/>
    <x v="0"/>
    <m/>
    <m/>
  </r>
  <r>
    <n v="3"/>
    <x v="24"/>
    <s v="Pre-pandemic"/>
    <s v="Task Force"/>
    <m/>
    <s v="Pre-pandemic Task Force: "/>
    <x v="0"/>
    <m/>
    <m/>
  </r>
  <r>
    <n v="4"/>
    <x v="24"/>
    <s v="Pre-pandemic"/>
    <s v="Fund"/>
    <s v="Rural Development Fund"/>
    <s v="Pre-pandemic Fund: Rural Development Fund"/>
    <x v="0"/>
    <m/>
    <m/>
  </r>
  <r>
    <n v="5"/>
    <x v="24"/>
    <s v="Pandemic"/>
    <s v="Fund"/>
    <m/>
    <s v="Pandemic Fund: "/>
    <x v="6"/>
    <s v="The expansion includes several new initiatives._x000a_Emergency Broadband Investment: This initiative allocates $20 million to establish a reimbursement program for broadband providers. It will assist providers with construction costs for new broadband expansion to households with students or vulnerable populations. By November of 2020, this program plans to make more than 10,000 new connections in unserved and underserved areas of the state._x000a__x000a_Telehealth: $5.25 million will support connectivity for telehealth services for vulnerable populations. In partnership with Missouri Telehealth Network, located with the University of Missouri – Columbia’s School of Medicine, more than 12,500 hotspots will be secured for use by the Federally Qualified Health Centers and the Community Mental Health Centers._x000a__x000a_Libraries: The Office of the State Librarian within the Secretary of State’s office will deploy $2.5 million to implement and administer a grant program for Missouri’s libraries to access resources for hotspots and Wi-Fi enabled devices to support telehealth and students of higher education._x000a__x000a_K-12 Distance Learning: The Missouri Department of Elementary and Secondary Education will allocate $10 million of the Coronavirus Relief Fund to Local Education Agencies (LEAs) to seek reimbursement for eligible costs to increase student connectivity._x000a__x000a_Higher Education Distance Learning: The Department of Higher Education and Workforce Development will allocate $10 million of the Coronavirus Relief Fund to public institutions to upgrade the campus broadband networks, offer students access to Wi-Fi enabled devices or hotspots, and enhance learning management systems. _x000a__x000a_Broadband Technical Assistance Request: The Missouri Association of Councils of Government (MACOG) and DED have partnered together to apply for nearly $615,000 in grant support from the Economic Development Administration (EDA) to support a pilot project for Broadband Modeling and Engineering Feasibility Plans for up to 24 counties or 8 regional clusters."/>
    <s v="https://ded.mo.gov/content/governor-parson-directs-nearly-50-million-relief-funds-aid-broadband-expansion-and-covid-19"/>
  </r>
  <r>
    <n v="6"/>
    <x v="24"/>
    <s v="Pandemic"/>
    <s v="Fund"/>
    <m/>
    <s v="Pandemic Fund: "/>
    <x v="10"/>
    <s v="$10 million for remote K-12 learning – reimburses school districts for increasing student connectivity and campus Wi-Fi networks. $10 million for higher ed distanced learning needs. $5.25 million for telehealth, with plans to install more than 12,500 hotspots. $20 million to reimburse broadband providers. $2.5 million for library resources that will support hotspots and Wi-Fi access for telehealth and higher ed resources. Additional funding available for broadband technical assistance requests."/>
    <s v="https://www.nga.org/center/publications/expand-affordable-broadband/"/>
  </r>
  <r>
    <n v="1"/>
    <x v="25"/>
    <s v="Pre-pandemic"/>
    <s v="Agency"/>
    <m/>
    <s v="Pre-pandemic Agency: "/>
    <x v="0"/>
    <m/>
    <m/>
  </r>
  <r>
    <n v="1"/>
    <x v="26"/>
    <s v="Pre-pandemic"/>
    <s v="Agency"/>
    <m/>
    <s v="Pre-pandemic Agency: "/>
    <x v="0"/>
    <m/>
    <m/>
  </r>
  <r>
    <n v="2"/>
    <x v="26"/>
    <s v="Pre-pandemic"/>
    <s v="Agency"/>
    <m/>
    <s v="Pre-pandemic Agency: "/>
    <x v="0"/>
    <m/>
    <m/>
  </r>
  <r>
    <n v="3"/>
    <x v="26"/>
    <s v="Pre-pandemic"/>
    <s v="Task Force"/>
    <m/>
    <s v="Pre-pandemic Task Force: "/>
    <x v="0"/>
    <m/>
    <m/>
  </r>
  <r>
    <n v="4"/>
    <x v="26"/>
    <s v="Pre-pandemic"/>
    <s v="Goal"/>
    <m/>
    <s v="Pre-pandemic Goal: "/>
    <x v="0"/>
    <m/>
    <m/>
  </r>
  <r>
    <n v="5"/>
    <x v="26"/>
    <s v="Pre-pandemic"/>
    <s v="Fund"/>
    <s v="Nebraska Internet Enhancement Fund"/>
    <s v="Pre-pandemic Fund: Nebraska Internet Enhancement Fund"/>
    <x v="0"/>
    <m/>
    <m/>
  </r>
  <r>
    <n v="1"/>
    <x v="27"/>
    <s v="Pre-pandemic"/>
    <s v="Agency"/>
    <m/>
    <s v="Pre-pandemic Agency: "/>
    <x v="0"/>
    <m/>
    <m/>
  </r>
  <r>
    <n v="2"/>
    <x v="27"/>
    <s v="Pre-pandemic"/>
    <s v="Agency"/>
    <m/>
    <s v="Pre-pandemic Agency: "/>
    <x v="0"/>
    <m/>
    <m/>
  </r>
  <r>
    <n v="3"/>
    <x v="27"/>
    <s v="Pre-pandemic"/>
    <s v="Task Force"/>
    <m/>
    <s v="Pre-pandemic Task Force: "/>
    <x v="0"/>
    <m/>
    <m/>
  </r>
  <r>
    <n v="4"/>
    <x v="27"/>
    <s v="Pre-pandemic"/>
    <s v="Plan"/>
    <m/>
    <s v="Pre-pandemic Plan: "/>
    <x v="0"/>
    <m/>
    <m/>
  </r>
  <r>
    <n v="5"/>
    <x v="27"/>
    <s v="Pre-pandemic"/>
    <s v="Fund"/>
    <s v="Broadband Infrastructure Development Grant"/>
    <s v="Pre-pandemic Fund: Broadband Infrastructure Development Grant"/>
    <x v="0"/>
    <m/>
    <m/>
  </r>
  <r>
    <n v="6"/>
    <x v="27"/>
    <s v="Pandemic"/>
    <s v="Fund"/>
    <m/>
    <s v="Pandemic Fund: "/>
    <x v="6"/>
    <s v="$50 million for K-12 schools to create alternative intensive instruction. This program targets students “likely to develop the largest deficits in education attainment” from a lack of in-school learning. Students include English as Second Language students, low-income students, those with low test scores or at low performing schools, among others."/>
    <s v="https://www.nga.org/center/publications/expand-affordable-broadband/"/>
  </r>
  <r>
    <n v="1"/>
    <x v="28"/>
    <s v="Pre-pandemic"/>
    <s v="Agency"/>
    <m/>
    <s v="Pre-pandemic Agency: "/>
    <x v="0"/>
    <m/>
    <m/>
  </r>
  <r>
    <n v="2"/>
    <x v="28"/>
    <s v="Pandemic"/>
    <s v="Fund"/>
    <m/>
    <s v="Pandemic Fund: "/>
    <x v="6"/>
    <s v="$50 million for broadband – seeking applications for enhancing remote learning, remote work and telehealth. Again, this application is on an accelerated time scale, with the application open for two weeks and notifications two weeks later. All projects must be completed by December 15."/>
    <s v="https://www.nga.org/center/publications/expand-affordable-broadband/"/>
  </r>
  <r>
    <n v="1"/>
    <x v="29"/>
    <s v="Pre-pandemic"/>
    <m/>
    <s v="New Jersey did not have any pre-pandemic initiatives."/>
    <s v="Pre-pandemic: New Jersey did not have any pre-pandemic initiatives."/>
    <x v="0"/>
    <m/>
    <m/>
  </r>
  <r>
    <n v="1"/>
    <x v="30"/>
    <s v="Pre-pandemic"/>
    <s v="Office"/>
    <m/>
    <s v="Pre-pandemic Office: "/>
    <x v="0"/>
    <m/>
    <m/>
  </r>
  <r>
    <n v="2"/>
    <x v="30"/>
    <s v="Pre-pandemic"/>
    <s v="Agency"/>
    <m/>
    <s v="Pre-pandemic Agency: "/>
    <x v="0"/>
    <m/>
    <m/>
  </r>
  <r>
    <n v="3"/>
    <x v="30"/>
    <s v="Pre-pandemic"/>
    <s v="Agency"/>
    <m/>
    <s v="Pre-pandemic Agency: "/>
    <x v="0"/>
    <m/>
    <m/>
  </r>
  <r>
    <n v="4"/>
    <x v="30"/>
    <s v="Pre-pandemic"/>
    <s v="Plan"/>
    <m/>
    <s v="Pre-pandemic Plan: "/>
    <x v="0"/>
    <m/>
    <m/>
  </r>
  <r>
    <n v="5"/>
    <x v="30"/>
    <s v="Pre-pandemic"/>
    <s v="Fund"/>
    <s v="Library Broadband Infrastructure Fund"/>
    <s v="Pre-pandemic Fund: Library Broadband Infrastructure Fund"/>
    <x v="0"/>
    <m/>
    <m/>
  </r>
  <r>
    <n v="6"/>
    <x v="30"/>
    <s v="Pandemic"/>
    <s v="Fund"/>
    <m/>
    <s v="Pandemic Fund: "/>
    <x v="11"/>
    <s v="$1.5 million in CARES Act funds for broadband technical assistance for local and tribal governments and other groups to advance broadband deployment and help communities prepare for Federal funding opportunities. Partnered with the N.M. Public Education Department and others to identify, promote and support broadband solutions for K-12 students that reside in unserved or underserved areas of the state.  As of June 2020, this collaborative has used CARES Act funding to purchase and distribute 700 residential hotspots (Navajo Nation), thousands of Chromebooks and numerous other fixed and mobile hotspot devices for Tribal communities."/>
    <s v="https://www.nga.org/center/publications/expand-affordable-broadband/"/>
  </r>
  <r>
    <n v="1"/>
    <x v="31"/>
    <s v="Pre-pandemic"/>
    <s v="Office"/>
    <m/>
    <s v="Pre-pandemic Office: "/>
    <x v="0"/>
    <m/>
    <m/>
  </r>
  <r>
    <n v="2"/>
    <x v="31"/>
    <s v="Pre-pandemic"/>
    <s v="Goal"/>
    <m/>
    <s v="Pre-pandemic Goal: "/>
    <x v="0"/>
    <m/>
    <m/>
  </r>
  <r>
    <n v="3"/>
    <x v="31"/>
    <s v="Pre-pandemic"/>
    <s v="Agency"/>
    <m/>
    <s v="Pre-pandemic Agency: "/>
    <x v="0"/>
    <m/>
    <m/>
  </r>
  <r>
    <n v="4"/>
    <x v="31"/>
    <s v="Pre-pandemic"/>
    <s v="Fund"/>
    <s v="New NY Broadband Program"/>
    <s v="Pre-pandemic Fund: New NY Broadband Program"/>
    <x v="0"/>
    <m/>
    <m/>
  </r>
  <r>
    <n v="1"/>
    <x v="32"/>
    <s v="Pre-pandemic"/>
    <s v="Office"/>
    <m/>
    <s v="Pre-pandemic Office: "/>
    <x v="0"/>
    <m/>
    <m/>
  </r>
  <r>
    <n v="2"/>
    <x v="32"/>
    <s v="Pre-pandemic"/>
    <s v="Agency"/>
    <m/>
    <s v="Pre-pandemic Agency: "/>
    <x v="0"/>
    <m/>
    <m/>
  </r>
  <r>
    <n v="3"/>
    <x v="32"/>
    <s v="Pre-pandemic"/>
    <s v="Agency"/>
    <m/>
    <s v="Pre-pandemic Agency: "/>
    <x v="0"/>
    <m/>
    <m/>
  </r>
  <r>
    <n v="4"/>
    <x v="32"/>
    <s v="Pre-pandemic"/>
    <s v="Plan"/>
    <m/>
    <s v="Pre-pandemic Plan: "/>
    <x v="0"/>
    <m/>
    <m/>
  </r>
  <r>
    <n v="5"/>
    <x v="32"/>
    <s v="Pre-pandemic"/>
    <s v="Goal"/>
    <m/>
    <s v="Pre-pandemic Goal: "/>
    <x v="0"/>
    <m/>
    <m/>
  </r>
  <r>
    <n v="6"/>
    <x v="32"/>
    <s v="Pre-pandemic"/>
    <s v="Fund"/>
    <s v="Growing Rural Economies with Access to Technology (GREAT) Program"/>
    <s v="Pre-pandemic Fund: Growing Rural Economies with Access to Technology (GREAT) Program"/>
    <x v="0"/>
    <m/>
    <m/>
  </r>
  <r>
    <n v="7"/>
    <x v="32"/>
    <s v="Pandemic"/>
    <s v="Fund"/>
    <m/>
    <s v="Pandemic Fund: "/>
    <x v="12"/>
    <s v="$672,000 for telework capabilities. Gov. Cooper signed legislation to provide $56 million for distanced learning activities including installing Wi-Fi routers in school buses, providing home internet access points, purchases computers for K-12 students and teachers, as well as providing funding for cybersecurity infrastructure."/>
    <s v="https://www.nga.org/center/publications/expand-affordable-broadband/"/>
  </r>
  <r>
    <n v="1"/>
    <x v="33"/>
    <s v="Pre-pandemic"/>
    <s v="Agency"/>
    <m/>
    <s v="Pre-pandemic Agency: "/>
    <x v="0"/>
    <m/>
    <m/>
  </r>
  <r>
    <n v="2"/>
    <x v="33"/>
    <s v="Pre-pandemic"/>
    <s v="Task Force"/>
    <m/>
    <s v="Pre-pandemic Task Force: "/>
    <x v="0"/>
    <m/>
    <m/>
  </r>
  <r>
    <n v="3"/>
    <x v="33"/>
    <s v="Pandemic"/>
    <s v="Fund"/>
    <m/>
    <s v="Pandemic Fund: "/>
    <x v="13"/>
    <s v="$23.9 million for telework, $17 million for cybersecurity and $26.8 million for digital government services."/>
    <s v="https://www.nga.org/center/publications/expand-affordable-broadband/"/>
  </r>
  <r>
    <n v="1"/>
    <x v="34"/>
    <s v="Pre-pandemic"/>
    <m/>
    <s v="Ohio did not have any pre-pandemic initiatives."/>
    <s v="Pre-pandemic : Ohio did not have any pre-pandemic initiatives."/>
    <x v="0"/>
    <m/>
    <m/>
  </r>
  <r>
    <n v="2"/>
    <x v="34"/>
    <s v="Pandemic"/>
    <s v="Fund"/>
    <s v="BroadbandOhio Connectivity Grant"/>
    <s v="Pandemic Fund: BroadbandOhio Connectivity Grant"/>
    <x v="6"/>
    <s v="The Lt. Governor announced that the state will set aside $50 million of state funding through the federal CARES Act to provide hotspots and internet-enabled devices to students for purchases made between July 1, 2020 and December 30, 2020. "/>
    <s v="https://ohio-k12.help/broadbandohio-connectivity-grant/"/>
  </r>
  <r>
    <n v="1"/>
    <x v="35"/>
    <s v="Pre-pandemic"/>
    <s v="Agency"/>
    <m/>
    <s v="Pre-pandemic Agency: "/>
    <x v="0"/>
    <m/>
    <m/>
  </r>
  <r>
    <n v="2"/>
    <x v="35"/>
    <s v="Pre-pandemic"/>
    <s v="Agency"/>
    <m/>
    <s v="Pre-pandemic Agency: "/>
    <x v="0"/>
    <m/>
    <m/>
  </r>
  <r>
    <n v="1"/>
    <x v="36"/>
    <s v="Pre-pandemic"/>
    <s v="Office"/>
    <m/>
    <s v="Pre-pandemic Office: "/>
    <x v="0"/>
    <m/>
    <m/>
  </r>
  <r>
    <n v="2"/>
    <x v="36"/>
    <s v="Pre-pandemic"/>
    <s v="Agency"/>
    <m/>
    <s v="Pre-pandemic Agency: "/>
    <x v="0"/>
    <m/>
    <m/>
  </r>
  <r>
    <n v="3"/>
    <x v="36"/>
    <s v="Pre-pandemic"/>
    <s v="Agency"/>
    <m/>
    <s v="Pre-pandemic Agency: "/>
    <x v="0"/>
    <m/>
    <m/>
  </r>
  <r>
    <n v="4"/>
    <x v="36"/>
    <s v="Pre-pandemic"/>
    <s v="Task Force"/>
    <m/>
    <s v="Pre-pandemic Task Force: "/>
    <x v="0"/>
    <m/>
    <m/>
  </r>
  <r>
    <n v="5"/>
    <x v="36"/>
    <s v="Pre-pandemic"/>
    <s v="Goal"/>
    <m/>
    <s v="Pre-pandemic Goal: "/>
    <x v="0"/>
    <m/>
    <m/>
  </r>
  <r>
    <n v="6"/>
    <x v="36"/>
    <s v="Pre-pandemic"/>
    <s v="Map"/>
    <m/>
    <s v="Pre-pandemic Map: "/>
    <x v="0"/>
    <m/>
    <m/>
  </r>
  <r>
    <n v="7"/>
    <x v="36"/>
    <s v="Pre-pandemic"/>
    <s v="Fund"/>
    <s v="Rural Broadband Capacity Pilot Program"/>
    <s v="Pre-pandemic Fund: Rural Broadband Capacity Pilot Program"/>
    <x v="0"/>
    <m/>
    <m/>
  </r>
  <r>
    <n v="1"/>
    <x v="37"/>
    <s v="Pre-pandemic"/>
    <s v="Office"/>
    <m/>
    <s v="Pre-pandemic Office: "/>
    <x v="0"/>
    <m/>
    <m/>
  </r>
  <r>
    <n v="2"/>
    <x v="37"/>
    <s v="Pre-pandemic"/>
    <s v="Agency"/>
    <m/>
    <s v="Pre-pandemic Agency: "/>
    <x v="0"/>
    <m/>
    <m/>
  </r>
  <r>
    <n v="3"/>
    <x v="37"/>
    <s v="Pre-pandemic"/>
    <s v="Agency"/>
    <m/>
    <s v="Pre-pandemic Agency: "/>
    <x v="0"/>
    <m/>
    <m/>
  </r>
  <r>
    <n v="4"/>
    <x v="37"/>
    <s v="Pre-pandemic"/>
    <s v="Map"/>
    <m/>
    <s v="Pre-pandemic Map: "/>
    <x v="0"/>
    <m/>
    <m/>
  </r>
  <r>
    <n v="5"/>
    <x v="37"/>
    <s v="Pre-pandemic"/>
    <s v="Fund"/>
    <s v="Broadband Investment Incentive Program"/>
    <s v="Pre-pandemic Fund: Broadband Investment Incentive Program"/>
    <x v="0"/>
    <m/>
    <m/>
  </r>
  <r>
    <n v="6"/>
    <x v="37"/>
    <s v="Pre-pandemic"/>
    <s v="Fund"/>
    <s v="Broadband Outreach and Aggregation Fund"/>
    <s v="Pre-pandemic Fund: Broadband Outreach and Aggregation Fund"/>
    <x v="0"/>
    <m/>
    <m/>
  </r>
  <r>
    <n v="1"/>
    <x v="38"/>
    <s v="Pandemic"/>
    <s v="Fund"/>
    <m/>
    <s v="Pandemic Fund: "/>
    <x v="14"/>
    <s v="$40 million for telework program, $40 million for telemedicine program."/>
    <s v="https://www.nga.org/center/publications/expand-affordable-broadband/"/>
  </r>
  <r>
    <n v="1"/>
    <x v="39"/>
    <s v="Pre-pandemic"/>
    <s v="Agency"/>
    <m/>
    <s v="Pre-pandemic Agency: "/>
    <x v="0"/>
    <m/>
    <m/>
  </r>
  <r>
    <n v="2"/>
    <x v="39"/>
    <s v="Pre-pandemic"/>
    <s v="Agency"/>
    <m/>
    <s v="Pre-pandemic Agency: "/>
    <x v="0"/>
    <m/>
    <m/>
  </r>
  <r>
    <n v="3"/>
    <x v="39"/>
    <s v="Pre-pandemic"/>
    <s v="Goal"/>
    <m/>
    <s v="Pre-pandemic Goal: "/>
    <x v="0"/>
    <m/>
    <m/>
  </r>
  <r>
    <n v="1"/>
    <x v="40"/>
    <s v="Pre-pandemic"/>
    <m/>
    <s v="South Carolina did not have any pre-pandemic initiatives."/>
    <s v="Pre-pandemic : South Carolina did not have any pre-pandemic initiatives."/>
    <x v="0"/>
    <m/>
    <m/>
  </r>
  <r>
    <n v="2"/>
    <x v="40"/>
    <s v="Pandemic"/>
    <s v="Fund"/>
    <m/>
    <s v="Pandemic Fund: "/>
    <x v="6"/>
    <s v="Allocating $50 million to broadband programs. One program targets all students to provide mobile hotspots in 100,000 qualifying households. Funding will also support identified areas of need and a mapping program."/>
    <s v="https://www.nga.org/center/publications/expand-affordable-broadband/"/>
  </r>
  <r>
    <n v="1"/>
    <x v="41"/>
    <s v="Pre-pandemic"/>
    <s v="Agency"/>
    <m/>
    <s v="Pre-pandemic Agency: "/>
    <x v="0"/>
    <m/>
    <m/>
  </r>
  <r>
    <n v="2"/>
    <x v="41"/>
    <s v="Pre-pandemic"/>
    <s v="Agency"/>
    <m/>
    <s v="Pre-pandemic Agency: "/>
    <x v="0"/>
    <m/>
    <m/>
  </r>
  <r>
    <n v="3"/>
    <x v="41"/>
    <s v="Pandemic"/>
    <s v="Fund"/>
    <m/>
    <s v="Pandemic Fund: "/>
    <x v="0"/>
    <s v="Governor Kristi Noem announced CARES Act funds would support the K-12 Connect program to provide internet service at no cost to eligible K-12 students in their homes for the remainder of the 2020-21 school year."/>
    <s v="https://www.nga.org/center/publications/expand-affordable-broadband/"/>
  </r>
  <r>
    <n v="1"/>
    <x v="42"/>
    <s v="Pre-pandemic"/>
    <s v="Office"/>
    <m/>
    <s v="Pre-pandemic Office: "/>
    <x v="0"/>
    <m/>
    <m/>
  </r>
  <r>
    <n v="2"/>
    <x v="42"/>
    <s v="Pre-pandemic"/>
    <s v="Agency"/>
    <m/>
    <s v="Pre-pandemic Agency: "/>
    <x v="0"/>
    <m/>
    <m/>
  </r>
  <r>
    <n v="3"/>
    <x v="42"/>
    <s v="Pre-pandemic"/>
    <s v="Fund"/>
    <s v="Broadband Accessibility Grant"/>
    <s v="Pre-pandemic Fund: Broadband Accessibility Grant"/>
    <x v="0"/>
    <m/>
    <m/>
  </r>
  <r>
    <n v="4"/>
    <x v="42"/>
    <s v="Pandemic"/>
    <s v="Fund"/>
    <s v="Tennessee Emergency Broadband Fund"/>
    <s v="Pandemic Fund: Tennessee Emergency Broadband Fund"/>
    <x v="15"/>
    <s v="And Tennessee allocated $61 million in CRF money to the Tennessee Emergency Broadband Fund to support new infrastructure deployment and public Wi-Fi access points. The program is also providing funding to better connect homes to existing network infrastructure by adding more service drops, which run from the service line to the customer’s residence, and customer premises equipment.19"/>
    <s v="https://www.pewtrusts.org/en/research-and-analysis/issue-briefs/2020/11/states-tap-federal-cares-act-to-expand-broadband"/>
  </r>
  <r>
    <n v="5"/>
    <x v="42"/>
    <s v="Pandemic"/>
    <s v="Fund"/>
    <m/>
    <s v="Pandemic Fund: "/>
    <x v="15"/>
    <s v=" Governor Bill Lee announced $61 million to be allocated for emergency broadband funds to support telehealth, remote learning and telework services. The state allocated $60 million of general funds towards broadband and this new funding will potentially support projects that were previously denied due to a lack of program funding."/>
    <s v="https://www.nga.org/center/publications/expand-affordable-broadband/"/>
  </r>
  <r>
    <n v="1"/>
    <x v="43"/>
    <s v="Pre-pandemic"/>
    <m/>
    <s v="Texas did not have any pre-pandemic initiatives."/>
    <s v="Pre-pandemic : Texas did not have any pre-pandemic initiatives."/>
    <x v="0"/>
    <m/>
    <m/>
  </r>
  <r>
    <n v="2"/>
    <x v="43"/>
    <s v="Pandemic"/>
    <s v="Fund"/>
    <s v="Operation Connectivity Task Force"/>
    <s v="Pandemic Fund: Operation Connectivity Task Force"/>
    <x v="16"/>
    <m/>
    <s v="https://d2e111jq13me73.cloudfront.net/sites/default/files/uploads/common_sense_media_partner_report_final.pdf"/>
  </r>
  <r>
    <n v="1"/>
    <x v="44"/>
    <s v="Pre-pandemic"/>
    <s v="Agency"/>
    <m/>
    <s v="Pre-pandemic Agency: "/>
    <x v="0"/>
    <m/>
    <m/>
  </r>
  <r>
    <n v="2"/>
    <x v="44"/>
    <s v="Pre-pandemic"/>
    <s v="Agency"/>
    <m/>
    <s v="Pre-pandemic Agency: "/>
    <x v="0"/>
    <m/>
    <m/>
  </r>
  <r>
    <n v="3"/>
    <x v="44"/>
    <s v="Pre-pandemic"/>
    <s v="Task Force"/>
    <m/>
    <s v="Pre-pandemic Task Force: "/>
    <x v="0"/>
    <m/>
    <m/>
  </r>
  <r>
    <n v="4"/>
    <x v="44"/>
    <s v="Pre-pandemic"/>
    <s v="Plan"/>
    <m/>
    <s v="Pre-pandemic Plan: "/>
    <x v="0"/>
    <m/>
    <m/>
  </r>
  <r>
    <n v="5"/>
    <x v="44"/>
    <s v="Pre-pandemic"/>
    <s v="Map"/>
    <m/>
    <s v="Pre-pandemic Map: "/>
    <x v="0"/>
    <m/>
    <m/>
  </r>
  <r>
    <n v="6"/>
    <x v="44"/>
    <s v="Pre-pandemic"/>
    <s v="Map"/>
    <m/>
    <s v="Pre-pandemic Map: "/>
    <x v="0"/>
    <m/>
    <m/>
  </r>
  <r>
    <n v="1"/>
    <x v="45"/>
    <s v="Pre-pandemic"/>
    <s v="Agency"/>
    <m/>
    <s v="Pre-pandemic Agency: "/>
    <x v="0"/>
    <m/>
    <m/>
  </r>
  <r>
    <n v="2"/>
    <x v="45"/>
    <s v="Pre-pandemic"/>
    <s v="Agency"/>
    <m/>
    <s v="Pre-pandemic Agency: "/>
    <x v="0"/>
    <m/>
    <m/>
  </r>
  <r>
    <n v="3"/>
    <x v="45"/>
    <s v="Pre-pandemic"/>
    <s v="Task Force"/>
    <m/>
    <s v="Pre-pandemic Task Force: "/>
    <x v="0"/>
    <m/>
    <m/>
  </r>
  <r>
    <n v="4"/>
    <x v="45"/>
    <s v="Pre-pandemic"/>
    <s v="Plan"/>
    <m/>
    <s v="Pre-pandemic Plan: "/>
    <x v="0"/>
    <m/>
    <m/>
  </r>
  <r>
    <n v="5"/>
    <x v="45"/>
    <s v="Pre-pandemic"/>
    <s v="Goal"/>
    <m/>
    <s v="Pre-pandemic Goal: "/>
    <x v="0"/>
    <m/>
    <m/>
  </r>
  <r>
    <n v="6"/>
    <x v="45"/>
    <s v="Pre-pandemic"/>
    <s v="Fund"/>
    <s v="Universal Service Fund"/>
    <s v="Pre-pandemic Fund: Universal Service Fund"/>
    <x v="0"/>
    <m/>
    <m/>
  </r>
  <r>
    <n v="7"/>
    <x v="45"/>
    <s v="Pandemic"/>
    <s v="Fund"/>
    <s v="COVID-Response Accelerated Broadband Connectivity Program"/>
    <s v="Pandemic Fund: COVID-Response Accelerated Broadband Connectivity Program"/>
    <x v="17"/>
    <m/>
    <s v="https://www.nga.org/wp-content/uploads/2020/11/Broadband_White_Paper_Final.pdf"/>
  </r>
  <r>
    <n v="8"/>
    <x v="45"/>
    <s v="Pandemic"/>
    <s v="Fund"/>
    <m/>
    <s v="Pandemic Fund: "/>
    <x v="18"/>
    <s v="$17.5 million to a new COVID-Response Accelerated Broadband Connectivity Program, supplements lifeline program, telehealth services, remote learning or telework needs, with $2.5 million segmented out to separately address telecommunications services, telehealth, connected Communications Union Districts."/>
    <s v="https://www.nga.org/center/publications/expand-affordable-broadband/"/>
  </r>
  <r>
    <n v="1"/>
    <x v="46"/>
    <s v="Pre-pandemic"/>
    <s v="Agency"/>
    <s v="Information Technologies Agency"/>
    <s v="Pre-pandemic Agency: Information Technologies Agency"/>
    <x v="0"/>
    <m/>
    <m/>
  </r>
  <r>
    <n v="2"/>
    <x v="46"/>
    <s v="Pre-pandemic"/>
    <s v="Agency"/>
    <s v="Office of Telework Promotion and Broadband Assistance"/>
    <s v="Pre-pandemic Agency: Office of Telework Promotion and Broadband Assistance"/>
    <x v="0"/>
    <m/>
    <m/>
  </r>
  <r>
    <n v="3"/>
    <x v="46"/>
    <s v="Pre-pandemic"/>
    <s v="Agency"/>
    <s v="Department of Housing and Community Development "/>
    <s v="Pre-pandemic Agency: Department of Housing and Community Development "/>
    <x v="0"/>
    <m/>
    <m/>
  </r>
  <r>
    <n v="4"/>
    <x v="46"/>
    <s v="Pre-pandemic"/>
    <s v="Agency"/>
    <s v="Tobacco Region Revitalization Commission (Last Mile Broadband Program)"/>
    <s v="Pre-pandemic Agency: Tobacco Region Revitalization Commission (Last Mile Broadband Program)"/>
    <x v="0"/>
    <m/>
    <m/>
  </r>
  <r>
    <n v="5"/>
    <x v="46"/>
    <s v="Pre-pandemic"/>
    <s v="Agency"/>
    <s v="Department of Transportation (Broadband Opportunities Initiative)"/>
    <s v="Pre-pandemic Agency: Department of Transportation (Broadband Opportunities Initiative)"/>
    <x v="0"/>
    <m/>
    <m/>
  </r>
  <r>
    <n v="6"/>
    <x v="46"/>
    <s v="Pre-pandemic"/>
    <s v="Agency"/>
    <s v="Center for Innovative Technology"/>
    <s v="Pre-pandemic Agency: Center for Innovative Technology"/>
    <x v="0"/>
    <m/>
    <m/>
  </r>
  <r>
    <n v="7"/>
    <x v="46"/>
    <s v="Pre-pandemic"/>
    <s v="Agency"/>
    <s v="Department of Commerce and Trade"/>
    <s v="Pre-pandemic Agency: Department of Commerce and Trade"/>
    <x v="0"/>
    <m/>
    <m/>
  </r>
  <r>
    <n v="8"/>
    <x v="46"/>
    <s v="Pre-pandemic"/>
    <s v="Task Force"/>
    <s v="Broadband Advisory Council"/>
    <s v="Pre-pandemic Task Force: Broadband Advisory Council"/>
    <x v="0"/>
    <m/>
    <m/>
  </r>
  <r>
    <n v="9"/>
    <x v="46"/>
    <s v="Pre-pandemic"/>
    <s v="Plan"/>
    <s v="“Report on Commonwealth Connect” (2019)"/>
    <s v="Pre-pandemic Plan: “Report on Commonwealth Connect” (2019)"/>
    <x v="0"/>
    <m/>
    <m/>
  </r>
  <r>
    <n v="10"/>
    <x v="46"/>
    <s v="Pre-pandemic"/>
    <s v="Goal"/>
    <s v="Functional universal access within 10 years—Commonwealth Connect Report"/>
    <s v="Pre-pandemic Goal: Functional universal access within 10 years—Commonwealth Connect Report"/>
    <x v="0"/>
    <m/>
    <m/>
  </r>
  <r>
    <n v="11"/>
    <x v="46"/>
    <s v="Pre-pandemic"/>
    <s v="Fund"/>
    <s v="Virginia Telecommunications initiative (VATI)"/>
    <s v="Pre-pandemic Fund: Virginia Telecommunications initiative (VATI)"/>
    <x v="0"/>
    <m/>
    <m/>
  </r>
  <r>
    <n v="12"/>
    <x v="46"/>
    <s v="Pre-pandemic"/>
    <s v="Fund"/>
    <s v="Tobacco Region Revitalization Commission (Last Mile Broadband Program)"/>
    <s v="Pre-pandemic Fund: Tobacco Region Revitalization Commission (Last Mile Broadband Program)"/>
    <x v="0"/>
    <m/>
    <m/>
  </r>
  <r>
    <n v="13"/>
    <x v="46"/>
    <s v="Pre-pandemic"/>
    <s v="Fund"/>
    <s v="Commonwealth’s Development Opportunity Fund"/>
    <s v="Pre-pandemic Fund: Commonwealth’s Development Opportunity Fund"/>
    <x v="0"/>
    <m/>
    <m/>
  </r>
  <r>
    <n v="14"/>
    <x v="46"/>
    <s v="Pre-pandemic"/>
    <s v="Fund"/>
    <s v="Agriculture and Forestry Industries Development Fund "/>
    <s v="Pre-pandemic Fund: Agriculture and Forestry Industries Development Fund "/>
    <x v="0"/>
    <m/>
    <m/>
  </r>
  <r>
    <n v="15"/>
    <x v="46"/>
    <s v="Pre-pandemic"/>
    <s v="Fund"/>
    <s v="Broadband Infrastructure Loan Fund"/>
    <s v="Pre-pandemic Fund: Broadband Infrastructure Loan Fund"/>
    <x v="0"/>
    <m/>
    <m/>
  </r>
  <r>
    <n v="16"/>
    <x v="46"/>
    <s v="Pandemic"/>
    <s v="Fund"/>
    <s v="$30 million in CARES Act funding for broadband projects"/>
    <s v="Pandemic Fund: $30 million in CARES Act funding for broadband projects"/>
    <x v="19"/>
    <s v="$30 million in CARES Act funding for broadband projects. Localities are encouraged to apply with projects that “creatively address the digital divide, including projects that address infrastructure or the cost of broadband services.”"/>
    <s v="https://www.nga.org/center/publications/expand-affordable-broadband/"/>
  </r>
  <r>
    <n v="1"/>
    <x v="47"/>
    <s v="Pre-pandemic"/>
    <s v="Agency"/>
    <m/>
    <s v="Pre-pandemic Agency: "/>
    <x v="0"/>
    <m/>
    <m/>
  </r>
  <r>
    <n v="2"/>
    <x v="47"/>
    <s v="Pre-pandemic"/>
    <s v="Agency"/>
    <m/>
    <s v="Pre-pandemic Agency: "/>
    <x v="0"/>
    <m/>
    <m/>
  </r>
  <r>
    <n v="3"/>
    <x v="47"/>
    <s v="Pre-pandemic"/>
    <s v="Fund"/>
    <s v="Community Economic Revitalization Board Rural Broadband Program"/>
    <s v="Pre-pandemic Fund: Community Economic Revitalization Board Rural Broadband Program"/>
    <x v="0"/>
    <m/>
    <m/>
  </r>
  <r>
    <n v="1"/>
    <x v="48"/>
    <s v="Pre-pandemic"/>
    <s v="Agency"/>
    <m/>
    <s v="Pre-pandemic Agency: "/>
    <x v="0"/>
    <m/>
    <m/>
  </r>
  <r>
    <n v="2"/>
    <x v="48"/>
    <s v="Pre-pandemic"/>
    <s v="Task Force"/>
    <m/>
    <s v="Pre-pandemic Task Force: "/>
    <x v="0"/>
    <m/>
    <m/>
  </r>
  <r>
    <n v="3"/>
    <x v="48"/>
    <s v="Pre-pandemic"/>
    <s v="Plan"/>
    <m/>
    <s v="Pre-pandemic Plan: "/>
    <x v="0"/>
    <m/>
    <m/>
  </r>
  <r>
    <n v="4"/>
    <x v="48"/>
    <s v="Pre-pandemic"/>
    <s v="Goal"/>
    <m/>
    <s v="Pre-pandemic Goal: "/>
    <x v="0"/>
    <m/>
    <m/>
  </r>
  <r>
    <n v="5"/>
    <x v="48"/>
    <s v="Pre-pandemic"/>
    <s v="Fund"/>
    <s v="Broadband Enhancement Fund"/>
    <s v="Pre-pandemic Fund: Broadband Enhancement Fund"/>
    <x v="0"/>
    <m/>
    <m/>
  </r>
  <r>
    <n v="6"/>
    <x v="48"/>
    <s v="Pre-pandemic"/>
    <s v="Fund"/>
    <s v="Economic Development Authority, Broadband Infrastructure Loan Insurance Program"/>
    <s v="Pre-pandemic Fund: Economic Development Authority, Broadband Infrastructure Loan Insurance Program"/>
    <x v="0"/>
    <m/>
    <m/>
  </r>
  <r>
    <n v="7"/>
    <x v="48"/>
    <s v="Pandemic"/>
    <s v="Fund"/>
    <m/>
    <s v="Pandemic Fund: "/>
    <x v="6"/>
    <s v="$50 million for general broadband development."/>
    <s v="https://www.nga.org/center/publications/expand-affordable-broadband/"/>
  </r>
  <r>
    <n v="1"/>
    <x v="49"/>
    <s v="Pre-pandemic"/>
    <s v="Office"/>
    <m/>
    <s v="Pre-pandemic Office: "/>
    <x v="0"/>
    <m/>
    <m/>
  </r>
  <r>
    <n v="2"/>
    <x v="49"/>
    <s v="Pre-pandemic"/>
    <s v="Agency"/>
    <m/>
    <s v="Pre-pandemic Agency: "/>
    <x v="0"/>
    <m/>
    <m/>
  </r>
  <r>
    <n v="3"/>
    <x v="49"/>
    <s v="Pre-pandemic"/>
    <s v="Task Force"/>
    <m/>
    <s v="Pre-pandemic Task Force: "/>
    <x v="0"/>
    <m/>
    <m/>
  </r>
  <r>
    <n v="4"/>
    <x v="49"/>
    <s v="Pre-pandemic"/>
    <s v="Plan"/>
    <m/>
    <s v="Pre-pandemic Plan: "/>
    <x v="0"/>
    <m/>
    <m/>
  </r>
  <r>
    <n v="5"/>
    <x v="49"/>
    <s v="Pre-pandemic"/>
    <s v="Map"/>
    <m/>
    <s v="Pre-pandemic Map: "/>
    <x v="0"/>
    <m/>
    <m/>
  </r>
  <r>
    <n v="6"/>
    <x v="49"/>
    <s v="Pre-pandemic"/>
    <s v="Fund"/>
    <s v="Universal Service Fund"/>
    <s v="Pre-pandemic Fund: Universal Service Fund"/>
    <x v="0"/>
    <m/>
    <m/>
  </r>
  <r>
    <n v="1"/>
    <x v="50"/>
    <s v="Pre-pandemic"/>
    <s v="Agency"/>
    <m/>
    <s v="Pre-pandemic Agency: "/>
    <x v="0"/>
    <m/>
    <m/>
  </r>
  <r>
    <n v="2"/>
    <x v="50"/>
    <s v="Pre-pandemic"/>
    <s v="Task Force"/>
    <m/>
    <s v="Pre-pandemic Task Force: "/>
    <x v="0"/>
    <m/>
    <m/>
  </r>
  <r>
    <n v="3"/>
    <x v="50"/>
    <s v="Pre-pandemic"/>
    <s v="Plan"/>
    <m/>
    <s v="Pre-pandemic Plan: "/>
    <x v="0"/>
    <m/>
    <m/>
  </r>
  <r>
    <n v="4"/>
    <x v="50"/>
    <s v="Pre-pandemic"/>
    <s v="Goal"/>
    <m/>
    <s v="Pre-pandemic Goal: "/>
    <x v="0"/>
    <m/>
    <m/>
  </r>
  <r>
    <n v="5"/>
    <x v="50"/>
    <s v="Pre-pandemic"/>
    <s v="Map"/>
    <m/>
    <s v="Pre-pandemic Map: "/>
    <x v="0"/>
    <m/>
    <m/>
  </r>
  <r>
    <n v="6"/>
    <x v="50"/>
    <s v="Pre-pandemic"/>
    <s v="Fund"/>
    <s v="Broadband Infrastructure Grant Fund"/>
    <s v="Pre-pandemic Fund: Broadband Infrastructure Grant Fund"/>
    <x v="0"/>
    <m/>
    <m/>
  </r>
  <r>
    <n v="7"/>
    <x v="50"/>
    <s v="Pandemic"/>
    <s v="Fund"/>
    <m/>
    <s v="Pandemic Fund: "/>
    <x v="20"/>
    <s v="Coordination between Governor Mark Gordon and the state Business Council identified several broadband expansion projects and deployed $55 million of CARES Act funding."/>
    <s v="https://www.nga.org/center/publications/expand-affordable-broadb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437ABE-AA0F-4B47-9DBA-BC9DE9BA60D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5" firstHeaderRow="1" firstDataRow="1" firstDataCol="1" rowPageCount="1" colPageCount="1"/>
  <pivotFields count="7">
    <pivotField axis="axisRow" dataField="1"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50"/>
        <item x="38"/>
        <item x="39"/>
        <item x="40"/>
        <item x="41"/>
        <item x="42"/>
        <item x="43"/>
        <item x="44"/>
        <item x="45"/>
        <item x="46"/>
        <item x="47"/>
        <item x="48"/>
        <item x="49"/>
        <item x="51"/>
        <item t="default"/>
      </items>
    </pivotField>
    <pivotField showAll="0">
      <items count="4">
        <item x="1"/>
        <item x="0"/>
        <item x="2"/>
        <item t="default"/>
      </items>
    </pivotField>
    <pivotField axis="axisPage" multipleItemSelectionAllowed="1" showAll="0">
      <items count="10">
        <item x="0"/>
        <item x="3"/>
        <item x="6"/>
        <item x="2"/>
        <item h="1" x="7"/>
        <item x="5"/>
        <item x="4"/>
        <item x="1"/>
        <item x="8"/>
        <item t="default"/>
      </items>
    </pivotField>
    <pivotField showAll="0"/>
    <pivotField showAll="0"/>
    <pivotField showAll="0"/>
    <pivotField showAll="0"/>
  </pivotFields>
  <rowFields count="1">
    <field x="0"/>
  </rowFields>
  <rowItems count="52">
    <i>
      <x/>
    </i>
    <i>
      <x v="1"/>
    </i>
    <i>
      <x v="2"/>
    </i>
    <i>
      <x v="3"/>
    </i>
    <i>
      <x v="4"/>
    </i>
    <i>
      <x v="5"/>
    </i>
    <i>
      <x v="6"/>
    </i>
    <i>
      <x v="7"/>
    </i>
    <i>
      <x v="8"/>
    </i>
    <i>
      <x v="9"/>
    </i>
    <i>
      <x v="10"/>
    </i>
    <i>
      <x v="11"/>
    </i>
    <i>
      <x v="12"/>
    </i>
    <i>
      <x v="13"/>
    </i>
    <i>
      <x v="14"/>
    </i>
    <i>
      <x v="15"/>
    </i>
    <i>
      <x v="16"/>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pageFields count="1">
    <pageField fld="2" hier="-1"/>
  </pageFields>
  <dataFields count="1">
    <dataField name="Count of Jurisdic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B1EC6E-E8F4-4941-8AF9-C1DF3471EC34}"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5" firstHeaderRow="1" firstDataRow="1" firstDataCol="1"/>
  <pivotFields count="9">
    <pivotField showAll="0"/>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dataField="1" showAll="0">
      <items count="22">
        <item x="11"/>
        <item x="3"/>
        <item x="17"/>
        <item x="18"/>
        <item x="5"/>
        <item x="13"/>
        <item x="19"/>
        <item x="10"/>
        <item x="6"/>
        <item x="20"/>
        <item x="12"/>
        <item x="15"/>
        <item x="14"/>
        <item x="7"/>
        <item x="1"/>
        <item x="8"/>
        <item x="4"/>
        <item x="16"/>
        <item x="9"/>
        <item x="2"/>
        <item x="0"/>
        <item t="default"/>
      </items>
    </pivotField>
    <pivotField showAll="0"/>
    <pivotField showAll="0"/>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Amount (million dolla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B087-D7F4-4D6A-AF84-87226E19F8FB}">
  <dimension ref="A1:K600"/>
  <sheetViews>
    <sheetView tabSelected="1" workbookViewId="0">
      <pane ySplit="1" topLeftCell="A2" activePane="bottomLeft" state="frozen"/>
      <selection pane="bottomLeft" activeCell="A542" sqref="A542"/>
    </sheetView>
  </sheetViews>
  <sheetFormatPr defaultRowHeight="14.5" x14ac:dyDescent="0.35"/>
  <cols>
    <col min="1" max="1" width="8.7265625" customWidth="1"/>
    <col min="2" max="2" width="8.7265625" style="1"/>
    <col min="3" max="3" width="10.6328125" style="1" customWidth="1"/>
    <col min="4" max="4" width="8.7265625" style="1"/>
    <col min="5" max="5" width="48.90625" style="1" customWidth="1"/>
    <col min="6" max="6" width="22.26953125" style="1" customWidth="1"/>
    <col min="7" max="8" width="8.7265625" style="1" customWidth="1"/>
    <col min="9" max="9" width="28.26953125" style="1" customWidth="1"/>
    <col min="10" max="10" width="34.54296875" style="1" customWidth="1"/>
    <col min="11" max="16384" width="8.7265625" style="1"/>
  </cols>
  <sheetData>
    <row r="1" spans="1:11" x14ac:dyDescent="0.35">
      <c r="A1" s="2" t="s">
        <v>227</v>
      </c>
      <c r="B1" s="3" t="s">
        <v>0</v>
      </c>
      <c r="C1" s="3" t="s">
        <v>198</v>
      </c>
      <c r="D1" s="3" t="s">
        <v>66</v>
      </c>
      <c r="E1" s="3" t="s">
        <v>67</v>
      </c>
      <c r="F1" s="3" t="s">
        <v>243</v>
      </c>
      <c r="G1" s="3" t="s">
        <v>8</v>
      </c>
      <c r="H1" s="3" t="s">
        <v>3</v>
      </c>
      <c r="I1" s="3" t="s">
        <v>5</v>
      </c>
      <c r="J1" s="3" t="s">
        <v>4</v>
      </c>
      <c r="K1" s="3" t="s">
        <v>392</v>
      </c>
    </row>
    <row r="2" spans="1:11" x14ac:dyDescent="0.35">
      <c r="A2">
        <v>-99</v>
      </c>
      <c r="B2" t="s">
        <v>10</v>
      </c>
      <c r="C2" s="12" t="s">
        <v>967</v>
      </c>
      <c r="D2" t="s">
        <v>943</v>
      </c>
      <c r="E2" t="s">
        <v>608</v>
      </c>
      <c r="F2" t="str">
        <f>_xlfn.CONCAT(C2, " ", D2, ": ",E2)</f>
        <v>Dup AGENCY 1: Department of Economic and Community Affairs (Broadband Alabama)</v>
      </c>
      <c r="G2"/>
      <c r="H2"/>
      <c r="I2" t="s">
        <v>659</v>
      </c>
      <c r="J2" t="s">
        <v>964</v>
      </c>
      <c r="K2" s="1">
        <v>0</v>
      </c>
    </row>
    <row r="3" spans="1:11" x14ac:dyDescent="0.35">
      <c r="A3">
        <v>-99</v>
      </c>
      <c r="B3" t="s">
        <v>10</v>
      </c>
      <c r="C3" s="12" t="s">
        <v>967</v>
      </c>
      <c r="D3" t="s">
        <v>948</v>
      </c>
      <c r="E3" t="s">
        <v>77</v>
      </c>
      <c r="F3" t="str">
        <f>_xlfn.CONCAT(C3, " ", D3, ": ",E3)</f>
        <v>Dup FUND 1: Alabama Broadband Accessibility Fund</v>
      </c>
      <c r="G3"/>
      <c r="H3"/>
      <c r="I3" t="s">
        <v>660</v>
      </c>
      <c r="J3" t="s">
        <v>964</v>
      </c>
      <c r="K3" s="1">
        <v>0</v>
      </c>
    </row>
    <row r="4" spans="1:11" x14ac:dyDescent="0.35">
      <c r="A4">
        <v>-99</v>
      </c>
      <c r="B4" t="s">
        <v>10</v>
      </c>
      <c r="C4" s="12" t="s">
        <v>967</v>
      </c>
      <c r="D4" t="s">
        <v>956</v>
      </c>
      <c r="E4" t="s">
        <v>393</v>
      </c>
      <c r="F4" t="str">
        <f>_xlfn.CONCAT(C4, " ", D4, ": ",E4)</f>
        <v xml:space="preserve">Dup MAP 1: ADECA Broadband Maps </v>
      </c>
      <c r="G4"/>
      <c r="H4"/>
      <c r="I4" t="s">
        <v>661</v>
      </c>
      <c r="J4" t="s">
        <v>964</v>
      </c>
      <c r="K4" s="1">
        <v>0</v>
      </c>
    </row>
    <row r="5" spans="1:11" x14ac:dyDescent="0.35">
      <c r="A5">
        <v>-99</v>
      </c>
      <c r="B5" t="s">
        <v>10</v>
      </c>
      <c r="C5" s="12" t="s">
        <v>967</v>
      </c>
      <c r="D5" t="s">
        <v>961</v>
      </c>
      <c r="E5" t="s">
        <v>395</v>
      </c>
      <c r="F5" t="str">
        <f>_xlfn.CONCAT(C5, " ", D5, ": ",E5)</f>
        <v>Dup TASK FORCE 1: Alabama Rural Broadband Legislative Oversight Committee</v>
      </c>
      <c r="I5" t="s">
        <v>660</v>
      </c>
      <c r="J5" t="s">
        <v>964</v>
      </c>
      <c r="K5" s="1">
        <v>0</v>
      </c>
    </row>
    <row r="6" spans="1:11" customFormat="1" x14ac:dyDescent="0.35">
      <c r="A6">
        <v>1</v>
      </c>
      <c r="B6" s="1" t="s">
        <v>10</v>
      </c>
      <c r="C6" s="1" t="s">
        <v>199</v>
      </c>
      <c r="D6" s="1" t="s">
        <v>64</v>
      </c>
      <c r="E6" t="s">
        <v>608</v>
      </c>
      <c r="F6" s="1" t="str">
        <f>_xlfn.CONCAT(C6, " ", D6, ": ",E6)</f>
        <v>Pre-pandemic Agency: Department of Economic and Community Affairs (Broadband Alabama)</v>
      </c>
      <c r="G6" s="1"/>
      <c r="H6" s="1"/>
      <c r="I6" s="1" t="s">
        <v>68</v>
      </c>
      <c r="J6" s="1" t="s">
        <v>965</v>
      </c>
      <c r="K6" s="1">
        <v>0</v>
      </c>
    </row>
    <row r="7" spans="1:11" customFormat="1" x14ac:dyDescent="0.35">
      <c r="A7">
        <v>2</v>
      </c>
      <c r="B7" s="1" t="s">
        <v>10</v>
      </c>
      <c r="C7" s="1" t="s">
        <v>199</v>
      </c>
      <c r="D7" s="1" t="s">
        <v>69</v>
      </c>
      <c r="E7" s="1" t="s">
        <v>70</v>
      </c>
      <c r="F7" s="1" t="str">
        <f>_xlfn.CONCAT(C7, " ", D7, ": ",E7)</f>
        <v>Pre-pandemic Task Force: Alabama Rural Broadband Oversight Committee</v>
      </c>
      <c r="G7" s="1"/>
      <c r="H7" s="1"/>
      <c r="I7" s="1" t="s">
        <v>389</v>
      </c>
      <c r="J7" s="1" t="s">
        <v>965</v>
      </c>
      <c r="K7" s="1">
        <v>0</v>
      </c>
    </row>
    <row r="8" spans="1:11" x14ac:dyDescent="0.35">
      <c r="A8">
        <v>3</v>
      </c>
      <c r="B8" s="1" t="s">
        <v>10</v>
      </c>
      <c r="C8" s="1" t="s">
        <v>199</v>
      </c>
      <c r="D8" s="1" t="s">
        <v>72</v>
      </c>
      <c r="E8" s="1" t="s">
        <v>73</v>
      </c>
      <c r="F8" s="1" t="str">
        <f>_xlfn.CONCAT(C8, " ", D8, ": ",E8)</f>
        <v>Pre-pandemic Map: ADECA Broadband Eligibility Map</v>
      </c>
      <c r="I8" s="1" t="s">
        <v>74</v>
      </c>
      <c r="J8" s="1" t="s">
        <v>965</v>
      </c>
      <c r="K8" s="1">
        <v>0</v>
      </c>
    </row>
    <row r="9" spans="1:11" x14ac:dyDescent="0.35">
      <c r="A9">
        <v>4</v>
      </c>
      <c r="B9" s="1" t="s">
        <v>10</v>
      </c>
      <c r="C9" s="1" t="s">
        <v>199</v>
      </c>
      <c r="D9" s="1" t="s">
        <v>75</v>
      </c>
      <c r="E9" s="1" t="s">
        <v>77</v>
      </c>
      <c r="F9" s="1" t="str">
        <f>_xlfn.CONCAT(C9, " ", D9, ": ",E9)</f>
        <v>Pre-pandemic Fund: Alabama Broadband Accessibility Fund</v>
      </c>
      <c r="I9" s="1" t="s">
        <v>76</v>
      </c>
      <c r="J9" s="1" t="s">
        <v>965</v>
      </c>
      <c r="K9" s="1">
        <v>0</v>
      </c>
    </row>
    <row r="10" spans="1:11" x14ac:dyDescent="0.35">
      <c r="A10">
        <v>5</v>
      </c>
      <c r="B10" t="s">
        <v>10</v>
      </c>
      <c r="C10" t="s">
        <v>219</v>
      </c>
      <c r="D10" t="s">
        <v>75</v>
      </c>
      <c r="E10" t="s">
        <v>16</v>
      </c>
      <c r="F10" t="str">
        <f>_xlfn.CONCAT(C10, " ", D10, ": ",E10)</f>
        <v>Pandemic Fund: Alabama Broadband Connectivity (ABC) for Students</v>
      </c>
      <c r="G10">
        <v>100</v>
      </c>
      <c r="H10" s="1" t="s">
        <v>11</v>
      </c>
      <c r="I10" s="1" t="s">
        <v>15</v>
      </c>
      <c r="K10" s="1">
        <v>0</v>
      </c>
    </row>
    <row r="11" spans="1:11" x14ac:dyDescent="0.35">
      <c r="A11">
        <v>6</v>
      </c>
      <c r="B11" t="s">
        <v>10</v>
      </c>
      <c r="C11" t="s">
        <v>219</v>
      </c>
      <c r="D11" t="s">
        <v>75</v>
      </c>
      <c r="E11" s="1" t="s">
        <v>89</v>
      </c>
      <c r="F11" t="str">
        <f>_xlfn.CONCAT(C11, " ", D11, ": ",E11)</f>
        <v>Pandemic Fund: Allocated up to $300 million for expenditures related to remote learning, $53 million for remote work, and established a broadband working group to guide CARES Act funding toward relevant broadband projects.</v>
      </c>
      <c r="G11">
        <v>353</v>
      </c>
      <c r="H11" s="1" t="s">
        <v>89</v>
      </c>
      <c r="I11" s="1" t="s">
        <v>90</v>
      </c>
      <c r="J11" s="1" t="s">
        <v>966</v>
      </c>
      <c r="K11" s="1">
        <v>0</v>
      </c>
    </row>
    <row r="12" spans="1:11" x14ac:dyDescent="0.35">
      <c r="A12">
        <v>7</v>
      </c>
      <c r="B12" t="s">
        <v>10</v>
      </c>
      <c r="C12" s="1" t="s">
        <v>219</v>
      </c>
      <c r="D12" t="s">
        <v>960</v>
      </c>
      <c r="E12" t="s">
        <v>394</v>
      </c>
      <c r="F12" t="str">
        <f>_xlfn.CONCAT(C12, " ", D12, ": ",E12)</f>
        <v>Pandemic PLAN 1: Broadband Alabama Strategy</v>
      </c>
      <c r="I12" t="s">
        <v>662</v>
      </c>
      <c r="J12" t="s">
        <v>964</v>
      </c>
      <c r="K12" s="1">
        <v>0</v>
      </c>
    </row>
    <row r="13" spans="1:11" x14ac:dyDescent="0.35">
      <c r="A13">
        <v>8</v>
      </c>
      <c r="B13" t="s">
        <v>10</v>
      </c>
      <c r="C13" s="1" t="s">
        <v>219</v>
      </c>
      <c r="D13" t="s">
        <v>962</v>
      </c>
      <c r="E13" t="s">
        <v>396</v>
      </c>
      <c r="F13" t="str">
        <f>_xlfn.CONCAT(C13, " ", D13, ": ",E13)</f>
        <v>Pandemic TASK FORCE 2: Advanced Small Wireless Facilities Deployment Task Force</v>
      </c>
      <c r="I13" t="s">
        <v>663</v>
      </c>
      <c r="J13" t="s">
        <v>964</v>
      </c>
      <c r="K13" s="1">
        <v>0</v>
      </c>
    </row>
    <row r="14" spans="1:11" x14ac:dyDescent="0.35">
      <c r="A14">
        <v>1</v>
      </c>
      <c r="B14" s="1" t="s">
        <v>118</v>
      </c>
      <c r="C14" s="1" t="s">
        <v>199</v>
      </c>
      <c r="D14" s="1" t="s">
        <v>64</v>
      </c>
      <c r="E14" s="1" t="s">
        <v>256</v>
      </c>
      <c r="F14" s="1" t="str">
        <f>_xlfn.CONCAT(C14, " ", D14, ": ",E14)</f>
        <v>Pre-pandemic Agency: Regulatory Commission of Alaska</v>
      </c>
      <c r="I14" s="1" t="s">
        <v>390</v>
      </c>
      <c r="J14" s="1" t="s">
        <v>965</v>
      </c>
      <c r="K14" s="1">
        <v>0</v>
      </c>
    </row>
    <row r="15" spans="1:11" x14ac:dyDescent="0.35">
      <c r="A15">
        <v>2</v>
      </c>
      <c r="B15" s="1" t="s">
        <v>118</v>
      </c>
      <c r="C15" s="1" t="s">
        <v>199</v>
      </c>
      <c r="D15" s="1" t="s">
        <v>64</v>
      </c>
      <c r="E15" s="1" t="s">
        <v>257</v>
      </c>
      <c r="F15" s="1" t="str">
        <f>_xlfn.CONCAT(C15, " ", D15, ": ",E15)</f>
        <v>Pre-pandemic Agency: Alaska State Library (Alaska Online With Libraries Program)</v>
      </c>
      <c r="I15" s="1" t="s">
        <v>391</v>
      </c>
      <c r="J15" s="1" t="s">
        <v>965</v>
      </c>
      <c r="K15" s="1">
        <v>0</v>
      </c>
    </row>
    <row r="16" spans="1:11" customFormat="1" x14ac:dyDescent="0.35">
      <c r="B16" t="s">
        <v>118</v>
      </c>
      <c r="C16" s="1" t="s">
        <v>219</v>
      </c>
      <c r="D16" t="s">
        <v>943</v>
      </c>
      <c r="E16" t="s">
        <v>256</v>
      </c>
      <c r="F16" t="str">
        <f>_xlfn.CONCAT(C16, " ", D16, ": ",E16)</f>
        <v>Pandemic AGENCY 1: Regulatory Commission of Alaska</v>
      </c>
      <c r="I16" t="s">
        <v>390</v>
      </c>
      <c r="J16" t="s">
        <v>964</v>
      </c>
      <c r="K16" s="1">
        <v>0</v>
      </c>
    </row>
    <row r="17" spans="1:11" x14ac:dyDescent="0.35">
      <c r="B17" t="s">
        <v>118</v>
      </c>
      <c r="C17" s="1" t="s">
        <v>219</v>
      </c>
      <c r="D17" t="s">
        <v>948</v>
      </c>
      <c r="E17" t="s">
        <v>397</v>
      </c>
      <c r="F17" t="str">
        <f>_xlfn.CONCAT(C17, " ", D17, ": ",E17)</f>
        <v>Pandemic FUND 1: Broadband Internet Grant</v>
      </c>
      <c r="G17"/>
      <c r="H17"/>
      <c r="I17" t="s">
        <v>664</v>
      </c>
      <c r="J17" t="s">
        <v>964</v>
      </c>
      <c r="K17" s="1">
        <v>0</v>
      </c>
    </row>
    <row r="18" spans="1:11" x14ac:dyDescent="0.35">
      <c r="B18" t="s">
        <v>118</v>
      </c>
      <c r="C18" s="1" t="s">
        <v>219</v>
      </c>
      <c r="D18" t="s">
        <v>954</v>
      </c>
      <c r="E18" t="s">
        <v>398</v>
      </c>
      <c r="F18" t="str">
        <f>_xlfn.CONCAT(C18, " ", D18, ": ",E18)</f>
        <v>Pandemic GOAL 1: https://www.denali.gov/updated-broadband-plan-document/</v>
      </c>
      <c r="G18"/>
      <c r="H18"/>
      <c r="I18" t="s">
        <v>398</v>
      </c>
      <c r="J18" t="s">
        <v>964</v>
      </c>
      <c r="K18" s="1">
        <v>0</v>
      </c>
    </row>
    <row r="19" spans="1:11" x14ac:dyDescent="0.35">
      <c r="B19" t="s">
        <v>118</v>
      </c>
      <c r="C19" s="1" t="s">
        <v>219</v>
      </c>
      <c r="D19" t="s">
        <v>960</v>
      </c>
      <c r="E19" t="s">
        <v>399</v>
      </c>
      <c r="F19" t="str">
        <f>_xlfn.CONCAT(C19, " ", D19, ": ",E19)</f>
        <v>Pandemic PLAN 1: 2019 Updated Broadband Plan</v>
      </c>
      <c r="I19" t="s">
        <v>398</v>
      </c>
      <c r="J19" t="s">
        <v>964</v>
      </c>
      <c r="K19" s="1">
        <v>0</v>
      </c>
    </row>
    <row r="20" spans="1:11" x14ac:dyDescent="0.35">
      <c r="A20">
        <v>3</v>
      </c>
      <c r="B20" s="1" t="s">
        <v>119</v>
      </c>
      <c r="C20" s="1" t="s">
        <v>199</v>
      </c>
      <c r="D20" s="1" t="s">
        <v>64</v>
      </c>
      <c r="E20" s="1" t="s">
        <v>258</v>
      </c>
      <c r="F20" s="1" t="str">
        <f>_xlfn.CONCAT(C20, " ", D20, ": ",E20)</f>
        <v>Pre-pandemic Agency: Arizona Department of Administration (Strategic Enterprise Technology Office)</v>
      </c>
      <c r="J20" s="1" t="s">
        <v>965</v>
      </c>
      <c r="K20" s="1">
        <v>0</v>
      </c>
    </row>
    <row r="21" spans="1:11" x14ac:dyDescent="0.35">
      <c r="A21">
        <v>4</v>
      </c>
      <c r="B21" s="1" t="s">
        <v>119</v>
      </c>
      <c r="C21" s="1" t="s">
        <v>199</v>
      </c>
      <c r="D21" s="1" t="s">
        <v>64</v>
      </c>
      <c r="E21" s="1" t="s">
        <v>259</v>
      </c>
      <c r="F21" s="1" t="str">
        <f>_xlfn.CONCAT(C21, " ", D21, ": ",E21)</f>
        <v>Pre-pandemic Agency: Arizona Department of Education (Arizona Broadband Initiative)</v>
      </c>
      <c r="J21" s="1" t="s">
        <v>965</v>
      </c>
      <c r="K21" s="1">
        <v>0</v>
      </c>
    </row>
    <row r="22" spans="1:11" x14ac:dyDescent="0.35">
      <c r="A22">
        <v>5</v>
      </c>
      <c r="B22" s="1" t="s">
        <v>119</v>
      </c>
      <c r="C22" s="1" t="s">
        <v>199</v>
      </c>
      <c r="D22" s="1" t="s">
        <v>120</v>
      </c>
      <c r="E22" s="1" t="s">
        <v>260</v>
      </c>
      <c r="F22" s="1" t="str">
        <f>_xlfn.CONCAT(C22, " ", D22, ": ",E22)</f>
        <v>Pre-pandemic Plan: “Arizona Statewide Broadband Strategic Plan” (2018)</v>
      </c>
      <c r="J22" s="1" t="s">
        <v>965</v>
      </c>
      <c r="K22" s="1">
        <v>0</v>
      </c>
    </row>
    <row r="23" spans="1:11" x14ac:dyDescent="0.35">
      <c r="A23">
        <v>6</v>
      </c>
      <c r="B23" s="1" t="s">
        <v>119</v>
      </c>
      <c r="C23" s="1" t="s">
        <v>199</v>
      </c>
      <c r="D23" s="1" t="s">
        <v>75</v>
      </c>
      <c r="E23" s="1" t="s">
        <v>121</v>
      </c>
      <c r="F23" s="1" t="str">
        <f>_xlfn.CONCAT(C23, " ", D23, ": ",E23)</f>
        <v>Pre-pandemic Fund: Broadband Expansion Program</v>
      </c>
      <c r="J23" s="1" t="s">
        <v>965</v>
      </c>
      <c r="K23" s="1">
        <v>0</v>
      </c>
    </row>
    <row r="24" spans="1:11" x14ac:dyDescent="0.35">
      <c r="B24" t="s">
        <v>119</v>
      </c>
      <c r="C24" s="1" t="s">
        <v>219</v>
      </c>
      <c r="D24" t="s">
        <v>943</v>
      </c>
      <c r="E24" t="s">
        <v>258</v>
      </c>
      <c r="F24" t="str">
        <f>_xlfn.CONCAT(C24, " ", D24, ": ",E24)</f>
        <v>Pandemic AGENCY 1: Arizona Department of Administration (Strategic Enterprise Technology Office)</v>
      </c>
      <c r="G24"/>
      <c r="H24"/>
      <c r="I24" t="s">
        <v>665</v>
      </c>
      <c r="J24" t="s">
        <v>964</v>
      </c>
      <c r="K24" s="1">
        <v>0</v>
      </c>
    </row>
    <row r="25" spans="1:11" x14ac:dyDescent="0.35">
      <c r="B25" t="s">
        <v>119</v>
      </c>
      <c r="C25" s="1" t="s">
        <v>219</v>
      </c>
      <c r="D25" t="s">
        <v>944</v>
      </c>
      <c r="E25" t="s">
        <v>259</v>
      </c>
      <c r="F25" t="str">
        <f>_xlfn.CONCAT(C25, " ", D25, ": ",E25)</f>
        <v>Pandemic AGENCY 2: Arizona Department of Education (Arizona Broadband Initiative)</v>
      </c>
      <c r="G25"/>
      <c r="H25"/>
      <c r="I25" t="s">
        <v>666</v>
      </c>
      <c r="J25" t="s">
        <v>964</v>
      </c>
      <c r="K25" s="1">
        <v>0</v>
      </c>
    </row>
    <row r="26" spans="1:11" x14ac:dyDescent="0.35">
      <c r="B26" t="s">
        <v>119</v>
      </c>
      <c r="C26" s="1" t="s">
        <v>219</v>
      </c>
      <c r="D26" t="s">
        <v>945</v>
      </c>
      <c r="E26" t="s">
        <v>609</v>
      </c>
      <c r="F26" t="str">
        <f>_xlfn.CONCAT(C26, " ", D26, ": ",E26)</f>
        <v>Pandemic AGENCY 3: Arizona Commerce Authority</v>
      </c>
      <c r="G26"/>
      <c r="H26"/>
      <c r="I26" t="s">
        <v>667</v>
      </c>
      <c r="J26" t="s">
        <v>964</v>
      </c>
      <c r="K26" s="1">
        <v>0</v>
      </c>
    </row>
    <row r="27" spans="1:11" x14ac:dyDescent="0.35">
      <c r="B27" t="s">
        <v>119</v>
      </c>
      <c r="C27" s="1" t="s">
        <v>219</v>
      </c>
      <c r="D27" t="s">
        <v>946</v>
      </c>
      <c r="E27" t="s">
        <v>610</v>
      </c>
      <c r="F27" t="str">
        <f>_xlfn.CONCAT(C27, " ", D27, ": ",E27)</f>
        <v>Pandemic AGENCY 4: Arizona Department of Transportation</v>
      </c>
      <c r="G27"/>
      <c r="H27"/>
      <c r="I27" t="s">
        <v>668</v>
      </c>
      <c r="J27" t="s">
        <v>964</v>
      </c>
      <c r="K27" s="1">
        <v>0</v>
      </c>
    </row>
    <row r="28" spans="1:11" x14ac:dyDescent="0.35">
      <c r="B28" t="s">
        <v>119</v>
      </c>
      <c r="C28" s="1" t="s">
        <v>219</v>
      </c>
      <c r="D28" t="s">
        <v>947</v>
      </c>
      <c r="E28" t="s">
        <v>611</v>
      </c>
      <c r="F28" t="str">
        <f>_xlfn.CONCAT(C28, " ", D28, ": ",E28)</f>
        <v>Pandemic AGENCY 5: Arizona Public Safety Broadband Network</v>
      </c>
      <c r="G28"/>
      <c r="H28"/>
      <c r="I28" t="s">
        <v>669</v>
      </c>
      <c r="J28" t="s">
        <v>964</v>
      </c>
      <c r="K28" s="1">
        <v>0</v>
      </c>
    </row>
    <row r="29" spans="1:11" x14ac:dyDescent="0.35">
      <c r="B29" t="s">
        <v>119</v>
      </c>
      <c r="C29" s="1" t="s">
        <v>219</v>
      </c>
      <c r="D29" t="s">
        <v>948</v>
      </c>
      <c r="E29" t="s">
        <v>121</v>
      </c>
      <c r="F29" t="str">
        <f>_xlfn.CONCAT(C29, " ", D29, ": ",E29)</f>
        <v>Pandemic FUND 1: Broadband Expansion Program</v>
      </c>
      <c r="G29"/>
      <c r="H29"/>
      <c r="I29" t="s">
        <v>666</v>
      </c>
      <c r="J29" t="s">
        <v>964</v>
      </c>
      <c r="K29" s="1">
        <v>0</v>
      </c>
    </row>
    <row r="30" spans="1:11" x14ac:dyDescent="0.35">
      <c r="B30" t="s">
        <v>119</v>
      </c>
      <c r="C30" s="1" t="s">
        <v>219</v>
      </c>
      <c r="D30" t="s">
        <v>949</v>
      </c>
      <c r="E30" t="s">
        <v>400</v>
      </c>
      <c r="F30" t="str">
        <f>_xlfn.CONCAT(C30, " ", D30, ": ",E30)</f>
        <v>Pandemic FUND 2: Arizona Rural Broadband Development GrantsÂ </v>
      </c>
      <c r="G30"/>
      <c r="H30"/>
      <c r="I30" t="s">
        <v>670</v>
      </c>
      <c r="J30" t="s">
        <v>964</v>
      </c>
      <c r="K30" s="1">
        <v>0</v>
      </c>
    </row>
    <row r="31" spans="1:11" x14ac:dyDescent="0.35">
      <c r="B31" t="s">
        <v>119</v>
      </c>
      <c r="C31" s="1" t="s">
        <v>219</v>
      </c>
      <c r="D31" t="s">
        <v>954</v>
      </c>
      <c r="E31" t="s">
        <v>401</v>
      </c>
      <c r="F31" t="str">
        <f>_xlfn.CONCAT(C31, " ", D31, ": ",E31)</f>
        <v>Pandemic GOAL 1: https://azlibrary.gov/sites/default/files/erate_2018_az_broadbandstrategicplan_final.PDF</v>
      </c>
      <c r="G31"/>
      <c r="H31"/>
      <c r="I31" t="s">
        <v>401</v>
      </c>
      <c r="J31" t="s">
        <v>964</v>
      </c>
      <c r="K31" s="1">
        <v>0</v>
      </c>
    </row>
    <row r="32" spans="1:11" x14ac:dyDescent="0.35">
      <c r="B32" t="s">
        <v>119</v>
      </c>
      <c r="C32" s="1" t="s">
        <v>219</v>
      </c>
      <c r="D32" t="s">
        <v>960</v>
      </c>
      <c r="E32" t="s">
        <v>402</v>
      </c>
      <c r="F32" t="str">
        <f>_xlfn.CONCAT(C32, " ", D32, ": ",E32)</f>
        <v>Pandemic PLAN 1: Arizona Statewide Broadband Strategic Plan</v>
      </c>
      <c r="I32" t="s">
        <v>671</v>
      </c>
      <c r="J32" t="s">
        <v>964</v>
      </c>
      <c r="K32" s="1">
        <v>0</v>
      </c>
    </row>
    <row r="33" spans="1:11" x14ac:dyDescent="0.35">
      <c r="A33">
        <v>1</v>
      </c>
      <c r="B33" s="1" t="s">
        <v>91</v>
      </c>
      <c r="C33" s="1" t="s">
        <v>199</v>
      </c>
      <c r="D33" s="1" t="s">
        <v>64</v>
      </c>
      <c r="E33" s="1" t="s">
        <v>261</v>
      </c>
      <c r="F33" s="1" t="str">
        <f>_xlfn.CONCAT(C33, " ", D33, ": ",E33)</f>
        <v>Pre-pandemic Agency: Arkansas Department of Information Systems</v>
      </c>
      <c r="J33" s="1" t="s">
        <v>965</v>
      </c>
      <c r="K33" s="1">
        <v>0</v>
      </c>
    </row>
    <row r="34" spans="1:11" x14ac:dyDescent="0.35">
      <c r="A34">
        <v>2</v>
      </c>
      <c r="B34" s="1" t="s">
        <v>91</v>
      </c>
      <c r="C34" s="1" t="s">
        <v>199</v>
      </c>
      <c r="D34" s="1" t="s">
        <v>69</v>
      </c>
      <c r="E34" s="1" t="s">
        <v>262</v>
      </c>
      <c r="F34" s="1" t="str">
        <f>_xlfn.CONCAT(C34, " ", D34, ": ",E34)</f>
        <v>Pre-pandemic Task Force: Arkansas Broadband Advisory Council (inactive)</v>
      </c>
      <c r="J34" s="1" t="s">
        <v>965</v>
      </c>
      <c r="K34" s="1">
        <v>0</v>
      </c>
    </row>
    <row r="35" spans="1:11" x14ac:dyDescent="0.35">
      <c r="A35">
        <v>3</v>
      </c>
      <c r="B35" t="s">
        <v>91</v>
      </c>
      <c r="C35" t="s">
        <v>219</v>
      </c>
      <c r="D35" t="s">
        <v>75</v>
      </c>
      <c r="E35" s="1" t="s">
        <v>92</v>
      </c>
      <c r="F35" t="str">
        <f>_xlfn.CONCAT(C35, " ", D35, ": ",E35)</f>
        <v>Pandemic Fund: Allocated $10 million to seven telecommunications companies to expand broadband access in rural communities.</v>
      </c>
      <c r="G35">
        <v>10</v>
      </c>
      <c r="H35" s="1" t="s">
        <v>92</v>
      </c>
      <c r="I35" s="1" t="s">
        <v>90</v>
      </c>
      <c r="J35" s="1" t="s">
        <v>966</v>
      </c>
      <c r="K35" s="1">
        <v>0</v>
      </c>
    </row>
    <row r="36" spans="1:11" x14ac:dyDescent="0.35">
      <c r="B36" t="s">
        <v>91</v>
      </c>
      <c r="C36" s="1" t="s">
        <v>219</v>
      </c>
      <c r="D36" t="s">
        <v>943</v>
      </c>
      <c r="E36" t="s">
        <v>612</v>
      </c>
      <c r="F36" t="str">
        <f>_xlfn.CONCAT(C36, " ", D36, ": ",E36)</f>
        <v xml:space="preserve">Pandemic AGENCY 1: Arkansas Division of Information Systems </v>
      </c>
      <c r="G36"/>
      <c r="H36"/>
      <c r="I36" t="s">
        <v>672</v>
      </c>
      <c r="J36" t="s">
        <v>964</v>
      </c>
      <c r="K36" s="1">
        <v>0</v>
      </c>
    </row>
    <row r="37" spans="1:11" x14ac:dyDescent="0.35">
      <c r="B37" t="s">
        <v>91</v>
      </c>
      <c r="C37" s="1" t="s">
        <v>219</v>
      </c>
      <c r="D37" t="s">
        <v>948</v>
      </c>
      <c r="E37" t="s">
        <v>403</v>
      </c>
      <c r="F37" t="str">
        <f>_xlfn.CONCAT(C37, " ", D37, ": ",E37)</f>
        <v>Pandemic FUND 1: Arkansas Rural Connect Program</v>
      </c>
      <c r="G37"/>
      <c r="H37"/>
      <c r="I37" t="s">
        <v>674</v>
      </c>
      <c r="J37" t="s">
        <v>964</v>
      </c>
      <c r="K37" s="1">
        <v>0</v>
      </c>
    </row>
    <row r="38" spans="1:11" x14ac:dyDescent="0.35">
      <c r="B38" t="s">
        <v>91</v>
      </c>
      <c r="C38" s="1" t="s">
        <v>219</v>
      </c>
      <c r="D38" t="s">
        <v>949</v>
      </c>
      <c r="E38" t="s">
        <v>404</v>
      </c>
      <c r="F38" t="str">
        <f>_xlfn.CONCAT(C38, " ", D38, ": ",E38)</f>
        <v>Pandemic FUND 2: Rural ID Broadband Fund</v>
      </c>
      <c r="G38"/>
      <c r="H38"/>
      <c r="I38" t="s">
        <v>673</v>
      </c>
      <c r="J38" t="s">
        <v>964</v>
      </c>
      <c r="K38" s="1">
        <v>0</v>
      </c>
    </row>
    <row r="39" spans="1:11" x14ac:dyDescent="0.35">
      <c r="B39" t="s">
        <v>91</v>
      </c>
      <c r="C39" s="1" t="s">
        <v>219</v>
      </c>
      <c r="D39" t="s">
        <v>954</v>
      </c>
      <c r="E39" t="s">
        <v>405</v>
      </c>
      <c r="F39" t="str">
        <f>_xlfn.CONCAT(C39, " ", D39, ": ",E39)</f>
        <v>Pandemic GOAL 1: https://governor.arkansas.gov/images/uploads/Arkansas_State_Broadband_Plan_Final_5.15_.19_.pdf</v>
      </c>
      <c r="G39"/>
      <c r="H39"/>
      <c r="I39" t="s">
        <v>405</v>
      </c>
      <c r="J39" t="s">
        <v>964</v>
      </c>
      <c r="K39" s="1">
        <v>0</v>
      </c>
    </row>
    <row r="40" spans="1:11" customFormat="1" x14ac:dyDescent="0.35">
      <c r="B40" t="s">
        <v>91</v>
      </c>
      <c r="C40" s="1" t="s">
        <v>219</v>
      </c>
      <c r="D40" t="s">
        <v>956</v>
      </c>
      <c r="E40" t="s">
        <v>406</v>
      </c>
      <c r="F40" t="str">
        <f>_xlfn.CONCAT(C40, " ", D40, ": ",E40)</f>
        <v>Pandemic MAP 1: Arkansas Coverage Areas</v>
      </c>
      <c r="I40" t="s">
        <v>675</v>
      </c>
      <c r="J40" t="s">
        <v>964</v>
      </c>
      <c r="K40" s="1">
        <v>0</v>
      </c>
    </row>
    <row r="41" spans="1:11" x14ac:dyDescent="0.35">
      <c r="B41" t="s">
        <v>91</v>
      </c>
      <c r="C41" s="1" t="s">
        <v>219</v>
      </c>
      <c r="D41" t="s">
        <v>958</v>
      </c>
      <c r="E41" t="s">
        <v>407</v>
      </c>
      <c r="F41" t="str">
        <f>_xlfn.CONCAT(C41, " ", D41, ": ",E41)</f>
        <v>Pandemic OFFICE 1: Arkansas State Broadband Office</v>
      </c>
      <c r="G41"/>
      <c r="H41"/>
      <c r="I41" t="s">
        <v>676</v>
      </c>
      <c r="J41" t="s">
        <v>964</v>
      </c>
      <c r="K41" s="1">
        <v>0</v>
      </c>
    </row>
    <row r="42" spans="1:11" x14ac:dyDescent="0.35">
      <c r="B42" t="s">
        <v>91</v>
      </c>
      <c r="C42" s="1" t="s">
        <v>219</v>
      </c>
      <c r="D42" t="s">
        <v>960</v>
      </c>
      <c r="E42" t="s">
        <v>408</v>
      </c>
      <c r="F42" t="str">
        <f>_xlfn.CONCAT(C42, " ", D42, ": ",E42)</f>
        <v>Pandemic PLAN 1: Arkansas State Broadband Plan</v>
      </c>
      <c r="I42" t="s">
        <v>405</v>
      </c>
      <c r="J42" t="s">
        <v>964</v>
      </c>
      <c r="K42" s="1">
        <v>0</v>
      </c>
    </row>
    <row r="43" spans="1:11" customFormat="1" x14ac:dyDescent="0.35">
      <c r="A43">
        <v>1</v>
      </c>
      <c r="B43" s="1" t="s">
        <v>122</v>
      </c>
      <c r="C43" s="1" t="s">
        <v>199</v>
      </c>
      <c r="D43" s="1" t="s">
        <v>123</v>
      </c>
      <c r="E43" s="1" t="s">
        <v>263</v>
      </c>
      <c r="F43" s="1" t="str">
        <f>_xlfn.CONCAT(C43, " ", D43, ": ",E43)</f>
        <v>Pre-pandemic Office: Office of Broadband and Digital Literacy</v>
      </c>
      <c r="G43" s="1"/>
      <c r="H43" s="1"/>
      <c r="I43" s="1"/>
      <c r="J43" s="1" t="s">
        <v>965</v>
      </c>
      <c r="K43" s="1">
        <v>0</v>
      </c>
    </row>
    <row r="44" spans="1:11" x14ac:dyDescent="0.35">
      <c r="A44">
        <v>2</v>
      </c>
      <c r="B44" s="1" t="s">
        <v>122</v>
      </c>
      <c r="C44" s="1" t="s">
        <v>199</v>
      </c>
      <c r="D44" s="1" t="s">
        <v>64</v>
      </c>
      <c r="E44" s="1" t="s">
        <v>264</v>
      </c>
      <c r="F44" s="1" t="str">
        <f>_xlfn.CONCAT(C44, " ", D44, ": ",E44)</f>
        <v>Pre-pandemic Agency: Department of Technology</v>
      </c>
      <c r="J44" s="1" t="s">
        <v>965</v>
      </c>
      <c r="K44" s="1">
        <v>0</v>
      </c>
    </row>
    <row r="45" spans="1:11" x14ac:dyDescent="0.35">
      <c r="A45">
        <v>3</v>
      </c>
      <c r="B45" s="1" t="s">
        <v>122</v>
      </c>
      <c r="C45" s="1" t="s">
        <v>199</v>
      </c>
      <c r="D45" s="1" t="s">
        <v>64</v>
      </c>
      <c r="E45" s="1" t="s">
        <v>265</v>
      </c>
      <c r="F45" s="1" t="str">
        <f>_xlfn.CONCAT(C45, " ", D45, ": ",E45)</f>
        <v>Pre-pandemic Agency: Public Utilities Commission</v>
      </c>
      <c r="J45" s="1" t="s">
        <v>965</v>
      </c>
      <c r="K45" s="1">
        <v>0</v>
      </c>
    </row>
    <row r="46" spans="1:11" x14ac:dyDescent="0.35">
      <c r="A46">
        <v>4</v>
      </c>
      <c r="B46" s="1" t="s">
        <v>122</v>
      </c>
      <c r="C46" s="1" t="s">
        <v>199</v>
      </c>
      <c r="D46" s="1" t="s">
        <v>64</v>
      </c>
      <c r="E46" s="1" t="s">
        <v>266</v>
      </c>
      <c r="F46" s="1" t="str">
        <f>_xlfn.CONCAT(C46, " ", D46, ": ",E46)</f>
        <v>Pre-pandemic Agency: Department of Transportation</v>
      </c>
      <c r="J46" s="1" t="s">
        <v>965</v>
      </c>
      <c r="K46" s="1">
        <v>0</v>
      </c>
    </row>
    <row r="47" spans="1:11" x14ac:dyDescent="0.35">
      <c r="A47">
        <v>5</v>
      </c>
      <c r="B47" s="1" t="s">
        <v>122</v>
      </c>
      <c r="C47" s="1" t="s">
        <v>199</v>
      </c>
      <c r="D47" s="1" t="s">
        <v>64</v>
      </c>
      <c r="E47" s="1" t="s">
        <v>267</v>
      </c>
      <c r="F47" s="1" t="str">
        <f>_xlfn.CONCAT(C47, " ", D47, ": ",E47)</f>
        <v>Pre-pandemic Agency: California State Library</v>
      </c>
      <c r="J47" s="1" t="s">
        <v>965</v>
      </c>
      <c r="K47" s="1">
        <v>0</v>
      </c>
    </row>
    <row r="48" spans="1:11" x14ac:dyDescent="0.35">
      <c r="A48">
        <v>6</v>
      </c>
      <c r="B48" s="1" t="s">
        <v>122</v>
      </c>
      <c r="C48" s="1" t="s">
        <v>199</v>
      </c>
      <c r="D48" s="1" t="s">
        <v>69</v>
      </c>
      <c r="E48" s="1" t="s">
        <v>268</v>
      </c>
      <c r="F48" s="1" t="str">
        <f>_xlfn.CONCAT(C48, " ", D48, ": ",E48)</f>
        <v>Pre-pandemic Task Force: California Broadband Council</v>
      </c>
      <c r="J48" s="1" t="s">
        <v>965</v>
      </c>
      <c r="K48" s="1">
        <v>0</v>
      </c>
    </row>
    <row r="49" spans="1:11" x14ac:dyDescent="0.35">
      <c r="A49">
        <v>7</v>
      </c>
      <c r="B49" s="1" t="s">
        <v>122</v>
      </c>
      <c r="C49" s="1" t="s">
        <v>199</v>
      </c>
      <c r="D49" s="1" t="s">
        <v>124</v>
      </c>
      <c r="E49" s="1" t="s">
        <v>269</v>
      </c>
      <c r="F49" s="1" t="str">
        <f>_xlfn.CONCAT(C49, " ", D49, ": ",E49)</f>
        <v>Pre-pandemic Goal: The goal of the program is, no later than December 31, 2022, to approve funding for infrastructure projects that will provide broadband access to no less than 98 percent of California households in each consortia region, as identified by the commission on or before January 1, 2017. The commission shall be responsible for achieving the goals of the program.”</v>
      </c>
      <c r="J49" s="1" t="s">
        <v>965</v>
      </c>
      <c r="K49" s="1">
        <v>0</v>
      </c>
    </row>
    <row r="50" spans="1:11" x14ac:dyDescent="0.35">
      <c r="A50">
        <v>8</v>
      </c>
      <c r="B50" s="1" t="s">
        <v>122</v>
      </c>
      <c r="C50" s="1" t="s">
        <v>199</v>
      </c>
      <c r="D50" s="1" t="s">
        <v>75</v>
      </c>
      <c r="E50" s="1" t="s">
        <v>125</v>
      </c>
      <c r="F50" s="1" t="str">
        <f>_xlfn.CONCAT(C50, " ", D50, ": ",E50)</f>
        <v>Pre-pandemic Fund: California Advances Services Fund</v>
      </c>
      <c r="J50" s="1" t="s">
        <v>965</v>
      </c>
      <c r="K50" s="1">
        <v>0</v>
      </c>
    </row>
    <row r="51" spans="1:11" x14ac:dyDescent="0.35">
      <c r="A51">
        <v>9</v>
      </c>
      <c r="B51" s="1" t="s">
        <v>122</v>
      </c>
      <c r="C51" s="1" t="s">
        <v>199</v>
      </c>
      <c r="D51" s="1" t="s">
        <v>75</v>
      </c>
      <c r="E51" s="1" t="s">
        <v>126</v>
      </c>
      <c r="F51" s="1" t="str">
        <f>_xlfn.CONCAT(C51, " ", D51, ": ",E51)</f>
        <v>Pre-pandemic Fund: Teleconnect Fund</v>
      </c>
      <c r="J51" s="1" t="s">
        <v>965</v>
      </c>
      <c r="K51" s="1">
        <v>0</v>
      </c>
    </row>
    <row r="52" spans="1:11" x14ac:dyDescent="0.35">
      <c r="B52" t="s">
        <v>122</v>
      </c>
      <c r="C52" s="1" t="s">
        <v>219</v>
      </c>
      <c r="D52" t="s">
        <v>943</v>
      </c>
      <c r="E52" t="s">
        <v>264</v>
      </c>
      <c r="F52" t="str">
        <f>_xlfn.CONCAT(C52, " ", D52, ": ",E52)</f>
        <v>Pandemic AGENCY 1: Department of Technology</v>
      </c>
      <c r="G52"/>
      <c r="H52"/>
      <c r="I52" t="s">
        <v>677</v>
      </c>
      <c r="J52" t="s">
        <v>964</v>
      </c>
      <c r="K52" s="1">
        <v>0</v>
      </c>
    </row>
    <row r="53" spans="1:11" x14ac:dyDescent="0.35">
      <c r="B53" t="s">
        <v>122</v>
      </c>
      <c r="C53" s="1" t="s">
        <v>219</v>
      </c>
      <c r="D53" t="s">
        <v>944</v>
      </c>
      <c r="E53" t="s">
        <v>265</v>
      </c>
      <c r="F53" t="str">
        <f>_xlfn.CONCAT(C53, " ", D53, ": ",E53)</f>
        <v>Pandemic AGENCY 2: Public Utilities Commission</v>
      </c>
      <c r="G53"/>
      <c r="H53"/>
      <c r="I53" t="s">
        <v>678</v>
      </c>
      <c r="J53" t="s">
        <v>964</v>
      </c>
      <c r="K53" s="1">
        <v>0</v>
      </c>
    </row>
    <row r="54" spans="1:11" x14ac:dyDescent="0.35">
      <c r="B54" t="s">
        <v>122</v>
      </c>
      <c r="C54" s="1" t="s">
        <v>219</v>
      </c>
      <c r="D54" t="s">
        <v>945</v>
      </c>
      <c r="E54" t="s">
        <v>266</v>
      </c>
      <c r="F54" t="str">
        <f>_xlfn.CONCAT(C54, " ", D54, ": ",E54)</f>
        <v>Pandemic AGENCY 3: Department of Transportation</v>
      </c>
      <c r="G54"/>
      <c r="H54"/>
      <c r="I54" t="s">
        <v>679</v>
      </c>
      <c r="J54" t="s">
        <v>964</v>
      </c>
      <c r="K54" s="1">
        <v>0</v>
      </c>
    </row>
    <row r="55" spans="1:11" x14ac:dyDescent="0.35">
      <c r="B55" t="s">
        <v>122</v>
      </c>
      <c r="C55" s="1" t="s">
        <v>219</v>
      </c>
      <c r="D55" t="s">
        <v>946</v>
      </c>
      <c r="E55" t="s">
        <v>267</v>
      </c>
      <c r="F55" t="str">
        <f>_xlfn.CONCAT(C55, " ", D55, ": ",E55)</f>
        <v>Pandemic AGENCY 4: California State Library</v>
      </c>
      <c r="G55"/>
      <c r="H55"/>
      <c r="I55" t="s">
        <v>680</v>
      </c>
      <c r="J55" t="s">
        <v>964</v>
      </c>
      <c r="K55" s="1">
        <v>0</v>
      </c>
    </row>
    <row r="56" spans="1:11" x14ac:dyDescent="0.35">
      <c r="B56" t="s">
        <v>122</v>
      </c>
      <c r="C56" s="1" t="s">
        <v>219</v>
      </c>
      <c r="D56" t="s">
        <v>948</v>
      </c>
      <c r="E56" t="s">
        <v>409</v>
      </c>
      <c r="F56" t="str">
        <f>_xlfn.CONCAT(C56, " ", D56, ": ",E56)</f>
        <v>Pandemic FUND 1: California Advanced Services Fund</v>
      </c>
      <c r="G56"/>
      <c r="H56"/>
      <c r="I56" t="s">
        <v>682</v>
      </c>
      <c r="J56" t="s">
        <v>964</v>
      </c>
      <c r="K56" s="1">
        <v>0</v>
      </c>
    </row>
    <row r="57" spans="1:11" x14ac:dyDescent="0.35">
      <c r="B57" t="s">
        <v>122</v>
      </c>
      <c r="C57" s="1" t="s">
        <v>219</v>
      </c>
      <c r="D57" t="s">
        <v>949</v>
      </c>
      <c r="E57" t="s">
        <v>126</v>
      </c>
      <c r="F57" t="str">
        <f>_xlfn.CONCAT(C57, " ", D57, ": ",E57)</f>
        <v>Pandemic FUND 2: Teleconnect Fund</v>
      </c>
      <c r="G57"/>
      <c r="H57"/>
      <c r="I57" t="s">
        <v>681</v>
      </c>
      <c r="J57" t="s">
        <v>964</v>
      </c>
      <c r="K57" s="1">
        <v>0</v>
      </c>
    </row>
    <row r="58" spans="1:11" x14ac:dyDescent="0.35">
      <c r="B58" t="s">
        <v>122</v>
      </c>
      <c r="C58" s="1" t="s">
        <v>219</v>
      </c>
      <c r="D58" t="s">
        <v>954</v>
      </c>
      <c r="E58" t="s">
        <v>410</v>
      </c>
      <c r="F58" t="str">
        <f>_xlfn.CONCAT(C58, " ", D58, ": ",E58)</f>
        <v>Pandemic GOAL 1: https://leginfo.legislature.ca.gov/faces/billTextClient.xhtml?bill_id=201720180AB1665</v>
      </c>
      <c r="G58"/>
      <c r="H58"/>
      <c r="I58" t="s">
        <v>410</v>
      </c>
      <c r="J58" t="s">
        <v>964</v>
      </c>
      <c r="K58" s="1">
        <v>0</v>
      </c>
    </row>
    <row r="59" spans="1:11" x14ac:dyDescent="0.35">
      <c r="B59" t="s">
        <v>122</v>
      </c>
      <c r="C59" s="1" t="s">
        <v>219</v>
      </c>
      <c r="D59" t="s">
        <v>955</v>
      </c>
      <c r="E59" t="s">
        <v>411</v>
      </c>
      <c r="F59" t="str">
        <f>_xlfn.CONCAT(C59, " ", D59, ": ",E59)</f>
        <v>Pandemic GOAL 2: https://www.gov.ca.gov/wp-content/uploads/2020/08/8.14.20-EO-N-73-20-text.pdf</v>
      </c>
      <c r="G59"/>
      <c r="H59"/>
      <c r="I59" t="s">
        <v>411</v>
      </c>
      <c r="J59" t="s">
        <v>964</v>
      </c>
      <c r="K59" s="1">
        <v>0</v>
      </c>
    </row>
    <row r="60" spans="1:11" x14ac:dyDescent="0.35">
      <c r="B60" t="s">
        <v>122</v>
      </c>
      <c r="C60" s="1" t="s">
        <v>219</v>
      </c>
      <c r="D60" t="s">
        <v>956</v>
      </c>
      <c r="E60" t="s">
        <v>412</v>
      </c>
      <c r="F60" t="str">
        <f>_xlfn.CONCAT(C60, " ", D60, ": ",E60)</f>
        <v>Pandemic MAP 1: California Interactive Broadband Map</v>
      </c>
      <c r="G60"/>
      <c r="H60"/>
      <c r="I60" t="s">
        <v>683</v>
      </c>
      <c r="J60" t="s">
        <v>964</v>
      </c>
      <c r="K60" s="1">
        <v>0</v>
      </c>
    </row>
    <row r="61" spans="1:11" x14ac:dyDescent="0.35">
      <c r="B61" t="s">
        <v>122</v>
      </c>
      <c r="C61" s="1" t="s">
        <v>219</v>
      </c>
      <c r="D61" t="s">
        <v>958</v>
      </c>
      <c r="E61" t="s">
        <v>263</v>
      </c>
      <c r="F61" t="str">
        <f>_xlfn.CONCAT(C61, " ", D61, ": ",E61)</f>
        <v>Pandemic OFFICE 1: Office of Broadband and Digital Literacy</v>
      </c>
      <c r="G61"/>
      <c r="H61"/>
      <c r="I61" t="s">
        <v>684</v>
      </c>
      <c r="J61" t="s">
        <v>964</v>
      </c>
      <c r="K61" s="1">
        <v>0</v>
      </c>
    </row>
    <row r="62" spans="1:11" x14ac:dyDescent="0.35">
      <c r="B62" t="s">
        <v>122</v>
      </c>
      <c r="C62" s="1" t="s">
        <v>219</v>
      </c>
      <c r="D62" t="s">
        <v>960</v>
      </c>
      <c r="E62" t="s">
        <v>413</v>
      </c>
      <c r="F62" t="str">
        <f>_xlfn.CONCAT(C62, " ", D62, ": ",E62)</f>
        <v>Pandemic PLAN 1: Broadband for All Action Plan</v>
      </c>
      <c r="I62" t="s">
        <v>685</v>
      </c>
      <c r="J62" t="s">
        <v>964</v>
      </c>
      <c r="K62" s="1">
        <v>0</v>
      </c>
    </row>
    <row r="63" spans="1:11" x14ac:dyDescent="0.35">
      <c r="B63" t="s">
        <v>122</v>
      </c>
      <c r="C63" s="1" t="s">
        <v>219</v>
      </c>
      <c r="D63" t="s">
        <v>961</v>
      </c>
      <c r="E63" t="s">
        <v>268</v>
      </c>
      <c r="F63" t="str">
        <f>_xlfn.CONCAT(C63, " ", D63, ": ",E63)</f>
        <v>Pandemic TASK FORCE 1: California Broadband Council</v>
      </c>
      <c r="I63" t="s">
        <v>686</v>
      </c>
      <c r="J63" t="s">
        <v>964</v>
      </c>
      <c r="K63" s="1">
        <v>0</v>
      </c>
    </row>
    <row r="64" spans="1:11" customFormat="1" x14ac:dyDescent="0.35">
      <c r="A64">
        <v>1</v>
      </c>
      <c r="B64" s="1" t="s">
        <v>127</v>
      </c>
      <c r="C64" s="1" t="s">
        <v>199</v>
      </c>
      <c r="D64" s="1" t="s">
        <v>123</v>
      </c>
      <c r="E64" s="1" t="s">
        <v>270</v>
      </c>
      <c r="F64" s="1" t="str">
        <f>_xlfn.CONCAT(C64, " ", D64, ": ",E64)</f>
        <v>Pre-pandemic Office: Colorado Broadband Office</v>
      </c>
      <c r="G64" s="1"/>
      <c r="H64" s="1"/>
      <c r="I64" s="1"/>
      <c r="J64" s="1" t="s">
        <v>965</v>
      </c>
      <c r="K64" s="1">
        <v>0</v>
      </c>
    </row>
    <row r="65" spans="1:11" customFormat="1" x14ac:dyDescent="0.35">
      <c r="A65">
        <v>2</v>
      </c>
      <c r="B65" s="1" t="s">
        <v>127</v>
      </c>
      <c r="C65" s="1" t="s">
        <v>199</v>
      </c>
      <c r="D65" s="1" t="s">
        <v>64</v>
      </c>
      <c r="E65" s="1" t="s">
        <v>271</v>
      </c>
      <c r="F65" s="1" t="str">
        <f>_xlfn.CONCAT(C65, " ", D65, ": ",E65)</f>
        <v>Pre-pandemic Agency: Governor’s Office of Information Technology</v>
      </c>
      <c r="G65" s="1"/>
      <c r="H65" s="1"/>
      <c r="I65" s="1"/>
      <c r="J65" s="1" t="s">
        <v>965</v>
      </c>
      <c r="K65" s="1">
        <v>0</v>
      </c>
    </row>
    <row r="66" spans="1:11" x14ac:dyDescent="0.35">
      <c r="A66">
        <v>3</v>
      </c>
      <c r="B66" s="1" t="s">
        <v>127</v>
      </c>
      <c r="C66" s="1" t="s">
        <v>199</v>
      </c>
      <c r="D66" s="1" t="s">
        <v>64</v>
      </c>
      <c r="E66" s="1" t="s">
        <v>272</v>
      </c>
      <c r="F66" s="1" t="str">
        <f>_xlfn.CONCAT(C66, " ", D66, ": ",E66)</f>
        <v>Pre-pandemic Agency: Department of Local Affairs</v>
      </c>
      <c r="J66" s="1" t="s">
        <v>965</v>
      </c>
      <c r="K66" s="1">
        <v>0</v>
      </c>
    </row>
    <row r="67" spans="1:11" x14ac:dyDescent="0.35">
      <c r="A67">
        <v>4</v>
      </c>
      <c r="B67" s="1" t="s">
        <v>127</v>
      </c>
      <c r="C67" s="1" t="s">
        <v>199</v>
      </c>
      <c r="D67" s="1" t="s">
        <v>64</v>
      </c>
      <c r="E67" s="1" t="s">
        <v>273</v>
      </c>
      <c r="F67" s="1" t="str">
        <f>_xlfn.CONCAT(C67, " ", D67, ": ",E67)</f>
        <v>Pre-pandemic Agency: Department of Regulatory Agencies (Public Utilities Commission)</v>
      </c>
      <c r="J67" s="1" t="s">
        <v>965</v>
      </c>
      <c r="K67" s="1">
        <v>0</v>
      </c>
    </row>
    <row r="68" spans="1:11" x14ac:dyDescent="0.35">
      <c r="A68">
        <v>5</v>
      </c>
      <c r="B68" s="1" t="s">
        <v>127</v>
      </c>
      <c r="C68" s="1" t="s">
        <v>199</v>
      </c>
      <c r="D68" s="1" t="s">
        <v>69</v>
      </c>
      <c r="E68" s="1" t="s">
        <v>274</v>
      </c>
      <c r="F68" s="1" t="str">
        <f>_xlfn.CONCAT(C68, " ", D68, ": ",E68)</f>
        <v>Pre-pandemic Task Force: Broadband Deployment Board</v>
      </c>
      <c r="J68" s="1" t="s">
        <v>965</v>
      </c>
      <c r="K68" s="1">
        <v>0</v>
      </c>
    </row>
    <row r="69" spans="1:11" x14ac:dyDescent="0.35">
      <c r="A69">
        <v>6</v>
      </c>
      <c r="B69" s="1" t="s">
        <v>127</v>
      </c>
      <c r="C69" s="1" t="s">
        <v>199</v>
      </c>
      <c r="D69" s="1" t="s">
        <v>120</v>
      </c>
      <c r="E69" s="1" t="s">
        <v>275</v>
      </c>
      <c r="F69" s="1" t="str">
        <f>_xlfn.CONCAT(C69, " ", D69, ": ",E69)</f>
        <v>Pre-pandemic Plan: Statewide Telecommunications Infrastructure Plan</v>
      </c>
      <c r="J69" s="1" t="s">
        <v>965</v>
      </c>
      <c r="K69" s="1">
        <v>0</v>
      </c>
    </row>
    <row r="70" spans="1:11" x14ac:dyDescent="0.35">
      <c r="A70">
        <v>7</v>
      </c>
      <c r="B70" s="1" t="s">
        <v>127</v>
      </c>
      <c r="C70" s="1" t="s">
        <v>199</v>
      </c>
      <c r="D70" s="1" t="s">
        <v>124</v>
      </c>
      <c r="E70" s="1" t="s">
        <v>276</v>
      </c>
      <c r="F70" s="1" t="str">
        <f>_xlfn.CONCAT(C70, " ", D70, ": ",E70)</f>
        <v xml:space="preserve">Pre-pandemic Goal: “Increase the percentage of rural households with access to basic (Federal Communications Commission-(FCC) defined - 25/3Mbps) broadband from 59% as of June 2015 to 85% by 2018 and 100% by 2020, increase the percentage of Statewide households with access to basic broadband from 87% as of June 2015 to 96% by 2018, and increase the percentage of school districts with access to broadband that meets national standards for school connectivity from 74% in 2015 to 100% by 2018.” </v>
      </c>
      <c r="J70" s="1" t="s">
        <v>965</v>
      </c>
      <c r="K70" s="1">
        <v>0</v>
      </c>
    </row>
    <row r="71" spans="1:11" x14ac:dyDescent="0.35">
      <c r="A71">
        <v>8</v>
      </c>
      <c r="B71" s="1" t="s">
        <v>127</v>
      </c>
      <c r="C71" s="1" t="s">
        <v>199</v>
      </c>
      <c r="D71" s="1" t="s">
        <v>75</v>
      </c>
      <c r="E71" s="1" t="s">
        <v>128</v>
      </c>
      <c r="F71" s="1" t="str">
        <f>_xlfn.CONCAT(C71, " ", D71, ": ",E71)</f>
        <v>Pre-pandemic Fund: Broadband Deployment Fund</v>
      </c>
      <c r="J71" s="1" t="s">
        <v>965</v>
      </c>
      <c r="K71" s="1">
        <v>0</v>
      </c>
    </row>
    <row r="72" spans="1:11" x14ac:dyDescent="0.35">
      <c r="A72">
        <v>9</v>
      </c>
      <c r="B72" s="1" t="s">
        <v>127</v>
      </c>
      <c r="C72" s="1" t="s">
        <v>199</v>
      </c>
      <c r="D72" s="1" t="s">
        <v>75</v>
      </c>
      <c r="E72" s="1" t="s">
        <v>129</v>
      </c>
      <c r="F72" s="1" t="str">
        <f>_xlfn.CONCAT(C72, " ", D72, ": ",E72)</f>
        <v>Pre-pandemic Fund: Colorado High Cost Support Mechanism</v>
      </c>
      <c r="J72" s="1" t="s">
        <v>965</v>
      </c>
      <c r="K72" s="1">
        <v>0</v>
      </c>
    </row>
    <row r="73" spans="1:11" x14ac:dyDescent="0.35">
      <c r="B73" t="s">
        <v>127</v>
      </c>
      <c r="C73" s="1" t="s">
        <v>219</v>
      </c>
      <c r="D73" t="s">
        <v>943</v>
      </c>
      <c r="E73" t="s">
        <v>613</v>
      </c>
      <c r="F73" t="str">
        <f>_xlfn.CONCAT(C73, " ", D73, ": ",E73)</f>
        <v>Pandemic AGENCY 1: Governor's Office of Information Technology</v>
      </c>
      <c r="G73"/>
      <c r="H73"/>
      <c r="I73" t="s">
        <v>687</v>
      </c>
      <c r="J73" t="s">
        <v>964</v>
      </c>
      <c r="K73" s="1">
        <v>0</v>
      </c>
    </row>
    <row r="74" spans="1:11" x14ac:dyDescent="0.35">
      <c r="B74" t="s">
        <v>127</v>
      </c>
      <c r="C74" s="1" t="s">
        <v>219</v>
      </c>
      <c r="D74" t="s">
        <v>944</v>
      </c>
      <c r="E74" t="s">
        <v>272</v>
      </c>
      <c r="F74" t="str">
        <f>_xlfn.CONCAT(C74, " ", D74, ": ",E74)</f>
        <v>Pandemic AGENCY 2: Department of Local Affairs</v>
      </c>
      <c r="G74"/>
      <c r="H74"/>
      <c r="I74" t="s">
        <v>688</v>
      </c>
      <c r="J74" t="s">
        <v>964</v>
      </c>
      <c r="K74" s="1">
        <v>0</v>
      </c>
    </row>
    <row r="75" spans="1:11" x14ac:dyDescent="0.35">
      <c r="B75" t="s">
        <v>127</v>
      </c>
      <c r="C75" s="1" t="s">
        <v>219</v>
      </c>
      <c r="D75" t="s">
        <v>945</v>
      </c>
      <c r="E75" t="s">
        <v>614</v>
      </c>
      <c r="F75" t="str">
        <f>_xlfn.CONCAT(C75, " ", D75, ": ",E75)</f>
        <v>Pandemic AGENCY 3: Department of Regulatory Agencies (Broadband Deployment Board)</v>
      </c>
      <c r="G75"/>
      <c r="H75"/>
      <c r="I75" t="s">
        <v>689</v>
      </c>
      <c r="J75" t="s">
        <v>964</v>
      </c>
      <c r="K75" s="1">
        <v>0</v>
      </c>
    </row>
    <row r="76" spans="1:11" x14ac:dyDescent="0.35">
      <c r="B76" t="s">
        <v>127</v>
      </c>
      <c r="C76" s="1" t="s">
        <v>219</v>
      </c>
      <c r="D76" t="s">
        <v>946</v>
      </c>
      <c r="E76" t="s">
        <v>615</v>
      </c>
      <c r="F76" t="str">
        <f>_xlfn.CONCAT(C76, " ", D76, ": ",E76)</f>
        <v xml:space="preserve">Pandemic AGENCY 4: Colorado Public Utilities Commission </v>
      </c>
      <c r="G76"/>
      <c r="H76"/>
      <c r="I76" t="s">
        <v>690</v>
      </c>
      <c r="J76" t="s">
        <v>964</v>
      </c>
      <c r="K76" s="1">
        <v>0</v>
      </c>
    </row>
    <row r="77" spans="1:11" x14ac:dyDescent="0.35">
      <c r="B77" t="s">
        <v>127</v>
      </c>
      <c r="C77" s="1" t="s">
        <v>219</v>
      </c>
      <c r="D77" t="s">
        <v>948</v>
      </c>
      <c r="E77" t="s">
        <v>128</v>
      </c>
      <c r="F77" t="str">
        <f>_xlfn.CONCAT(C77, " ", D77, ": ",E77)</f>
        <v>Pandemic FUND 1: Broadband Deployment Fund</v>
      </c>
      <c r="G77"/>
      <c r="H77"/>
      <c r="I77" t="s">
        <v>693</v>
      </c>
      <c r="J77" t="s">
        <v>964</v>
      </c>
      <c r="K77" s="1">
        <v>0</v>
      </c>
    </row>
    <row r="78" spans="1:11" customFormat="1" x14ac:dyDescent="0.35">
      <c r="B78" t="s">
        <v>127</v>
      </c>
      <c r="C78" s="1" t="s">
        <v>219</v>
      </c>
      <c r="D78" t="s">
        <v>949</v>
      </c>
      <c r="E78" t="s">
        <v>129</v>
      </c>
      <c r="F78" t="str">
        <f>_xlfn.CONCAT(C78, " ", D78, ": ",E78)</f>
        <v>Pandemic FUND 2: Colorado High Cost Support Mechanism</v>
      </c>
      <c r="I78" t="s">
        <v>691</v>
      </c>
      <c r="J78" t="s">
        <v>964</v>
      </c>
      <c r="K78" s="1">
        <v>0</v>
      </c>
    </row>
    <row r="79" spans="1:11" x14ac:dyDescent="0.35">
      <c r="B79" t="s">
        <v>127</v>
      </c>
      <c r="C79" s="1" t="s">
        <v>219</v>
      </c>
      <c r="D79" t="s">
        <v>950</v>
      </c>
      <c r="E79" t="s">
        <v>414</v>
      </c>
      <c r="F79" t="str">
        <f>_xlfn.CONCAT(C79, " ", D79, ": ",E79)</f>
        <v xml:space="preserve">Pandemic FUND 3: Colorado Department of Local Affairs Broadband Program </v>
      </c>
      <c r="G79"/>
      <c r="H79"/>
      <c r="I79" t="s">
        <v>692</v>
      </c>
      <c r="J79" t="s">
        <v>964</v>
      </c>
      <c r="K79" s="1">
        <v>0</v>
      </c>
    </row>
    <row r="80" spans="1:11" x14ac:dyDescent="0.35">
      <c r="B80" t="s">
        <v>127</v>
      </c>
      <c r="C80" s="1" t="s">
        <v>219</v>
      </c>
      <c r="D80" t="s">
        <v>954</v>
      </c>
      <c r="E80" t="s">
        <v>415</v>
      </c>
      <c r="F80" t="str">
        <f>_xlfn.CONCAT(C80, " ", D80, ": ",E80)</f>
        <v>Pandemic GOAL 1: https://drive.google.com/file/d/1U6n1Ei2mn8ZuP31A9PRRi4FZ40WaiJ0F/view</v>
      </c>
      <c r="G80"/>
      <c r="H80"/>
      <c r="I80" t="s">
        <v>415</v>
      </c>
      <c r="J80" t="s">
        <v>964</v>
      </c>
      <c r="K80" s="1">
        <v>0</v>
      </c>
    </row>
    <row r="81" spans="1:11" x14ac:dyDescent="0.35">
      <c r="B81" t="s">
        <v>127</v>
      </c>
      <c r="C81" s="1" t="s">
        <v>219</v>
      </c>
      <c r="D81" t="s">
        <v>956</v>
      </c>
      <c r="E81" t="s">
        <v>416</v>
      </c>
      <c r="F81" t="str">
        <f>_xlfn.CONCAT(C81, " ", D81, ": ",E81)</f>
        <v xml:space="preserve">Pandemic MAP 1: Colorado Broadband Map </v>
      </c>
      <c r="G81"/>
      <c r="H81"/>
      <c r="I81" t="s">
        <v>695</v>
      </c>
      <c r="J81" t="s">
        <v>964</v>
      </c>
      <c r="K81" s="1">
        <v>0</v>
      </c>
    </row>
    <row r="82" spans="1:11" x14ac:dyDescent="0.35">
      <c r="B82" t="s">
        <v>127</v>
      </c>
      <c r="C82" s="1" t="s">
        <v>219</v>
      </c>
      <c r="D82" t="s">
        <v>957</v>
      </c>
      <c r="E82" t="s">
        <v>417</v>
      </c>
      <c r="F82" t="str">
        <f>_xlfn.CONCAT(C82, " ", D82, ": ",E82)</f>
        <v xml:space="preserve">Pandemic MAP 2: Broadband Board Data Toolkit </v>
      </c>
      <c r="G82"/>
      <c r="H82"/>
      <c r="I82" t="s">
        <v>694</v>
      </c>
      <c r="J82" t="s">
        <v>964</v>
      </c>
      <c r="K82" s="1">
        <v>0</v>
      </c>
    </row>
    <row r="83" spans="1:11" customFormat="1" x14ac:dyDescent="0.35">
      <c r="B83" t="s">
        <v>127</v>
      </c>
      <c r="C83" s="1" t="s">
        <v>219</v>
      </c>
      <c r="D83" t="s">
        <v>958</v>
      </c>
      <c r="E83" t="s">
        <v>270</v>
      </c>
      <c r="F83" t="str">
        <f>_xlfn.CONCAT(C83, " ", D83, ": ",E83)</f>
        <v>Pandemic OFFICE 1: Colorado Broadband Office</v>
      </c>
      <c r="I83" t="s">
        <v>687</v>
      </c>
      <c r="J83" t="s">
        <v>964</v>
      </c>
      <c r="K83" s="1">
        <v>0</v>
      </c>
    </row>
    <row r="84" spans="1:11" x14ac:dyDescent="0.35">
      <c r="B84" t="s">
        <v>127</v>
      </c>
      <c r="C84" s="1" t="s">
        <v>219</v>
      </c>
      <c r="D84" t="s">
        <v>961</v>
      </c>
      <c r="E84" t="s">
        <v>274</v>
      </c>
      <c r="F84" t="str">
        <f>_xlfn.CONCAT(C84, " ", D84, ": ",E84)</f>
        <v>Pandemic TASK FORCE 1: Broadband Deployment Board</v>
      </c>
      <c r="I84" t="s">
        <v>697</v>
      </c>
      <c r="J84" t="s">
        <v>964</v>
      </c>
      <c r="K84" s="1">
        <v>0</v>
      </c>
    </row>
    <row r="85" spans="1:11" x14ac:dyDescent="0.35">
      <c r="B85" t="s">
        <v>127</v>
      </c>
      <c r="C85" s="1" t="s">
        <v>219</v>
      </c>
      <c r="D85" t="s">
        <v>962</v>
      </c>
      <c r="E85" t="s">
        <v>418</v>
      </c>
      <c r="F85" t="str">
        <f>_xlfn.CONCAT(C85, " ", D85, ": ",E85)</f>
        <v>Pandemic TASK FORCE 2: Broadband Advisory Board</v>
      </c>
      <c r="I85" t="s">
        <v>696</v>
      </c>
      <c r="J85" t="s">
        <v>964</v>
      </c>
      <c r="K85" s="1">
        <v>0</v>
      </c>
    </row>
    <row r="86" spans="1:11" x14ac:dyDescent="0.35">
      <c r="A86">
        <v>1</v>
      </c>
      <c r="B86" s="1" t="s">
        <v>26</v>
      </c>
      <c r="C86" s="1" t="s">
        <v>199</v>
      </c>
      <c r="D86" s="1" t="s">
        <v>123</v>
      </c>
      <c r="E86" s="1" t="s">
        <v>277</v>
      </c>
      <c r="F86" s="1" t="str">
        <f>_xlfn.CONCAT(C86, " ", D86, ": ",E86)</f>
        <v>Pre-pandemic Office: Connecticut State Broadband Initiative</v>
      </c>
      <c r="J86" s="1" t="s">
        <v>965</v>
      </c>
      <c r="K86" s="1">
        <v>0</v>
      </c>
    </row>
    <row r="87" spans="1:11" x14ac:dyDescent="0.35">
      <c r="A87">
        <v>2</v>
      </c>
      <c r="B87" s="1" t="s">
        <v>26</v>
      </c>
      <c r="C87" s="1" t="s">
        <v>199</v>
      </c>
      <c r="D87" s="1" t="s">
        <v>64</v>
      </c>
      <c r="E87" s="1" t="s">
        <v>278</v>
      </c>
      <c r="F87" s="1" t="str">
        <f>_xlfn.CONCAT(C87, " ", D87, ": ",E87)</f>
        <v>Pre-pandemic Agency: Office of Consumer Counsel</v>
      </c>
      <c r="J87" s="1" t="s">
        <v>965</v>
      </c>
      <c r="K87" s="1">
        <v>0</v>
      </c>
    </row>
    <row r="88" spans="1:11" x14ac:dyDescent="0.35">
      <c r="A88">
        <v>3</v>
      </c>
      <c r="B88" s="1" t="s">
        <v>26</v>
      </c>
      <c r="C88" s="1" t="s">
        <v>199</v>
      </c>
      <c r="D88" s="1" t="s">
        <v>69</v>
      </c>
      <c r="E88" s="1" t="s">
        <v>279</v>
      </c>
      <c r="F88" s="1" t="str">
        <f>_xlfn.CONCAT(C88, " ", D88, ": ",E88)</f>
        <v>Pre-pandemic Task Force: Commission on Educational Technology</v>
      </c>
      <c r="J88" s="1" t="s">
        <v>965</v>
      </c>
      <c r="K88" s="1">
        <v>0</v>
      </c>
    </row>
    <row r="89" spans="1:11" x14ac:dyDescent="0.35">
      <c r="A89">
        <v>4</v>
      </c>
      <c r="B89" s="1" t="s">
        <v>26</v>
      </c>
      <c r="C89" s="1" t="s">
        <v>199</v>
      </c>
      <c r="D89" s="1" t="s">
        <v>120</v>
      </c>
      <c r="E89" s="1" t="s">
        <v>280</v>
      </c>
      <c r="F89" s="1" t="str">
        <f>_xlfn.CONCAT(C89, " ", D89, ": ",E89)</f>
        <v>Pre-pandemic Plan: 2014 Updated State Broadband Plan</v>
      </c>
      <c r="J89" s="1" t="s">
        <v>965</v>
      </c>
      <c r="K89" s="1">
        <v>0</v>
      </c>
    </row>
    <row r="90" spans="1:11" x14ac:dyDescent="0.35">
      <c r="A90">
        <v>5</v>
      </c>
      <c r="B90" s="1" t="s">
        <v>26</v>
      </c>
      <c r="C90" s="1" t="s">
        <v>199</v>
      </c>
      <c r="D90" s="1" t="s">
        <v>124</v>
      </c>
      <c r="E90" s="1" t="s">
        <v>281</v>
      </c>
      <c r="F90" s="1" t="str">
        <f>_xlfn.CONCAT(C90, " ", D90, ": ",E90)</f>
        <v>Pre-pandemic Goal: Affordable broadband internet access to all premises across the state.</v>
      </c>
      <c r="J90" s="1" t="s">
        <v>965</v>
      </c>
      <c r="K90" s="1">
        <v>0</v>
      </c>
    </row>
    <row r="91" spans="1:11" x14ac:dyDescent="0.35">
      <c r="A91">
        <v>6</v>
      </c>
      <c r="B91" t="s">
        <v>26</v>
      </c>
      <c r="C91" t="s">
        <v>219</v>
      </c>
      <c r="D91" t="s">
        <v>75</v>
      </c>
      <c r="E91" t="s">
        <v>27</v>
      </c>
      <c r="F91" t="str">
        <f>_xlfn.CONCAT(C91, " ", D91, ": ",E91)</f>
        <v>Pandemic Fund: CRF Education Re-Opening</v>
      </c>
      <c r="G91">
        <v>164.5</v>
      </c>
      <c r="H91" s="1" t="s">
        <v>32</v>
      </c>
      <c r="I91" s="1" t="s">
        <v>31</v>
      </c>
      <c r="K91" s="1">
        <v>0</v>
      </c>
    </row>
    <row r="92" spans="1:11" x14ac:dyDescent="0.35">
      <c r="B92" t="s">
        <v>26</v>
      </c>
      <c r="C92" s="1" t="s">
        <v>219</v>
      </c>
      <c r="D92" t="s">
        <v>943</v>
      </c>
      <c r="E92" t="s">
        <v>278</v>
      </c>
      <c r="F92" t="str">
        <f>_xlfn.CONCAT(C92, " ", D92, ": ",E92)</f>
        <v>Pandemic AGENCY 1: Office of Consumer Counsel</v>
      </c>
      <c r="G92"/>
      <c r="H92"/>
      <c r="I92" t="s">
        <v>698</v>
      </c>
      <c r="J92" t="s">
        <v>964</v>
      </c>
      <c r="K92" s="1">
        <v>0</v>
      </c>
    </row>
    <row r="93" spans="1:11" x14ac:dyDescent="0.35">
      <c r="B93" t="s">
        <v>26</v>
      </c>
      <c r="C93" s="1" t="s">
        <v>219</v>
      </c>
      <c r="D93" t="s">
        <v>948</v>
      </c>
      <c r="E93" t="s">
        <v>419</v>
      </c>
      <c r="F93" t="str">
        <f>_xlfn.CONCAT(C93, " ", D93, ": ",E93)</f>
        <v xml:space="preserve">Pandemic FUND 1: Everybody Learns Initiative </v>
      </c>
      <c r="G93"/>
      <c r="H93"/>
      <c r="I93" t="s">
        <v>699</v>
      </c>
      <c r="J93" t="s">
        <v>964</v>
      </c>
      <c r="K93" s="1">
        <v>0</v>
      </c>
    </row>
    <row r="94" spans="1:11" x14ac:dyDescent="0.35">
      <c r="B94" t="s">
        <v>26</v>
      </c>
      <c r="C94" s="1" t="s">
        <v>219</v>
      </c>
      <c r="D94" t="s">
        <v>958</v>
      </c>
      <c r="E94" t="s">
        <v>420</v>
      </c>
      <c r="F94" t="str">
        <f>_xlfn.CONCAT(C94, " ", D94, ": ",E94)</f>
        <v>Pandemic OFFICE 1: Connecticut State Broadband Office</v>
      </c>
      <c r="G94"/>
      <c r="H94"/>
      <c r="I94" t="s">
        <v>698</v>
      </c>
      <c r="J94" t="s">
        <v>964</v>
      </c>
      <c r="K94" s="1">
        <v>0</v>
      </c>
    </row>
    <row r="95" spans="1:11" x14ac:dyDescent="0.35">
      <c r="B95" t="s">
        <v>26</v>
      </c>
      <c r="C95" s="1" t="s">
        <v>219</v>
      </c>
      <c r="D95" t="s">
        <v>961</v>
      </c>
      <c r="E95" t="s">
        <v>421</v>
      </c>
      <c r="F95" t="str">
        <f>_xlfn.CONCAT(C95, " ", D95, ": ",E95)</f>
        <v>Pandemic TASK FORCE 1: Connecticut Commission for Educational Technology</v>
      </c>
      <c r="I95" t="s">
        <v>700</v>
      </c>
      <c r="J95" t="s">
        <v>964</v>
      </c>
      <c r="K95" s="1">
        <v>0</v>
      </c>
    </row>
    <row r="96" spans="1:11" x14ac:dyDescent="0.35">
      <c r="A96">
        <v>1</v>
      </c>
      <c r="B96" s="1" t="s">
        <v>93</v>
      </c>
      <c r="C96" s="1" t="s">
        <v>199</v>
      </c>
      <c r="D96" s="1" t="s">
        <v>64</v>
      </c>
      <c r="E96" s="1" t="s">
        <v>282</v>
      </c>
      <c r="F96" s="1" t="str">
        <f>_xlfn.CONCAT(C96, " ", D96, ": ",E96)</f>
        <v>Pre-pandemic Agency: Department of Technology and Information</v>
      </c>
      <c r="J96" s="1" t="s">
        <v>965</v>
      </c>
      <c r="K96" s="1">
        <v>0</v>
      </c>
    </row>
    <row r="97" spans="1:11" x14ac:dyDescent="0.35">
      <c r="A97">
        <v>2</v>
      </c>
      <c r="B97" s="1" t="s">
        <v>93</v>
      </c>
      <c r="C97" s="1" t="s">
        <v>199</v>
      </c>
      <c r="D97" s="1" t="s">
        <v>75</v>
      </c>
      <c r="E97" s="1" t="s">
        <v>130</v>
      </c>
      <c r="F97" s="1" t="str">
        <f>_xlfn.CONCAT(C97, " ", D97, ": ",E97)</f>
        <v>Pre-pandemic Fund: Delaware Broadband Fund Phase II Initiative</v>
      </c>
      <c r="J97" s="1" t="s">
        <v>965</v>
      </c>
      <c r="K97" s="1">
        <v>0</v>
      </c>
    </row>
    <row r="98" spans="1:11" x14ac:dyDescent="0.35">
      <c r="A98">
        <v>3</v>
      </c>
      <c r="B98" t="s">
        <v>93</v>
      </c>
      <c r="C98" t="s">
        <v>219</v>
      </c>
      <c r="D98" t="s">
        <v>75</v>
      </c>
      <c r="E98" s="4" t="s">
        <v>162</v>
      </c>
      <c r="F98" t="str">
        <f>_xlfn.CONCAT(C98, " ", D98, ": ",E98)</f>
        <v>Pandemic Fund: $20 million for broadband infrastructure, with $13 million directed toward wireless vouchers and devices for underserved families with school-age children.</v>
      </c>
      <c r="G98">
        <v>20</v>
      </c>
      <c r="H98" s="4" t="s">
        <v>162</v>
      </c>
      <c r="I98" s="1" t="s">
        <v>90</v>
      </c>
      <c r="J98" s="1" t="s">
        <v>966</v>
      </c>
      <c r="K98" s="1">
        <v>0</v>
      </c>
    </row>
    <row r="99" spans="1:11" x14ac:dyDescent="0.35">
      <c r="B99" t="s">
        <v>93</v>
      </c>
      <c r="C99" s="1" t="s">
        <v>219</v>
      </c>
      <c r="D99" t="s">
        <v>943</v>
      </c>
      <c r="E99" t="s">
        <v>282</v>
      </c>
      <c r="F99" t="str">
        <f>_xlfn.CONCAT(C99, " ", D99, ": ",E99)</f>
        <v>Pandemic AGENCY 1: Department of Technology and Information</v>
      </c>
      <c r="G99"/>
      <c r="H99"/>
      <c r="I99" t="s">
        <v>701</v>
      </c>
      <c r="J99" t="s">
        <v>964</v>
      </c>
      <c r="K99" s="1">
        <v>0</v>
      </c>
    </row>
    <row r="100" spans="1:11" x14ac:dyDescent="0.35">
      <c r="B100" t="s">
        <v>93</v>
      </c>
      <c r="C100" s="1" t="s">
        <v>219</v>
      </c>
      <c r="D100" t="s">
        <v>948</v>
      </c>
      <c r="E100" t="s">
        <v>422</v>
      </c>
      <c r="F100" t="str">
        <f>_xlfn.CONCAT(C100, " ", D100, ": ",E100)</f>
        <v>Pandemic FUND 1: Delaware Broadband Fund</v>
      </c>
      <c r="G100"/>
      <c r="H100"/>
      <c r="I100" t="s">
        <v>702</v>
      </c>
      <c r="J100" t="s">
        <v>964</v>
      </c>
      <c r="K100" s="1">
        <v>0</v>
      </c>
    </row>
    <row r="101" spans="1:11" x14ac:dyDescent="0.35">
      <c r="B101" t="s">
        <v>93</v>
      </c>
      <c r="C101" s="1" t="s">
        <v>219</v>
      </c>
      <c r="D101" t="s">
        <v>961</v>
      </c>
      <c r="E101" t="s">
        <v>423</v>
      </c>
      <c r="F101" t="str">
        <f>_xlfn.CONCAT(C101, " ", D101, ": ",E101)</f>
        <v>Pandemic TASK FORCE 1: Delaware Broadband Initiative</v>
      </c>
      <c r="I101" t="s">
        <v>703</v>
      </c>
      <c r="J101" t="s">
        <v>964</v>
      </c>
      <c r="K101" s="1">
        <v>0</v>
      </c>
    </row>
    <row r="102" spans="1:11" x14ac:dyDescent="0.35">
      <c r="A102">
        <v>-99</v>
      </c>
      <c r="B102" t="s">
        <v>131</v>
      </c>
      <c r="C102" s="1" t="s">
        <v>967</v>
      </c>
      <c r="D102" t="s">
        <v>943</v>
      </c>
      <c r="E102" t="s">
        <v>616</v>
      </c>
      <c r="F102" t="str">
        <f>_xlfn.CONCAT(C102, " ", D102, ": ",E102)</f>
        <v>Dup AGENCY 1: Florida Department of Management Services</v>
      </c>
      <c r="G102"/>
      <c r="H102"/>
      <c r="I102" t="s">
        <v>704</v>
      </c>
      <c r="J102" t="s">
        <v>964</v>
      </c>
      <c r="K102" s="1">
        <v>0</v>
      </c>
    </row>
    <row r="103" spans="1:11" x14ac:dyDescent="0.35">
      <c r="A103">
        <v>1</v>
      </c>
      <c r="B103" s="1" t="s">
        <v>131</v>
      </c>
      <c r="C103" s="1" t="s">
        <v>199</v>
      </c>
      <c r="D103" s="1" t="s">
        <v>64</v>
      </c>
      <c r="E103" s="1" t="s">
        <v>283</v>
      </c>
      <c r="F103" s="1" t="str">
        <f>_xlfn.CONCAT(C103, " ", D103, ": ",E103)</f>
        <v>Pre-pandemic Agency: Department of Management Services</v>
      </c>
      <c r="J103" s="1" t="s">
        <v>965</v>
      </c>
      <c r="K103" s="1">
        <v>0</v>
      </c>
    </row>
    <row r="104" spans="1:11" x14ac:dyDescent="0.35">
      <c r="A104">
        <v>2</v>
      </c>
      <c r="B104" t="s">
        <v>131</v>
      </c>
      <c r="C104" s="1" t="s">
        <v>219</v>
      </c>
      <c r="D104" t="s">
        <v>944</v>
      </c>
      <c r="E104" t="s">
        <v>617</v>
      </c>
      <c r="F104" t="str">
        <f>_xlfn.CONCAT(C104, " ", D104, ": ",E104)</f>
        <v xml:space="preserve">Pandemic AGENCY 2: Florida Department of Economic Opportunity </v>
      </c>
      <c r="G104"/>
      <c r="H104"/>
      <c r="I104" t="s">
        <v>705</v>
      </c>
      <c r="J104" t="s">
        <v>964</v>
      </c>
      <c r="K104" s="1">
        <v>0</v>
      </c>
    </row>
    <row r="105" spans="1:11" x14ac:dyDescent="0.35">
      <c r="A105">
        <v>3</v>
      </c>
      <c r="B105" t="s">
        <v>131</v>
      </c>
      <c r="C105" s="1" t="s">
        <v>219</v>
      </c>
      <c r="D105" t="s">
        <v>945</v>
      </c>
      <c r="E105" t="s">
        <v>618</v>
      </c>
      <c r="F105" t="str">
        <f>_xlfn.CONCAT(C105, " ", D105, ": ",E105)</f>
        <v>Pandemic AGENCY 3: Florida Department of Transportation</v>
      </c>
      <c r="G105"/>
      <c r="H105"/>
      <c r="I105" t="s">
        <v>706</v>
      </c>
      <c r="J105" t="s">
        <v>964</v>
      </c>
      <c r="K105" s="1">
        <v>0</v>
      </c>
    </row>
    <row r="106" spans="1:11" x14ac:dyDescent="0.35">
      <c r="A106">
        <v>4</v>
      </c>
      <c r="B106" t="s">
        <v>131</v>
      </c>
      <c r="C106" s="1" t="s">
        <v>219</v>
      </c>
      <c r="D106" t="s">
        <v>948</v>
      </c>
      <c r="E106" t="s">
        <v>424</v>
      </c>
      <c r="F106" t="str">
        <f>_xlfn.CONCAT(C106, " ", D106, ": ",E106)</f>
        <v xml:space="preserve">Pandemic FUND 1: Florida State Transportation Trust Fund </v>
      </c>
      <c r="G106"/>
      <c r="H106"/>
      <c r="I106" t="s">
        <v>708</v>
      </c>
      <c r="J106" t="s">
        <v>964</v>
      </c>
      <c r="K106" s="1">
        <v>0</v>
      </c>
    </row>
    <row r="107" spans="1:11" x14ac:dyDescent="0.35">
      <c r="A107">
        <v>5</v>
      </c>
      <c r="B107" t="s">
        <v>131</v>
      </c>
      <c r="C107" s="1" t="s">
        <v>219</v>
      </c>
      <c r="D107" t="s">
        <v>949</v>
      </c>
      <c r="E107" t="s">
        <v>425</v>
      </c>
      <c r="F107" t="str">
        <f>_xlfn.CONCAT(C107, " ", D107, ": ",E107)</f>
        <v xml:space="preserve">Pandemic FUND 2: Broadband Opportunity Program </v>
      </c>
      <c r="G107"/>
      <c r="H107"/>
      <c r="I107" t="s">
        <v>707</v>
      </c>
      <c r="J107" t="s">
        <v>964</v>
      </c>
      <c r="K107" s="1">
        <v>0</v>
      </c>
    </row>
    <row r="108" spans="1:11" x14ac:dyDescent="0.35">
      <c r="A108">
        <v>6</v>
      </c>
      <c r="B108" t="s">
        <v>131</v>
      </c>
      <c r="C108" s="1" t="s">
        <v>219</v>
      </c>
      <c r="D108" t="s">
        <v>958</v>
      </c>
      <c r="E108" t="s">
        <v>426</v>
      </c>
      <c r="F108" t="str">
        <f>_xlfn.CONCAT(C108, " ", D108, ": ",E108)</f>
        <v>Pandemic OFFICE 1: Florida Broadband Office</v>
      </c>
      <c r="G108"/>
      <c r="H108"/>
      <c r="I108" t="s">
        <v>705</v>
      </c>
      <c r="J108" t="s">
        <v>964</v>
      </c>
      <c r="K108" s="1">
        <v>0</v>
      </c>
    </row>
    <row r="109" spans="1:11" x14ac:dyDescent="0.35">
      <c r="A109">
        <v>1</v>
      </c>
      <c r="B109" s="1" t="s">
        <v>132</v>
      </c>
      <c r="C109" s="1" t="s">
        <v>199</v>
      </c>
      <c r="D109" s="1" t="s">
        <v>123</v>
      </c>
      <c r="E109" s="1" t="s">
        <v>284</v>
      </c>
      <c r="F109" s="1" t="str">
        <f>_xlfn.CONCAT(C109, " ", D109, ": ",E109)</f>
        <v>Pre-pandemic Office: Department of Community Affairs (Georgia Broadband Deployment Initiative)</v>
      </c>
      <c r="J109" s="1" t="s">
        <v>965</v>
      </c>
      <c r="K109" s="1">
        <v>0</v>
      </c>
    </row>
    <row r="110" spans="1:11" x14ac:dyDescent="0.35">
      <c r="A110">
        <v>2</v>
      </c>
      <c r="B110" s="1" t="s">
        <v>132</v>
      </c>
      <c r="C110" s="1" t="s">
        <v>199</v>
      </c>
      <c r="D110" s="1" t="s">
        <v>64</v>
      </c>
      <c r="E110" s="1" t="s">
        <v>285</v>
      </c>
      <c r="F110" s="1" t="str">
        <f>_xlfn.CONCAT(C110, " ", D110, ": ",E110)</f>
        <v>Pre-pandemic Agency: Department of Community Affairs</v>
      </c>
      <c r="J110" s="1" t="s">
        <v>965</v>
      </c>
      <c r="K110" s="1">
        <v>0</v>
      </c>
    </row>
    <row r="111" spans="1:11" x14ac:dyDescent="0.35">
      <c r="A111">
        <v>3</v>
      </c>
      <c r="B111" s="1" t="s">
        <v>132</v>
      </c>
      <c r="C111" s="1" t="s">
        <v>199</v>
      </c>
      <c r="D111" s="1" t="s">
        <v>64</v>
      </c>
      <c r="E111" s="1" t="s">
        <v>286</v>
      </c>
      <c r="F111" s="1" t="str">
        <f>_xlfn.CONCAT(C111, " ", D111, ": ",E111)</f>
        <v>Pre-pandemic Agency: Georgia Technology Authority</v>
      </c>
      <c r="J111" s="1" t="s">
        <v>965</v>
      </c>
      <c r="K111" s="1">
        <v>0</v>
      </c>
    </row>
    <row r="112" spans="1:11" x14ac:dyDescent="0.35">
      <c r="A112">
        <v>4</v>
      </c>
      <c r="B112" s="1" t="s">
        <v>132</v>
      </c>
      <c r="C112" s="1" t="s">
        <v>199</v>
      </c>
      <c r="D112" s="1" t="s">
        <v>64</v>
      </c>
      <c r="E112" s="1" t="s">
        <v>266</v>
      </c>
      <c r="F112" s="1" t="str">
        <f>_xlfn.CONCAT(C112, " ", D112, ": ",E112)</f>
        <v>Pre-pandemic Agency: Department of Transportation</v>
      </c>
      <c r="J112" s="1" t="s">
        <v>965</v>
      </c>
      <c r="K112" s="1">
        <v>0</v>
      </c>
    </row>
    <row r="113" spans="1:11" x14ac:dyDescent="0.35">
      <c r="A113">
        <v>5</v>
      </c>
      <c r="B113" s="1" t="s">
        <v>132</v>
      </c>
      <c r="C113" s="1" t="s">
        <v>199</v>
      </c>
      <c r="D113" s="1" t="s">
        <v>64</v>
      </c>
      <c r="E113" s="1" t="s">
        <v>287</v>
      </c>
      <c r="F113" s="1" t="str">
        <f>_xlfn.CONCAT(C113, " ", D113, ": ",E113)</f>
        <v>Pre-pandemic Agency: Board of Economic Development</v>
      </c>
      <c r="J113" s="1" t="s">
        <v>965</v>
      </c>
      <c r="K113" s="1">
        <v>0</v>
      </c>
    </row>
    <row r="114" spans="1:11" x14ac:dyDescent="0.35">
      <c r="A114">
        <v>6</v>
      </c>
      <c r="B114" s="1" t="s">
        <v>132</v>
      </c>
      <c r="C114" s="1" t="s">
        <v>199</v>
      </c>
      <c r="D114" s="1" t="s">
        <v>124</v>
      </c>
      <c r="E114" s="1" t="s">
        <v>288</v>
      </c>
      <c r="F114" s="1" t="str">
        <f>_xlfn.CONCAT(C114, " ", D114, ": ",E114)</f>
        <v>Pre-pandemic Goal: Increase availability of 25 megabit-per-second /3-Mbps service</v>
      </c>
      <c r="J114" s="1" t="s">
        <v>965</v>
      </c>
      <c r="K114" s="1">
        <v>0</v>
      </c>
    </row>
    <row r="115" spans="1:11" x14ac:dyDescent="0.35">
      <c r="A115">
        <v>7</v>
      </c>
      <c r="B115" s="1" t="s">
        <v>132</v>
      </c>
      <c r="C115" s="1" t="s">
        <v>199</v>
      </c>
      <c r="D115" s="1" t="s">
        <v>72</v>
      </c>
      <c r="E115" s="1" t="s">
        <v>289</v>
      </c>
      <c r="F115" s="1" t="str">
        <f>_xlfn.CONCAT(C115, " ", D115, ": ",E115)</f>
        <v>Pre-pandemic Map: Department of Community Affairs, Mapping and Analytics</v>
      </c>
      <c r="J115" s="1" t="s">
        <v>965</v>
      </c>
      <c r="K115" s="1">
        <v>0</v>
      </c>
    </row>
    <row r="116" spans="1:11" x14ac:dyDescent="0.35">
      <c r="A116">
        <v>8</v>
      </c>
      <c r="B116" s="1" t="s">
        <v>132</v>
      </c>
      <c r="C116" s="1" t="s">
        <v>199</v>
      </c>
      <c r="D116" s="1" t="s">
        <v>75</v>
      </c>
      <c r="E116" s="1" t="s">
        <v>133</v>
      </c>
      <c r="F116" s="1" t="str">
        <f>_xlfn.CONCAT(C116, " ", D116, ": ",E116)</f>
        <v>Pre-pandemic Fund: Georgia Broadband Deployment Initiative</v>
      </c>
      <c r="J116" s="1" t="s">
        <v>965</v>
      </c>
      <c r="K116" s="1">
        <v>0</v>
      </c>
    </row>
    <row r="117" spans="1:11" x14ac:dyDescent="0.35">
      <c r="B117" t="s">
        <v>132</v>
      </c>
      <c r="C117" s="1" t="s">
        <v>219</v>
      </c>
      <c r="D117" t="s">
        <v>943</v>
      </c>
      <c r="E117" t="s">
        <v>284</v>
      </c>
      <c r="F117" t="str">
        <f>_xlfn.CONCAT(C117, " ", D117, ": ",E117)</f>
        <v>Pandemic AGENCY 1: Department of Community Affairs (Georgia Broadband Deployment Initiative)</v>
      </c>
      <c r="G117"/>
      <c r="H117"/>
      <c r="I117" t="s">
        <v>709</v>
      </c>
      <c r="J117" t="s">
        <v>964</v>
      </c>
      <c r="K117" s="1">
        <v>0</v>
      </c>
    </row>
    <row r="118" spans="1:11" x14ac:dyDescent="0.35">
      <c r="B118" t="s">
        <v>132</v>
      </c>
      <c r="C118" s="1" t="s">
        <v>219</v>
      </c>
      <c r="D118" t="s">
        <v>944</v>
      </c>
      <c r="E118" t="s">
        <v>286</v>
      </c>
      <c r="F118" t="str">
        <f>_xlfn.CONCAT(C118, " ", D118, ": ",E118)</f>
        <v>Pandemic AGENCY 2: Georgia Technology Authority</v>
      </c>
      <c r="G118"/>
      <c r="H118"/>
      <c r="I118" t="s">
        <v>710</v>
      </c>
      <c r="J118" t="s">
        <v>964</v>
      </c>
      <c r="K118" s="1">
        <v>0</v>
      </c>
    </row>
    <row r="119" spans="1:11" x14ac:dyDescent="0.35">
      <c r="B119" t="s">
        <v>132</v>
      </c>
      <c r="C119" s="1" t="s">
        <v>219</v>
      </c>
      <c r="D119" t="s">
        <v>945</v>
      </c>
      <c r="E119" t="s">
        <v>266</v>
      </c>
      <c r="F119" t="str">
        <f>_xlfn.CONCAT(C119, " ", D119, ": ",E119)</f>
        <v>Pandemic AGENCY 3: Department of Transportation</v>
      </c>
      <c r="G119"/>
      <c r="H119"/>
      <c r="I119" t="s">
        <v>711</v>
      </c>
      <c r="J119" t="s">
        <v>964</v>
      </c>
      <c r="K119" s="1">
        <v>0</v>
      </c>
    </row>
    <row r="120" spans="1:11" x14ac:dyDescent="0.35">
      <c r="B120" t="s">
        <v>132</v>
      </c>
      <c r="C120" s="1" t="s">
        <v>219</v>
      </c>
      <c r="D120" t="s">
        <v>946</v>
      </c>
      <c r="E120" t="s">
        <v>287</v>
      </c>
      <c r="F120" t="str">
        <f>_xlfn.CONCAT(C120, " ", D120, ": ",E120)</f>
        <v>Pandemic AGENCY 4: Board of Economic Development</v>
      </c>
      <c r="G120"/>
      <c r="H120"/>
      <c r="I120" t="s">
        <v>712</v>
      </c>
      <c r="J120" t="s">
        <v>964</v>
      </c>
      <c r="K120" s="1">
        <v>0</v>
      </c>
    </row>
    <row r="121" spans="1:11" x14ac:dyDescent="0.35">
      <c r="B121" t="s">
        <v>132</v>
      </c>
      <c r="C121" s="1" t="s">
        <v>219</v>
      </c>
      <c r="D121" t="s">
        <v>954</v>
      </c>
      <c r="E121" t="s">
        <v>427</v>
      </c>
      <c r="F121" t="str">
        <f>_xlfn.CONCAT(C121, " ", D121, ": ",E121)</f>
        <v>Pandemic GOAL 1: https://broadband.georgia.gov/media/7/download</v>
      </c>
      <c r="G121"/>
      <c r="H121"/>
      <c r="I121" t="s">
        <v>427</v>
      </c>
      <c r="J121" t="s">
        <v>964</v>
      </c>
      <c r="K121" s="1">
        <v>0</v>
      </c>
    </row>
    <row r="122" spans="1:11" x14ac:dyDescent="0.35">
      <c r="B122" t="s">
        <v>132</v>
      </c>
      <c r="C122" s="1" t="s">
        <v>219</v>
      </c>
      <c r="D122" t="s">
        <v>956</v>
      </c>
      <c r="E122" t="s">
        <v>428</v>
      </c>
      <c r="F122" t="str">
        <f>_xlfn.CONCAT(C122, " ", D122, ": ",E122)</f>
        <v xml:space="preserve">Pandemic MAP 1: Georgia Broadband Map </v>
      </c>
      <c r="G122"/>
      <c r="H122"/>
      <c r="I122" t="s">
        <v>713</v>
      </c>
      <c r="J122" t="s">
        <v>964</v>
      </c>
      <c r="K122" s="1">
        <v>0</v>
      </c>
    </row>
    <row r="123" spans="1:11" x14ac:dyDescent="0.35">
      <c r="B123" t="s">
        <v>132</v>
      </c>
      <c r="C123" s="1" t="s">
        <v>219</v>
      </c>
      <c r="D123" t="s">
        <v>958</v>
      </c>
      <c r="E123" t="s">
        <v>133</v>
      </c>
      <c r="F123" t="str">
        <f>_xlfn.CONCAT(C123, " ", D123, ": ",E123)</f>
        <v>Pandemic OFFICE 1: Georgia Broadband Deployment Initiative</v>
      </c>
      <c r="G123"/>
      <c r="H123"/>
      <c r="I123" t="s">
        <v>714</v>
      </c>
      <c r="J123" t="s">
        <v>964</v>
      </c>
      <c r="K123" s="1">
        <v>0</v>
      </c>
    </row>
    <row r="124" spans="1:11" customFormat="1" x14ac:dyDescent="0.35">
      <c r="B124" t="s">
        <v>132</v>
      </c>
      <c r="C124" s="1" t="s">
        <v>219</v>
      </c>
      <c r="D124" t="s">
        <v>960</v>
      </c>
      <c r="E124" t="s">
        <v>429</v>
      </c>
      <c r="F124" t="str">
        <f>_xlfn.CONCAT(C124, " ", D124, ": ",E124)</f>
        <v>Pandemic PLAN 1: The State of Georgia Broadband Plan</v>
      </c>
      <c r="G124" s="1"/>
      <c r="H124" s="1"/>
      <c r="I124" t="s">
        <v>427</v>
      </c>
      <c r="J124" t="s">
        <v>964</v>
      </c>
      <c r="K124" s="1">
        <v>0</v>
      </c>
    </row>
    <row r="125" spans="1:11" x14ac:dyDescent="0.35">
      <c r="A125">
        <v>1</v>
      </c>
      <c r="B125" s="1" t="s">
        <v>134</v>
      </c>
      <c r="C125" s="1" t="s">
        <v>199</v>
      </c>
      <c r="D125" s="1" t="s">
        <v>64</v>
      </c>
      <c r="E125" s="1" t="s">
        <v>290</v>
      </c>
      <c r="F125" s="1" t="str">
        <f>_xlfn.CONCAT(C125, " ", D125, ": ",E125)</f>
        <v>Pre-pandemic Agency: Department of Commerce and Consumer Affairs (Cable Television Division)</v>
      </c>
      <c r="J125" s="1" t="s">
        <v>965</v>
      </c>
      <c r="K125" s="1">
        <v>0</v>
      </c>
    </row>
    <row r="126" spans="1:11" x14ac:dyDescent="0.35">
      <c r="A126">
        <v>2</v>
      </c>
      <c r="B126" s="1" t="s">
        <v>134</v>
      </c>
      <c r="C126" s="1" t="s">
        <v>199</v>
      </c>
      <c r="D126" s="1" t="s">
        <v>64</v>
      </c>
      <c r="E126" s="1" t="s">
        <v>291</v>
      </c>
      <c r="F126" s="1" t="str">
        <f>_xlfn.CONCAT(C126, " ", D126, ": ",E126)</f>
        <v>Pre-pandemic Agency: Department of Business, Economic Development, and Tourism</v>
      </c>
      <c r="J126" s="1" t="s">
        <v>965</v>
      </c>
      <c r="K126" s="1">
        <v>0</v>
      </c>
    </row>
    <row r="127" spans="1:11" x14ac:dyDescent="0.35">
      <c r="A127">
        <v>3</v>
      </c>
      <c r="B127" s="1" t="s">
        <v>134</v>
      </c>
      <c r="C127" s="1" t="s">
        <v>199</v>
      </c>
      <c r="D127" s="1" t="s">
        <v>69</v>
      </c>
      <c r="E127" s="1" t="s">
        <v>292</v>
      </c>
      <c r="F127" s="1" t="str">
        <f>_xlfn.CONCAT(C127, " ", D127, ": ",E127)</f>
        <v>Pre-pandemic Task Force: Hawaii Broadband Assistance Advisory Council</v>
      </c>
      <c r="J127" s="1" t="s">
        <v>965</v>
      </c>
      <c r="K127" s="1">
        <v>0</v>
      </c>
    </row>
    <row r="128" spans="1:11" x14ac:dyDescent="0.35">
      <c r="A128">
        <v>4</v>
      </c>
      <c r="B128" s="1" t="s">
        <v>134</v>
      </c>
      <c r="C128" s="1" t="s">
        <v>199</v>
      </c>
      <c r="D128" s="1" t="s">
        <v>120</v>
      </c>
      <c r="E128" s="1" t="s">
        <v>293</v>
      </c>
      <c r="F128" s="1" t="str">
        <f>_xlfn.CONCAT(C128, " ", D128, ": ",E128)</f>
        <v>Pre-pandemic Plan: “Hawaii Broadband Strategic Plan” (2012)</v>
      </c>
      <c r="J128" s="1" t="s">
        <v>965</v>
      </c>
      <c r="K128" s="1">
        <v>0</v>
      </c>
    </row>
    <row r="129" spans="1:11" customFormat="1" x14ac:dyDescent="0.35">
      <c r="A129">
        <v>5</v>
      </c>
      <c r="B129" s="1" t="s">
        <v>134</v>
      </c>
      <c r="C129" s="1" t="s">
        <v>199</v>
      </c>
      <c r="D129" s="1" t="s">
        <v>124</v>
      </c>
      <c r="E129" s="1" t="s">
        <v>294</v>
      </c>
      <c r="F129" s="1" t="str">
        <f>_xlfn.CONCAT(C129, " ", D129, ": ",E129)</f>
        <v>Pre-pandemic Goal: “Meeting the following goals is critical for Hawaii to compete successfully in the global economy of the twenty-first century: 
“(1) Ensure access to broadband communications for all households, businesses, and organizations throughout Hawaii by 2012 at speeds and prices comparable to the average speeds and prices available in the top three performing countries in the world. 
“(2) Increase availability of advanced broadband communications service on a competitive basis to reduce prices, increase service penetration and improve service to all persons in Hawaii.
“(3) Increase broadband availability at affordable costs to low-income and other disadvantaged groups, including making low-cost, broadband capable computers available to eligible recipients. 
“(4) Increase sharing of the infrastructure used to deploy broadband to speed up implementation ... 
“(5) Increase flexible, timely, and responsible access to public rights-of way and public facilities for broadband service providers; and 
“(6) Develop a more streamlined permit approval process.”</v>
      </c>
      <c r="G129" s="1"/>
      <c r="H129" s="1"/>
      <c r="I129" s="1"/>
      <c r="J129" s="1" t="s">
        <v>965</v>
      </c>
      <c r="K129" s="1">
        <v>0</v>
      </c>
    </row>
    <row r="130" spans="1:11" customFormat="1" x14ac:dyDescent="0.35">
      <c r="A130">
        <v>6</v>
      </c>
      <c r="B130" s="1" t="s">
        <v>134</v>
      </c>
      <c r="C130" s="1" t="s">
        <v>199</v>
      </c>
      <c r="D130" s="1" t="s">
        <v>72</v>
      </c>
      <c r="E130" s="1" t="s">
        <v>295</v>
      </c>
      <c r="F130" s="1" t="str">
        <f>_xlfn.CONCAT(C130, " ", D130, ": ",E130)</f>
        <v>Pre-pandemic Map: “No Internet Service Map”</v>
      </c>
      <c r="G130" s="1"/>
      <c r="H130" s="1"/>
      <c r="I130" s="1"/>
      <c r="J130" s="1" t="s">
        <v>965</v>
      </c>
      <c r="K130" s="1">
        <v>0</v>
      </c>
    </row>
    <row r="131" spans="1:11" x14ac:dyDescent="0.35">
      <c r="A131">
        <v>7</v>
      </c>
      <c r="B131" s="1" t="s">
        <v>134</v>
      </c>
      <c r="C131" s="1" t="s">
        <v>199</v>
      </c>
      <c r="D131" s="1" t="s">
        <v>72</v>
      </c>
      <c r="E131" s="1" t="s">
        <v>296</v>
      </c>
      <c r="F131" s="1" t="str">
        <f>_xlfn.CONCAT(C131, " ", D131, ": ",E131)</f>
        <v>Pre-pandemic Map: “Fixed Wireline Broadband Speeds” map</v>
      </c>
      <c r="J131" s="1" t="s">
        <v>965</v>
      </c>
      <c r="K131" s="1">
        <v>0</v>
      </c>
    </row>
    <row r="132" spans="1:11" x14ac:dyDescent="0.35">
      <c r="B132" t="s">
        <v>134</v>
      </c>
      <c r="C132" s="1" t="s">
        <v>219</v>
      </c>
      <c r="D132" t="s">
        <v>943</v>
      </c>
      <c r="E132" t="s">
        <v>619</v>
      </c>
      <c r="F132" t="str">
        <f>_xlfn.CONCAT(C132, " ", D132, ": ",E132)</f>
        <v>Pandemic AGENCY 1: Department of Commerce and Consumer Affairs, Cable Television Division</v>
      </c>
      <c r="G132"/>
      <c r="H132"/>
      <c r="I132" t="s">
        <v>715</v>
      </c>
      <c r="J132" t="s">
        <v>964</v>
      </c>
      <c r="K132" s="1">
        <v>0</v>
      </c>
    </row>
    <row r="133" spans="1:11" x14ac:dyDescent="0.35">
      <c r="B133" t="s">
        <v>134</v>
      </c>
      <c r="C133" s="1" t="s">
        <v>219</v>
      </c>
      <c r="D133" t="s">
        <v>944</v>
      </c>
      <c r="E133" t="s">
        <v>620</v>
      </c>
      <c r="F133" t="str">
        <f>_xlfn.CONCAT(C133, " ", D133, ": ",E133)</f>
        <v>Pandemic AGENCY 2: Department of Business, Economic Development &amp; Tourism</v>
      </c>
      <c r="G133"/>
      <c r="H133"/>
      <c r="I133" t="s">
        <v>716</v>
      </c>
      <c r="J133" t="s">
        <v>964</v>
      </c>
      <c r="K133" s="1">
        <v>0</v>
      </c>
    </row>
    <row r="134" spans="1:11" x14ac:dyDescent="0.35">
      <c r="B134" t="s">
        <v>134</v>
      </c>
      <c r="C134" s="1" t="s">
        <v>219</v>
      </c>
      <c r="D134" t="s">
        <v>956</v>
      </c>
      <c r="E134" t="s">
        <v>430</v>
      </c>
      <c r="F134" t="str">
        <f>_xlfn.CONCAT(C134, " ", D134, ": ",E134)</f>
        <v>Pandemic MAP 1: "No Internet Service" Mapping Tool</v>
      </c>
      <c r="G134"/>
      <c r="H134"/>
      <c r="I134" t="s">
        <v>718</v>
      </c>
      <c r="J134" t="s">
        <v>964</v>
      </c>
      <c r="K134" s="1">
        <v>0</v>
      </c>
    </row>
    <row r="135" spans="1:11" x14ac:dyDescent="0.35">
      <c r="B135" t="s">
        <v>134</v>
      </c>
      <c r="C135" s="1" t="s">
        <v>219</v>
      </c>
      <c r="D135" t="s">
        <v>957</v>
      </c>
      <c r="E135" t="s">
        <v>431</v>
      </c>
      <c r="F135" t="str">
        <f>_xlfn.CONCAT(C135, " ", D135, ": ",E135)</f>
        <v>Pandemic MAP 2: "Fixed Wireline Broadband Speeds" Map</v>
      </c>
      <c r="G135"/>
      <c r="H135"/>
      <c r="I135" t="s">
        <v>717</v>
      </c>
      <c r="J135" t="s">
        <v>964</v>
      </c>
      <c r="K135" s="1">
        <v>0</v>
      </c>
    </row>
    <row r="136" spans="1:11" x14ac:dyDescent="0.35">
      <c r="B136" t="s">
        <v>134</v>
      </c>
      <c r="C136" s="1" t="s">
        <v>219</v>
      </c>
      <c r="D136" t="s">
        <v>960</v>
      </c>
      <c r="E136" t="s">
        <v>432</v>
      </c>
      <c r="F136" t="str">
        <f>_xlfn.CONCAT(C136, " ", D136, ": ",E136)</f>
        <v>Pandemic PLAN 1: Hawaii Broadband Strategic Plan</v>
      </c>
      <c r="I136" t="s">
        <v>719</v>
      </c>
      <c r="J136" t="s">
        <v>964</v>
      </c>
      <c r="K136" s="1">
        <v>0</v>
      </c>
    </row>
    <row r="137" spans="1:11" x14ac:dyDescent="0.35">
      <c r="B137" t="s">
        <v>134</v>
      </c>
      <c r="C137" s="1" t="s">
        <v>219</v>
      </c>
      <c r="D137" t="s">
        <v>961</v>
      </c>
      <c r="E137" t="s">
        <v>433</v>
      </c>
      <c r="F137" t="str">
        <f>_xlfn.CONCAT(C137, " ", D137, ": ",E137)</f>
        <v>Pandemic TASK FORCE 1: Broadband Assistance Advisory Council (BAAC)</v>
      </c>
      <c r="I137" t="s">
        <v>721</v>
      </c>
      <c r="J137" t="s">
        <v>964</v>
      </c>
      <c r="K137" s="1">
        <v>0</v>
      </c>
    </row>
    <row r="138" spans="1:11" x14ac:dyDescent="0.35">
      <c r="B138" t="s">
        <v>134</v>
      </c>
      <c r="C138" s="1" t="s">
        <v>219</v>
      </c>
      <c r="D138" t="s">
        <v>962</v>
      </c>
      <c r="E138" t="s">
        <v>434</v>
      </c>
      <c r="F138" t="str">
        <f>_xlfn.CONCAT(C138, " ", D138, ": ",E138)</f>
        <v>Pandemic TASK FORCE 2: Strategic Telehealth Advisory Council</v>
      </c>
      <c r="I138" t="s">
        <v>720</v>
      </c>
      <c r="J138" t="s">
        <v>964</v>
      </c>
      <c r="K138" s="1">
        <v>0</v>
      </c>
    </row>
    <row r="139" spans="1:11" x14ac:dyDescent="0.35">
      <c r="A139">
        <v>1</v>
      </c>
      <c r="B139" s="1" t="s">
        <v>35</v>
      </c>
      <c r="C139" s="1" t="s">
        <v>199</v>
      </c>
      <c r="D139" s="1" t="s">
        <v>64</v>
      </c>
      <c r="E139" s="1" t="s">
        <v>297</v>
      </c>
      <c r="F139" s="1" t="str">
        <f>_xlfn.CONCAT(C139, " ", D139, ": ",E139)</f>
        <v>Pre-pandemic Agency: State Department of Education (Broadband Program)</v>
      </c>
      <c r="J139" s="1" t="s">
        <v>965</v>
      </c>
      <c r="K139" s="1">
        <v>0</v>
      </c>
    </row>
    <row r="140" spans="1:11" x14ac:dyDescent="0.35">
      <c r="A140">
        <v>2</v>
      </c>
      <c r="B140" s="1" t="s">
        <v>35</v>
      </c>
      <c r="C140" s="1" t="s">
        <v>199</v>
      </c>
      <c r="D140" s="1" t="s">
        <v>64</v>
      </c>
      <c r="E140" s="1" t="s">
        <v>298</v>
      </c>
      <c r="F140" s="1" t="str">
        <f>_xlfn.CONCAT(C140, " ", D140, ": ",E140)</f>
        <v>Pre-pandemic Agency: Department of Commerce</v>
      </c>
      <c r="J140" s="1" t="s">
        <v>965</v>
      </c>
      <c r="K140" s="1">
        <v>0</v>
      </c>
    </row>
    <row r="141" spans="1:11" x14ac:dyDescent="0.35">
      <c r="A141">
        <v>3</v>
      </c>
      <c r="B141" s="1" t="s">
        <v>35</v>
      </c>
      <c r="C141" s="1" t="s">
        <v>199</v>
      </c>
      <c r="D141" s="1" t="s">
        <v>69</v>
      </c>
      <c r="E141" s="1" t="s">
        <v>299</v>
      </c>
      <c r="F141" s="1" t="str">
        <f>_xlfn.CONCAT(C141, " ", D141, ": ",E141)</f>
        <v>Pre-pandemic Task Force: Education Opportunity Resource Committee</v>
      </c>
      <c r="J141" s="1" t="s">
        <v>965</v>
      </c>
      <c r="K141" s="1">
        <v>0</v>
      </c>
    </row>
    <row r="142" spans="1:11" customFormat="1" x14ac:dyDescent="0.35">
      <c r="A142">
        <v>4</v>
      </c>
      <c r="B142" s="1" t="s">
        <v>35</v>
      </c>
      <c r="C142" s="1" t="s">
        <v>199</v>
      </c>
      <c r="D142" s="1" t="s">
        <v>75</v>
      </c>
      <c r="E142" s="1" t="s">
        <v>135</v>
      </c>
      <c r="F142" s="1" t="str">
        <f>_xlfn.CONCAT(C142, " ", D142, ": ",E142)</f>
        <v>Pre-pandemic Fund: Broadband Infrastructure Improvement Grant Fund</v>
      </c>
      <c r="G142" s="1"/>
      <c r="H142" s="1"/>
      <c r="I142" s="1"/>
      <c r="J142" s="1" t="s">
        <v>965</v>
      </c>
      <c r="K142" s="1">
        <v>0</v>
      </c>
    </row>
    <row r="143" spans="1:11" x14ac:dyDescent="0.35">
      <c r="A143">
        <v>5</v>
      </c>
      <c r="B143" t="s">
        <v>35</v>
      </c>
      <c r="C143" t="s">
        <v>219</v>
      </c>
      <c r="D143" t="s">
        <v>75</v>
      </c>
      <c r="E143" t="s">
        <v>36</v>
      </c>
      <c r="F143" t="str">
        <f>_xlfn.CONCAT(C143, " ", D143, ": ",E143)</f>
        <v>Pandemic Fund: CFAC Broadband Initative</v>
      </c>
      <c r="G143">
        <v>50</v>
      </c>
      <c r="H143" s="1" t="s">
        <v>39</v>
      </c>
      <c r="I143" s="1" t="s">
        <v>40</v>
      </c>
      <c r="K143" s="1">
        <v>0</v>
      </c>
    </row>
    <row r="144" spans="1:11" customFormat="1" x14ac:dyDescent="0.35">
      <c r="A144">
        <v>6</v>
      </c>
      <c r="B144" t="s">
        <v>35</v>
      </c>
      <c r="C144" t="s">
        <v>219</v>
      </c>
      <c r="D144" t="s">
        <v>75</v>
      </c>
      <c r="E144" s="4" t="s">
        <v>200</v>
      </c>
      <c r="F144" t="str">
        <f>_xlfn.CONCAT(C144, " ", D144, ": ",E144)</f>
        <v>Pandemic Fund: $50 million for broadband infrastructure – directing funding to private companies to make broadband investments.</v>
      </c>
      <c r="G144">
        <v>50</v>
      </c>
      <c r="H144" s="4" t="s">
        <v>200</v>
      </c>
      <c r="I144" s="1" t="s">
        <v>90</v>
      </c>
      <c r="J144" s="1" t="s">
        <v>966</v>
      </c>
      <c r="K144" s="1">
        <v>0</v>
      </c>
    </row>
    <row r="145" spans="1:11" x14ac:dyDescent="0.35">
      <c r="B145" t="s">
        <v>35</v>
      </c>
      <c r="C145" s="1" t="s">
        <v>219</v>
      </c>
      <c r="D145" t="s">
        <v>943</v>
      </c>
      <c r="E145" t="s">
        <v>297</v>
      </c>
      <c r="F145" t="str">
        <f>_xlfn.CONCAT(C145, " ", D145, ": ",E145)</f>
        <v>Pandemic AGENCY 1: State Department of Education (Broadband Program)</v>
      </c>
      <c r="G145"/>
      <c r="H145"/>
      <c r="I145" t="s">
        <v>722</v>
      </c>
      <c r="J145" t="s">
        <v>964</v>
      </c>
      <c r="K145" s="1">
        <v>0</v>
      </c>
    </row>
    <row r="146" spans="1:11" x14ac:dyDescent="0.35">
      <c r="B146" t="s">
        <v>35</v>
      </c>
      <c r="C146" s="1" t="s">
        <v>219</v>
      </c>
      <c r="D146" t="s">
        <v>944</v>
      </c>
      <c r="E146" t="s">
        <v>298</v>
      </c>
      <c r="F146" t="str">
        <f>_xlfn.CONCAT(C146, " ", D146, ": ",E146)</f>
        <v>Pandemic AGENCY 2: Department of Commerce</v>
      </c>
      <c r="G146"/>
      <c r="H146"/>
      <c r="I146" t="s">
        <v>723</v>
      </c>
      <c r="J146" t="s">
        <v>964</v>
      </c>
      <c r="K146" s="1">
        <v>0</v>
      </c>
    </row>
    <row r="147" spans="1:11" x14ac:dyDescent="0.35">
      <c r="B147" t="s">
        <v>35</v>
      </c>
      <c r="C147" s="1" t="s">
        <v>219</v>
      </c>
      <c r="D147" t="s">
        <v>948</v>
      </c>
      <c r="E147" t="s">
        <v>135</v>
      </c>
      <c r="F147" t="str">
        <f>_xlfn.CONCAT(C147, " ", D147, ": ",E147)</f>
        <v>Pandemic FUND 1: Broadband Infrastructure Improvement Grant Fund</v>
      </c>
      <c r="G147"/>
      <c r="H147"/>
      <c r="I147" t="s">
        <v>722</v>
      </c>
      <c r="J147" t="s">
        <v>964</v>
      </c>
      <c r="K147" s="1">
        <v>0</v>
      </c>
    </row>
    <row r="148" spans="1:11" x14ac:dyDescent="0.35">
      <c r="B148" t="s">
        <v>35</v>
      </c>
      <c r="C148" s="1" t="s">
        <v>219</v>
      </c>
      <c r="D148" t="s">
        <v>949</v>
      </c>
      <c r="E148" t="s">
        <v>435</v>
      </c>
      <c r="F148" t="str">
        <f>_xlfn.CONCAT(C148, " ", D148, ": ",E148)</f>
        <v>Pandemic FUND 2: State Of Idaho Broadband Grant</v>
      </c>
      <c r="G148"/>
      <c r="H148"/>
      <c r="I148" t="s">
        <v>724</v>
      </c>
      <c r="J148" t="s">
        <v>964</v>
      </c>
      <c r="K148" s="1">
        <v>0</v>
      </c>
    </row>
    <row r="149" spans="1:11" x14ac:dyDescent="0.35">
      <c r="B149" t="s">
        <v>35</v>
      </c>
      <c r="C149" s="1" t="s">
        <v>219</v>
      </c>
      <c r="D149" t="s">
        <v>950</v>
      </c>
      <c r="E149" t="s">
        <v>436</v>
      </c>
      <c r="F149" t="str">
        <f>_xlfn.CONCAT(C149, " ", D149, ": ",E149)</f>
        <v xml:space="preserve">Pandemic FUND 3: Idaho Broadband Fund </v>
      </c>
      <c r="G149"/>
      <c r="H149"/>
      <c r="I149" t="s">
        <v>725</v>
      </c>
      <c r="J149" t="s">
        <v>964</v>
      </c>
      <c r="K149" s="1">
        <v>0</v>
      </c>
    </row>
    <row r="150" spans="1:11" x14ac:dyDescent="0.35">
      <c r="B150" t="s">
        <v>35</v>
      </c>
      <c r="C150" s="1" t="s">
        <v>219</v>
      </c>
      <c r="D150" t="s">
        <v>954</v>
      </c>
      <c r="E150" t="s">
        <v>437</v>
      </c>
      <c r="F150" t="str">
        <f>_xlfn.CONCAT(C150, " ", D150, ": ",E150)</f>
        <v>Pandemic GOAL 1: https://gov.idaho.gov/wp-content/uploads/sites/74/2019/11/bbtf-final-report_11-2019.pdf</v>
      </c>
      <c r="G150"/>
      <c r="H150"/>
      <c r="I150" t="s">
        <v>437</v>
      </c>
      <c r="J150" t="s">
        <v>964</v>
      </c>
      <c r="K150" s="1">
        <v>0</v>
      </c>
    </row>
    <row r="151" spans="1:11" customFormat="1" x14ac:dyDescent="0.35">
      <c r="B151" t="s">
        <v>35</v>
      </c>
      <c r="C151" s="1" t="s">
        <v>219</v>
      </c>
      <c r="D151" t="s">
        <v>956</v>
      </c>
      <c r="E151" t="s">
        <v>438</v>
      </c>
      <c r="F151" t="str">
        <f>_xlfn.CONCAT(C151, " ", D151, ": ",E151)</f>
        <v>Pandemic MAP 1: Idaho BroadbandNow Map</v>
      </c>
      <c r="I151" t="s">
        <v>726</v>
      </c>
      <c r="J151" t="s">
        <v>964</v>
      </c>
      <c r="K151" s="1">
        <v>0</v>
      </c>
    </row>
    <row r="152" spans="1:11" x14ac:dyDescent="0.35">
      <c r="B152" t="s">
        <v>35</v>
      </c>
      <c r="C152" s="1" t="s">
        <v>219</v>
      </c>
      <c r="D152" t="s">
        <v>960</v>
      </c>
      <c r="E152" t="s">
        <v>439</v>
      </c>
      <c r="F152" t="str">
        <f>_xlfn.CONCAT(C152, " ", D152, ": ",E152)</f>
        <v>Pandemic PLAN 1: Broadband Access is Imperative for Idaho</v>
      </c>
      <c r="I152" t="s">
        <v>727</v>
      </c>
      <c r="J152" t="s">
        <v>964</v>
      </c>
      <c r="K152" s="1">
        <v>0</v>
      </c>
    </row>
    <row r="153" spans="1:11" x14ac:dyDescent="0.35">
      <c r="B153" t="s">
        <v>35</v>
      </c>
      <c r="C153" s="1" t="s">
        <v>219</v>
      </c>
      <c r="D153" t="s">
        <v>961</v>
      </c>
      <c r="E153" t="s">
        <v>299</v>
      </c>
      <c r="F153" t="str">
        <f>_xlfn.CONCAT(C153, " ", D153, ": ",E153)</f>
        <v>Pandemic TASK FORCE 1: Education Opportunity Resource Committee</v>
      </c>
      <c r="I153" t="s">
        <v>722</v>
      </c>
      <c r="J153" t="s">
        <v>964</v>
      </c>
      <c r="K153" s="1">
        <v>0</v>
      </c>
    </row>
    <row r="154" spans="1:11" x14ac:dyDescent="0.35">
      <c r="B154" t="s">
        <v>35</v>
      </c>
      <c r="C154" s="1" t="s">
        <v>219</v>
      </c>
      <c r="D154" t="s">
        <v>962</v>
      </c>
      <c r="E154" t="s">
        <v>440</v>
      </c>
      <c r="F154" t="str">
        <f>_xlfn.CONCAT(C154, " ", D154, ": ",E154)</f>
        <v>Pandemic TASK FORCE 2: Idaho Broadband Task Force</v>
      </c>
      <c r="I154" t="s">
        <v>728</v>
      </c>
      <c r="J154" t="s">
        <v>964</v>
      </c>
      <c r="K154" s="1">
        <v>0</v>
      </c>
    </row>
    <row r="155" spans="1:11" x14ac:dyDescent="0.35">
      <c r="B155" t="s">
        <v>35</v>
      </c>
      <c r="C155" s="1" t="s">
        <v>219</v>
      </c>
      <c r="D155" t="s">
        <v>963</v>
      </c>
      <c r="E155" t="s">
        <v>441</v>
      </c>
      <c r="F155" t="str">
        <f>_xlfn.CONCAT(C155, " ", D155, ": ",E155)</f>
        <v xml:space="preserve">Pandemic TASK FORCE 3: Idaho Broadband Advisory Board </v>
      </c>
      <c r="I155" t="s">
        <v>725</v>
      </c>
      <c r="J155" t="s">
        <v>964</v>
      </c>
      <c r="K155" s="1">
        <v>0</v>
      </c>
    </row>
    <row r="156" spans="1:11" x14ac:dyDescent="0.35">
      <c r="A156">
        <v>1</v>
      </c>
      <c r="B156" s="1" t="s">
        <v>136</v>
      </c>
      <c r="C156" s="1" t="s">
        <v>199</v>
      </c>
      <c r="D156" s="1" t="s">
        <v>64</v>
      </c>
      <c r="E156" s="1" t="s">
        <v>300</v>
      </c>
      <c r="F156" s="1" t="str">
        <f>_xlfn.CONCAT(C156, " ", D156, ": ",E156)</f>
        <v>Pre-pandemic Agency: Department of Commerce and Economic Opportunity</v>
      </c>
      <c r="J156" s="1" t="s">
        <v>965</v>
      </c>
      <c r="K156" s="1">
        <v>0</v>
      </c>
    </row>
    <row r="157" spans="1:11" x14ac:dyDescent="0.35">
      <c r="A157">
        <v>2</v>
      </c>
      <c r="B157" s="1" t="s">
        <v>136</v>
      </c>
      <c r="C157" s="1" t="s">
        <v>199</v>
      </c>
      <c r="D157" s="1" t="s">
        <v>64</v>
      </c>
      <c r="E157" s="1" t="s">
        <v>301</v>
      </c>
      <c r="F157" s="1" t="str">
        <f>_xlfn.CONCAT(C157, " ", D157, ": ",E157)</f>
        <v>Pre-pandemic Agency: Department of Innovation and Technology — Illinois Century Network</v>
      </c>
      <c r="J157" s="1" t="s">
        <v>965</v>
      </c>
      <c r="K157" s="1">
        <v>0</v>
      </c>
    </row>
    <row r="158" spans="1:11" x14ac:dyDescent="0.35">
      <c r="A158">
        <v>3</v>
      </c>
      <c r="B158" s="1" t="s">
        <v>136</v>
      </c>
      <c r="C158" s="1" t="s">
        <v>199</v>
      </c>
      <c r="D158" s="1" t="s">
        <v>69</v>
      </c>
      <c r="E158" s="1" t="s">
        <v>239</v>
      </c>
      <c r="F158" s="1" t="str">
        <f>_xlfn.CONCAT(C158, " ", D158, ": ",E158)</f>
        <v>Pre-pandemic Task Force: Broadband Advisory Council</v>
      </c>
      <c r="J158" s="1" t="s">
        <v>965</v>
      </c>
      <c r="K158" s="1">
        <v>0</v>
      </c>
    </row>
    <row r="159" spans="1:11" x14ac:dyDescent="0.35">
      <c r="B159" t="s">
        <v>136</v>
      </c>
      <c r="C159" s="1" t="s">
        <v>219</v>
      </c>
      <c r="D159" t="s">
        <v>943</v>
      </c>
      <c r="E159" t="s">
        <v>300</v>
      </c>
      <c r="F159" t="str">
        <f>_xlfn.CONCAT(C159, " ", D159, ": ",E159)</f>
        <v>Pandemic AGENCY 1: Department of Commerce and Economic Opportunity</v>
      </c>
      <c r="G159"/>
      <c r="H159"/>
      <c r="I159" t="s">
        <v>729</v>
      </c>
      <c r="J159" t="s">
        <v>964</v>
      </c>
      <c r="K159" s="1">
        <v>0</v>
      </c>
    </row>
    <row r="160" spans="1:11" x14ac:dyDescent="0.35">
      <c r="B160" t="s">
        <v>136</v>
      </c>
      <c r="C160" s="1" t="s">
        <v>219</v>
      </c>
      <c r="D160" t="s">
        <v>944</v>
      </c>
      <c r="E160" t="s">
        <v>621</v>
      </c>
      <c r="F160" t="str">
        <f>_xlfn.CONCAT(C160, " ", D160, ": ",E160)</f>
        <v>Pandemic AGENCY 2: Department of Innovation and Technology (Illinois Century Network)</v>
      </c>
      <c r="G160"/>
      <c r="H160"/>
      <c r="I160" t="s">
        <v>730</v>
      </c>
      <c r="J160" t="s">
        <v>964</v>
      </c>
      <c r="K160" s="1">
        <v>0</v>
      </c>
    </row>
    <row r="161" spans="1:11" x14ac:dyDescent="0.35">
      <c r="B161" t="s">
        <v>136</v>
      </c>
      <c r="C161" s="1" t="s">
        <v>219</v>
      </c>
      <c r="D161" t="s">
        <v>948</v>
      </c>
      <c r="E161" t="s">
        <v>442</v>
      </c>
      <c r="F161" t="str">
        <f>_xlfn.CONCAT(C161, " ", D161, ": ",E161)</f>
        <v>Pandemic FUND 1: Digital Divide Elimination Infrastructure Program</v>
      </c>
      <c r="G161"/>
      <c r="H161"/>
      <c r="I161" t="s">
        <v>732</v>
      </c>
      <c r="J161" t="s">
        <v>964</v>
      </c>
      <c r="K161" s="1">
        <v>0</v>
      </c>
    </row>
    <row r="162" spans="1:11" customFormat="1" x14ac:dyDescent="0.35">
      <c r="B162" t="s">
        <v>136</v>
      </c>
      <c r="C162" s="1" t="s">
        <v>219</v>
      </c>
      <c r="D162" t="s">
        <v>949</v>
      </c>
      <c r="E162" t="s">
        <v>443</v>
      </c>
      <c r="F162" t="str">
        <f>_xlfn.CONCAT(C162, " ", D162, ": ",E162)</f>
        <v>Pandemic FUND 2: Connect Illinois Broadband Grant Program</v>
      </c>
      <c r="I162" t="s">
        <v>731</v>
      </c>
      <c r="J162" t="s">
        <v>964</v>
      </c>
      <c r="K162" s="1">
        <v>0</v>
      </c>
    </row>
    <row r="163" spans="1:11" x14ac:dyDescent="0.35">
      <c r="B163" t="s">
        <v>136</v>
      </c>
      <c r="C163" s="1" t="s">
        <v>219</v>
      </c>
      <c r="D163" t="s">
        <v>954</v>
      </c>
      <c r="E163" t="s">
        <v>444</v>
      </c>
      <c r="F163" t="str">
        <f>_xlfn.CONCAT(C163, " ", D163, ": ",E163)</f>
        <v>Pandemic GOAL 1: https://www2.illinois.gov/dceo/ConnectIllinois/Documents/Broadband%20Strategic%20Plan%202.5.20.pdf</v>
      </c>
      <c r="G163"/>
      <c r="H163"/>
      <c r="I163" t="s">
        <v>444</v>
      </c>
      <c r="J163" t="s">
        <v>964</v>
      </c>
      <c r="K163" s="1">
        <v>0</v>
      </c>
    </row>
    <row r="164" spans="1:11" x14ac:dyDescent="0.35">
      <c r="B164" t="s">
        <v>136</v>
      </c>
      <c r="C164" s="1" t="s">
        <v>219</v>
      </c>
      <c r="D164" t="s">
        <v>956</v>
      </c>
      <c r="E164" t="s">
        <v>445</v>
      </c>
      <c r="F164" t="str">
        <f>_xlfn.CONCAT(C164, " ", D164, ": ",E164)</f>
        <v>Pandemic MAP 1: Illinois Broadband 2020</v>
      </c>
      <c r="G164"/>
      <c r="H164"/>
      <c r="I164" t="s">
        <v>733</v>
      </c>
      <c r="J164" t="s">
        <v>964</v>
      </c>
      <c r="K164" s="1">
        <v>0</v>
      </c>
    </row>
    <row r="165" spans="1:11" customFormat="1" x14ac:dyDescent="0.35">
      <c r="B165" t="s">
        <v>136</v>
      </c>
      <c r="C165" s="1" t="s">
        <v>219</v>
      </c>
      <c r="D165" t="s">
        <v>958</v>
      </c>
      <c r="E165" t="s">
        <v>446</v>
      </c>
      <c r="F165" t="str">
        <f>_xlfn.CONCAT(C165, " ", D165, ": ",E165)</f>
        <v xml:space="preserve">Pandemic OFFICE 1: Illinois Office of Broadband </v>
      </c>
      <c r="I165" t="s">
        <v>734</v>
      </c>
      <c r="J165" t="s">
        <v>964</v>
      </c>
      <c r="K165" s="1">
        <v>0</v>
      </c>
    </row>
    <row r="166" spans="1:11" x14ac:dyDescent="0.35">
      <c r="B166" t="s">
        <v>136</v>
      </c>
      <c r="C166" s="1" t="s">
        <v>219</v>
      </c>
      <c r="D166" t="s">
        <v>960</v>
      </c>
      <c r="E166" t="s">
        <v>447</v>
      </c>
      <c r="F166" t="str">
        <f>_xlfn.CONCAT(C166, " ", D166, ": ",E166)</f>
        <v>Pandemic PLAN 1: Connect Illinois: Broadband Strategic Plan</v>
      </c>
      <c r="I166" t="s">
        <v>444</v>
      </c>
      <c r="J166" t="s">
        <v>964</v>
      </c>
      <c r="K166" s="1">
        <v>0</v>
      </c>
    </row>
    <row r="167" spans="1:11" customFormat="1" x14ac:dyDescent="0.35">
      <c r="B167" t="s">
        <v>136</v>
      </c>
      <c r="C167" s="1" t="s">
        <v>219</v>
      </c>
      <c r="D167" t="s">
        <v>961</v>
      </c>
      <c r="E167" t="s">
        <v>239</v>
      </c>
      <c r="F167" t="str">
        <f>_xlfn.CONCAT(C167, " ", D167, ": ",E167)</f>
        <v>Pandemic TASK FORCE 1: Broadband Advisory Council</v>
      </c>
      <c r="G167" s="1"/>
      <c r="H167" s="1"/>
      <c r="I167" t="s">
        <v>735</v>
      </c>
      <c r="J167" t="s">
        <v>964</v>
      </c>
      <c r="K167" s="1">
        <v>0</v>
      </c>
    </row>
    <row r="168" spans="1:11" x14ac:dyDescent="0.35">
      <c r="A168">
        <v>1</v>
      </c>
      <c r="B168" s="1" t="s">
        <v>137</v>
      </c>
      <c r="C168" s="1" t="s">
        <v>199</v>
      </c>
      <c r="D168" s="1" t="s">
        <v>64</v>
      </c>
      <c r="E168" s="1" t="s">
        <v>302</v>
      </c>
      <c r="F168" s="1" t="str">
        <f>_xlfn.CONCAT(C168, " ", D168, ": ",E168)</f>
        <v>Pre-pandemic Agency: Office of Community and Rural Affairs</v>
      </c>
      <c r="J168" s="1" t="s">
        <v>965</v>
      </c>
      <c r="K168" s="1">
        <v>0</v>
      </c>
    </row>
    <row r="169" spans="1:11" x14ac:dyDescent="0.35">
      <c r="A169">
        <v>2</v>
      </c>
      <c r="B169" s="1" t="s">
        <v>137</v>
      </c>
      <c r="C169" s="1" t="s">
        <v>199</v>
      </c>
      <c r="D169" s="1" t="s">
        <v>64</v>
      </c>
      <c r="E169" s="1" t="s">
        <v>303</v>
      </c>
      <c r="F169" s="1" t="str">
        <f>_xlfn.CONCAT(C169, " ", D169, ": ",E169)</f>
        <v>Pre-pandemic Agency: Indiana Economic Development Corp.</v>
      </c>
      <c r="J169" s="1" t="s">
        <v>965</v>
      </c>
      <c r="K169" s="1">
        <v>0</v>
      </c>
    </row>
    <row r="170" spans="1:11" x14ac:dyDescent="0.35">
      <c r="A170">
        <v>3</v>
      </c>
      <c r="B170" s="1" t="s">
        <v>137</v>
      </c>
      <c r="C170" s="1" t="s">
        <v>199</v>
      </c>
      <c r="D170" s="1" t="s">
        <v>64</v>
      </c>
      <c r="E170" s="1" t="s">
        <v>266</v>
      </c>
      <c r="F170" s="1" t="str">
        <f>_xlfn.CONCAT(C170, " ", D170, ": ",E170)</f>
        <v>Pre-pandemic Agency: Department of Transportation</v>
      </c>
      <c r="J170" s="1" t="s">
        <v>965</v>
      </c>
      <c r="K170" s="1">
        <v>0</v>
      </c>
    </row>
    <row r="171" spans="1:11" x14ac:dyDescent="0.35">
      <c r="A171">
        <v>4</v>
      </c>
      <c r="B171" s="1" t="s">
        <v>137</v>
      </c>
      <c r="C171" s="1" t="s">
        <v>199</v>
      </c>
      <c r="D171" s="1" t="s">
        <v>120</v>
      </c>
      <c r="E171" s="1" t="s">
        <v>304</v>
      </c>
      <c r="F171" s="1" t="str">
        <f>_xlfn.CONCAT(C171, " ", D171, ": ",E171)</f>
        <v>Pre-pandemic Plan: Rural broadband task force plan (2014)</v>
      </c>
      <c r="J171" s="1" t="s">
        <v>965</v>
      </c>
      <c r="K171" s="1">
        <v>0</v>
      </c>
    </row>
    <row r="172" spans="1:11" x14ac:dyDescent="0.35">
      <c r="A172">
        <v>5</v>
      </c>
      <c r="B172" s="1" t="s">
        <v>137</v>
      </c>
      <c r="C172" s="1" t="s">
        <v>199</v>
      </c>
      <c r="D172" s="1" t="s">
        <v>75</v>
      </c>
      <c r="E172" s="1" t="s">
        <v>138</v>
      </c>
      <c r="F172" s="1" t="str">
        <f>_xlfn.CONCAT(C172, " ", D172, ": ",E172)</f>
        <v>Pre-pandemic Fund: Broadband Readiness Pilot Planning Grant</v>
      </c>
      <c r="J172" s="1" t="s">
        <v>965</v>
      </c>
      <c r="K172" s="1">
        <v>0</v>
      </c>
    </row>
    <row r="173" spans="1:11" x14ac:dyDescent="0.35">
      <c r="A173">
        <v>6</v>
      </c>
      <c r="B173" s="1" t="s">
        <v>137</v>
      </c>
      <c r="C173" s="1" t="s">
        <v>199</v>
      </c>
      <c r="D173" s="1" t="s">
        <v>75</v>
      </c>
      <c r="E173" s="1" t="s">
        <v>139</v>
      </c>
      <c r="F173" s="1" t="str">
        <f>_xlfn.CONCAT(C173, " ", D173, ": ",E173)</f>
        <v>Pre-pandemic Fund: Next Level Connections</v>
      </c>
      <c r="J173" s="1" t="s">
        <v>965</v>
      </c>
      <c r="K173" s="1">
        <v>0</v>
      </c>
    </row>
    <row r="174" spans="1:11" x14ac:dyDescent="0.35">
      <c r="B174" t="s">
        <v>448</v>
      </c>
      <c r="C174" s="1" t="s">
        <v>219</v>
      </c>
      <c r="D174" t="s">
        <v>943</v>
      </c>
      <c r="E174" t="s">
        <v>622</v>
      </c>
      <c r="F174" t="str">
        <f>_xlfn.CONCAT(C174, " ", D174, ": ",E174)</f>
        <v>Pandemic AGENCY 1: Office of Lieutenant Governor</v>
      </c>
      <c r="G174"/>
      <c r="H174"/>
      <c r="I174" t="s">
        <v>736</v>
      </c>
      <c r="J174" t="s">
        <v>964</v>
      </c>
      <c r="K174" s="1">
        <v>0</v>
      </c>
    </row>
    <row r="175" spans="1:11" x14ac:dyDescent="0.35">
      <c r="B175" t="s">
        <v>448</v>
      </c>
      <c r="C175" s="1" t="s">
        <v>219</v>
      </c>
      <c r="D175" t="s">
        <v>944</v>
      </c>
      <c r="E175" t="s">
        <v>623</v>
      </c>
      <c r="F175" t="str">
        <f>_xlfn.CONCAT(C175, " ", D175, ": ",E175)</f>
        <v>Pandemic AGENCY 2: Department of Transportation (Broadband Corridors Program)</v>
      </c>
      <c r="G175"/>
      <c r="H175"/>
      <c r="I175" t="s">
        <v>737</v>
      </c>
      <c r="J175" t="s">
        <v>964</v>
      </c>
      <c r="K175" s="1">
        <v>0</v>
      </c>
    </row>
    <row r="176" spans="1:11" x14ac:dyDescent="0.35">
      <c r="B176" t="s">
        <v>448</v>
      </c>
      <c r="C176" s="1" t="s">
        <v>219</v>
      </c>
      <c r="D176" t="s">
        <v>945</v>
      </c>
      <c r="E176" t="s">
        <v>624</v>
      </c>
      <c r="F176" t="str">
        <f>_xlfn.CONCAT(C176, " ", D176, ": ",E176)</f>
        <v xml:space="preserve">Pandemic AGENCY 3: Broadband Ready Communities Program </v>
      </c>
      <c r="G176"/>
      <c r="H176"/>
      <c r="I176" t="s">
        <v>738</v>
      </c>
      <c r="J176" t="s">
        <v>964</v>
      </c>
      <c r="K176" s="1">
        <v>0</v>
      </c>
    </row>
    <row r="177" spans="1:11" x14ac:dyDescent="0.35">
      <c r="B177" t="s">
        <v>448</v>
      </c>
      <c r="C177" s="1" t="s">
        <v>219</v>
      </c>
      <c r="D177" t="s">
        <v>948</v>
      </c>
      <c r="E177" t="s">
        <v>449</v>
      </c>
      <c r="F177" t="str">
        <f>_xlfn.CONCAT(C177, " ", D177, ": ",E177)</f>
        <v>Pandemic FUND 1: Next Level Connections Broadband Program</v>
      </c>
      <c r="G177"/>
      <c r="H177"/>
      <c r="I177" t="s">
        <v>742</v>
      </c>
      <c r="J177" t="s">
        <v>964</v>
      </c>
      <c r="K177" s="1">
        <v>0</v>
      </c>
    </row>
    <row r="178" spans="1:11" x14ac:dyDescent="0.35">
      <c r="B178" t="s">
        <v>448</v>
      </c>
      <c r="C178" s="1" t="s">
        <v>219</v>
      </c>
      <c r="D178" t="s">
        <v>949</v>
      </c>
      <c r="E178" t="s">
        <v>450</v>
      </c>
      <c r="F178" t="str">
        <f>_xlfn.CONCAT(C178, " ", D178, ": ",E178)</f>
        <v>Pandemic FUND 2: Broadband Grants for Rural Areas</v>
      </c>
      <c r="G178"/>
      <c r="H178"/>
      <c r="I178" t="s">
        <v>739</v>
      </c>
      <c r="J178" t="s">
        <v>964</v>
      </c>
      <c r="K178" s="1">
        <v>0</v>
      </c>
    </row>
    <row r="179" spans="1:11" x14ac:dyDescent="0.35">
      <c r="B179" t="s">
        <v>448</v>
      </c>
      <c r="C179" s="1" t="s">
        <v>219</v>
      </c>
      <c r="D179" t="s">
        <v>950</v>
      </c>
      <c r="E179" t="s">
        <v>138</v>
      </c>
      <c r="F179" t="str">
        <f>_xlfn.CONCAT(C179, " ", D179, ": ",E179)</f>
        <v>Pandemic FUND 3: Broadband Readiness Pilot Planning Grant</v>
      </c>
      <c r="G179"/>
      <c r="H179"/>
      <c r="I179" t="s">
        <v>740</v>
      </c>
      <c r="J179" t="s">
        <v>964</v>
      </c>
      <c r="K179" s="1">
        <v>0</v>
      </c>
    </row>
    <row r="180" spans="1:11" x14ac:dyDescent="0.35">
      <c r="B180" t="s">
        <v>448</v>
      </c>
      <c r="C180" s="1" t="s">
        <v>219</v>
      </c>
      <c r="D180" t="s">
        <v>951</v>
      </c>
      <c r="E180" t="s">
        <v>451</v>
      </c>
      <c r="F180" t="str">
        <f>_xlfn.CONCAT(C180, " ", D180, ": ",E180)</f>
        <v xml:space="preserve">Pandemic FUND 4: Indiana Broadband Connectivity Program </v>
      </c>
      <c r="G180"/>
      <c r="H180"/>
      <c r="I180" t="s">
        <v>741</v>
      </c>
      <c r="J180" t="s">
        <v>964</v>
      </c>
      <c r="K180" s="1">
        <v>0</v>
      </c>
    </row>
    <row r="181" spans="1:11" x14ac:dyDescent="0.35">
      <c r="B181" t="s">
        <v>448</v>
      </c>
      <c r="C181" s="1" t="s">
        <v>219</v>
      </c>
      <c r="D181" t="s">
        <v>956</v>
      </c>
      <c r="E181" t="s">
        <v>452</v>
      </c>
      <c r="F181" t="str">
        <f>_xlfn.CONCAT(C181, " ", D181, ": ",E181)</f>
        <v>Pandemic MAP 1: Indiana Broadband Map</v>
      </c>
      <c r="G181"/>
      <c r="H181"/>
      <c r="I181" t="s">
        <v>743</v>
      </c>
      <c r="J181" t="s">
        <v>964</v>
      </c>
      <c r="K181" s="1">
        <v>0</v>
      </c>
    </row>
    <row r="182" spans="1:11" x14ac:dyDescent="0.35">
      <c r="B182" t="s">
        <v>448</v>
      </c>
      <c r="C182" s="1" t="s">
        <v>219</v>
      </c>
      <c r="D182" t="s">
        <v>958</v>
      </c>
      <c r="E182" t="s">
        <v>453</v>
      </c>
      <c r="F182" t="str">
        <f>_xlfn.CONCAT(C182, " ", D182, ": ",E182)</f>
        <v xml:space="preserve">Pandemic OFFICE 1: Indiana Broadband Office </v>
      </c>
      <c r="G182"/>
      <c r="H182"/>
      <c r="I182" t="s">
        <v>744</v>
      </c>
      <c r="J182" t="s">
        <v>964</v>
      </c>
      <c r="K182" s="1">
        <v>0</v>
      </c>
    </row>
    <row r="183" spans="1:11" customFormat="1" x14ac:dyDescent="0.35">
      <c r="B183" t="s">
        <v>448</v>
      </c>
      <c r="C183" s="1" t="s">
        <v>219</v>
      </c>
      <c r="D183" t="s">
        <v>960</v>
      </c>
      <c r="E183" t="s">
        <v>454</v>
      </c>
      <c r="F183" t="str">
        <f>_xlfn.CONCAT(C183, " ", D183, ": ",E183)</f>
        <v>Pandemic PLAN 1: Indiana Statewide Broadband Strategic Plan</v>
      </c>
      <c r="G183" s="1"/>
      <c r="H183" s="1"/>
      <c r="I183" t="s">
        <v>745</v>
      </c>
      <c r="J183" t="s">
        <v>964</v>
      </c>
      <c r="K183" s="1">
        <v>0</v>
      </c>
    </row>
    <row r="184" spans="1:11" x14ac:dyDescent="0.35">
      <c r="A184">
        <v>1</v>
      </c>
      <c r="B184" s="1" t="s">
        <v>94</v>
      </c>
      <c r="C184" s="1" t="s">
        <v>199</v>
      </c>
      <c r="D184" s="1" t="s">
        <v>64</v>
      </c>
      <c r="E184" s="1" t="s">
        <v>305</v>
      </c>
      <c r="F184" s="1" t="str">
        <f>_xlfn.CONCAT(C184, " ", D184, ": ",E184)</f>
        <v>Pre-pandemic Agency: Office of the Chief Information Officer</v>
      </c>
      <c r="J184" s="1" t="s">
        <v>965</v>
      </c>
      <c r="K184" s="1">
        <v>0</v>
      </c>
    </row>
    <row r="185" spans="1:11" x14ac:dyDescent="0.35">
      <c r="A185">
        <v>2</v>
      </c>
      <c r="B185" s="1" t="s">
        <v>94</v>
      </c>
      <c r="C185" s="1" t="s">
        <v>199</v>
      </c>
      <c r="D185" s="1" t="s">
        <v>72</v>
      </c>
      <c r="E185" s="1" t="s">
        <v>306</v>
      </c>
      <c r="F185" s="1" t="str">
        <f>_xlfn.CONCAT(C185, " ", D185, ": ",E185)</f>
        <v>Pre-pandemic Map: “Iowa Broadband Targeted Service Areas”</v>
      </c>
      <c r="J185" s="1" t="s">
        <v>965</v>
      </c>
      <c r="K185" s="1">
        <v>0</v>
      </c>
    </row>
    <row r="186" spans="1:11" x14ac:dyDescent="0.35">
      <c r="A186">
        <v>3</v>
      </c>
      <c r="B186" s="1" t="s">
        <v>94</v>
      </c>
      <c r="C186" s="1" t="s">
        <v>199</v>
      </c>
      <c r="D186" s="1" t="s">
        <v>75</v>
      </c>
      <c r="E186" s="1" t="s">
        <v>140</v>
      </c>
      <c r="F186" s="1" t="str">
        <f>_xlfn.CONCAT(C186, " ", D186, ": ",E186)</f>
        <v>Pre-pandemic Fund: Broadband grants</v>
      </c>
      <c r="J186" s="1" t="s">
        <v>965</v>
      </c>
      <c r="K186" s="1">
        <v>0</v>
      </c>
    </row>
    <row r="187" spans="1:11" x14ac:dyDescent="0.35">
      <c r="A187">
        <v>4</v>
      </c>
      <c r="B187" t="s">
        <v>94</v>
      </c>
      <c r="C187" t="s">
        <v>219</v>
      </c>
      <c r="D187" t="s">
        <v>75</v>
      </c>
      <c r="E187" t="s">
        <v>220</v>
      </c>
      <c r="F187" t="str">
        <f>_xlfn.CONCAT(C187, " ", D187, ": ",E187)</f>
        <v>Pandemic Fund:  Empower Rural Iowa Broadband Grant Program</v>
      </c>
      <c r="G187">
        <v>85</v>
      </c>
      <c r="H187" s="4" t="s">
        <v>201</v>
      </c>
      <c r="I187" s="1" t="s">
        <v>90</v>
      </c>
      <c r="J187" s="1" t="s">
        <v>966</v>
      </c>
      <c r="K187" s="1">
        <v>0</v>
      </c>
    </row>
    <row r="188" spans="1:11" customFormat="1" x14ac:dyDescent="0.35">
      <c r="B188" t="s">
        <v>94</v>
      </c>
      <c r="C188" s="1" t="s">
        <v>219</v>
      </c>
      <c r="D188" t="s">
        <v>943</v>
      </c>
      <c r="E188" t="s">
        <v>305</v>
      </c>
      <c r="F188" t="str">
        <f>_xlfn.CONCAT(C188, " ", D188, ": ",E188)</f>
        <v>Pandemic AGENCY 1: Office of the Chief Information Officer</v>
      </c>
      <c r="I188" t="s">
        <v>746</v>
      </c>
      <c r="J188" t="s">
        <v>964</v>
      </c>
      <c r="K188" s="1">
        <v>0</v>
      </c>
    </row>
    <row r="189" spans="1:11" x14ac:dyDescent="0.35">
      <c r="B189" t="s">
        <v>94</v>
      </c>
      <c r="C189" s="1" t="s">
        <v>219</v>
      </c>
      <c r="D189" t="s">
        <v>948</v>
      </c>
      <c r="E189" t="s">
        <v>455</v>
      </c>
      <c r="F189" t="str">
        <f>_xlfn.CONCAT(C189, " ", D189, ": ",E189)</f>
        <v>Pandemic FUND 1: Empower Rural Iowa Broadband Grant Program</v>
      </c>
      <c r="G189"/>
      <c r="H189"/>
      <c r="I189" t="s">
        <v>747</v>
      </c>
      <c r="J189" t="s">
        <v>964</v>
      </c>
      <c r="K189" s="1">
        <v>0</v>
      </c>
    </row>
    <row r="190" spans="1:11" x14ac:dyDescent="0.35">
      <c r="B190" t="s">
        <v>94</v>
      </c>
      <c r="C190" s="1" t="s">
        <v>219</v>
      </c>
      <c r="D190" t="s">
        <v>956</v>
      </c>
      <c r="E190" t="s">
        <v>456</v>
      </c>
      <c r="F190" t="str">
        <f>_xlfn.CONCAT(C190, " ", D190, ": ",E190)</f>
        <v>Pandemic MAP 1: Broadband Availability Map</v>
      </c>
      <c r="G190"/>
      <c r="H190"/>
      <c r="I190" t="s">
        <v>748</v>
      </c>
      <c r="J190" t="s">
        <v>964</v>
      </c>
      <c r="K190" s="1">
        <v>0</v>
      </c>
    </row>
    <row r="191" spans="1:11" customFormat="1" x14ac:dyDescent="0.35">
      <c r="B191" t="s">
        <v>94</v>
      </c>
      <c r="C191" s="1" t="s">
        <v>219</v>
      </c>
      <c r="D191" t="s">
        <v>961</v>
      </c>
      <c r="E191" t="s">
        <v>457</v>
      </c>
      <c r="F191" t="str">
        <f>_xlfn.CONCAT(C191, " ", D191, ": ",E191)</f>
        <v>Pandemic TASK FORCE 1: Empowering Rural Iowa</v>
      </c>
      <c r="G191" s="1"/>
      <c r="H191" s="1"/>
      <c r="I191" t="s">
        <v>749</v>
      </c>
      <c r="J191" t="s">
        <v>964</v>
      </c>
      <c r="K191" s="1">
        <v>0</v>
      </c>
    </row>
    <row r="192" spans="1:11" x14ac:dyDescent="0.35">
      <c r="A192">
        <v>1</v>
      </c>
      <c r="B192" s="1" t="s">
        <v>95</v>
      </c>
      <c r="C192" s="1" t="s">
        <v>199</v>
      </c>
      <c r="D192" s="1" t="s">
        <v>123</v>
      </c>
      <c r="E192" s="1" t="s">
        <v>307</v>
      </c>
      <c r="F192" s="1" t="str">
        <f>_xlfn.CONCAT(C192, " ", D192, ": ",E192)</f>
        <v>Pre-pandemic Office: Office of Broadband Development</v>
      </c>
      <c r="J192" s="1" t="s">
        <v>965</v>
      </c>
      <c r="K192" s="1">
        <v>0</v>
      </c>
    </row>
    <row r="193" spans="1:11" x14ac:dyDescent="0.35">
      <c r="A193">
        <v>2</v>
      </c>
      <c r="B193" s="1" t="s">
        <v>95</v>
      </c>
      <c r="C193" s="1" t="s">
        <v>199</v>
      </c>
      <c r="D193" s="1" t="s">
        <v>64</v>
      </c>
      <c r="E193" s="1" t="s">
        <v>298</v>
      </c>
      <c r="F193" s="1" t="str">
        <f>_xlfn.CONCAT(C193, " ", D193, ": ",E193)</f>
        <v>Pre-pandemic Agency: Department of Commerce</v>
      </c>
      <c r="J193" s="1" t="s">
        <v>965</v>
      </c>
      <c r="K193" s="1">
        <v>0</v>
      </c>
    </row>
    <row r="194" spans="1:11" x14ac:dyDescent="0.35">
      <c r="A194">
        <v>3</v>
      </c>
      <c r="B194" s="1" t="s">
        <v>95</v>
      </c>
      <c r="C194" s="1" t="s">
        <v>199</v>
      </c>
      <c r="D194" s="1" t="s">
        <v>69</v>
      </c>
      <c r="E194" s="1" t="s">
        <v>308</v>
      </c>
      <c r="F194" s="1" t="str">
        <f>_xlfn.CONCAT(C194, " ", D194, ": ",E194)</f>
        <v>Pre-pandemic Task Force: Broadband Expansion Task Force</v>
      </c>
      <c r="J194" s="1" t="s">
        <v>965</v>
      </c>
      <c r="K194" s="1">
        <v>0</v>
      </c>
    </row>
    <row r="195" spans="1:11" customFormat="1" x14ac:dyDescent="0.35">
      <c r="A195">
        <v>4</v>
      </c>
      <c r="B195" s="1" t="s">
        <v>95</v>
      </c>
      <c r="C195" s="1" t="s">
        <v>199</v>
      </c>
      <c r="D195" s="1" t="s">
        <v>124</v>
      </c>
      <c r="E195" s="1" t="s">
        <v>309</v>
      </c>
      <c r="F195" s="1" t="str">
        <f>_xlfn.CONCAT(C195, " ", D195, ": ",E195)</f>
        <v>Pre-pandemic Goal: “Ensure that every Kansan will have access to a first-class telecommunications infrastructure that provides excellent services at an affordable price.”</v>
      </c>
      <c r="G195" s="1"/>
      <c r="H195" s="1"/>
      <c r="I195" s="1"/>
      <c r="J195" s="1" t="s">
        <v>965</v>
      </c>
      <c r="K195" s="1">
        <v>0</v>
      </c>
    </row>
    <row r="196" spans="1:11" customFormat="1" x14ac:dyDescent="0.35">
      <c r="A196">
        <v>5</v>
      </c>
      <c r="B196" t="s">
        <v>95</v>
      </c>
      <c r="C196" t="s">
        <v>219</v>
      </c>
      <c r="D196" t="s">
        <v>75</v>
      </c>
      <c r="E196" s="4" t="s">
        <v>202</v>
      </c>
      <c r="F196" t="str">
        <f>_xlfn.CONCAT(C196, " ", D196, ": ",E196)</f>
        <v>Pandemic Fund: Allocated more than $130 million toward coronavirus response. While broadband expansion is not the entirety of these relief funds, it is an eligible activity. One grant supports telework and telehealth needs, while a separate grant funds remote learning needs for low-income households.</v>
      </c>
      <c r="G196">
        <v>130</v>
      </c>
      <c r="H196" s="4" t="s">
        <v>202</v>
      </c>
      <c r="I196" s="1" t="s">
        <v>90</v>
      </c>
      <c r="J196" s="1" t="s">
        <v>966</v>
      </c>
      <c r="K196" s="1">
        <v>0</v>
      </c>
    </row>
    <row r="197" spans="1:11" x14ac:dyDescent="0.35">
      <c r="B197" t="s">
        <v>95</v>
      </c>
      <c r="C197" s="1" t="s">
        <v>219</v>
      </c>
      <c r="D197" t="s">
        <v>943</v>
      </c>
      <c r="E197" t="s">
        <v>298</v>
      </c>
      <c r="F197" t="str">
        <f>_xlfn.CONCAT(C197, " ", D197, ": ",E197)</f>
        <v>Pandemic AGENCY 1: Department of Commerce</v>
      </c>
      <c r="G197"/>
      <c r="H197"/>
      <c r="I197" t="s">
        <v>750</v>
      </c>
      <c r="J197" t="s">
        <v>964</v>
      </c>
      <c r="K197" s="1">
        <v>0</v>
      </c>
    </row>
    <row r="198" spans="1:11" customFormat="1" x14ac:dyDescent="0.35">
      <c r="B198" t="s">
        <v>95</v>
      </c>
      <c r="C198" s="1" t="s">
        <v>219</v>
      </c>
      <c r="D198" t="s">
        <v>948</v>
      </c>
      <c r="E198" t="s">
        <v>458</v>
      </c>
      <c r="F198" t="str">
        <f>_xlfn.CONCAT(C198, " ", D198, ": ",E198)</f>
        <v xml:space="preserve">Pandemic FUND 1: Broadband Infrastructure Construction Grant Fund  </v>
      </c>
      <c r="I198" t="s">
        <v>751</v>
      </c>
      <c r="J198" t="s">
        <v>964</v>
      </c>
      <c r="K198" s="1">
        <v>0</v>
      </c>
    </row>
    <row r="199" spans="1:11" x14ac:dyDescent="0.35">
      <c r="B199" t="s">
        <v>95</v>
      </c>
      <c r="C199" s="1" t="s">
        <v>219</v>
      </c>
      <c r="D199" t="s">
        <v>954</v>
      </c>
      <c r="E199" t="s">
        <v>459</v>
      </c>
      <c r="F199" t="str">
        <f>_xlfn.CONCAT(C199, " ", D199, ": ",E199)</f>
        <v>Pandemic GOAL 1: https://www.ksrevisor.org/statutes/chapters/ch66/066_020_0001.html</v>
      </c>
      <c r="G199"/>
      <c r="H199"/>
      <c r="I199" t="s">
        <v>459</v>
      </c>
      <c r="J199" t="s">
        <v>964</v>
      </c>
      <c r="K199" s="1">
        <v>0</v>
      </c>
    </row>
    <row r="200" spans="1:11" x14ac:dyDescent="0.35">
      <c r="B200" t="s">
        <v>95</v>
      </c>
      <c r="C200" s="1" t="s">
        <v>219</v>
      </c>
      <c r="D200" t="s">
        <v>956</v>
      </c>
      <c r="E200" t="s">
        <v>460</v>
      </c>
      <c r="F200" t="str">
        <f>_xlfn.CONCAT(C200, " ", D200, ": ",E200)</f>
        <v>Pandemic MAP 1: The Kansas Broadband Map</v>
      </c>
      <c r="G200"/>
      <c r="H200"/>
      <c r="I200" t="s">
        <v>752</v>
      </c>
      <c r="J200" t="s">
        <v>964</v>
      </c>
      <c r="K200" s="1">
        <v>0</v>
      </c>
    </row>
    <row r="201" spans="1:11" x14ac:dyDescent="0.35">
      <c r="B201" t="s">
        <v>95</v>
      </c>
      <c r="C201" s="1" t="s">
        <v>219</v>
      </c>
      <c r="D201" t="s">
        <v>958</v>
      </c>
      <c r="E201" t="s">
        <v>461</v>
      </c>
      <c r="F201" t="str">
        <f>_xlfn.CONCAT(C201, " ", D201, ": ",E201)</f>
        <v xml:space="preserve">Pandemic OFFICE 1: Office of Broadband Development </v>
      </c>
      <c r="G201"/>
      <c r="H201"/>
      <c r="I201" t="s">
        <v>753</v>
      </c>
      <c r="J201" t="s">
        <v>964</v>
      </c>
      <c r="K201" s="1">
        <v>0</v>
      </c>
    </row>
    <row r="202" spans="1:11" x14ac:dyDescent="0.35">
      <c r="B202" t="s">
        <v>95</v>
      </c>
      <c r="C202" s="1" t="s">
        <v>219</v>
      </c>
      <c r="D202" t="s">
        <v>961</v>
      </c>
      <c r="E202" t="s">
        <v>308</v>
      </c>
      <c r="F202" t="str">
        <f>_xlfn.CONCAT(C202, " ", D202, ": ",E202)</f>
        <v>Pandemic TASK FORCE 1: Broadband Expansion Task Force</v>
      </c>
      <c r="I202" t="s">
        <v>754</v>
      </c>
      <c r="J202" t="s">
        <v>964</v>
      </c>
      <c r="K202" s="1">
        <v>0</v>
      </c>
    </row>
    <row r="203" spans="1:11" x14ac:dyDescent="0.35">
      <c r="A203">
        <v>1</v>
      </c>
      <c r="B203" s="1" t="s">
        <v>141</v>
      </c>
      <c r="C203" s="1" t="s">
        <v>199</v>
      </c>
      <c r="D203" s="1" t="s">
        <v>123</v>
      </c>
      <c r="E203" s="1" t="s">
        <v>310</v>
      </c>
      <c r="F203" s="1" t="str">
        <f>_xlfn.CONCAT(C203, " ", D203, ": ",E203)</f>
        <v>Pre-pandemic Office: Kentucky Communications Network Authority</v>
      </c>
      <c r="J203" s="1" t="s">
        <v>965</v>
      </c>
      <c r="K203" s="1">
        <v>0</v>
      </c>
    </row>
    <row r="204" spans="1:11" x14ac:dyDescent="0.35">
      <c r="A204">
        <v>2</v>
      </c>
      <c r="B204" s="1" t="s">
        <v>141</v>
      </c>
      <c r="C204" s="1" t="s">
        <v>199</v>
      </c>
      <c r="D204" s="1" t="s">
        <v>64</v>
      </c>
      <c r="E204" s="1" t="s">
        <v>245</v>
      </c>
      <c r="F204" s="1" t="str">
        <f>_xlfn.CONCAT(C204, " ", D204, ": ",E204)</f>
        <v>Pre-pandemic Agency: Public Service Commission</v>
      </c>
      <c r="J204" s="1" t="s">
        <v>965</v>
      </c>
      <c r="K204" s="1">
        <v>0</v>
      </c>
    </row>
    <row r="205" spans="1:11" x14ac:dyDescent="0.35">
      <c r="A205">
        <v>3</v>
      </c>
      <c r="B205" s="1" t="s">
        <v>141</v>
      </c>
      <c r="C205" s="1" t="s">
        <v>199</v>
      </c>
      <c r="D205" s="1" t="s">
        <v>64</v>
      </c>
      <c r="E205" s="1" t="s">
        <v>311</v>
      </c>
      <c r="F205" s="1" t="str">
        <f>_xlfn.CONCAT(C205, " ", D205, ": ",E205)</f>
        <v>Pre-pandemic Agency: Department for Local Government</v>
      </c>
      <c r="J205" s="1" t="s">
        <v>965</v>
      </c>
      <c r="K205" s="1">
        <v>0</v>
      </c>
    </row>
    <row r="206" spans="1:11" x14ac:dyDescent="0.35">
      <c r="A206">
        <v>4</v>
      </c>
      <c r="B206" s="1" t="s">
        <v>141</v>
      </c>
      <c r="C206" s="1" t="s">
        <v>199</v>
      </c>
      <c r="D206" s="1" t="s">
        <v>69</v>
      </c>
      <c r="E206" s="1" t="s">
        <v>312</v>
      </c>
      <c r="F206" s="1" t="str">
        <f>_xlfn.CONCAT(C206, " ", D206, ": ",E206)</f>
        <v>Pre-pandemic Task Force: Kentucky Communications Network Authority Advisory Group</v>
      </c>
      <c r="J206" s="1" t="s">
        <v>965</v>
      </c>
      <c r="K206" s="1">
        <v>0</v>
      </c>
    </row>
    <row r="207" spans="1:11" x14ac:dyDescent="0.35">
      <c r="B207" t="s">
        <v>141</v>
      </c>
      <c r="C207" s="1" t="s">
        <v>219</v>
      </c>
      <c r="D207" t="s">
        <v>948</v>
      </c>
      <c r="E207" t="s">
        <v>128</v>
      </c>
      <c r="F207" t="str">
        <f>_xlfn.CONCAT(C207, " ", D207, ": ",E207)</f>
        <v>Pandemic FUND 1: Broadband Deployment Fund</v>
      </c>
      <c r="G207"/>
      <c r="H207"/>
      <c r="I207" t="s">
        <v>755</v>
      </c>
      <c r="J207" t="s">
        <v>964</v>
      </c>
      <c r="K207" s="1">
        <v>0</v>
      </c>
    </row>
    <row r="208" spans="1:11" x14ac:dyDescent="0.35">
      <c r="B208" t="s">
        <v>141</v>
      </c>
      <c r="C208" s="1" t="s">
        <v>219</v>
      </c>
      <c r="D208" t="s">
        <v>958</v>
      </c>
      <c r="E208" t="s">
        <v>310</v>
      </c>
      <c r="F208" t="str">
        <f>_xlfn.CONCAT(C208, " ", D208, ": ",E208)</f>
        <v>Pandemic OFFICE 1: Kentucky Communications Network Authority</v>
      </c>
      <c r="G208"/>
      <c r="H208"/>
      <c r="I208" t="s">
        <v>756</v>
      </c>
      <c r="J208" t="s">
        <v>964</v>
      </c>
      <c r="K208" s="1">
        <v>0</v>
      </c>
    </row>
    <row r="209" spans="1:11" x14ac:dyDescent="0.35">
      <c r="B209" t="s">
        <v>141</v>
      </c>
      <c r="C209" s="1" t="s">
        <v>219</v>
      </c>
      <c r="D209" t="s">
        <v>961</v>
      </c>
      <c r="E209" t="s">
        <v>312</v>
      </c>
      <c r="F209" t="str">
        <f>_xlfn.CONCAT(C209, " ", D209, ": ",E209)</f>
        <v>Pandemic TASK FORCE 1: Kentucky Communications Network Authority Advisory Group</v>
      </c>
      <c r="I209" t="s">
        <v>757</v>
      </c>
      <c r="J209" t="s">
        <v>964</v>
      </c>
      <c r="K209" s="1">
        <v>0</v>
      </c>
    </row>
    <row r="210" spans="1:11" x14ac:dyDescent="0.35">
      <c r="A210">
        <v>1</v>
      </c>
      <c r="B210" s="1" t="s">
        <v>142</v>
      </c>
      <c r="C210" s="1" t="s">
        <v>199</v>
      </c>
      <c r="E210" s="1" t="s">
        <v>228</v>
      </c>
      <c r="F210" s="1" t="str">
        <f>_xlfn.CONCAT(C210, " ", D210, ": ",E210)</f>
        <v>Pre-pandemic : Lousiana did not have any pre-pandemic initiatives.</v>
      </c>
      <c r="J210" s="1" t="s">
        <v>965</v>
      </c>
      <c r="K210" s="1">
        <v>0</v>
      </c>
    </row>
    <row r="211" spans="1:11" customFormat="1" x14ac:dyDescent="0.35">
      <c r="B211" t="s">
        <v>142</v>
      </c>
      <c r="C211" s="1" t="s">
        <v>219</v>
      </c>
      <c r="D211" t="s">
        <v>943</v>
      </c>
      <c r="E211" t="s">
        <v>625</v>
      </c>
      <c r="F211" t="str">
        <f>_xlfn.CONCAT(C211, " ", D211, ": ",E211)</f>
        <v>Pandemic AGENCY 1: Office of the Governor</v>
      </c>
      <c r="I211" t="s">
        <v>462</v>
      </c>
      <c r="J211" t="s">
        <v>964</v>
      </c>
      <c r="K211" s="1">
        <v>0</v>
      </c>
    </row>
    <row r="212" spans="1:11" x14ac:dyDescent="0.35">
      <c r="B212" t="s">
        <v>142</v>
      </c>
      <c r="C212" s="1" t="s">
        <v>219</v>
      </c>
      <c r="D212" t="s">
        <v>954</v>
      </c>
      <c r="E212" t="s">
        <v>462</v>
      </c>
      <c r="F212" t="str">
        <f>_xlfn.CONCAT(C212, " ", D212, ": ",E212)</f>
        <v>Pandemic GOAL 1: https://gov.louisiana.gov/page/Broadband-for-Louisiana</v>
      </c>
      <c r="G212"/>
      <c r="H212"/>
      <c r="I212" t="s">
        <v>462</v>
      </c>
      <c r="J212" t="s">
        <v>964</v>
      </c>
      <c r="K212" s="1">
        <v>0</v>
      </c>
    </row>
    <row r="213" spans="1:11" x14ac:dyDescent="0.35">
      <c r="A213" s="10"/>
      <c r="B213" s="10" t="s">
        <v>142</v>
      </c>
      <c r="C213" s="11" t="s">
        <v>219</v>
      </c>
      <c r="D213" s="10" t="s">
        <v>956</v>
      </c>
      <c r="E213" s="10" t="s">
        <v>463</v>
      </c>
      <c r="F213" s="10" t="str">
        <f>_xlfn.CONCAT(C213, " ", D213, ": ",E213)</f>
        <v xml:space="preserve">Pandemic MAP 1: https://dra.gov/about-dra/research-and-data/active-requests-for-proposals/ </v>
      </c>
      <c r="G213" s="10"/>
      <c r="H213" s="10"/>
      <c r="I213"/>
      <c r="J213" t="s">
        <v>964</v>
      </c>
      <c r="K213" s="1">
        <v>0</v>
      </c>
    </row>
    <row r="214" spans="1:11" x14ac:dyDescent="0.35">
      <c r="B214" t="s">
        <v>142</v>
      </c>
      <c r="C214" s="1" t="s">
        <v>219</v>
      </c>
      <c r="D214" t="s">
        <v>958</v>
      </c>
      <c r="E214" t="s">
        <v>464</v>
      </c>
      <c r="F214" t="str">
        <f>_xlfn.CONCAT(C214, " ", D214, ": ",E214)</f>
        <v xml:space="preserve">Pandemic OFFICE 1: Office of Broadband and Connectivity </v>
      </c>
      <c r="G214"/>
      <c r="H214"/>
      <c r="I214" t="s">
        <v>758</v>
      </c>
      <c r="J214" t="s">
        <v>964</v>
      </c>
      <c r="K214" s="1">
        <v>0</v>
      </c>
    </row>
    <row r="215" spans="1:11" x14ac:dyDescent="0.35">
      <c r="B215" t="s">
        <v>142</v>
      </c>
      <c r="C215" s="1" t="s">
        <v>219</v>
      </c>
      <c r="D215" t="s">
        <v>960</v>
      </c>
      <c r="E215" t="s">
        <v>465</v>
      </c>
      <c r="F215" t="str">
        <f>_xlfn.CONCAT(C215, " ", D215, ": ",E215)</f>
        <v>Pandemic PLAN 1: Broadband for Everyone in Louisiana</v>
      </c>
      <c r="I215" t="s">
        <v>759</v>
      </c>
      <c r="J215" t="s">
        <v>964</v>
      </c>
      <c r="K215" s="1">
        <v>0</v>
      </c>
    </row>
    <row r="216" spans="1:11" x14ac:dyDescent="0.35">
      <c r="B216" t="s">
        <v>142</v>
      </c>
      <c r="C216" s="1" t="s">
        <v>219</v>
      </c>
      <c r="D216" t="s">
        <v>961</v>
      </c>
      <c r="E216" t="s">
        <v>466</v>
      </c>
      <c r="F216" t="str">
        <f>_xlfn.CONCAT(C216, " ", D216, ": ",E216)</f>
        <v>Pandemic TASK FORCE 1: Broadband for Everyone in Louisiana (BEL) Commission</v>
      </c>
      <c r="I216" t="s">
        <v>462</v>
      </c>
      <c r="J216" t="s">
        <v>964</v>
      </c>
      <c r="K216" s="1">
        <v>0</v>
      </c>
    </row>
    <row r="217" spans="1:11" x14ac:dyDescent="0.35">
      <c r="B217" t="s">
        <v>142</v>
      </c>
      <c r="C217" s="1" t="s">
        <v>219</v>
      </c>
      <c r="D217" t="s">
        <v>962</v>
      </c>
      <c r="E217" t="s">
        <v>467</v>
      </c>
      <c r="F217" t="str">
        <f>_xlfn.CONCAT(C217, " ", D217, ": ",E217)</f>
        <v>Pandemic TASK FORCE 2: Task Force on Access to Broadband High-Speed Internet Service</v>
      </c>
      <c r="I217" t="s">
        <v>760</v>
      </c>
      <c r="J217" t="s">
        <v>964</v>
      </c>
      <c r="K217" s="1">
        <v>0</v>
      </c>
    </row>
    <row r="218" spans="1:11" x14ac:dyDescent="0.35">
      <c r="A218">
        <v>2</v>
      </c>
      <c r="B218" s="1" t="s">
        <v>48</v>
      </c>
      <c r="C218" s="1" t="s">
        <v>199</v>
      </c>
      <c r="D218" s="1" t="s">
        <v>123</v>
      </c>
      <c r="E218" s="1" t="s">
        <v>313</v>
      </c>
      <c r="F218" s="1" t="str">
        <f>_xlfn.CONCAT(C218, " ", D218, ": ",E218)</f>
        <v>Pre-pandemic Office: ConnectME Broadband Authority</v>
      </c>
      <c r="J218" s="1" t="s">
        <v>965</v>
      </c>
      <c r="K218" s="1">
        <v>0</v>
      </c>
    </row>
    <row r="219" spans="1:11" x14ac:dyDescent="0.35">
      <c r="A219">
        <v>3</v>
      </c>
      <c r="B219" s="1" t="s">
        <v>48</v>
      </c>
      <c r="C219" s="1" t="s">
        <v>199</v>
      </c>
      <c r="D219" s="1" t="s">
        <v>64</v>
      </c>
      <c r="E219" s="1" t="s">
        <v>314</v>
      </c>
      <c r="F219" s="1" t="str">
        <f>_xlfn.CONCAT(C219, " ", D219, ": ",E219)</f>
        <v>Pre-pandemic Agency: Department of Economic and Community Development</v>
      </c>
      <c r="J219" s="1" t="s">
        <v>965</v>
      </c>
      <c r="K219" s="1">
        <v>0</v>
      </c>
    </row>
    <row r="220" spans="1:11" x14ac:dyDescent="0.35">
      <c r="A220">
        <v>4</v>
      </c>
      <c r="B220" s="1" t="s">
        <v>48</v>
      </c>
      <c r="C220" s="1" t="s">
        <v>199</v>
      </c>
      <c r="D220" s="1" t="s">
        <v>69</v>
      </c>
      <c r="E220" s="1" t="s">
        <v>313</v>
      </c>
      <c r="F220" s="1" t="str">
        <f>_xlfn.CONCAT(C220, " ", D220, ": ",E220)</f>
        <v>Pre-pandemic Task Force: ConnectME Broadband Authority</v>
      </c>
      <c r="J220" s="1" t="s">
        <v>965</v>
      </c>
      <c r="K220" s="1">
        <v>0</v>
      </c>
    </row>
    <row r="221" spans="1:11" x14ac:dyDescent="0.35">
      <c r="A221">
        <v>5</v>
      </c>
      <c r="B221" s="1" t="s">
        <v>48</v>
      </c>
      <c r="C221" s="1" t="s">
        <v>199</v>
      </c>
      <c r="D221" s="1" t="s">
        <v>120</v>
      </c>
      <c r="E221" s="1" t="s">
        <v>315</v>
      </c>
      <c r="F221" s="1" t="str">
        <f>_xlfn.CONCAT(C221, " ", D221, ": ",E221)</f>
        <v>Pre-pandemic Plan: “State of Maine Broadband Action Plan” (2018)</v>
      </c>
      <c r="J221" s="1" t="s">
        <v>965</v>
      </c>
      <c r="K221" s="1">
        <v>0</v>
      </c>
    </row>
    <row r="222" spans="1:11" x14ac:dyDescent="0.35">
      <c r="A222">
        <v>6</v>
      </c>
      <c r="B222" s="1" t="s">
        <v>48</v>
      </c>
      <c r="C222" s="1" t="s">
        <v>199</v>
      </c>
      <c r="D222" s="1" t="s">
        <v>124</v>
      </c>
      <c r="E222" s="1" t="s">
        <v>316</v>
      </c>
      <c r="F222" s="1" t="str">
        <f>_xlfn.CONCAT(C222, " ", D222, ": ",E222)</f>
        <v xml:space="preserve">Pre-pandemic Goal: “Within five years (of initial funding), 99% of all potential subscriber locations statewide have access to at least one broadband provider with sufficient capacity needed for full participation in our society, democracy and economy, to enable civic and cultural participation, employment, lifelong learning, and access to essential services. … We have defined unserved potential subscribers as those locations where the available service is less than 25Mbps/3Mbps. We will also select 100/10 as the broadband target.” </v>
      </c>
      <c r="J222" s="1" t="s">
        <v>965</v>
      </c>
      <c r="K222" s="1">
        <v>0</v>
      </c>
    </row>
    <row r="223" spans="1:11" x14ac:dyDescent="0.35">
      <c r="A223">
        <v>7</v>
      </c>
      <c r="B223" s="1" t="s">
        <v>48</v>
      </c>
      <c r="C223" s="1" t="s">
        <v>199</v>
      </c>
      <c r="D223" s="1" t="s">
        <v>75</v>
      </c>
      <c r="E223" s="1" t="s">
        <v>143</v>
      </c>
      <c r="F223" s="1" t="str">
        <f>_xlfn.CONCAT(C223, " ", D223, ": ",E223)</f>
        <v>Pre-pandemic Fund: ConnectME Fund</v>
      </c>
      <c r="J223" s="1" t="s">
        <v>965</v>
      </c>
      <c r="K223" s="1">
        <v>0</v>
      </c>
    </row>
    <row r="224" spans="1:11" x14ac:dyDescent="0.35">
      <c r="A224">
        <v>8</v>
      </c>
      <c r="B224" s="1" t="s">
        <v>48</v>
      </c>
      <c r="C224" s="1" t="s">
        <v>199</v>
      </c>
      <c r="D224" s="1" t="s">
        <v>75</v>
      </c>
      <c r="E224" s="1" t="s">
        <v>144</v>
      </c>
      <c r="F224" s="1" t="str">
        <f>_xlfn.CONCAT(C224, " ", D224, ": ",E224)</f>
        <v>Pre-pandemic Fund: Community Broadband Planning Grants</v>
      </c>
      <c r="J224" s="1" t="s">
        <v>965</v>
      </c>
      <c r="K224" s="1">
        <v>0</v>
      </c>
    </row>
    <row r="225" spans="1:11" x14ac:dyDescent="0.35">
      <c r="A225">
        <v>9</v>
      </c>
      <c r="B225" s="1" t="s">
        <v>48</v>
      </c>
      <c r="C225" s="1" t="s">
        <v>199</v>
      </c>
      <c r="D225" s="1" t="s">
        <v>75</v>
      </c>
      <c r="E225" s="1" t="s">
        <v>145</v>
      </c>
      <c r="F225" s="1" t="str">
        <f>_xlfn.CONCAT(C225, " ", D225, ": ",E225)</f>
        <v>Pre-pandemic Fund: Municipal Gigabit Broadband Network Access Fund</v>
      </c>
      <c r="J225" s="1" t="s">
        <v>965</v>
      </c>
      <c r="K225" s="1">
        <v>0</v>
      </c>
    </row>
    <row r="226" spans="1:11" x14ac:dyDescent="0.35">
      <c r="B226" t="s">
        <v>48</v>
      </c>
      <c r="C226" s="1" t="s">
        <v>219</v>
      </c>
      <c r="D226" t="s">
        <v>943</v>
      </c>
      <c r="E226" t="s">
        <v>314</v>
      </c>
      <c r="F226" t="str">
        <f>_xlfn.CONCAT(C226, " ", D226, ": ",E226)</f>
        <v>Pandemic AGENCY 1: Department of Economic and Community Development</v>
      </c>
      <c r="G226"/>
      <c r="H226"/>
      <c r="I226" t="s">
        <v>761</v>
      </c>
      <c r="J226" t="s">
        <v>964</v>
      </c>
      <c r="K226" s="1">
        <v>0</v>
      </c>
    </row>
    <row r="227" spans="1:11" customFormat="1" x14ac:dyDescent="0.35">
      <c r="B227" t="s">
        <v>48</v>
      </c>
      <c r="C227" s="1" t="s">
        <v>219</v>
      </c>
      <c r="D227" t="s">
        <v>948</v>
      </c>
      <c r="E227" t="s">
        <v>143</v>
      </c>
      <c r="F227" t="str">
        <f>_xlfn.CONCAT(C227, " ", D227, ": ",E227)</f>
        <v>Pandemic FUND 1: ConnectME Fund</v>
      </c>
      <c r="I227" t="s">
        <v>764</v>
      </c>
      <c r="J227" t="s">
        <v>964</v>
      </c>
      <c r="K227" s="1">
        <v>0</v>
      </c>
    </row>
    <row r="228" spans="1:11" x14ac:dyDescent="0.35">
      <c r="B228" t="s">
        <v>48</v>
      </c>
      <c r="C228" s="1" t="s">
        <v>219</v>
      </c>
      <c r="D228" t="s">
        <v>949</v>
      </c>
      <c r="E228" t="s">
        <v>145</v>
      </c>
      <c r="F228" t="str">
        <f>_xlfn.CONCAT(C228, " ", D228, ": ",E228)</f>
        <v>Pandemic FUND 2: Municipal Gigabit Broadband Network Access Fund</v>
      </c>
      <c r="G228"/>
      <c r="H228"/>
      <c r="I228" t="s">
        <v>762</v>
      </c>
      <c r="J228" t="s">
        <v>964</v>
      </c>
      <c r="K228" s="1">
        <v>0</v>
      </c>
    </row>
    <row r="229" spans="1:11" x14ac:dyDescent="0.35">
      <c r="B229" t="s">
        <v>48</v>
      </c>
      <c r="C229" s="1" t="s">
        <v>219</v>
      </c>
      <c r="D229" t="s">
        <v>950</v>
      </c>
      <c r="E229" t="s">
        <v>144</v>
      </c>
      <c r="F229" t="str">
        <f>_xlfn.CONCAT(C229, " ", D229, ": ",E229)</f>
        <v>Pandemic FUND 3: Community Broadband Planning Grants</v>
      </c>
      <c r="G229"/>
      <c r="H229"/>
      <c r="I229" t="s">
        <v>763</v>
      </c>
      <c r="J229" t="s">
        <v>964</v>
      </c>
      <c r="K229" s="1">
        <v>0</v>
      </c>
    </row>
    <row r="230" spans="1:11" x14ac:dyDescent="0.35">
      <c r="B230" t="s">
        <v>48</v>
      </c>
      <c r="C230" s="1" t="s">
        <v>219</v>
      </c>
      <c r="D230" t="s">
        <v>954</v>
      </c>
      <c r="E230" t="s">
        <v>468</v>
      </c>
      <c r="F230" t="str">
        <f>_xlfn.CONCAT(C230, " ", D230, ": ",E230)</f>
        <v>Pandemic GOAL 1: http://www.mainelegislature.org/legis/statutes/35-A/title35-Asec9202-A.html</v>
      </c>
      <c r="G230"/>
      <c r="H230"/>
      <c r="I230" t="s">
        <v>468</v>
      </c>
      <c r="J230" t="s">
        <v>964</v>
      </c>
      <c r="K230" s="1">
        <v>0</v>
      </c>
    </row>
    <row r="231" spans="1:11" x14ac:dyDescent="0.35">
      <c r="B231" t="s">
        <v>48</v>
      </c>
      <c r="C231" s="1" t="s">
        <v>219</v>
      </c>
      <c r="D231" t="s">
        <v>956</v>
      </c>
      <c r="E231" t="s">
        <v>469</v>
      </c>
      <c r="F231" t="str">
        <f>_xlfn.CONCAT(C231, " ", D231, ": ",E231)</f>
        <v>Pandemic MAP 1: Broadband Mapping</v>
      </c>
      <c r="G231"/>
      <c r="H231"/>
      <c r="I231" s="10" t="s">
        <v>765</v>
      </c>
      <c r="J231" t="s">
        <v>964</v>
      </c>
      <c r="K231" s="1">
        <v>0</v>
      </c>
    </row>
    <row r="232" spans="1:11" x14ac:dyDescent="0.35">
      <c r="B232" t="s">
        <v>48</v>
      </c>
      <c r="C232" s="1" t="s">
        <v>219</v>
      </c>
      <c r="D232" t="s">
        <v>958</v>
      </c>
      <c r="E232" t="s">
        <v>313</v>
      </c>
      <c r="F232" t="str">
        <f>_xlfn.CONCAT(C232, " ", D232, ": ",E232)</f>
        <v>Pandemic OFFICE 1: ConnectME Broadband Authority</v>
      </c>
      <c r="G232"/>
      <c r="H232"/>
      <c r="I232" t="s">
        <v>766</v>
      </c>
      <c r="J232" t="s">
        <v>964</v>
      </c>
      <c r="K232" s="1">
        <v>0</v>
      </c>
    </row>
    <row r="233" spans="1:11" x14ac:dyDescent="0.35">
      <c r="B233" t="s">
        <v>48</v>
      </c>
      <c r="C233" s="1" t="s">
        <v>219</v>
      </c>
      <c r="D233" t="s">
        <v>960</v>
      </c>
      <c r="E233" t="s">
        <v>470</v>
      </c>
      <c r="F233" t="str">
        <f>_xlfn.CONCAT(C233, " ", D233, ": ",E233)</f>
        <v>Pandemic PLAN 1: Detailed 2019-2021 Strategic Plan for Broadband Service in Maine</v>
      </c>
      <c r="I233" t="s">
        <v>767</v>
      </c>
      <c r="J233" t="s">
        <v>964</v>
      </c>
      <c r="K233" s="1">
        <v>0</v>
      </c>
    </row>
    <row r="234" spans="1:11" x14ac:dyDescent="0.35">
      <c r="B234" t="s">
        <v>48</v>
      </c>
      <c r="C234" s="1" t="s">
        <v>219</v>
      </c>
      <c r="D234" t="s">
        <v>961</v>
      </c>
      <c r="E234" t="s">
        <v>313</v>
      </c>
      <c r="F234" t="str">
        <f>_xlfn.CONCAT(C234, " ", D234, ": ",E234)</f>
        <v>Pandemic TASK FORCE 1: ConnectME Broadband Authority</v>
      </c>
      <c r="I234" t="s">
        <v>766</v>
      </c>
      <c r="J234" t="s">
        <v>964</v>
      </c>
      <c r="K234" s="1">
        <v>0</v>
      </c>
    </row>
    <row r="235" spans="1:11" x14ac:dyDescent="0.35">
      <c r="A235">
        <v>1</v>
      </c>
      <c r="B235" s="1" t="s">
        <v>50</v>
      </c>
      <c r="C235" s="1" t="s">
        <v>199</v>
      </c>
      <c r="D235" s="1" t="s">
        <v>123</v>
      </c>
      <c r="E235" s="1" t="s">
        <v>317</v>
      </c>
      <c r="F235" s="1" t="str">
        <f>_xlfn.CONCAT(C235, " ", D235, ": ",E235)</f>
        <v>Pre-pandemic Office: Office of Rural Broadband</v>
      </c>
      <c r="J235" s="1" t="s">
        <v>965</v>
      </c>
      <c r="K235" s="1">
        <v>0</v>
      </c>
    </row>
    <row r="236" spans="1:11" x14ac:dyDescent="0.35">
      <c r="A236">
        <v>2</v>
      </c>
      <c r="B236" s="1" t="s">
        <v>50</v>
      </c>
      <c r="C236" s="1" t="s">
        <v>199</v>
      </c>
      <c r="D236" s="1" t="s">
        <v>64</v>
      </c>
      <c r="E236" s="1" t="s">
        <v>318</v>
      </c>
      <c r="F236" s="1" t="str">
        <f>_xlfn.CONCAT(C236, " ", D236, ": ",E236)</f>
        <v>Pre-pandemic Agency: Rural Maryland Council</v>
      </c>
      <c r="J236" s="1" t="s">
        <v>965</v>
      </c>
      <c r="K236" s="1">
        <v>0</v>
      </c>
    </row>
    <row r="237" spans="1:11" customFormat="1" x14ac:dyDescent="0.35">
      <c r="A237">
        <v>3</v>
      </c>
      <c r="B237" s="1" t="s">
        <v>50</v>
      </c>
      <c r="C237" s="1" t="s">
        <v>199</v>
      </c>
      <c r="D237" s="1" t="s">
        <v>64</v>
      </c>
      <c r="E237" s="1" t="s">
        <v>319</v>
      </c>
      <c r="F237" s="1" t="str">
        <f>_xlfn.CONCAT(C237, " ", D237, ": ",E237)</f>
        <v>Pre-pandemic Agency: Department of Housing and Community Development</v>
      </c>
      <c r="G237" s="1"/>
      <c r="H237" s="1"/>
      <c r="I237" s="1"/>
      <c r="J237" s="1" t="s">
        <v>965</v>
      </c>
      <c r="K237" s="1">
        <v>0</v>
      </c>
    </row>
    <row r="238" spans="1:11" x14ac:dyDescent="0.35">
      <c r="A238">
        <v>4</v>
      </c>
      <c r="B238" s="1" t="s">
        <v>50</v>
      </c>
      <c r="C238" s="1" t="s">
        <v>199</v>
      </c>
      <c r="D238" s="1" t="s">
        <v>69</v>
      </c>
      <c r="E238" s="1" t="s">
        <v>320</v>
      </c>
      <c r="F238" s="1" t="str">
        <f>_xlfn.CONCAT(C238, " ", D238, ": ",E238)</f>
        <v>Pre-pandemic Task Force: Taskforce for Rural Broadband</v>
      </c>
      <c r="J238" s="1" t="s">
        <v>965</v>
      </c>
      <c r="K238" s="1">
        <v>0</v>
      </c>
    </row>
    <row r="239" spans="1:11" x14ac:dyDescent="0.35">
      <c r="A239">
        <v>5</v>
      </c>
      <c r="B239" s="1" t="s">
        <v>50</v>
      </c>
      <c r="C239" s="1" t="s">
        <v>199</v>
      </c>
      <c r="D239" s="1" t="s">
        <v>124</v>
      </c>
      <c r="E239" s="1" t="s">
        <v>321</v>
      </c>
      <c r="F239" s="1" t="str">
        <f>_xlfn.CONCAT(C239, " ", D239, ": ",E239)</f>
        <v xml:space="preserve">Pre-pandemic Goal: “Maryland has established a long-term vision to provide affordable high speed internet service to every Maryland home by the year 2022.” </v>
      </c>
      <c r="J239" s="1" t="s">
        <v>965</v>
      </c>
      <c r="K239" s="1">
        <v>0</v>
      </c>
    </row>
    <row r="240" spans="1:11" x14ac:dyDescent="0.35">
      <c r="A240">
        <v>6</v>
      </c>
      <c r="B240" s="1" t="s">
        <v>50</v>
      </c>
      <c r="C240" s="1" t="s">
        <v>199</v>
      </c>
      <c r="D240" s="1" t="s">
        <v>75</v>
      </c>
      <c r="E240" s="1" t="s">
        <v>146</v>
      </c>
      <c r="F240" s="1" t="str">
        <f>_xlfn.CONCAT(C240, " ", D240, ": ",E240)</f>
        <v>Pre-pandemic Fund: Rural Broadband Assistance Fund</v>
      </c>
      <c r="J240" s="1" t="s">
        <v>965</v>
      </c>
      <c r="K240" s="1">
        <v>0</v>
      </c>
    </row>
    <row r="241" spans="1:11" x14ac:dyDescent="0.35">
      <c r="B241" t="s">
        <v>50</v>
      </c>
      <c r="C241" s="1" t="s">
        <v>219</v>
      </c>
      <c r="D241" t="s">
        <v>943</v>
      </c>
      <c r="E241" t="s">
        <v>318</v>
      </c>
      <c r="F241" t="str">
        <f>_xlfn.CONCAT(C241, " ", D241, ": ",E241)</f>
        <v>Pandemic AGENCY 1: Rural Maryland Council</v>
      </c>
      <c r="G241"/>
      <c r="H241"/>
      <c r="I241" t="s">
        <v>768</v>
      </c>
      <c r="J241" t="s">
        <v>964</v>
      </c>
      <c r="K241" s="1">
        <v>0</v>
      </c>
    </row>
    <row r="242" spans="1:11" x14ac:dyDescent="0.35">
      <c r="B242" t="s">
        <v>50</v>
      </c>
      <c r="C242" s="1" t="s">
        <v>219</v>
      </c>
      <c r="D242" t="s">
        <v>944</v>
      </c>
      <c r="E242" t="s">
        <v>319</v>
      </c>
      <c r="F242" t="str">
        <f>_xlfn.CONCAT(C242, " ", D242, ": ",E242)</f>
        <v>Pandemic AGENCY 2: Department of Housing and Community Development</v>
      </c>
      <c r="G242"/>
      <c r="H242"/>
      <c r="I242" t="s">
        <v>769</v>
      </c>
      <c r="J242" t="s">
        <v>964</v>
      </c>
      <c r="K242" s="1">
        <v>0</v>
      </c>
    </row>
    <row r="243" spans="1:11" x14ac:dyDescent="0.35">
      <c r="B243" t="s">
        <v>50</v>
      </c>
      <c r="C243" s="1" t="s">
        <v>219</v>
      </c>
      <c r="D243" t="s">
        <v>948</v>
      </c>
      <c r="E243" t="s">
        <v>471</v>
      </c>
      <c r="F243" t="str">
        <f>_xlfn.CONCAT(C243, " ", D243, ": ",E243)</f>
        <v xml:space="preserve">Pandemic FUND 1: Maryland Broadband Infrastructure Grant Program </v>
      </c>
      <c r="G243"/>
      <c r="H243"/>
      <c r="I243" t="s">
        <v>769</v>
      </c>
      <c r="J243" t="s">
        <v>964</v>
      </c>
      <c r="K243" s="1">
        <v>0</v>
      </c>
    </row>
    <row r="244" spans="1:11" x14ac:dyDescent="0.35">
      <c r="B244" t="s">
        <v>50</v>
      </c>
      <c r="C244" s="1" t="s">
        <v>219</v>
      </c>
      <c r="D244" t="s">
        <v>954</v>
      </c>
      <c r="E244" t="s">
        <v>472</v>
      </c>
      <c r="F244" t="str">
        <f>_xlfn.CONCAT(C244, " ", D244, ": ",E244)</f>
        <v>Pandemic GOAL 1: https://content.govdelivery.com/attachments/MDGOV/2017/06/28/file_attachments/838894/EO%2B01.01.2014.14.pdf</v>
      </c>
      <c r="G244"/>
      <c r="H244"/>
      <c r="I244" t="s">
        <v>472</v>
      </c>
      <c r="J244" t="s">
        <v>964</v>
      </c>
      <c r="K244" s="1">
        <v>0</v>
      </c>
    </row>
    <row r="245" spans="1:11" x14ac:dyDescent="0.35">
      <c r="B245" t="s">
        <v>50</v>
      </c>
      <c r="C245" s="1" t="s">
        <v>219</v>
      </c>
      <c r="D245" t="s">
        <v>956</v>
      </c>
      <c r="E245" t="s">
        <v>473</v>
      </c>
      <c r="F245" t="str">
        <f>_xlfn.CONCAT(C245, " ", D245, ": ",E245)</f>
        <v xml:space="preserve">Pandemic MAP 1: Rural Maryland Council Statewide Broadband Assessment </v>
      </c>
      <c r="G245"/>
      <c r="H245"/>
      <c r="I245" t="s">
        <v>770</v>
      </c>
      <c r="J245" t="s">
        <v>964</v>
      </c>
      <c r="K245" s="1">
        <v>0</v>
      </c>
    </row>
    <row r="246" spans="1:11" x14ac:dyDescent="0.35">
      <c r="B246" t="s">
        <v>50</v>
      </c>
      <c r="C246" s="1" t="s">
        <v>219</v>
      </c>
      <c r="D246" t="s">
        <v>958</v>
      </c>
      <c r="E246" t="s">
        <v>474</v>
      </c>
      <c r="F246" t="str">
        <f>_xlfn.CONCAT(C246, " ", D246, ": ",E246)</f>
        <v xml:space="preserve">Pandemic OFFICE 1: Office of Rural Broadband </v>
      </c>
      <c r="G246"/>
      <c r="H246"/>
      <c r="I246" t="s">
        <v>769</v>
      </c>
      <c r="J246" t="s">
        <v>964</v>
      </c>
      <c r="K246" s="1">
        <v>0</v>
      </c>
    </row>
    <row r="247" spans="1:11" x14ac:dyDescent="0.35">
      <c r="B247" t="s">
        <v>50</v>
      </c>
      <c r="C247" s="1" t="s">
        <v>219</v>
      </c>
      <c r="D247" t="s">
        <v>959</v>
      </c>
      <c r="E247" t="s">
        <v>475</v>
      </c>
      <c r="F247" t="str">
        <f>_xlfn.CONCAT(C247, " ", D247, ": ",E247)</f>
        <v xml:space="preserve">Pandemic OFFICE 2: Office of Statewide Broadband </v>
      </c>
      <c r="I247" t="s">
        <v>771</v>
      </c>
      <c r="J247" t="s">
        <v>964</v>
      </c>
      <c r="K247" s="1">
        <v>0</v>
      </c>
    </row>
    <row r="248" spans="1:11" x14ac:dyDescent="0.35">
      <c r="B248" t="s">
        <v>50</v>
      </c>
      <c r="C248" s="1" t="s">
        <v>219</v>
      </c>
      <c r="D248" t="s">
        <v>961</v>
      </c>
      <c r="E248" t="s">
        <v>320</v>
      </c>
      <c r="F248" t="str">
        <f>_xlfn.CONCAT(C248, " ", D248, ": ",E248)</f>
        <v>Pandemic TASK FORCE 1: Taskforce for Rural Broadband</v>
      </c>
      <c r="I248" t="s">
        <v>772</v>
      </c>
      <c r="J248" t="s">
        <v>964</v>
      </c>
      <c r="K248" s="1">
        <v>0</v>
      </c>
    </row>
    <row r="249" spans="1:11" x14ac:dyDescent="0.35">
      <c r="A249">
        <v>7</v>
      </c>
      <c r="B249" s="1" t="s">
        <v>147</v>
      </c>
      <c r="C249" s="1" t="s">
        <v>199</v>
      </c>
      <c r="D249" s="1" t="s">
        <v>123</v>
      </c>
      <c r="E249" s="1" t="s">
        <v>195</v>
      </c>
      <c r="F249" s="1" t="str">
        <f>_xlfn.CONCAT(C249, " ", D249, ": ",E249)</f>
        <v>Pre-pandemic Office: Massachusetts Broadband Institute</v>
      </c>
      <c r="J249" s="1" t="s">
        <v>965</v>
      </c>
      <c r="K249" s="1">
        <v>0</v>
      </c>
    </row>
    <row r="250" spans="1:11" customFormat="1" x14ac:dyDescent="0.35">
      <c r="A250">
        <v>8</v>
      </c>
      <c r="B250" s="1" t="s">
        <v>147</v>
      </c>
      <c r="C250" s="1" t="s">
        <v>199</v>
      </c>
      <c r="D250" s="1" t="s">
        <v>64</v>
      </c>
      <c r="E250" s="1" t="s">
        <v>322</v>
      </c>
      <c r="F250" s="1" t="str">
        <f>_xlfn.CONCAT(C250, " ", D250, ": ",E250)</f>
        <v>Pre-pandemic Agency: Massachusetts Technology Collaborative</v>
      </c>
      <c r="G250" s="1"/>
      <c r="H250" s="1"/>
      <c r="I250" s="1"/>
      <c r="J250" s="1" t="s">
        <v>965</v>
      </c>
      <c r="K250" s="1">
        <v>0</v>
      </c>
    </row>
    <row r="251" spans="1:11" customFormat="1" x14ac:dyDescent="0.35">
      <c r="A251">
        <v>9</v>
      </c>
      <c r="B251" s="1" t="s">
        <v>147</v>
      </c>
      <c r="C251" s="1" t="s">
        <v>199</v>
      </c>
      <c r="D251" s="1" t="s">
        <v>64</v>
      </c>
      <c r="E251" s="1" t="s">
        <v>323</v>
      </c>
      <c r="F251" s="1" t="str">
        <f>_xlfn.CONCAT(C251, " ", D251, ": ",E251)</f>
        <v>Pre-pandemic Agency: Executive Office of Housing and Economic Development — Last Mile Infrastructure Grant Program</v>
      </c>
      <c r="G251" s="1"/>
      <c r="H251" s="1"/>
      <c r="I251" s="1"/>
      <c r="J251" s="1" t="s">
        <v>965</v>
      </c>
      <c r="K251" s="1">
        <v>0</v>
      </c>
    </row>
    <row r="252" spans="1:11" customFormat="1" x14ac:dyDescent="0.35">
      <c r="A252">
        <v>10</v>
      </c>
      <c r="B252" s="1" t="s">
        <v>147</v>
      </c>
      <c r="C252" s="1" t="s">
        <v>199</v>
      </c>
      <c r="D252" s="1" t="s">
        <v>64</v>
      </c>
      <c r="E252" s="1" t="s">
        <v>324</v>
      </c>
      <c r="F252" s="1" t="str">
        <f>_xlfn.CONCAT(C252, " ", D252, ": ",E252)</f>
        <v>Pre-pandemic Agency: Department of Telecommunications and Cable</v>
      </c>
      <c r="G252" s="1"/>
      <c r="H252" s="1"/>
      <c r="I252" s="1"/>
      <c r="J252" s="1" t="s">
        <v>965</v>
      </c>
      <c r="K252" s="1">
        <v>0</v>
      </c>
    </row>
    <row r="253" spans="1:11" customFormat="1" x14ac:dyDescent="0.35">
      <c r="A253">
        <v>11</v>
      </c>
      <c r="B253" s="1" t="s">
        <v>147</v>
      </c>
      <c r="C253" s="1" t="s">
        <v>199</v>
      </c>
      <c r="D253" s="1" t="s">
        <v>69</v>
      </c>
      <c r="E253" s="1" t="s">
        <v>325</v>
      </c>
      <c r="F253" s="1" t="str">
        <f>_xlfn.CONCAT(C253, " ", D253, ": ",E253)</f>
        <v>Pre-pandemic Task Force: Massachusetts Broadband Institute Board of Directors</v>
      </c>
      <c r="G253" s="1"/>
      <c r="H253" s="1"/>
      <c r="I253" s="1"/>
      <c r="J253" s="1" t="s">
        <v>965</v>
      </c>
      <c r="K253" s="1">
        <v>0</v>
      </c>
    </row>
    <row r="254" spans="1:11" customFormat="1" x14ac:dyDescent="0.35">
      <c r="A254">
        <v>12</v>
      </c>
      <c r="B254" s="1" t="s">
        <v>147</v>
      </c>
      <c r="C254" s="1" t="s">
        <v>199</v>
      </c>
      <c r="D254" s="1" t="s">
        <v>124</v>
      </c>
      <c r="E254" s="1" t="s">
        <v>326</v>
      </c>
      <c r="F254" s="1" t="str">
        <f>_xlfn.CONCAT(C254, " ", D254, ": ",E254)</f>
        <v>Pre-pandemic Goal: The stated goal for the commonwealth’s Last Mile program is to address unserved and underserved municipalities and “support the development and construction of sustainable projects for interested towns that reach at least 96% of a community’s residents and provide access to broadband speeds of 25/3 mbps, as currently defined by the Federal Communications Commission (FCC).” 
The commonwealth addresses that goal through two means, through direct grants to municipalities via the Last Mile Infrastructure Grant Program (managed by the Executive Office of Housing &amp; Economic Development) and through requests for proposals or notices of funding 
available which solicit proposals for private providers to close gaps in unserved and underserved municipalities, procurements managed by the Massachusetts Broadband Institute (MBI). 
While the MBI “remains focused on the principles announced in its May 10, 2016 Last Mile Broadband Implementation Framework,” under a program launched in October 2017 called the “Flexible Grant Program” or “FGP,” the MBI will consider variations to the 2016 framework with the consent of a participating Town.
“For broadband solutions delivered by private providers, the FGP provides MBI with the flexibility to consider alternative solutions based on a range of program criteria that may include: 
“Modifications in Coverage Requirement. While MBI remains committed to its previously stated goal of achieving at least 96% broadband coverage within each Town, MBI is willing to entertain proposals to fund Broadband Projects that will result in less than 96% coverage, if requested to do so by the Town. In these cases, MBI will work with the Provider and the Town to determine the feasibility of implementing a phased approach to achieving 96% coverage over time. … 
“Modifications in Sources of Project Funding: MBI will entertain project financing arrangements that incorporate the investment of municipal funds, if requested to do so by the Town.”</v>
      </c>
      <c r="G254" s="1"/>
      <c r="H254" s="1"/>
      <c r="I254" s="1"/>
      <c r="J254" s="1" t="s">
        <v>965</v>
      </c>
      <c r="K254" s="1">
        <v>0</v>
      </c>
    </row>
    <row r="255" spans="1:11" customFormat="1" x14ac:dyDescent="0.35">
      <c r="A255">
        <v>13</v>
      </c>
      <c r="B255" s="1" t="s">
        <v>147</v>
      </c>
      <c r="C255" s="1" t="s">
        <v>199</v>
      </c>
      <c r="D255" s="1" t="s">
        <v>72</v>
      </c>
      <c r="E255" s="1" t="s">
        <v>327</v>
      </c>
      <c r="F255" s="1" t="str">
        <f>_xlfn.CONCAT(C255, " ", D255, ": ",E255)</f>
        <v>Pre-pandemic Map: Massachusetts Broadband Institute, “Map Gallery”</v>
      </c>
      <c r="G255" s="1"/>
      <c r="H255" s="1"/>
      <c r="I255" s="1"/>
      <c r="J255" s="1" t="s">
        <v>965</v>
      </c>
      <c r="K255" s="1">
        <v>0</v>
      </c>
    </row>
    <row r="256" spans="1:11" customFormat="1" x14ac:dyDescent="0.35">
      <c r="A256">
        <v>14</v>
      </c>
      <c r="B256" s="1" t="s">
        <v>147</v>
      </c>
      <c r="C256" s="1" t="s">
        <v>199</v>
      </c>
      <c r="D256" s="1" t="s">
        <v>75</v>
      </c>
      <c r="E256" s="1" t="s">
        <v>148</v>
      </c>
      <c r="F256" s="1" t="str">
        <f>_xlfn.CONCAT(C256, " ", D256, ": ",E256)</f>
        <v>Pre-pandemic Fund: Broadband Incentive Fund</v>
      </c>
      <c r="G256" s="1"/>
      <c r="H256" s="1"/>
      <c r="I256" s="1"/>
      <c r="J256" s="1" t="s">
        <v>965</v>
      </c>
      <c r="K256" s="1">
        <v>0</v>
      </c>
    </row>
    <row r="257" spans="1:11" customFormat="1" x14ac:dyDescent="0.35">
      <c r="A257">
        <v>15</v>
      </c>
      <c r="B257" s="1" t="s">
        <v>147</v>
      </c>
      <c r="C257" s="1" t="s">
        <v>199</v>
      </c>
      <c r="D257" s="1" t="s">
        <v>75</v>
      </c>
      <c r="E257" s="1" t="s">
        <v>149</v>
      </c>
      <c r="F257" s="1" t="str">
        <f>_xlfn.CONCAT(C257, " ", D257, ": ",E257)</f>
        <v>Pre-pandemic Fund: Last Mile Infrastructure Grant</v>
      </c>
      <c r="G257" s="1"/>
      <c r="H257" s="1"/>
      <c r="I257" s="1"/>
      <c r="J257" s="1" t="s">
        <v>965</v>
      </c>
      <c r="K257" s="1">
        <v>0</v>
      </c>
    </row>
    <row r="258" spans="1:11" customFormat="1" x14ac:dyDescent="0.35">
      <c r="B258" t="s">
        <v>147</v>
      </c>
      <c r="C258" s="1" t="s">
        <v>219</v>
      </c>
      <c r="D258" t="s">
        <v>943</v>
      </c>
      <c r="E258" t="s">
        <v>322</v>
      </c>
      <c r="F258" t="str">
        <f>_xlfn.CONCAT(C258, " ", D258, ": ",E258)</f>
        <v>Pandemic AGENCY 1: Massachusetts Technology Collaborative</v>
      </c>
      <c r="I258" t="s">
        <v>773</v>
      </c>
      <c r="J258" t="s">
        <v>964</v>
      </c>
      <c r="K258" s="1">
        <v>0</v>
      </c>
    </row>
    <row r="259" spans="1:11" customFormat="1" x14ac:dyDescent="0.35">
      <c r="B259" t="s">
        <v>147</v>
      </c>
      <c r="C259" s="1" t="s">
        <v>219</v>
      </c>
      <c r="D259" t="s">
        <v>944</v>
      </c>
      <c r="E259" t="s">
        <v>626</v>
      </c>
      <c r="F259" t="str">
        <f>_xlfn.CONCAT(C259, " ", D259, ": ",E259)</f>
        <v>Pandemic AGENCY 2: Executive Office of Housing and Economic Development</v>
      </c>
      <c r="I259" t="s">
        <v>774</v>
      </c>
      <c r="J259" t="s">
        <v>964</v>
      </c>
      <c r="K259" s="1">
        <v>0</v>
      </c>
    </row>
    <row r="260" spans="1:11" customFormat="1" x14ac:dyDescent="0.35">
      <c r="B260" t="s">
        <v>147</v>
      </c>
      <c r="C260" s="1" t="s">
        <v>219</v>
      </c>
      <c r="D260" t="s">
        <v>948</v>
      </c>
      <c r="E260" t="s">
        <v>476</v>
      </c>
      <c r="F260" t="str">
        <f>_xlfn.CONCAT(C260, " ", D260, ": ",E260)</f>
        <v>Pandemic FUND 1: Last Mile Program</v>
      </c>
      <c r="I260" t="s">
        <v>776</v>
      </c>
      <c r="J260" t="s">
        <v>964</v>
      </c>
      <c r="K260" s="1">
        <v>0</v>
      </c>
    </row>
    <row r="261" spans="1:11" customFormat="1" x14ac:dyDescent="0.35">
      <c r="B261" t="s">
        <v>147</v>
      </c>
      <c r="C261" s="1" t="s">
        <v>219</v>
      </c>
      <c r="D261" t="s">
        <v>949</v>
      </c>
      <c r="E261" t="s">
        <v>149</v>
      </c>
      <c r="F261" t="str">
        <f>_xlfn.CONCAT(C261, " ", D261, ": ",E261)</f>
        <v>Pandemic FUND 2: Last Mile Infrastructure Grant</v>
      </c>
      <c r="I261" t="s">
        <v>774</v>
      </c>
      <c r="J261" t="s">
        <v>964</v>
      </c>
      <c r="K261" s="1">
        <v>0</v>
      </c>
    </row>
    <row r="262" spans="1:11" customFormat="1" x14ac:dyDescent="0.35">
      <c r="B262" t="s">
        <v>147</v>
      </c>
      <c r="C262" s="1" t="s">
        <v>219</v>
      </c>
      <c r="D262" t="s">
        <v>950</v>
      </c>
      <c r="E262" t="s">
        <v>477</v>
      </c>
      <c r="F262" t="str">
        <f>_xlfn.CONCAT(C262, " ", D262, ": ",E262)</f>
        <v>Pandemic FUND 3: Broadband Extension Program</v>
      </c>
      <c r="I262" t="s">
        <v>775</v>
      </c>
      <c r="J262" t="s">
        <v>964</v>
      </c>
      <c r="K262" s="1">
        <v>0</v>
      </c>
    </row>
    <row r="263" spans="1:11" customFormat="1" x14ac:dyDescent="0.35">
      <c r="B263" t="s">
        <v>147</v>
      </c>
      <c r="C263" s="1" t="s">
        <v>219</v>
      </c>
      <c r="D263" t="s">
        <v>954</v>
      </c>
      <c r="E263" t="s">
        <v>478</v>
      </c>
      <c r="F263" t="str">
        <f>_xlfn.CONCAT(C263, " ", D263, ": ",E263)</f>
        <v>Pandemic GOAL 1: https://broadband.masstech.org/building-networks/last-mile/program-unserved-towns/last-mile-program-policy</v>
      </c>
      <c r="I263" t="s">
        <v>478</v>
      </c>
      <c r="J263" t="s">
        <v>964</v>
      </c>
      <c r="K263" s="1">
        <v>0</v>
      </c>
    </row>
    <row r="264" spans="1:11" customFormat="1" x14ac:dyDescent="0.35">
      <c r="B264" t="s">
        <v>147</v>
      </c>
      <c r="C264" s="1" t="s">
        <v>219</v>
      </c>
      <c r="D264" t="s">
        <v>956</v>
      </c>
      <c r="E264" t="s">
        <v>479</v>
      </c>
      <c r="F264" t="str">
        <f>_xlfn.CONCAT(C264, " ", D264, ": ",E264)</f>
        <v>Pandemic MAP 1: Massachusetts Broadband Institute Map Gallery</v>
      </c>
      <c r="I264" t="s">
        <v>777</v>
      </c>
      <c r="J264" t="s">
        <v>964</v>
      </c>
      <c r="K264" s="1">
        <v>0</v>
      </c>
    </row>
    <row r="265" spans="1:11" customFormat="1" x14ac:dyDescent="0.35">
      <c r="B265" t="s">
        <v>147</v>
      </c>
      <c r="C265" s="1" t="s">
        <v>219</v>
      </c>
      <c r="D265" t="s">
        <v>958</v>
      </c>
      <c r="E265" t="s">
        <v>195</v>
      </c>
      <c r="F265" t="str">
        <f>_xlfn.CONCAT(C265, " ", D265, ": ",E265)</f>
        <v>Pandemic OFFICE 1: Massachusetts Broadband Institute</v>
      </c>
      <c r="I265" t="s">
        <v>778</v>
      </c>
      <c r="J265" t="s">
        <v>964</v>
      </c>
      <c r="K265" s="1">
        <v>0</v>
      </c>
    </row>
    <row r="266" spans="1:11" customFormat="1" x14ac:dyDescent="0.35">
      <c r="B266" t="s">
        <v>147</v>
      </c>
      <c r="C266" s="1" t="s">
        <v>219</v>
      </c>
      <c r="D266" t="s">
        <v>961</v>
      </c>
      <c r="E266" t="s">
        <v>325</v>
      </c>
      <c r="F266" t="str">
        <f>_xlfn.CONCAT(C266, " ", D266, ": ",E266)</f>
        <v>Pandemic TASK FORCE 1: Massachusetts Broadband Institute Board of Directors</v>
      </c>
      <c r="G266" s="1"/>
      <c r="H266" s="1"/>
      <c r="I266" t="s">
        <v>779</v>
      </c>
      <c r="J266" t="s">
        <v>964</v>
      </c>
      <c r="K266" s="1">
        <v>0</v>
      </c>
    </row>
    <row r="267" spans="1:11" customFormat="1" x14ac:dyDescent="0.35">
      <c r="A267">
        <v>-99</v>
      </c>
      <c r="B267" t="s">
        <v>42</v>
      </c>
      <c r="C267" s="1" t="s">
        <v>967</v>
      </c>
      <c r="D267" t="s">
        <v>943</v>
      </c>
      <c r="E267" t="s">
        <v>627</v>
      </c>
      <c r="F267" t="str">
        <f>_xlfn.CONCAT(C267, " ", D267, ": ",E267)</f>
        <v>Dup AGENCY 1: Michigan Public Service Commission (in partnership with Connected Nation)</v>
      </c>
      <c r="I267" t="s">
        <v>780</v>
      </c>
      <c r="J267" t="s">
        <v>964</v>
      </c>
      <c r="K267" s="1">
        <v>0</v>
      </c>
    </row>
    <row r="268" spans="1:11" customFormat="1" x14ac:dyDescent="0.35">
      <c r="A268">
        <v>-99</v>
      </c>
      <c r="B268" t="s">
        <v>42</v>
      </c>
      <c r="C268" s="1" t="s">
        <v>967</v>
      </c>
      <c r="D268" t="s">
        <v>944</v>
      </c>
      <c r="E268" t="s">
        <v>246</v>
      </c>
      <c r="F268" t="str">
        <f>_xlfn.CONCAT(C268, " ", D268, ": ",E268)</f>
        <v>Dup AGENCY 2: Department of Technology, Management, and Budget</v>
      </c>
      <c r="I268" t="s">
        <v>781</v>
      </c>
      <c r="J268" t="s">
        <v>964</v>
      </c>
      <c r="K268" s="1">
        <v>0</v>
      </c>
    </row>
    <row r="269" spans="1:11" customFormat="1" x14ac:dyDescent="0.35">
      <c r="A269">
        <v>-99</v>
      </c>
      <c r="B269" t="s">
        <v>42</v>
      </c>
      <c r="C269" s="1" t="s">
        <v>967</v>
      </c>
      <c r="D269" t="s">
        <v>948</v>
      </c>
      <c r="E269" t="s">
        <v>150</v>
      </c>
      <c r="F269" t="str">
        <f>_xlfn.CONCAT(C269, " ", D269, ": ",E269)</f>
        <v>Dup FUND 1: Connecting Michigan Communities Grant</v>
      </c>
      <c r="I269" t="s">
        <v>782</v>
      </c>
      <c r="J269" t="s">
        <v>964</v>
      </c>
      <c r="K269" s="1">
        <v>0</v>
      </c>
    </row>
    <row r="270" spans="1:11" customFormat="1" x14ac:dyDescent="0.35">
      <c r="A270">
        <v>-99</v>
      </c>
      <c r="B270" t="s">
        <v>42</v>
      </c>
      <c r="C270" s="1" t="s">
        <v>967</v>
      </c>
      <c r="D270" t="s">
        <v>954</v>
      </c>
      <c r="E270" t="s">
        <v>480</v>
      </c>
      <c r="F270" t="str">
        <f>_xlfn.CONCAT(C270, " ", D270, ": ",E270)</f>
        <v>Dup GOAL 1: https://connectednation.org/wp-content/uploads/sites/13/2019/01/Final-Roadmap-8-8-18.pdf</v>
      </c>
      <c r="I270" t="s">
        <v>480</v>
      </c>
      <c r="J270" t="s">
        <v>964</v>
      </c>
      <c r="K270" s="1">
        <v>0</v>
      </c>
    </row>
    <row r="271" spans="1:11" customFormat="1" x14ac:dyDescent="0.35">
      <c r="A271">
        <v>-99</v>
      </c>
      <c r="B271" t="s">
        <v>42</v>
      </c>
      <c r="C271" s="1" t="s">
        <v>967</v>
      </c>
      <c r="D271" t="s">
        <v>960</v>
      </c>
      <c r="E271" t="s">
        <v>482</v>
      </c>
      <c r="F271" t="str">
        <f>_xlfn.CONCAT(C271, " ", D271, ": ",E271)</f>
        <v>Dup PLAN 1: Michigan Broadband Roadmap</v>
      </c>
      <c r="G271" s="1"/>
      <c r="H271" s="1"/>
      <c r="I271" t="s">
        <v>480</v>
      </c>
      <c r="J271" t="s">
        <v>964</v>
      </c>
      <c r="K271" s="1">
        <v>0</v>
      </c>
    </row>
    <row r="272" spans="1:11" customFormat="1" x14ac:dyDescent="0.35">
      <c r="A272">
        <v>1</v>
      </c>
      <c r="B272" s="1" t="s">
        <v>42</v>
      </c>
      <c r="C272" s="1" t="s">
        <v>199</v>
      </c>
      <c r="D272" s="1" t="s">
        <v>64</v>
      </c>
      <c r="E272" t="s">
        <v>627</v>
      </c>
      <c r="F272" s="1" t="str">
        <f>_xlfn.CONCAT(C272, " ", D272, ": ",E272)</f>
        <v>Pre-pandemic Agency: Michigan Public Service Commission (in partnership with Connected Nation)</v>
      </c>
      <c r="G272" s="1"/>
      <c r="H272" s="1"/>
      <c r="I272" s="1"/>
      <c r="J272" s="1" t="s">
        <v>965</v>
      </c>
      <c r="K272" s="1">
        <v>0</v>
      </c>
    </row>
    <row r="273" spans="1:11" customFormat="1" x14ac:dyDescent="0.35">
      <c r="A273">
        <v>2</v>
      </c>
      <c r="B273" s="1" t="s">
        <v>42</v>
      </c>
      <c r="C273" s="1" t="s">
        <v>199</v>
      </c>
      <c r="D273" s="1" t="s">
        <v>64</v>
      </c>
      <c r="E273" s="1" t="s">
        <v>246</v>
      </c>
      <c r="F273" s="1" t="str">
        <f>_xlfn.CONCAT(C273, " ", D273, ": ",E273)</f>
        <v>Pre-pandemic Agency: Department of Technology, Management, and Budget</v>
      </c>
      <c r="G273" s="1"/>
      <c r="H273" s="1"/>
      <c r="I273" s="1"/>
      <c r="J273" s="1" t="s">
        <v>965</v>
      </c>
      <c r="K273" s="1">
        <v>0</v>
      </c>
    </row>
    <row r="274" spans="1:11" customFormat="1" x14ac:dyDescent="0.35">
      <c r="A274">
        <v>3</v>
      </c>
      <c r="B274" s="1" t="s">
        <v>42</v>
      </c>
      <c r="C274" s="1" t="s">
        <v>199</v>
      </c>
      <c r="D274" s="1" t="s">
        <v>69</v>
      </c>
      <c r="E274" s="1" t="s">
        <v>247</v>
      </c>
      <c r="F274" s="1" t="str">
        <f>_xlfn.CONCAT(C274, " ", D274, ": ",E274)</f>
        <v>Pre-pandemic Task Force: Consortium of Advanced Networks</v>
      </c>
      <c r="G274" s="1"/>
      <c r="H274" s="1"/>
      <c r="I274" s="1"/>
      <c r="J274" s="1" t="s">
        <v>965</v>
      </c>
      <c r="K274" s="1">
        <v>0</v>
      </c>
    </row>
    <row r="275" spans="1:11" customFormat="1" x14ac:dyDescent="0.35">
      <c r="A275">
        <v>4</v>
      </c>
      <c r="B275" s="1" t="s">
        <v>42</v>
      </c>
      <c r="C275" s="1" t="s">
        <v>199</v>
      </c>
      <c r="D275" s="1" t="s">
        <v>120</v>
      </c>
      <c r="E275" s="1" t="s">
        <v>248</v>
      </c>
      <c r="F275" s="1" t="str">
        <f>_xlfn.CONCAT(C275, " ", D275, ": ",E275)</f>
        <v>Pre-pandemic Plan: “Michigan Broadband Roadmap” (2018)</v>
      </c>
      <c r="G275" s="1"/>
      <c r="H275" s="1"/>
      <c r="I275" s="1"/>
      <c r="J275" s="1" t="s">
        <v>965</v>
      </c>
      <c r="K275" s="1">
        <v>0</v>
      </c>
    </row>
    <row r="276" spans="1:11" customFormat="1" x14ac:dyDescent="0.35">
      <c r="A276">
        <v>5</v>
      </c>
      <c r="B276" s="1" t="s">
        <v>42</v>
      </c>
      <c r="C276" s="1" t="s">
        <v>199</v>
      </c>
      <c r="D276" s="1" t="s">
        <v>124</v>
      </c>
      <c r="E276" s="1" t="s">
        <v>328</v>
      </c>
      <c r="F276" s="1" t="str">
        <f>_xlfn.CONCAT(C276, " ", D276, ": ",E276)</f>
        <v>Pre-pandemic Goal: Accomplish speeds of 1 gigabit per second to all residents and businesses by 2026; achieve fixed, or comparable, affordable broadband service to all residents and businesses at a speed of at least 25 Megabits per second download and 3 Mbps upload by 2022; priority and state funding will be focused on areas currently unserved by broadband at 10 Mbps download and 1 Mbps upload; and attain fixed, or comparable, household broadband adoption of 95% by 2024.</v>
      </c>
      <c r="G276" s="1"/>
      <c r="H276" s="1"/>
      <c r="I276" s="1"/>
      <c r="J276" s="1" t="s">
        <v>965</v>
      </c>
      <c r="K276" s="1">
        <v>0</v>
      </c>
    </row>
    <row r="277" spans="1:11" customFormat="1" x14ac:dyDescent="0.35">
      <c r="A277">
        <v>6</v>
      </c>
      <c r="B277" s="1" t="s">
        <v>42</v>
      </c>
      <c r="C277" s="1" t="s">
        <v>199</v>
      </c>
      <c r="D277" s="1" t="s">
        <v>75</v>
      </c>
      <c r="E277" s="1" t="s">
        <v>150</v>
      </c>
      <c r="F277" s="1" t="str">
        <f>_xlfn.CONCAT(C277, " ", D277, ": ",E277)</f>
        <v>Pre-pandemic Fund: Connecting Michigan Communities Grant</v>
      </c>
      <c r="G277" s="1"/>
      <c r="H277" s="1"/>
      <c r="I277" s="1"/>
      <c r="J277" s="1" t="s">
        <v>965</v>
      </c>
      <c r="K277" s="1">
        <v>0</v>
      </c>
    </row>
    <row r="278" spans="1:11" customFormat="1" x14ac:dyDescent="0.35">
      <c r="A278">
        <v>7</v>
      </c>
      <c r="B278" t="s">
        <v>42</v>
      </c>
      <c r="C278" s="1" t="s">
        <v>219</v>
      </c>
      <c r="D278" t="s">
        <v>956</v>
      </c>
      <c r="E278" t="s">
        <v>481</v>
      </c>
      <c r="F278" t="str">
        <f>_xlfn.CONCAT(C278, " ", D278, ": ",E278)</f>
        <v>Pandemic MAP 1: Interactive Broadband Map</v>
      </c>
      <c r="I278" t="s">
        <v>783</v>
      </c>
      <c r="J278" t="s">
        <v>964</v>
      </c>
      <c r="K278" s="1">
        <v>0</v>
      </c>
    </row>
    <row r="279" spans="1:11" customFormat="1" x14ac:dyDescent="0.35">
      <c r="A279">
        <v>8</v>
      </c>
      <c r="B279" t="s">
        <v>42</v>
      </c>
      <c r="C279" s="1" t="s">
        <v>219</v>
      </c>
      <c r="D279" t="s">
        <v>961</v>
      </c>
      <c r="E279" t="s">
        <v>483</v>
      </c>
      <c r="F279" t="str">
        <f>_xlfn.CONCAT(C279, " ", D279, ": ",E279)</f>
        <v>Pandemic TASK FORCE 1: Connecting Michigan Taskforce</v>
      </c>
      <c r="G279" s="1"/>
      <c r="H279" s="1"/>
      <c r="I279" t="s">
        <v>784</v>
      </c>
      <c r="J279" t="s">
        <v>964</v>
      </c>
      <c r="K279" s="1">
        <v>0</v>
      </c>
    </row>
    <row r="280" spans="1:11" customFormat="1" x14ac:dyDescent="0.35">
      <c r="A280">
        <v>1</v>
      </c>
      <c r="B280" s="1" t="s">
        <v>109</v>
      </c>
      <c r="C280" s="1" t="s">
        <v>199</v>
      </c>
      <c r="D280" s="1" t="s">
        <v>123</v>
      </c>
      <c r="E280" s="1" t="s">
        <v>307</v>
      </c>
      <c r="F280" s="1" t="str">
        <f>_xlfn.CONCAT(C280, " ", D280, ": ",E280)</f>
        <v>Pre-pandemic Office: Office of Broadband Development</v>
      </c>
      <c r="G280" s="1"/>
      <c r="H280" s="1"/>
      <c r="I280" s="1"/>
      <c r="J280" s="1" t="s">
        <v>965</v>
      </c>
      <c r="K280" s="1">
        <v>0</v>
      </c>
    </row>
    <row r="281" spans="1:11" customFormat="1" x14ac:dyDescent="0.35">
      <c r="A281">
        <v>2</v>
      </c>
      <c r="B281" s="1" t="s">
        <v>109</v>
      </c>
      <c r="C281" s="1" t="s">
        <v>199</v>
      </c>
      <c r="D281" s="1" t="s">
        <v>64</v>
      </c>
      <c r="E281" s="1" t="s">
        <v>329</v>
      </c>
      <c r="F281" s="1" t="str">
        <f>_xlfn.CONCAT(C281, " ", D281, ": ",E281)</f>
        <v>Pre-pandemic Agency: Minnesota Employment and Economic Development</v>
      </c>
      <c r="G281" s="1"/>
      <c r="H281" s="1"/>
      <c r="I281" s="1"/>
      <c r="J281" s="1" t="s">
        <v>965</v>
      </c>
      <c r="K281" s="1">
        <v>0</v>
      </c>
    </row>
    <row r="282" spans="1:11" customFormat="1" x14ac:dyDescent="0.35">
      <c r="A282">
        <v>3</v>
      </c>
      <c r="B282" s="1" t="s">
        <v>109</v>
      </c>
      <c r="C282" s="1" t="s">
        <v>199</v>
      </c>
      <c r="D282" s="1" t="s">
        <v>69</v>
      </c>
      <c r="E282" s="1" t="s">
        <v>330</v>
      </c>
      <c r="F282" s="1" t="str">
        <f>_xlfn.CONCAT(C282, " ", D282, ": ",E282)</f>
        <v>Pre-pandemic Task Force: The Governor’s Task Force on Broadband</v>
      </c>
      <c r="G282" s="1"/>
      <c r="H282" s="1"/>
      <c r="I282" s="1"/>
      <c r="J282" s="1" t="s">
        <v>965</v>
      </c>
      <c r="K282" s="1">
        <v>0</v>
      </c>
    </row>
    <row r="283" spans="1:11" customFormat="1" x14ac:dyDescent="0.35">
      <c r="A283">
        <v>4</v>
      </c>
      <c r="B283" s="1" t="s">
        <v>109</v>
      </c>
      <c r="C283" s="1" t="s">
        <v>199</v>
      </c>
      <c r="D283" s="1" t="s">
        <v>124</v>
      </c>
      <c r="E283" s="1" t="s">
        <v>331</v>
      </c>
      <c r="F283" s="1" t="str">
        <f>_xlfn.CONCAT(C283, " ", D283, ": ",E283)</f>
        <v>Pre-pandemic Goal: It is a state goal that (1) no later than 2022, all Minnesota businesses and homes have access to high-speed broadband that provides minimum download speeds of at least 25 megabits per second and minimum upload speeds of at least three megabits per second; and (2) no later than 2026, all Minnesota businesses and homes have access to at least one provider of broadband with download speeds of at least 100 megabits per second and upload speeds of at least 20 megabits per second. It is a goal of the state that by 2022 and thereafter, the state be in: the top five states in the nation for broadband speed universally accessible to residents and businesses, the top five states for broadband access, the top 15 when compared to countries globally for broadband penetration.</v>
      </c>
      <c r="G283" s="1"/>
      <c r="H283" s="1"/>
      <c r="I283" s="1"/>
      <c r="J283" s="1" t="s">
        <v>965</v>
      </c>
      <c r="K283" s="1">
        <v>0</v>
      </c>
    </row>
    <row r="284" spans="1:11" customFormat="1" x14ac:dyDescent="0.35">
      <c r="A284">
        <v>5</v>
      </c>
      <c r="B284" s="1" t="s">
        <v>109</v>
      </c>
      <c r="C284" s="1" t="s">
        <v>199</v>
      </c>
      <c r="D284" s="1" t="s">
        <v>75</v>
      </c>
      <c r="E284" s="1" t="s">
        <v>151</v>
      </c>
      <c r="F284" s="1" t="str">
        <f>_xlfn.CONCAT(C284, " ", D284, ": ",E284)</f>
        <v>Pre-pandemic Fund: Border-to-Border Broadband Development Grant Program</v>
      </c>
      <c r="G284" s="1"/>
      <c r="H284" s="1"/>
      <c r="I284" s="1"/>
      <c r="J284" s="1" t="s">
        <v>965</v>
      </c>
      <c r="K284" s="1">
        <v>0</v>
      </c>
    </row>
    <row r="285" spans="1:11" customFormat="1" x14ac:dyDescent="0.35">
      <c r="B285" t="s">
        <v>109</v>
      </c>
      <c r="C285" s="1" t="s">
        <v>219</v>
      </c>
      <c r="D285" t="s">
        <v>943</v>
      </c>
      <c r="E285" t="s">
        <v>329</v>
      </c>
      <c r="F285" t="str">
        <f>_xlfn.CONCAT(C285, " ", D285, ": ",E285)</f>
        <v>Pandemic AGENCY 1: Minnesota Employment and Economic Development</v>
      </c>
      <c r="I285" t="s">
        <v>785</v>
      </c>
      <c r="J285" t="s">
        <v>964</v>
      </c>
      <c r="K285" s="1">
        <v>0</v>
      </c>
    </row>
    <row r="286" spans="1:11" customFormat="1" x14ac:dyDescent="0.35">
      <c r="B286" t="s">
        <v>109</v>
      </c>
      <c r="C286" s="1" t="s">
        <v>219</v>
      </c>
      <c r="D286" t="s">
        <v>948</v>
      </c>
      <c r="E286" t="s">
        <v>110</v>
      </c>
      <c r="F286" t="str">
        <f>_xlfn.CONCAT(C286, " ", D286, ": ",E286)</f>
        <v xml:space="preserve">Pandemic FUND 1: Border-to-Border Broadband Development Grant Program </v>
      </c>
      <c r="I286" t="s">
        <v>786</v>
      </c>
      <c r="J286" t="s">
        <v>964</v>
      </c>
      <c r="K286" s="1">
        <v>0</v>
      </c>
    </row>
    <row r="287" spans="1:11" customFormat="1" x14ac:dyDescent="0.35">
      <c r="B287" t="s">
        <v>109</v>
      </c>
      <c r="C287" s="1" t="s">
        <v>219</v>
      </c>
      <c r="D287" t="s">
        <v>954</v>
      </c>
      <c r="E287" t="s">
        <v>484</v>
      </c>
      <c r="F287" t="str">
        <f>_xlfn.CONCAT(C287, " ", D287, ": ",E287)</f>
        <v>Pandemic GOAL 1: https://www.revisor.mn.gov/statutes/2018/cite/237.012</v>
      </c>
      <c r="I287" t="s">
        <v>484</v>
      </c>
      <c r="J287" t="s">
        <v>964</v>
      </c>
      <c r="K287" s="1">
        <v>0</v>
      </c>
    </row>
    <row r="288" spans="1:11" customFormat="1" x14ac:dyDescent="0.35">
      <c r="B288" t="s">
        <v>109</v>
      </c>
      <c r="C288" s="1" t="s">
        <v>219</v>
      </c>
      <c r="D288" t="s">
        <v>956</v>
      </c>
      <c r="E288" t="s">
        <v>485</v>
      </c>
      <c r="F288" t="str">
        <f>_xlfn.CONCAT(C288, " ", D288, ": ",E288)</f>
        <v xml:space="preserve">Pandemic MAP 1: Minnesota Broadband Map </v>
      </c>
      <c r="I288" t="s">
        <v>787</v>
      </c>
      <c r="J288" t="s">
        <v>964</v>
      </c>
      <c r="K288" s="1">
        <v>0</v>
      </c>
    </row>
    <row r="289" spans="1:11" customFormat="1" x14ac:dyDescent="0.35">
      <c r="B289" t="s">
        <v>109</v>
      </c>
      <c r="C289" s="1" t="s">
        <v>219</v>
      </c>
      <c r="D289" t="s">
        <v>958</v>
      </c>
      <c r="E289" t="s">
        <v>307</v>
      </c>
      <c r="F289" t="str">
        <f>_xlfn.CONCAT(C289, " ", D289, ": ",E289)</f>
        <v>Pandemic OFFICE 1: Office of Broadband Development</v>
      </c>
      <c r="G289" s="1"/>
      <c r="H289" s="1"/>
      <c r="I289" t="s">
        <v>788</v>
      </c>
      <c r="J289" t="s">
        <v>964</v>
      </c>
      <c r="K289" s="1">
        <v>0</v>
      </c>
    </row>
    <row r="290" spans="1:11" customFormat="1" x14ac:dyDescent="0.35">
      <c r="B290" t="s">
        <v>109</v>
      </c>
      <c r="C290" s="1" t="s">
        <v>219</v>
      </c>
      <c r="D290" t="s">
        <v>960</v>
      </c>
      <c r="E290" t="s">
        <v>486</v>
      </c>
      <c r="F290" t="str">
        <f>_xlfn.CONCAT(C290, " ", D290, ": ",E290)</f>
        <v>Pandemic PLAN 1: Minnesota Broadband Infrastructure Plan</v>
      </c>
      <c r="G290" s="1"/>
      <c r="H290" s="1"/>
      <c r="I290" t="s">
        <v>789</v>
      </c>
      <c r="J290" t="s">
        <v>964</v>
      </c>
      <c r="K290" s="1">
        <v>0</v>
      </c>
    </row>
    <row r="291" spans="1:11" customFormat="1" x14ac:dyDescent="0.35">
      <c r="B291" t="s">
        <v>109</v>
      </c>
      <c r="C291" s="1" t="s">
        <v>219</v>
      </c>
      <c r="D291" t="s">
        <v>961</v>
      </c>
      <c r="E291" t="s">
        <v>487</v>
      </c>
      <c r="F291" t="str">
        <f>_xlfn.CONCAT(C291, " ", D291, ": ",E291)</f>
        <v>Pandemic TASK FORCE 1: The Governor's Task Force on Broadband</v>
      </c>
      <c r="G291" s="1"/>
      <c r="H291" s="1"/>
      <c r="I291" t="s">
        <v>790</v>
      </c>
      <c r="J291" t="s">
        <v>964</v>
      </c>
      <c r="K291" s="1">
        <v>0</v>
      </c>
    </row>
    <row r="292" spans="1:11" customFormat="1" x14ac:dyDescent="0.35">
      <c r="A292">
        <v>1</v>
      </c>
      <c r="B292" s="1" t="s">
        <v>52</v>
      </c>
      <c r="C292" s="1" t="s">
        <v>199</v>
      </c>
      <c r="D292" s="1"/>
      <c r="E292" s="1" t="s">
        <v>229</v>
      </c>
      <c r="F292" s="1" t="str">
        <f>_xlfn.CONCAT(C292, " ", D292, ": ",E292)</f>
        <v>Pre-pandemic : Mississippi did not have any pre-pandemic initiatives.</v>
      </c>
      <c r="G292" s="1"/>
      <c r="H292" s="1"/>
      <c r="I292" s="1"/>
      <c r="J292" s="1" t="s">
        <v>965</v>
      </c>
      <c r="K292" s="1">
        <v>0</v>
      </c>
    </row>
    <row r="293" spans="1:11" customFormat="1" x14ac:dyDescent="0.35">
      <c r="A293">
        <v>2</v>
      </c>
      <c r="B293" t="s">
        <v>52</v>
      </c>
      <c r="C293" t="s">
        <v>219</v>
      </c>
      <c r="D293" t="s">
        <v>75</v>
      </c>
      <c r="E293" s="4" t="s">
        <v>204</v>
      </c>
      <c r="F293" t="str">
        <f>_xlfn.CONCAT(C293, " ", D293, ": ",E293)</f>
        <v>Pandemic Fund: Allocating $275 million in federal funding toward broadband – $65 million to state’s electric co-ops for rural broadband expansion. Program matches federal funding with broadband expansion costs borne by the utilities. Pandemic Response Broadband Availability Act set up a $50 million special fund in state treasury to grants for school districts in compliance with CARES Act. $150 million is allocated to school districts to purchase laptops for students and  boost distanced learning capabilities.</v>
      </c>
      <c r="G293">
        <v>275</v>
      </c>
      <c r="H293" s="4" t="s">
        <v>204</v>
      </c>
      <c r="I293" s="1" t="s">
        <v>90</v>
      </c>
      <c r="J293" s="1" t="s">
        <v>966</v>
      </c>
      <c r="K293" s="1">
        <v>0</v>
      </c>
    </row>
    <row r="294" spans="1:11" customFormat="1" x14ac:dyDescent="0.35">
      <c r="A294">
        <v>1</v>
      </c>
      <c r="B294" s="1" t="s">
        <v>56</v>
      </c>
      <c r="C294" s="1" t="s">
        <v>199</v>
      </c>
      <c r="D294" s="1" t="s">
        <v>123</v>
      </c>
      <c r="E294" s="1" t="s">
        <v>332</v>
      </c>
      <c r="F294" s="1" t="str">
        <f>_xlfn.CONCAT(C294, " ", D294, ": ",E294)</f>
        <v>Pre-pandemic Office: Broadband Development Office</v>
      </c>
      <c r="G294" s="1"/>
      <c r="H294" s="1"/>
      <c r="I294" s="1"/>
      <c r="J294" s="1" t="s">
        <v>965</v>
      </c>
      <c r="K294" s="1">
        <v>0</v>
      </c>
    </row>
    <row r="295" spans="1:11" customFormat="1" x14ac:dyDescent="0.35">
      <c r="A295">
        <v>2</v>
      </c>
      <c r="B295" s="1" t="s">
        <v>56</v>
      </c>
      <c r="C295" s="1" t="s">
        <v>199</v>
      </c>
      <c r="D295" s="1" t="s">
        <v>64</v>
      </c>
      <c r="E295" s="1" t="s">
        <v>333</v>
      </c>
      <c r="F295" s="1" t="str">
        <f>_xlfn.CONCAT(C295, " ", D295, ": ",E295)</f>
        <v>Pre-pandemic Agency: Department of Economic Development</v>
      </c>
      <c r="G295" s="1"/>
      <c r="H295" s="1"/>
      <c r="I295" s="1"/>
      <c r="J295" s="1" t="s">
        <v>965</v>
      </c>
      <c r="K295" s="1">
        <v>0</v>
      </c>
    </row>
    <row r="296" spans="1:11" customFormat="1" x14ac:dyDescent="0.35">
      <c r="A296">
        <v>3</v>
      </c>
      <c r="B296" s="1" t="s">
        <v>56</v>
      </c>
      <c r="C296" s="1" t="s">
        <v>199</v>
      </c>
      <c r="D296" s="1" t="s">
        <v>69</v>
      </c>
      <c r="E296" s="1" t="s">
        <v>334</v>
      </c>
      <c r="F296" s="1" t="str">
        <f>_xlfn.CONCAT(C296, " ", D296, ": ",E296)</f>
        <v>Pre-pandemic Task Force: Broadband Leadership Team</v>
      </c>
      <c r="G296" s="1"/>
      <c r="H296" s="1"/>
      <c r="I296" s="1"/>
      <c r="J296" s="1" t="s">
        <v>965</v>
      </c>
      <c r="K296" s="1">
        <v>0</v>
      </c>
    </row>
    <row r="297" spans="1:11" customFormat="1" x14ac:dyDescent="0.35">
      <c r="A297">
        <v>4</v>
      </c>
      <c r="B297" s="1" t="s">
        <v>56</v>
      </c>
      <c r="C297" s="1" t="s">
        <v>199</v>
      </c>
      <c r="D297" s="1" t="s">
        <v>75</v>
      </c>
      <c r="E297" s="1" t="s">
        <v>153</v>
      </c>
      <c r="F297" s="1" t="str">
        <f>_xlfn.CONCAT(C297, " ", D297, ": ",E297)</f>
        <v>Pre-pandemic Fund: Rural Development Fund</v>
      </c>
      <c r="G297" s="1"/>
      <c r="H297" s="1"/>
      <c r="I297" s="1"/>
      <c r="J297" s="1" t="s">
        <v>965</v>
      </c>
      <c r="K297" s="1">
        <v>0</v>
      </c>
    </row>
    <row r="298" spans="1:11" customFormat="1" x14ac:dyDescent="0.35">
      <c r="A298">
        <v>5</v>
      </c>
      <c r="B298" t="s">
        <v>56</v>
      </c>
      <c r="C298" t="s">
        <v>219</v>
      </c>
      <c r="D298" t="s">
        <v>75</v>
      </c>
      <c r="E298" s="1" t="s">
        <v>160</v>
      </c>
      <c r="F298" t="str">
        <f>_xlfn.CONCAT(C298, " ", D298, ": ",E298)</f>
        <v>Pandemic Fund: The expansion includes several new initiatives.
Emergency Broadband Investment: This initiative allocates $20 million to establish a reimbursement program for broadband providers. It will assist providers with construction costs for new broadband expansion to households with students or vulnerable populations. By November of 2020, this program plans to make more than 10,000 new connections in unserved and underserved areas of the state.
Telehealth: $5.25 million will support connectivity for telehealth services for vulnerable populations. In partnership with Missouri Telehealth Network, located with the University of Missouri – Columbia’s School of Medicine, more than 12,500 hotspots will be secured for use by the Federally Qualified Health Centers and the Community Mental Health Centers.
Libraries: The Office of the State Librarian within the Secretary of State’s office will deploy $2.5 million to implement and administer a grant program for Missouri’s libraries to access resources for hotspots and Wi-Fi enabled devices to support telehealth and students of higher education.
K-12 Distance Learning: The Missouri Department of Elementary and Secondary Education will allocate $10 million of the Coronavirus Relief Fund to Local Education Agencies (LEAs) to seek reimbursement for eligible costs to increase student connectivity.
Higher Education Distance Learning: The Department of Higher Education and Workforce Development will allocate $10 million of the Coronavirus Relief Fund to public institutions to upgrade the campus broadband networks, offer students access to Wi-Fi enabled devices or hotspots, and enhance learning management systems. 
Broadband Technical Assistance Request: The Missouri Association of Councils of Government (MACOG) and DED have partnered together to apply for nearly $615,000 in grant support from the Economic Development Administration (EDA) to support a pilot project for Broadband Modeling and Engineering Feasibility Plans for up to 24 counties or 8 regional clusters.</v>
      </c>
      <c r="G298">
        <v>50</v>
      </c>
      <c r="H298" s="1" t="s">
        <v>160</v>
      </c>
      <c r="I298" s="1" t="s">
        <v>57</v>
      </c>
      <c r="J298" s="1"/>
      <c r="K298" s="1">
        <v>0</v>
      </c>
    </row>
    <row r="299" spans="1:11" customFormat="1" x14ac:dyDescent="0.35">
      <c r="A299">
        <v>6</v>
      </c>
      <c r="B299" t="s">
        <v>56</v>
      </c>
      <c r="C299" t="s">
        <v>219</v>
      </c>
      <c r="D299" t="s">
        <v>75</v>
      </c>
      <c r="E299" s="4" t="s">
        <v>205</v>
      </c>
      <c r="F299" t="str">
        <f>_xlfn.CONCAT(C299, " ", D299, ": ",E299)</f>
        <v>Pandemic Fund: $10 million for remote K-12 learning – reimburses school districts for increasing student connectivity and campus Wi-Fi networks. $10 million for higher ed distanced learning needs. $5.25 million for telehealth, with plans to install more than 12,500 hotspots. $20 million to reimburse broadband providers. $2.5 million for library resources that will support hotspots and Wi-Fi access for telehealth and higher ed resources. Additional funding available for broadband technical assistance requests.</v>
      </c>
      <c r="G299">
        <f>10+10+5.25+20+2.5</f>
        <v>47.75</v>
      </c>
      <c r="H299" s="4" t="s">
        <v>205</v>
      </c>
      <c r="I299" s="1" t="s">
        <v>90</v>
      </c>
      <c r="J299" s="1" t="s">
        <v>966</v>
      </c>
      <c r="K299" s="1">
        <v>0</v>
      </c>
    </row>
    <row r="300" spans="1:11" customFormat="1" x14ac:dyDescent="0.35">
      <c r="B300" t="s">
        <v>56</v>
      </c>
      <c r="C300" s="1" t="s">
        <v>219</v>
      </c>
      <c r="D300" t="s">
        <v>943</v>
      </c>
      <c r="E300" t="s">
        <v>333</v>
      </c>
      <c r="F300" t="str">
        <f>_xlfn.CONCAT(C300, " ", D300, ": ",E300)</f>
        <v>Pandemic AGENCY 1: Department of Economic Development</v>
      </c>
      <c r="I300" t="s">
        <v>791</v>
      </c>
      <c r="J300" t="s">
        <v>964</v>
      </c>
      <c r="K300" s="1">
        <v>0</v>
      </c>
    </row>
    <row r="301" spans="1:11" customFormat="1" x14ac:dyDescent="0.35">
      <c r="B301" t="s">
        <v>56</v>
      </c>
      <c r="C301" s="1" t="s">
        <v>219</v>
      </c>
      <c r="D301" t="s">
        <v>948</v>
      </c>
      <c r="E301" t="s">
        <v>488</v>
      </c>
      <c r="F301" t="str">
        <f>_xlfn.CONCAT(C301, " ", D301, ": ",E301)</f>
        <v xml:space="preserve">Pandemic FUND 1: Missouri Broadband Grant Program </v>
      </c>
      <c r="I301" t="s">
        <v>793</v>
      </c>
      <c r="J301" t="s">
        <v>964</v>
      </c>
      <c r="K301" s="1">
        <v>0</v>
      </c>
    </row>
    <row r="302" spans="1:11" customFormat="1" x14ac:dyDescent="0.35">
      <c r="B302" t="s">
        <v>56</v>
      </c>
      <c r="C302" s="1" t="s">
        <v>219</v>
      </c>
      <c r="D302" t="s">
        <v>949</v>
      </c>
      <c r="E302" t="s">
        <v>489</v>
      </c>
      <c r="F302" t="str">
        <f>_xlfn.CONCAT(C302, " ", D302, ": ",E302)</f>
        <v xml:space="preserve">Pandemic FUND 2: Missouri Connect &amp; Learn </v>
      </c>
      <c r="I302" t="s">
        <v>792</v>
      </c>
      <c r="J302" t="s">
        <v>964</v>
      </c>
      <c r="K302" s="1">
        <v>0</v>
      </c>
    </row>
    <row r="303" spans="1:11" customFormat="1" x14ac:dyDescent="0.35">
      <c r="B303" t="s">
        <v>56</v>
      </c>
      <c r="C303" s="1" t="s">
        <v>219</v>
      </c>
      <c r="D303" t="s">
        <v>954</v>
      </c>
      <c r="E303" t="s">
        <v>490</v>
      </c>
      <c r="F303" t="str">
        <f>_xlfn.CONCAT(C303, " ", D303, ": ",E303)</f>
        <v>Pandemic GOAL 1: https://ded.mo.gov/sites/default/files/Missouri%20Broadband%20Plan%20(2).pdf</v>
      </c>
      <c r="I303" t="s">
        <v>490</v>
      </c>
      <c r="J303" t="s">
        <v>964</v>
      </c>
      <c r="K303" s="1">
        <v>0</v>
      </c>
    </row>
    <row r="304" spans="1:11" customFormat="1" x14ac:dyDescent="0.35">
      <c r="B304" t="s">
        <v>56</v>
      </c>
      <c r="C304" s="1" t="s">
        <v>219</v>
      </c>
      <c r="D304" t="s">
        <v>958</v>
      </c>
      <c r="E304" t="s">
        <v>332</v>
      </c>
      <c r="F304" t="str">
        <f>_xlfn.CONCAT(C304, " ", D304, ": ",E304)</f>
        <v>Pandemic OFFICE 1: Broadband Development Office</v>
      </c>
      <c r="G304" s="1"/>
      <c r="H304" s="1"/>
      <c r="I304" t="s">
        <v>794</v>
      </c>
      <c r="J304" t="s">
        <v>964</v>
      </c>
      <c r="K304" s="1">
        <v>0</v>
      </c>
    </row>
    <row r="305" spans="1:11" customFormat="1" x14ac:dyDescent="0.35">
      <c r="B305" t="s">
        <v>56</v>
      </c>
      <c r="C305" s="1" t="s">
        <v>219</v>
      </c>
      <c r="D305" t="s">
        <v>960</v>
      </c>
      <c r="E305" t="s">
        <v>491</v>
      </c>
      <c r="F305" t="str">
        <f>_xlfn.CONCAT(C305, " ", D305, ": ",E305)</f>
        <v>Pandemic PLAN 1: Missouri Broadband Plan</v>
      </c>
      <c r="G305" s="1"/>
      <c r="H305" s="1"/>
      <c r="I305" t="s">
        <v>490</v>
      </c>
      <c r="J305" t="s">
        <v>964</v>
      </c>
      <c r="K305" s="1">
        <v>0</v>
      </c>
    </row>
    <row r="306" spans="1:11" customFormat="1" x14ac:dyDescent="0.35">
      <c r="A306">
        <v>1</v>
      </c>
      <c r="B306" s="1" t="s">
        <v>154</v>
      </c>
      <c r="C306" s="1" t="s">
        <v>199</v>
      </c>
      <c r="D306" s="1" t="s">
        <v>64</v>
      </c>
      <c r="E306" s="1" t="s">
        <v>335</v>
      </c>
      <c r="F306" s="1" t="str">
        <f>_xlfn.CONCAT(C306, " ", D306, ": ",E306)</f>
        <v>Pre-pandemic Agency: Department of Commerce (Broadband for Montana Schools)</v>
      </c>
      <c r="G306" s="1"/>
      <c r="H306" s="1"/>
      <c r="I306" s="1"/>
      <c r="J306" s="1" t="s">
        <v>965</v>
      </c>
      <c r="K306" s="1">
        <v>0</v>
      </c>
    </row>
    <row r="307" spans="1:11" customFormat="1" x14ac:dyDescent="0.35">
      <c r="B307" t="s">
        <v>154</v>
      </c>
      <c r="C307" s="1" t="s">
        <v>219</v>
      </c>
      <c r="D307" t="s">
        <v>943</v>
      </c>
      <c r="E307" t="s">
        <v>298</v>
      </c>
      <c r="F307" t="str">
        <f>_xlfn.CONCAT(C307, " ", D307, ": ",E307)</f>
        <v>Pandemic AGENCY 1: Department of Commerce</v>
      </c>
      <c r="I307" t="s">
        <v>795</v>
      </c>
      <c r="J307" t="s">
        <v>964</v>
      </c>
      <c r="K307" s="1">
        <v>0</v>
      </c>
    </row>
    <row r="308" spans="1:11" customFormat="1" x14ac:dyDescent="0.35">
      <c r="B308" t="s">
        <v>154</v>
      </c>
      <c r="C308" s="1" t="s">
        <v>219</v>
      </c>
      <c r="D308" t="s">
        <v>948</v>
      </c>
      <c r="E308" t="s">
        <v>492</v>
      </c>
      <c r="F308" t="str">
        <f>_xlfn.CONCAT(C308, " ", D308, ": ",E308)</f>
        <v xml:space="preserve">Pandemic FUND 1: Montana Broadband Infrastructure Account (federal funding) </v>
      </c>
      <c r="I308" t="s">
        <v>796</v>
      </c>
      <c r="J308" t="s">
        <v>964</v>
      </c>
      <c r="K308" s="1">
        <v>0</v>
      </c>
    </row>
    <row r="309" spans="1:11" customFormat="1" x14ac:dyDescent="0.35">
      <c r="B309" t="s">
        <v>154</v>
      </c>
      <c r="C309" s="1" t="s">
        <v>219</v>
      </c>
      <c r="D309" t="s">
        <v>949</v>
      </c>
      <c r="E309" t="s">
        <v>493</v>
      </c>
      <c r="F309" t="str">
        <f>_xlfn.CONCAT(C309, " ", D309, ": ",E309)</f>
        <v xml:space="preserve">Pandemic FUND 2: Broadband Infrastructure Deployment Program </v>
      </c>
      <c r="I309" t="s">
        <v>796</v>
      </c>
      <c r="J309" t="s">
        <v>964</v>
      </c>
      <c r="K309" s="1">
        <v>0</v>
      </c>
    </row>
    <row r="310" spans="1:11" customFormat="1" x14ac:dyDescent="0.35">
      <c r="B310" t="s">
        <v>154</v>
      </c>
      <c r="C310" s="1" t="s">
        <v>219</v>
      </c>
      <c r="D310" t="s">
        <v>956</v>
      </c>
      <c r="E310" t="s">
        <v>494</v>
      </c>
      <c r="F310" t="str">
        <f>_xlfn.CONCAT(C310, " ", D310, ": ",E310)</f>
        <v>Pandemic MAP 1: Montana Broadband Maps</v>
      </c>
      <c r="I310" t="s">
        <v>797</v>
      </c>
      <c r="J310" t="s">
        <v>964</v>
      </c>
      <c r="K310" s="1">
        <v>0</v>
      </c>
    </row>
    <row r="311" spans="1:11" customFormat="1" x14ac:dyDescent="0.35">
      <c r="B311" t="s">
        <v>154</v>
      </c>
      <c r="C311" s="1" t="s">
        <v>219</v>
      </c>
      <c r="D311" t="s">
        <v>960</v>
      </c>
      <c r="E311" t="s">
        <v>495</v>
      </c>
      <c r="F311" t="str">
        <f>_xlfn.CONCAT(C311, " ", D311, ": ",E311)</f>
        <v>Pandemic PLAN 1: Interconnectivity and Telecommunications Key Industry Network Report and Recommendations</v>
      </c>
      <c r="G311" s="1"/>
      <c r="H311" s="1"/>
      <c r="I311" t="s">
        <v>798</v>
      </c>
      <c r="J311" t="s">
        <v>964</v>
      </c>
      <c r="K311" s="1">
        <v>0</v>
      </c>
    </row>
    <row r="312" spans="1:11" customFormat="1" x14ac:dyDescent="0.35">
      <c r="A312">
        <v>1</v>
      </c>
      <c r="B312" s="1" t="s">
        <v>155</v>
      </c>
      <c r="C312" s="1" t="s">
        <v>199</v>
      </c>
      <c r="D312" s="1" t="s">
        <v>64</v>
      </c>
      <c r="E312" s="1" t="s">
        <v>336</v>
      </c>
      <c r="F312" s="1" t="str">
        <f>_xlfn.CONCAT(C312, " ", D312, ": ",E312)</f>
        <v>Pre-pandemic Agency: Nebraska Information Technology Commission</v>
      </c>
      <c r="G312" s="1"/>
      <c r="H312" s="1"/>
      <c r="I312" s="1"/>
      <c r="J312" s="1" t="s">
        <v>965</v>
      </c>
      <c r="K312" s="1">
        <v>0</v>
      </c>
    </row>
    <row r="313" spans="1:11" customFormat="1" x14ac:dyDescent="0.35">
      <c r="A313">
        <v>2</v>
      </c>
      <c r="B313" s="1" t="s">
        <v>155</v>
      </c>
      <c r="C313" s="1" t="s">
        <v>199</v>
      </c>
      <c r="D313" s="1" t="s">
        <v>64</v>
      </c>
      <c r="E313" s="1" t="s">
        <v>245</v>
      </c>
      <c r="F313" s="1" t="str">
        <f>_xlfn.CONCAT(C313, " ", D313, ": ",E313)</f>
        <v>Pre-pandemic Agency: Public Service Commission</v>
      </c>
      <c r="G313" s="1"/>
      <c r="H313" s="1"/>
      <c r="I313" s="1"/>
      <c r="J313" s="1" t="s">
        <v>965</v>
      </c>
      <c r="K313" s="1">
        <v>0</v>
      </c>
    </row>
    <row r="314" spans="1:11" customFormat="1" x14ac:dyDescent="0.35">
      <c r="A314">
        <v>3</v>
      </c>
      <c r="B314" s="1" t="s">
        <v>155</v>
      </c>
      <c r="C314" s="1" t="s">
        <v>199</v>
      </c>
      <c r="D314" s="1" t="s">
        <v>69</v>
      </c>
      <c r="E314" s="1" t="s">
        <v>337</v>
      </c>
      <c r="F314" s="1" t="str">
        <f>_xlfn.CONCAT(C314, " ", D314, ": ",E314)</f>
        <v>Pre-pandemic Task Force: Rural Broadband Task Force</v>
      </c>
      <c r="G314" s="1"/>
      <c r="H314" s="1"/>
      <c r="I314" s="1"/>
      <c r="J314" s="1" t="s">
        <v>965</v>
      </c>
      <c r="K314" s="1">
        <v>0</v>
      </c>
    </row>
    <row r="315" spans="1:11" customFormat="1" x14ac:dyDescent="0.35">
      <c r="A315">
        <v>4</v>
      </c>
      <c r="B315" s="1" t="s">
        <v>155</v>
      </c>
      <c r="C315" s="1" t="s">
        <v>199</v>
      </c>
      <c r="D315" s="1" t="s">
        <v>124</v>
      </c>
      <c r="E315" s="1" t="s">
        <v>338</v>
      </c>
      <c r="F315" s="1" t="str">
        <f>_xlfn.CONCAT(C315, " ", D315, ": ",E315)</f>
        <v>Pre-pandemic Goal: “It is the intent of the Legislature that broadband telecommunications service in rural areas of the state should be comparable in download and upload speed and price to urban areas in the state where possible and that state resources should be utilized to ensure that the rural residents of the state should not be penalized simply because of their rural residence. It is further the intent of the Legislature that the residents of this state should have access to broadband telecommunications service at a minimum download speed of twenty-five megabits per second and a minimum upload speed of three megabits per second.”</v>
      </c>
      <c r="G315" s="1"/>
      <c r="H315" s="1"/>
      <c r="I315" s="1"/>
      <c r="J315" s="1" t="s">
        <v>965</v>
      </c>
      <c r="K315" s="1">
        <v>0</v>
      </c>
    </row>
    <row r="316" spans="1:11" customFormat="1" x14ac:dyDescent="0.35">
      <c r="A316">
        <v>5</v>
      </c>
      <c r="B316" s="1" t="s">
        <v>155</v>
      </c>
      <c r="C316" s="1" t="s">
        <v>199</v>
      </c>
      <c r="D316" s="1" t="s">
        <v>75</v>
      </c>
      <c r="E316" s="1" t="s">
        <v>156</v>
      </c>
      <c r="F316" s="1" t="str">
        <f>_xlfn.CONCAT(C316, " ", D316, ": ",E316)</f>
        <v>Pre-pandemic Fund: Nebraska Internet Enhancement Fund</v>
      </c>
      <c r="G316" s="1"/>
      <c r="H316" s="1"/>
      <c r="I316" s="1"/>
      <c r="J316" s="1" t="s">
        <v>965</v>
      </c>
      <c r="K316" s="1">
        <v>0</v>
      </c>
    </row>
    <row r="317" spans="1:11" customFormat="1" x14ac:dyDescent="0.35">
      <c r="B317" t="s">
        <v>155</v>
      </c>
      <c r="C317" s="1" t="s">
        <v>219</v>
      </c>
      <c r="D317" t="s">
        <v>943</v>
      </c>
      <c r="E317" t="s">
        <v>336</v>
      </c>
      <c r="F317" t="str">
        <f>_xlfn.CONCAT(C317, " ", D317, ": ",E317)</f>
        <v>Pandemic AGENCY 1: Nebraska Information Technology Commission</v>
      </c>
      <c r="I317" t="s">
        <v>799</v>
      </c>
      <c r="J317" t="s">
        <v>964</v>
      </c>
      <c r="K317" s="1">
        <v>0</v>
      </c>
    </row>
    <row r="318" spans="1:11" customFormat="1" x14ac:dyDescent="0.35">
      <c r="B318" t="s">
        <v>155</v>
      </c>
      <c r="C318" s="1" t="s">
        <v>219</v>
      </c>
      <c r="D318" t="s">
        <v>944</v>
      </c>
      <c r="E318" t="s">
        <v>245</v>
      </c>
      <c r="F318" t="str">
        <f>_xlfn.CONCAT(C318, " ", D318, ": ",E318)</f>
        <v>Pandemic AGENCY 2: Public Service Commission</v>
      </c>
      <c r="I318" t="s">
        <v>800</v>
      </c>
      <c r="J318" t="s">
        <v>964</v>
      </c>
      <c r="K318" s="1">
        <v>0</v>
      </c>
    </row>
    <row r="319" spans="1:11" customFormat="1" x14ac:dyDescent="0.35">
      <c r="B319" t="s">
        <v>155</v>
      </c>
      <c r="C319" s="1" t="s">
        <v>219</v>
      </c>
      <c r="D319" t="s">
        <v>948</v>
      </c>
      <c r="E319" t="s">
        <v>156</v>
      </c>
      <c r="F319" t="str">
        <f>_xlfn.CONCAT(C319, " ", D319, ": ",E319)</f>
        <v>Pandemic FUND 1: Nebraska Internet Enhancement Fund</v>
      </c>
      <c r="I319" t="s">
        <v>804</v>
      </c>
      <c r="J319" t="s">
        <v>964</v>
      </c>
      <c r="K319" s="1">
        <v>0</v>
      </c>
    </row>
    <row r="320" spans="1:11" customFormat="1" x14ac:dyDescent="0.35">
      <c r="B320" t="s">
        <v>155</v>
      </c>
      <c r="C320" s="1" t="s">
        <v>219</v>
      </c>
      <c r="D320" t="s">
        <v>949</v>
      </c>
      <c r="E320" t="s">
        <v>496</v>
      </c>
      <c r="F320" t="str">
        <f>_xlfn.CONCAT(C320, " ", D320, ": ",E320)</f>
        <v>Pandemic FUND 2: Nebraska Universal Service Fund</v>
      </c>
      <c r="I320" t="s">
        <v>801</v>
      </c>
      <c r="J320" t="s">
        <v>964</v>
      </c>
      <c r="K320" s="1">
        <v>0</v>
      </c>
    </row>
    <row r="321" spans="1:11" customFormat="1" x14ac:dyDescent="0.35">
      <c r="B321" t="s">
        <v>155</v>
      </c>
      <c r="C321" s="1" t="s">
        <v>219</v>
      </c>
      <c r="D321" t="s">
        <v>950</v>
      </c>
      <c r="E321" t="s">
        <v>497</v>
      </c>
      <c r="F321" t="str">
        <f>_xlfn.CONCAT(C321, " ", D321, ": ",E321)</f>
        <v xml:space="preserve">Pandemic FUND 3: Rural Broadband Task Force Fund </v>
      </c>
      <c r="I321" t="s">
        <v>802</v>
      </c>
      <c r="J321" t="s">
        <v>964</v>
      </c>
      <c r="K321" s="1">
        <v>0</v>
      </c>
    </row>
    <row r="322" spans="1:11" customFormat="1" x14ac:dyDescent="0.35">
      <c r="B322" t="s">
        <v>155</v>
      </c>
      <c r="C322" s="1" t="s">
        <v>219</v>
      </c>
      <c r="D322" t="s">
        <v>951</v>
      </c>
      <c r="E322" t="s">
        <v>498</v>
      </c>
      <c r="F322" t="str">
        <f>_xlfn.CONCAT(C322, " ", D322, ": ",E322)</f>
        <v>Pandemic FUND 4: Broadband Bridge Program</v>
      </c>
      <c r="I322" t="s">
        <v>803</v>
      </c>
      <c r="J322" t="s">
        <v>964</v>
      </c>
      <c r="K322" s="1">
        <v>0</v>
      </c>
    </row>
    <row r="323" spans="1:11" customFormat="1" x14ac:dyDescent="0.35">
      <c r="B323" t="s">
        <v>155</v>
      </c>
      <c r="C323" s="1" t="s">
        <v>219</v>
      </c>
      <c r="D323" t="s">
        <v>954</v>
      </c>
      <c r="E323" t="s">
        <v>499</v>
      </c>
      <c r="F323" t="str">
        <f>_xlfn.CONCAT(C323, " ", D323, ": ",E323)</f>
        <v>Pandemic GOAL 1: https://nebraskalegislature.gov/FloorDocs/105/PDF/Slip/LB994.pdf</v>
      </c>
      <c r="I323" t="s">
        <v>499</v>
      </c>
      <c r="J323" t="s">
        <v>964</v>
      </c>
      <c r="K323" s="1">
        <v>0</v>
      </c>
    </row>
    <row r="324" spans="1:11" customFormat="1" x14ac:dyDescent="0.35">
      <c r="B324" t="s">
        <v>155</v>
      </c>
      <c r="C324" s="1" t="s">
        <v>219</v>
      </c>
      <c r="D324" t="s">
        <v>956</v>
      </c>
      <c r="E324" t="s">
        <v>500</v>
      </c>
      <c r="F324" t="str">
        <f>_xlfn.CONCAT(C324, " ", D324, ": ",E324)</f>
        <v>Pandemic MAP 1: Nebraska Broadband Mapping Project</v>
      </c>
      <c r="I324" t="s">
        <v>805</v>
      </c>
      <c r="J324" t="s">
        <v>964</v>
      </c>
      <c r="K324" s="1">
        <v>0</v>
      </c>
    </row>
    <row r="325" spans="1:11" customFormat="1" x14ac:dyDescent="0.35">
      <c r="B325" t="s">
        <v>155</v>
      </c>
      <c r="C325" s="1" t="s">
        <v>219</v>
      </c>
      <c r="D325" t="s">
        <v>960</v>
      </c>
      <c r="E325" t="s">
        <v>501</v>
      </c>
      <c r="F325" t="str">
        <f>_xlfn.CONCAT(C325, " ", D325, ": ",E325)</f>
        <v>Pandemic PLAN 1: Rural Broadband Task Force Report</v>
      </c>
      <c r="G325" s="1"/>
      <c r="H325" s="1"/>
      <c r="I325" t="s">
        <v>806</v>
      </c>
      <c r="J325" t="s">
        <v>964</v>
      </c>
      <c r="K325" s="1">
        <v>0</v>
      </c>
    </row>
    <row r="326" spans="1:11" customFormat="1" x14ac:dyDescent="0.35">
      <c r="B326" t="s">
        <v>155</v>
      </c>
      <c r="C326" s="1" t="s">
        <v>219</v>
      </c>
      <c r="D326" t="s">
        <v>961</v>
      </c>
      <c r="E326" t="s">
        <v>337</v>
      </c>
      <c r="F326" t="str">
        <f>_xlfn.CONCAT(C326, " ", D326, ": ",E326)</f>
        <v>Pandemic TASK FORCE 1: Rural Broadband Task Force</v>
      </c>
      <c r="G326" s="1"/>
      <c r="H326" s="1"/>
      <c r="I326" t="s">
        <v>808</v>
      </c>
      <c r="J326" t="s">
        <v>964</v>
      </c>
      <c r="K326" s="1">
        <v>0</v>
      </c>
    </row>
    <row r="327" spans="1:11" customFormat="1" x14ac:dyDescent="0.35">
      <c r="B327" t="s">
        <v>155</v>
      </c>
      <c r="C327" s="1" t="s">
        <v>219</v>
      </c>
      <c r="D327" t="s">
        <v>962</v>
      </c>
      <c r="E327" t="s">
        <v>502</v>
      </c>
      <c r="F327" t="str">
        <f>_xlfn.CONCAT(C327, " ", D327, ": ",E327)</f>
        <v xml:space="preserve">Pandemic TASK FORCE 2: The Nebraska Broadband Initiative </v>
      </c>
      <c r="G327" s="1"/>
      <c r="H327" s="1"/>
      <c r="I327" t="s">
        <v>807</v>
      </c>
      <c r="J327" t="s">
        <v>964</v>
      </c>
      <c r="K327" s="1">
        <v>0</v>
      </c>
    </row>
    <row r="328" spans="1:11" customFormat="1" x14ac:dyDescent="0.35">
      <c r="A328">
        <v>1</v>
      </c>
      <c r="B328" s="1" t="s">
        <v>54</v>
      </c>
      <c r="C328" s="1" t="s">
        <v>199</v>
      </c>
      <c r="D328" s="1" t="s">
        <v>64</v>
      </c>
      <c r="E328" s="1" t="s">
        <v>339</v>
      </c>
      <c r="F328" s="1" t="str">
        <f>_xlfn.CONCAT(C328, " ", D328, ": ",E328)</f>
        <v>Pre-pandemic Agency: Governor’s Office of Science, Innovation, and Technology</v>
      </c>
      <c r="G328" s="1"/>
      <c r="H328" s="1"/>
      <c r="I328" s="1"/>
      <c r="J328" s="1" t="s">
        <v>965</v>
      </c>
      <c r="K328" s="1">
        <v>0</v>
      </c>
    </row>
    <row r="329" spans="1:11" customFormat="1" x14ac:dyDescent="0.35">
      <c r="A329">
        <v>2</v>
      </c>
      <c r="B329" s="1" t="s">
        <v>54</v>
      </c>
      <c r="C329" s="1" t="s">
        <v>199</v>
      </c>
      <c r="D329" s="1" t="s">
        <v>64</v>
      </c>
      <c r="E329" s="1" t="s">
        <v>266</v>
      </c>
      <c r="F329" s="1" t="str">
        <f>_xlfn.CONCAT(C329, " ", D329, ": ",E329)</f>
        <v>Pre-pandemic Agency: Department of Transportation</v>
      </c>
      <c r="G329" s="1"/>
      <c r="H329" s="1"/>
      <c r="I329" s="1"/>
      <c r="J329" s="1" t="s">
        <v>965</v>
      </c>
      <c r="K329" s="1">
        <v>0</v>
      </c>
    </row>
    <row r="330" spans="1:11" customFormat="1" x14ac:dyDescent="0.35">
      <c r="A330">
        <v>3</v>
      </c>
      <c r="B330" s="1" t="s">
        <v>54</v>
      </c>
      <c r="C330" s="1" t="s">
        <v>199</v>
      </c>
      <c r="D330" s="1" t="s">
        <v>69</v>
      </c>
      <c r="E330" s="1" t="s">
        <v>340</v>
      </c>
      <c r="F330" s="1" t="str">
        <f>_xlfn.CONCAT(C330, " ", D330, ": ",E330)</f>
        <v>Pre-pandemic Task Force: Telecommunications Advisory Council</v>
      </c>
      <c r="G330" s="1"/>
      <c r="H330" s="1"/>
      <c r="I330" s="1"/>
      <c r="J330" s="1" t="s">
        <v>965</v>
      </c>
      <c r="K330" s="1">
        <v>0</v>
      </c>
    </row>
    <row r="331" spans="1:11" customFormat="1" x14ac:dyDescent="0.35">
      <c r="A331">
        <v>4</v>
      </c>
      <c r="B331" s="1" t="s">
        <v>54</v>
      </c>
      <c r="C331" s="1" t="s">
        <v>199</v>
      </c>
      <c r="D331" s="1" t="s">
        <v>120</v>
      </c>
      <c r="E331" s="1" t="s">
        <v>341</v>
      </c>
      <c r="F331" s="1" t="str">
        <f>_xlfn.CONCAT(C331, " ", D331, ": ",E331)</f>
        <v>Pre-pandemic Plan: “Nevada Broadband Task Force Annual Report to the Governor” (2016)</v>
      </c>
      <c r="G331" s="1"/>
      <c r="H331" s="1"/>
      <c r="I331" s="1"/>
      <c r="J331" s="1" t="s">
        <v>965</v>
      </c>
      <c r="K331" s="1">
        <v>0</v>
      </c>
    </row>
    <row r="332" spans="1:11" customFormat="1" x14ac:dyDescent="0.35">
      <c r="A332">
        <v>5</v>
      </c>
      <c r="B332" s="1" t="s">
        <v>54</v>
      </c>
      <c r="C332" s="1" t="s">
        <v>199</v>
      </c>
      <c r="D332" s="1" t="s">
        <v>75</v>
      </c>
      <c r="E332" s="1" t="s">
        <v>157</v>
      </c>
      <c r="F332" s="1" t="str">
        <f>_xlfn.CONCAT(C332, " ", D332, ": ",E332)</f>
        <v>Pre-pandemic Fund: Broadband Infrastructure Development Grant</v>
      </c>
      <c r="G332" s="1"/>
      <c r="H332" s="1"/>
      <c r="I332" s="1"/>
      <c r="J332" s="1" t="s">
        <v>965</v>
      </c>
      <c r="K332" s="1">
        <v>0</v>
      </c>
    </row>
    <row r="333" spans="1:11" customFormat="1" x14ac:dyDescent="0.35">
      <c r="A333">
        <v>6</v>
      </c>
      <c r="B333" t="s">
        <v>54</v>
      </c>
      <c r="C333" t="s">
        <v>219</v>
      </c>
      <c r="D333" t="s">
        <v>75</v>
      </c>
      <c r="E333" s="4" t="s">
        <v>206</v>
      </c>
      <c r="F333" t="str">
        <f>_xlfn.CONCAT(C333, " ", D333, ": ",E333)</f>
        <v>Pandemic Fund: $50 million for K-12 schools to create alternative intensive instruction. This program targets students “likely to develop the largest deficits in education attainment” from a lack of in-school learning. Students include English as Second Language students, low-income students, those with low test scores or at low performing schools, among others.</v>
      </c>
      <c r="G333">
        <v>50</v>
      </c>
      <c r="H333" s="4" t="s">
        <v>206</v>
      </c>
      <c r="I333" s="1" t="s">
        <v>90</v>
      </c>
      <c r="J333" s="1" t="s">
        <v>966</v>
      </c>
      <c r="K333" s="1">
        <v>0</v>
      </c>
    </row>
    <row r="334" spans="1:11" customFormat="1" x14ac:dyDescent="0.35">
      <c r="B334" t="s">
        <v>54</v>
      </c>
      <c r="C334" s="1" t="s">
        <v>219</v>
      </c>
      <c r="D334" t="s">
        <v>943</v>
      </c>
      <c r="E334" t="s">
        <v>628</v>
      </c>
      <c r="F334" t="str">
        <f>_xlfn.CONCAT(C334, " ", D334, ": ",E334)</f>
        <v>Pandemic AGENCY 1: Governor's Office of Science, Innovation, and Technology</v>
      </c>
      <c r="I334" t="s">
        <v>809</v>
      </c>
      <c r="J334" t="s">
        <v>964</v>
      </c>
      <c r="K334" s="1">
        <v>0</v>
      </c>
    </row>
    <row r="335" spans="1:11" customFormat="1" x14ac:dyDescent="0.35">
      <c r="B335" t="s">
        <v>54</v>
      </c>
      <c r="C335" s="1" t="s">
        <v>219</v>
      </c>
      <c r="D335" t="s">
        <v>944</v>
      </c>
      <c r="E335" t="s">
        <v>266</v>
      </c>
      <c r="F335" t="str">
        <f>_xlfn.CONCAT(C335, " ", D335, ": ",E335)</f>
        <v>Pandemic AGENCY 2: Department of Transportation</v>
      </c>
      <c r="I335" t="s">
        <v>810</v>
      </c>
      <c r="J335" t="s">
        <v>964</v>
      </c>
      <c r="K335" s="1">
        <v>0</v>
      </c>
    </row>
    <row r="336" spans="1:11" customFormat="1" x14ac:dyDescent="0.35">
      <c r="B336" t="s">
        <v>54</v>
      </c>
      <c r="C336" s="1" t="s">
        <v>219</v>
      </c>
      <c r="D336" t="s">
        <v>948</v>
      </c>
      <c r="E336" t="s">
        <v>157</v>
      </c>
      <c r="F336" t="str">
        <f>_xlfn.CONCAT(C336, " ", D336, ": ",E336)</f>
        <v>Pandemic FUND 1: Broadband Infrastructure Development Grant</v>
      </c>
      <c r="I336" t="s">
        <v>812</v>
      </c>
      <c r="J336" t="s">
        <v>964</v>
      </c>
      <c r="K336" s="1">
        <v>0</v>
      </c>
    </row>
    <row r="337" spans="1:11" customFormat="1" x14ac:dyDescent="0.35">
      <c r="B337" t="s">
        <v>54</v>
      </c>
      <c r="C337" s="1" t="s">
        <v>219</v>
      </c>
      <c r="D337" t="s">
        <v>949</v>
      </c>
      <c r="E337" t="s">
        <v>503</v>
      </c>
      <c r="F337" t="str">
        <f>_xlfn.CONCAT(C337, " ", D337, ": ",E337)</f>
        <v>Pandemic FUND 2: the Nevada Connect Kids Initiative</v>
      </c>
      <c r="I337" t="s">
        <v>811</v>
      </c>
      <c r="J337" t="s">
        <v>964</v>
      </c>
      <c r="K337" s="1">
        <v>0</v>
      </c>
    </row>
    <row r="338" spans="1:11" customFormat="1" x14ac:dyDescent="0.35">
      <c r="B338" t="s">
        <v>54</v>
      </c>
      <c r="C338" s="1" t="s">
        <v>219</v>
      </c>
      <c r="D338" t="s">
        <v>960</v>
      </c>
      <c r="E338" t="s">
        <v>504</v>
      </c>
      <c r="F338" t="str">
        <f>_xlfn.CONCAT(C338, " ", D338, ": ",E338)</f>
        <v>Pandemic PLAN 1: The Nevada Broadband Task Force Report</v>
      </c>
      <c r="G338" s="1"/>
      <c r="H338" s="1"/>
      <c r="I338" t="s">
        <v>813</v>
      </c>
      <c r="J338" t="s">
        <v>964</v>
      </c>
      <c r="K338" s="1">
        <v>0</v>
      </c>
    </row>
    <row r="339" spans="1:11" customFormat="1" x14ac:dyDescent="0.35">
      <c r="B339" t="s">
        <v>54</v>
      </c>
      <c r="C339" s="1" t="s">
        <v>219</v>
      </c>
      <c r="D339" t="s">
        <v>961</v>
      </c>
      <c r="E339" t="s">
        <v>340</v>
      </c>
      <c r="F339" t="str">
        <f>_xlfn.CONCAT(C339, " ", D339, ": ",E339)</f>
        <v>Pandemic TASK FORCE 1: Telecommunications Advisory Council</v>
      </c>
      <c r="G339" s="1"/>
      <c r="H339" s="1"/>
      <c r="I339" t="s">
        <v>814</v>
      </c>
      <c r="J339" t="s">
        <v>964</v>
      </c>
      <c r="K339" s="1">
        <v>0</v>
      </c>
    </row>
    <row r="340" spans="1:11" customFormat="1" x14ac:dyDescent="0.35">
      <c r="A340">
        <v>1</v>
      </c>
      <c r="B340" s="1" t="s">
        <v>96</v>
      </c>
      <c r="C340" s="1" t="s">
        <v>199</v>
      </c>
      <c r="D340" s="1" t="s">
        <v>64</v>
      </c>
      <c r="E340" s="1" t="s">
        <v>342</v>
      </c>
      <c r="F340" s="1" t="str">
        <f>_xlfn.CONCAT(C340, " ", D340, ": ",E340)</f>
        <v>Pre-pandemic Agency: Division of Economic Development</v>
      </c>
      <c r="G340" s="1"/>
      <c r="H340" s="1"/>
      <c r="I340" s="1"/>
      <c r="J340" s="1" t="s">
        <v>965</v>
      </c>
      <c r="K340" s="1">
        <v>0</v>
      </c>
    </row>
    <row r="341" spans="1:11" customFormat="1" x14ac:dyDescent="0.35">
      <c r="A341">
        <v>2</v>
      </c>
      <c r="B341" t="s">
        <v>96</v>
      </c>
      <c r="C341" t="s">
        <v>219</v>
      </c>
      <c r="D341" t="s">
        <v>75</v>
      </c>
      <c r="E341" s="4" t="s">
        <v>207</v>
      </c>
      <c r="F341" t="str">
        <f>_xlfn.CONCAT(C341, " ", D341, ": ",E341)</f>
        <v>Pandemic Fund: $50 million for broadband – seeking applications for enhancing remote learning, remote work and telehealth. Again, this application is on an accelerated time scale, with the application open for two weeks and notifications two weeks later. All projects must be completed by December 15.</v>
      </c>
      <c r="G341">
        <v>50</v>
      </c>
      <c r="H341" s="4" t="s">
        <v>207</v>
      </c>
      <c r="I341" s="1" t="s">
        <v>90</v>
      </c>
      <c r="J341" s="1" t="s">
        <v>966</v>
      </c>
      <c r="K341" s="1">
        <v>0</v>
      </c>
    </row>
    <row r="342" spans="1:11" customFormat="1" x14ac:dyDescent="0.35">
      <c r="B342" t="s">
        <v>96</v>
      </c>
      <c r="C342" s="1" t="s">
        <v>219</v>
      </c>
      <c r="D342" t="s">
        <v>956</v>
      </c>
      <c r="E342" t="s">
        <v>505</v>
      </c>
      <c r="F342" t="str">
        <f>_xlfn.CONCAT(C342, " ", D342, ": ",E342)</f>
        <v>Pandemic MAP 1: The New Hampshire Broadband Mapping and Planning Program</v>
      </c>
      <c r="I342" t="s">
        <v>815</v>
      </c>
      <c r="J342" t="s">
        <v>964</v>
      </c>
      <c r="K342" s="1">
        <v>0</v>
      </c>
    </row>
    <row r="343" spans="1:11" customFormat="1" x14ac:dyDescent="0.35">
      <c r="B343" t="s">
        <v>96</v>
      </c>
      <c r="C343" s="1" t="s">
        <v>219</v>
      </c>
      <c r="D343" t="s">
        <v>960</v>
      </c>
      <c r="E343" t="s">
        <v>506</v>
      </c>
      <c r="F343" t="str">
        <f>_xlfn.CONCAT(C343, " ", D343, ": ",E343)</f>
        <v>Pandemic PLAN 1: Broadband: The Connection to New Hampshire's Future</v>
      </c>
      <c r="G343" s="1"/>
      <c r="H343" s="1"/>
      <c r="I343" t="s">
        <v>816</v>
      </c>
      <c r="J343" t="s">
        <v>964</v>
      </c>
      <c r="K343" s="1">
        <v>0</v>
      </c>
    </row>
    <row r="344" spans="1:11" customFormat="1" x14ac:dyDescent="0.35">
      <c r="B344" t="s">
        <v>96</v>
      </c>
      <c r="C344" s="1" t="s">
        <v>219</v>
      </c>
      <c r="D344" t="s">
        <v>961</v>
      </c>
      <c r="E344" t="s">
        <v>507</v>
      </c>
      <c r="F344" t="str">
        <f>_xlfn.CONCAT(C344, " ", D344, ": ",E344)</f>
        <v>Pandemic TASK FORCE 1: Commission to Study the Environmental and Health Effects of Evolving 5G Technology</v>
      </c>
      <c r="G344" s="1"/>
      <c r="H344" s="1"/>
      <c r="I344" t="s">
        <v>818</v>
      </c>
      <c r="J344" t="s">
        <v>964</v>
      </c>
      <c r="K344" s="1">
        <v>0</v>
      </c>
    </row>
    <row r="345" spans="1:11" customFormat="1" x14ac:dyDescent="0.35">
      <c r="B345" t="s">
        <v>96</v>
      </c>
      <c r="C345" s="1" t="s">
        <v>219</v>
      </c>
      <c r="D345" t="s">
        <v>962</v>
      </c>
      <c r="E345" t="s">
        <v>508</v>
      </c>
      <c r="F345" t="str">
        <f>_xlfn.CONCAT(C345, " ", D345, ": ",E345)</f>
        <v>Pandemic TASK FORCE 2: Rural Broadband Initiative</v>
      </c>
      <c r="G345" s="1"/>
      <c r="H345" s="1"/>
      <c r="I345" t="s">
        <v>817</v>
      </c>
      <c r="J345" t="s">
        <v>964</v>
      </c>
      <c r="K345" s="1">
        <v>0</v>
      </c>
    </row>
    <row r="346" spans="1:11" customFormat="1" x14ac:dyDescent="0.35">
      <c r="A346">
        <v>1</v>
      </c>
      <c r="B346" s="1" t="s">
        <v>158</v>
      </c>
      <c r="C346" s="1" t="s">
        <v>199</v>
      </c>
      <c r="D346" s="1"/>
      <c r="E346" s="1" t="s">
        <v>252</v>
      </c>
      <c r="F346" s="1" t="s">
        <v>244</v>
      </c>
      <c r="G346" s="1"/>
      <c r="H346" s="1"/>
      <c r="I346" s="1"/>
      <c r="J346" s="1" t="s">
        <v>965</v>
      </c>
      <c r="K346" s="1">
        <v>0</v>
      </c>
    </row>
    <row r="347" spans="1:11" customFormat="1" x14ac:dyDescent="0.35">
      <c r="A347">
        <v>2</v>
      </c>
      <c r="B347" t="s">
        <v>158</v>
      </c>
      <c r="C347" s="1" t="s">
        <v>219</v>
      </c>
      <c r="D347" t="s">
        <v>943</v>
      </c>
      <c r="E347" t="s">
        <v>629</v>
      </c>
      <c r="F347" t="str">
        <f>_xlfn.CONCAT(C347, " ", D347, ": ",E347)</f>
        <v xml:space="preserve">Pandemic AGENCY 1: New Jersey Office of Information Technology </v>
      </c>
      <c r="I347" t="s">
        <v>819</v>
      </c>
      <c r="J347" t="s">
        <v>964</v>
      </c>
      <c r="K347" s="1">
        <v>0</v>
      </c>
    </row>
    <row r="348" spans="1:11" customFormat="1" x14ac:dyDescent="0.35">
      <c r="A348">
        <v>3</v>
      </c>
      <c r="B348" t="s">
        <v>158</v>
      </c>
      <c r="C348" s="1" t="s">
        <v>219</v>
      </c>
      <c r="D348" t="s">
        <v>961</v>
      </c>
      <c r="E348" t="s">
        <v>509</v>
      </c>
      <c r="F348" t="str">
        <f>_xlfn.CONCAT(C348, " ", D348, ": ",E348)</f>
        <v>Pandemic TASK FORCE 1: New Jersey's State Broadband Initiative</v>
      </c>
      <c r="G348" s="1"/>
      <c r="H348" s="1"/>
      <c r="I348" t="s">
        <v>821</v>
      </c>
      <c r="J348" t="s">
        <v>964</v>
      </c>
      <c r="K348" s="1">
        <v>0</v>
      </c>
    </row>
    <row r="349" spans="1:11" customFormat="1" x14ac:dyDescent="0.35">
      <c r="B349" t="s">
        <v>158</v>
      </c>
      <c r="C349" s="1" t="s">
        <v>219</v>
      </c>
      <c r="D349" t="s">
        <v>962</v>
      </c>
      <c r="E349" t="s">
        <v>510</v>
      </c>
      <c r="F349" t="str">
        <f>_xlfn.CONCAT(C349, " ", D349, ": ",E349)</f>
        <v xml:space="preserve">Pandemic TASK FORCE 2: Broadband Access Study Commission </v>
      </c>
      <c r="G349" s="1"/>
      <c r="H349" s="1"/>
      <c r="I349" t="s">
        <v>820</v>
      </c>
      <c r="J349" t="s">
        <v>964</v>
      </c>
      <c r="K349" s="1">
        <v>0</v>
      </c>
    </row>
    <row r="350" spans="1:11" customFormat="1" x14ac:dyDescent="0.35">
      <c r="A350">
        <v>1</v>
      </c>
      <c r="B350" s="1" t="s">
        <v>97</v>
      </c>
      <c r="C350" s="1" t="s">
        <v>199</v>
      </c>
      <c r="D350" s="1" t="s">
        <v>123</v>
      </c>
      <c r="E350" s="1" t="s">
        <v>343</v>
      </c>
      <c r="F350" s="1" t="str">
        <f>_xlfn.CONCAT(C350, " ", D350, ": ",E350)</f>
        <v>Pre-pandemic Office: New Mexico Office of Broadband and Geospatial Initiatives</v>
      </c>
      <c r="G350" s="1"/>
      <c r="H350" s="1"/>
      <c r="I350" s="1"/>
      <c r="J350" s="1" t="s">
        <v>965</v>
      </c>
      <c r="K350" s="1">
        <v>0</v>
      </c>
    </row>
    <row r="351" spans="1:11" customFormat="1" x14ac:dyDescent="0.35">
      <c r="A351">
        <v>2</v>
      </c>
      <c r="B351" s="1" t="s">
        <v>97</v>
      </c>
      <c r="C351" s="1" t="s">
        <v>199</v>
      </c>
      <c r="D351" s="1" t="s">
        <v>64</v>
      </c>
      <c r="E351" s="1" t="s">
        <v>344</v>
      </c>
      <c r="F351" s="1" t="str">
        <f>_xlfn.CONCAT(C351, " ", D351, ": ",E351)</f>
        <v>Pre-pandemic Agency: Department of Information Technology</v>
      </c>
      <c r="G351" s="1"/>
      <c r="H351" s="1"/>
      <c r="I351" s="1"/>
      <c r="J351" s="1" t="s">
        <v>965</v>
      </c>
      <c r="K351" s="1">
        <v>0</v>
      </c>
    </row>
    <row r="352" spans="1:11" customFormat="1" x14ac:dyDescent="0.35">
      <c r="A352">
        <v>3</v>
      </c>
      <c r="B352" s="1" t="s">
        <v>97</v>
      </c>
      <c r="C352" s="1" t="s">
        <v>199</v>
      </c>
      <c r="D352" s="1" t="s">
        <v>64</v>
      </c>
      <c r="E352" s="1" t="s">
        <v>345</v>
      </c>
      <c r="F352" s="1" t="str">
        <f>_xlfn.CONCAT(C352, " ", D352, ": ",E352)</f>
        <v>Pre-pandemic Agency: Public Regulation Commission</v>
      </c>
      <c r="G352" s="1"/>
      <c r="H352" s="1"/>
      <c r="I352" s="1"/>
      <c r="J352" s="1" t="s">
        <v>965</v>
      </c>
      <c r="K352" s="1">
        <v>0</v>
      </c>
    </row>
    <row r="353" spans="1:11" customFormat="1" x14ac:dyDescent="0.35">
      <c r="A353">
        <v>4</v>
      </c>
      <c r="B353" s="1" t="s">
        <v>97</v>
      </c>
      <c r="C353" s="1" t="s">
        <v>199</v>
      </c>
      <c r="D353" s="1" t="s">
        <v>120</v>
      </c>
      <c r="E353" s="1" t="s">
        <v>346</v>
      </c>
      <c r="F353" s="1" t="str">
        <f>_xlfn.CONCAT(C353, " ", D353, ": ",E353)</f>
        <v>Pre-pandemic Plan: “New Mexico Information Technology Strategic Plan,” fiscal years 2017-19</v>
      </c>
      <c r="G353" s="1"/>
      <c r="H353" s="1"/>
      <c r="I353" s="1"/>
      <c r="J353" s="1" t="s">
        <v>965</v>
      </c>
      <c r="K353" s="1">
        <v>0</v>
      </c>
    </row>
    <row r="354" spans="1:11" customFormat="1" x14ac:dyDescent="0.35">
      <c r="A354">
        <v>5</v>
      </c>
      <c r="B354" s="1" t="s">
        <v>97</v>
      </c>
      <c r="C354" s="1" t="s">
        <v>199</v>
      </c>
      <c r="D354" s="1" t="s">
        <v>75</v>
      </c>
      <c r="E354" s="1" t="s">
        <v>159</v>
      </c>
      <c r="F354" s="1" t="str">
        <f>_xlfn.CONCAT(C354, " ", D354, ": ",E354)</f>
        <v>Pre-pandemic Fund: Library Broadband Infrastructure Fund</v>
      </c>
      <c r="G354" s="1"/>
      <c r="H354" s="1"/>
      <c r="I354" s="1"/>
      <c r="J354" s="1" t="s">
        <v>965</v>
      </c>
      <c r="K354" s="1">
        <v>0</v>
      </c>
    </row>
    <row r="355" spans="1:11" customFormat="1" x14ac:dyDescent="0.35">
      <c r="A355">
        <v>6</v>
      </c>
      <c r="B355" t="s">
        <v>97</v>
      </c>
      <c r="C355" t="s">
        <v>219</v>
      </c>
      <c r="D355" t="s">
        <v>75</v>
      </c>
      <c r="E355" s="4" t="s">
        <v>208</v>
      </c>
      <c r="F355" t="str">
        <f>_xlfn.CONCAT(C355, " ", D355, ": ",E355)</f>
        <v>Pandemic Fund: $1.5 million in CARES Act funds for broadband technical assistance for local and tribal governments and other groups to advance broadband deployment and help communities prepare for Federal funding opportunities. Partnered with the N.M. Public Education Department and others to identify, promote and support broadband solutions for K-12 students that reside in unserved or underserved areas of the state.  As of June 2020, this collaborative has used CARES Act funding to purchase and distribute 700 residential hotspots (Navajo Nation), thousands of Chromebooks and numerous other fixed and mobile hotspot devices for Tribal communities.</v>
      </c>
      <c r="G355">
        <v>1.5</v>
      </c>
      <c r="H355" s="4" t="s">
        <v>208</v>
      </c>
      <c r="I355" s="1" t="s">
        <v>90</v>
      </c>
      <c r="J355" s="1" t="s">
        <v>966</v>
      </c>
      <c r="K355" s="1">
        <v>0</v>
      </c>
    </row>
    <row r="356" spans="1:11" customFormat="1" x14ac:dyDescent="0.35">
      <c r="B356" t="s">
        <v>97</v>
      </c>
      <c r="C356" s="1" t="s">
        <v>219</v>
      </c>
      <c r="D356" t="s">
        <v>943</v>
      </c>
      <c r="E356" t="s">
        <v>630</v>
      </c>
      <c r="F356" t="str">
        <f>_xlfn.CONCAT(C356, " ", D356, ": ",E356)</f>
        <v xml:space="preserve">Pandemic AGENCY 1: New Mexico Department of Information Technology </v>
      </c>
      <c r="I356" t="s">
        <v>822</v>
      </c>
      <c r="J356" t="s">
        <v>964</v>
      </c>
      <c r="K356" s="1">
        <v>0</v>
      </c>
    </row>
    <row r="357" spans="1:11" customFormat="1" x14ac:dyDescent="0.35">
      <c r="B357" t="s">
        <v>97</v>
      </c>
      <c r="C357" s="1" t="s">
        <v>219</v>
      </c>
      <c r="D357" t="s">
        <v>944</v>
      </c>
      <c r="E357" t="s">
        <v>631</v>
      </c>
      <c r="F357" t="str">
        <f>_xlfn.CONCAT(C357, " ", D357, ": ",E357)</f>
        <v>Pandemic AGENCY 2: New Mexico Public Regulation Commission</v>
      </c>
      <c r="I357" t="s">
        <v>823</v>
      </c>
      <c r="J357" t="s">
        <v>964</v>
      </c>
      <c r="K357" s="1">
        <v>0</v>
      </c>
    </row>
    <row r="358" spans="1:11" customFormat="1" x14ac:dyDescent="0.35">
      <c r="B358" t="s">
        <v>97</v>
      </c>
      <c r="C358" s="1" t="s">
        <v>219</v>
      </c>
      <c r="D358" t="s">
        <v>948</v>
      </c>
      <c r="E358" t="s">
        <v>511</v>
      </c>
      <c r="F358" t="str">
        <f>_xlfn.CONCAT(C358, " ", D358, ": ",E358)</f>
        <v xml:space="preserve">Pandemic FUND 1: Library Broadband Infrastructure Fund </v>
      </c>
      <c r="I358" t="s">
        <v>824</v>
      </c>
      <c r="J358" t="s">
        <v>964</v>
      </c>
      <c r="K358" s="1">
        <v>0</v>
      </c>
    </row>
    <row r="359" spans="1:11" customFormat="1" x14ac:dyDescent="0.35">
      <c r="B359" t="s">
        <v>97</v>
      </c>
      <c r="C359" s="1" t="s">
        <v>219</v>
      </c>
      <c r="D359" t="s">
        <v>956</v>
      </c>
      <c r="E359" t="s">
        <v>512</v>
      </c>
      <c r="F359" t="str">
        <f>_xlfn.CONCAT(C359, " ", D359, ": ",E359)</f>
        <v>Pandemic MAP 1: New Mexico Broadband Map</v>
      </c>
      <c r="I359" t="s">
        <v>825</v>
      </c>
      <c r="J359" t="s">
        <v>964</v>
      </c>
      <c r="K359" s="1">
        <v>0</v>
      </c>
    </row>
    <row r="360" spans="1:11" customFormat="1" x14ac:dyDescent="0.35">
      <c r="B360" t="s">
        <v>97</v>
      </c>
      <c r="C360" s="1" t="s">
        <v>219</v>
      </c>
      <c r="D360" t="s">
        <v>958</v>
      </c>
      <c r="E360" t="s">
        <v>513</v>
      </c>
      <c r="F360" t="str">
        <f>_xlfn.CONCAT(C360, " ", D360, ": ",E360)</f>
        <v xml:space="preserve">Pandemic OFFICE 1: New Mexico State Office of Broadband </v>
      </c>
      <c r="G360" s="1"/>
      <c r="H360" s="1"/>
      <c r="I360" t="s">
        <v>827</v>
      </c>
      <c r="J360" t="s">
        <v>964</v>
      </c>
      <c r="K360" s="1">
        <v>0</v>
      </c>
    </row>
    <row r="361" spans="1:11" customFormat="1" x14ac:dyDescent="0.35">
      <c r="B361" t="s">
        <v>97</v>
      </c>
      <c r="C361" s="1" t="s">
        <v>219</v>
      </c>
      <c r="D361" t="s">
        <v>959</v>
      </c>
      <c r="E361" t="s">
        <v>514</v>
      </c>
      <c r="F361" t="str">
        <f>_xlfn.CONCAT(C361, " ", D361, ": ",E361)</f>
        <v xml:space="preserve">Pandemic OFFICE 2: Office of Broadband Access and Expansion </v>
      </c>
      <c r="G361" s="1"/>
      <c r="H361" s="1"/>
      <c r="I361" t="s">
        <v>826</v>
      </c>
      <c r="J361" t="s">
        <v>964</v>
      </c>
      <c r="K361" s="1">
        <v>0</v>
      </c>
    </row>
    <row r="362" spans="1:11" customFormat="1" ht="43.5" x14ac:dyDescent="0.35">
      <c r="B362" t="s">
        <v>97</v>
      </c>
      <c r="C362" s="1" t="s">
        <v>219</v>
      </c>
      <c r="D362" t="s">
        <v>960</v>
      </c>
      <c r="E362" s="9" t="s">
        <v>515</v>
      </c>
      <c r="F362" t="str">
        <f>_xlfn.CONCAT(C362, " ", D362, ": ",E362)</f>
        <v>Pandemic PLAN 1: State of New Mexico
Broadband Strategic Plan
and Rural Broadband Assessment</v>
      </c>
      <c r="G362" s="1"/>
      <c r="H362" s="1"/>
      <c r="I362" t="s">
        <v>828</v>
      </c>
      <c r="J362" t="s">
        <v>964</v>
      </c>
      <c r="K362" s="1">
        <v>0</v>
      </c>
    </row>
    <row r="363" spans="1:11" customFormat="1" x14ac:dyDescent="0.35">
      <c r="B363" t="s">
        <v>97</v>
      </c>
      <c r="C363" s="1" t="s">
        <v>219</v>
      </c>
      <c r="D363" t="s">
        <v>961</v>
      </c>
      <c r="E363" t="s">
        <v>516</v>
      </c>
      <c r="F363" t="str">
        <f>_xlfn.CONCAT(C363, " ", D363, ": ",E363)</f>
        <v xml:space="preserve">Pandemic TASK FORCE 1: Connect New Mexico Council </v>
      </c>
      <c r="G363" s="1"/>
      <c r="H363" s="1"/>
      <c r="I363" t="s">
        <v>829</v>
      </c>
      <c r="J363" t="s">
        <v>964</v>
      </c>
      <c r="K363" s="1">
        <v>0</v>
      </c>
    </row>
    <row r="364" spans="1:11" customFormat="1" x14ac:dyDescent="0.35">
      <c r="A364">
        <v>1</v>
      </c>
      <c r="B364" s="1" t="s">
        <v>163</v>
      </c>
      <c r="C364" s="1" t="s">
        <v>199</v>
      </c>
      <c r="D364" s="1" t="s">
        <v>123</v>
      </c>
      <c r="E364" s="1" t="s">
        <v>347</v>
      </c>
      <c r="F364" s="1" t="str">
        <f>_xlfn.CONCAT(C364, " ", D364, ": ",E364)</f>
        <v>Pre-pandemic Office: State Broadband Program Office</v>
      </c>
      <c r="G364" s="1"/>
      <c r="H364" s="1"/>
      <c r="I364" s="1"/>
      <c r="J364" s="1" t="s">
        <v>965</v>
      </c>
      <c r="K364" s="1">
        <v>0</v>
      </c>
    </row>
    <row r="365" spans="1:11" customFormat="1" x14ac:dyDescent="0.35">
      <c r="A365">
        <v>2</v>
      </c>
      <c r="B365" s="1" t="s">
        <v>163</v>
      </c>
      <c r="C365" s="1" t="s">
        <v>199</v>
      </c>
      <c r="D365" s="1" t="s">
        <v>124</v>
      </c>
      <c r="E365" s="1" t="s">
        <v>348</v>
      </c>
      <c r="F365" s="1" t="str">
        <f>_xlfn.CONCAT(C365, " ", D365, ": ",E365)</f>
        <v>Pre-pandemic Goal: The New NY Broadband Program seeks to drive statewide broadband access, at download speeds of 100 megabits per second in most places and 25 Mbps in the most remote and rural areas.</v>
      </c>
      <c r="G365" s="1"/>
      <c r="H365" s="1"/>
      <c r="I365" s="1"/>
      <c r="J365" s="1" t="s">
        <v>965</v>
      </c>
      <c r="K365" s="1">
        <v>0</v>
      </c>
    </row>
    <row r="366" spans="1:11" customFormat="1" x14ac:dyDescent="0.35">
      <c r="A366">
        <v>3</v>
      </c>
      <c r="B366" s="1" t="s">
        <v>163</v>
      </c>
      <c r="C366" s="1" t="s">
        <v>199</v>
      </c>
      <c r="D366" s="1" t="s">
        <v>64</v>
      </c>
      <c r="E366" s="1" t="s">
        <v>349</v>
      </c>
      <c r="F366" s="1" t="str">
        <f>_xlfn.CONCAT(C366, " ", D366, ": ",E366)</f>
        <v>Pre-pandemic Agency: Empire State Development</v>
      </c>
      <c r="G366" s="1"/>
      <c r="H366" s="1"/>
      <c r="I366" s="1"/>
      <c r="J366" s="1" t="s">
        <v>965</v>
      </c>
      <c r="K366" s="1">
        <v>0</v>
      </c>
    </row>
    <row r="367" spans="1:11" customFormat="1" x14ac:dyDescent="0.35">
      <c r="A367">
        <v>4</v>
      </c>
      <c r="B367" s="1" t="s">
        <v>163</v>
      </c>
      <c r="C367" s="1" t="s">
        <v>199</v>
      </c>
      <c r="D367" s="1" t="s">
        <v>75</v>
      </c>
      <c r="E367" s="1" t="s">
        <v>164</v>
      </c>
      <c r="F367" s="1" t="str">
        <f>_xlfn.CONCAT(C367, " ", D367, ": ",E367)</f>
        <v>Pre-pandemic Fund: New NY Broadband Program</v>
      </c>
      <c r="G367" s="1"/>
      <c r="H367" s="1"/>
      <c r="I367" s="1"/>
      <c r="J367" s="1" t="s">
        <v>965</v>
      </c>
      <c r="K367" s="1">
        <v>0</v>
      </c>
    </row>
    <row r="368" spans="1:11" customFormat="1" x14ac:dyDescent="0.35">
      <c r="B368" t="s">
        <v>163</v>
      </c>
      <c r="C368" s="1" t="s">
        <v>219</v>
      </c>
      <c r="D368" t="s">
        <v>943</v>
      </c>
      <c r="E368" t="s">
        <v>349</v>
      </c>
      <c r="F368" t="str">
        <f>_xlfn.CONCAT(C368, " ", D368, ": ",E368)</f>
        <v>Pandemic AGENCY 1: Empire State Development</v>
      </c>
      <c r="I368" t="s">
        <v>830</v>
      </c>
      <c r="J368" t="s">
        <v>964</v>
      </c>
      <c r="K368" s="1">
        <v>0</v>
      </c>
    </row>
    <row r="369" spans="1:11" customFormat="1" x14ac:dyDescent="0.35">
      <c r="B369" t="s">
        <v>163</v>
      </c>
      <c r="C369" s="1" t="s">
        <v>219</v>
      </c>
      <c r="D369" t="s">
        <v>948</v>
      </c>
      <c r="E369" t="s">
        <v>164</v>
      </c>
      <c r="F369" t="str">
        <f>_xlfn.CONCAT(C369, " ", D369, ": ",E369)</f>
        <v>Pandemic FUND 1: New NY Broadband Program</v>
      </c>
      <c r="I369" t="s">
        <v>831</v>
      </c>
      <c r="J369" t="s">
        <v>964</v>
      </c>
      <c r="K369" s="1">
        <v>0</v>
      </c>
    </row>
    <row r="370" spans="1:11" customFormat="1" x14ac:dyDescent="0.35">
      <c r="B370" t="s">
        <v>163</v>
      </c>
      <c r="C370" s="1" t="s">
        <v>219</v>
      </c>
      <c r="D370" t="s">
        <v>954</v>
      </c>
      <c r="E370" t="s">
        <v>517</v>
      </c>
      <c r="F370" t="str">
        <f>_xlfn.CONCAT(C370, " ", D370, ": ",E370)</f>
        <v>Pandemic GOAL 1: https://nysbroadband.ny.gov/</v>
      </c>
      <c r="I370" t="s">
        <v>517</v>
      </c>
      <c r="J370" t="s">
        <v>964</v>
      </c>
      <c r="K370" s="1">
        <v>0</v>
      </c>
    </row>
    <row r="371" spans="1:11" customFormat="1" x14ac:dyDescent="0.35">
      <c r="B371" t="s">
        <v>163</v>
      </c>
      <c r="C371" s="1" t="s">
        <v>219</v>
      </c>
      <c r="D371" t="s">
        <v>956</v>
      </c>
      <c r="E371" t="s">
        <v>518</v>
      </c>
      <c r="F371" t="str">
        <f>_xlfn.CONCAT(C371, " ", D371, ": ",E371)</f>
        <v>Pandemic MAP 1: New York State Residential Broadband Availability Map</v>
      </c>
      <c r="I371" t="s">
        <v>832</v>
      </c>
      <c r="J371" t="s">
        <v>964</v>
      </c>
      <c r="K371" s="1">
        <v>0</v>
      </c>
    </row>
    <row r="372" spans="1:11" customFormat="1" x14ac:dyDescent="0.35">
      <c r="B372" t="s">
        <v>163</v>
      </c>
      <c r="C372" s="1" t="s">
        <v>219</v>
      </c>
      <c r="D372" t="s">
        <v>958</v>
      </c>
      <c r="E372" t="s">
        <v>519</v>
      </c>
      <c r="F372" t="str">
        <f>_xlfn.CONCAT(C372, " ", D372, ": ",E372)</f>
        <v>Pandemic OFFICE 1: New York State Broadband Program Office</v>
      </c>
      <c r="G372" s="1"/>
      <c r="H372" s="1"/>
      <c r="I372" t="s">
        <v>517</v>
      </c>
      <c r="J372" t="s">
        <v>964</v>
      </c>
      <c r="K372" s="1">
        <v>0</v>
      </c>
    </row>
    <row r="373" spans="1:11" customFormat="1" x14ac:dyDescent="0.35">
      <c r="A373">
        <v>1</v>
      </c>
      <c r="B373" s="1" t="s">
        <v>58</v>
      </c>
      <c r="C373" s="1" t="s">
        <v>199</v>
      </c>
      <c r="D373" s="1" t="s">
        <v>123</v>
      </c>
      <c r="E373" s="1" t="s">
        <v>350</v>
      </c>
      <c r="F373" s="1" t="str">
        <f>_xlfn.CONCAT(C373, " ", D373, ": ",E373)</f>
        <v>Pre-pandemic Office: Broadband Infrastructure Office</v>
      </c>
      <c r="G373" s="1"/>
      <c r="H373" s="1"/>
      <c r="I373" s="1"/>
      <c r="J373" s="1" t="s">
        <v>965</v>
      </c>
      <c r="K373" s="1">
        <v>0</v>
      </c>
    </row>
    <row r="374" spans="1:11" customFormat="1" x14ac:dyDescent="0.35">
      <c r="A374">
        <v>2</v>
      </c>
      <c r="B374" s="1" t="s">
        <v>58</v>
      </c>
      <c r="C374" s="1" t="s">
        <v>199</v>
      </c>
      <c r="D374" s="1" t="s">
        <v>64</v>
      </c>
      <c r="E374" s="1" t="s">
        <v>344</v>
      </c>
      <c r="F374" s="1" t="str">
        <f>_xlfn.CONCAT(C374, " ", D374, ": ",E374)</f>
        <v>Pre-pandemic Agency: Department of Information Technology</v>
      </c>
      <c r="G374" s="1"/>
      <c r="H374" s="1"/>
      <c r="I374" s="1"/>
      <c r="J374" s="1" t="s">
        <v>965</v>
      </c>
      <c r="K374" s="1">
        <v>0</v>
      </c>
    </row>
    <row r="375" spans="1:11" customFormat="1" x14ac:dyDescent="0.35">
      <c r="A375">
        <v>3</v>
      </c>
      <c r="B375" s="1" t="s">
        <v>58</v>
      </c>
      <c r="C375" s="1" t="s">
        <v>199</v>
      </c>
      <c r="D375" s="1" t="s">
        <v>64</v>
      </c>
      <c r="E375" s="1" t="s">
        <v>351</v>
      </c>
      <c r="F375" s="1" t="str">
        <f>_xlfn.CONCAT(C375, " ", D375, ": ",E375)</f>
        <v>Pre-pandemic Agency: Department of Commerce (Economic Infrastructure Program)</v>
      </c>
      <c r="G375" s="1"/>
      <c r="H375" s="1"/>
      <c r="I375" s="1"/>
      <c r="J375" s="1" t="s">
        <v>965</v>
      </c>
      <c r="K375" s="1">
        <v>0</v>
      </c>
    </row>
    <row r="376" spans="1:11" customFormat="1" x14ac:dyDescent="0.35">
      <c r="A376">
        <v>4</v>
      </c>
      <c r="B376" s="1" t="s">
        <v>58</v>
      </c>
      <c r="C376" s="1" t="s">
        <v>199</v>
      </c>
      <c r="D376" s="1" t="s">
        <v>120</v>
      </c>
      <c r="E376" s="1" t="s">
        <v>352</v>
      </c>
      <c r="F376" s="1" t="str">
        <f>_xlfn.CONCAT(C376, " ", D376, ": ",E376)</f>
        <v>Pre-pandemic Plan: “Connecting North Carolina: State Broadband Plan” (2016)</v>
      </c>
      <c r="G376" s="1"/>
      <c r="H376" s="1"/>
      <c r="I376" s="1"/>
      <c r="J376" s="1" t="s">
        <v>965</v>
      </c>
      <c r="K376" s="1">
        <v>0</v>
      </c>
    </row>
    <row r="377" spans="1:11" customFormat="1" x14ac:dyDescent="0.35">
      <c r="A377">
        <v>5</v>
      </c>
      <c r="B377" s="1" t="s">
        <v>58</v>
      </c>
      <c r="C377" s="1" t="s">
        <v>199</v>
      </c>
      <c r="D377" s="1" t="s">
        <v>124</v>
      </c>
      <c r="E377" s="1" t="s">
        <v>353</v>
      </c>
      <c r="F377" s="1" t="str">
        <f>_xlfn.CONCAT(C377, " ", D377, ": ",E377)</f>
        <v>Pre-pandemic Goal: “The plan’s overarching goal is for every North Carolinian to have affordable access to broadband service—wireline or wireless—if they so choose, by June 2021. The following objectives support these goals: increase the percentage of households with access to fiber optic cable to 50 percent by June 2021, increase the percentage of households with access to broadband to 100 percent by June 2021, increase household adoption rates to over 60 percent by June 2021, affordable access to the internet outside of school for 100 percent of K-12 students by June 2021, a state-wide model for the development and deployment of local, community-based digital literacy programs.”</v>
      </c>
      <c r="G377" s="1"/>
      <c r="H377" s="1"/>
      <c r="I377" s="1"/>
      <c r="J377" s="1" t="s">
        <v>965</v>
      </c>
      <c r="K377" s="1">
        <v>0</v>
      </c>
    </row>
    <row r="378" spans="1:11" customFormat="1" x14ac:dyDescent="0.35">
      <c r="A378">
        <v>6</v>
      </c>
      <c r="B378" s="1" t="s">
        <v>58</v>
      </c>
      <c r="C378" s="1" t="s">
        <v>199</v>
      </c>
      <c r="D378" s="1" t="s">
        <v>75</v>
      </c>
      <c r="E378" s="1" t="s">
        <v>165</v>
      </c>
      <c r="F378" s="1" t="str">
        <f>_xlfn.CONCAT(C378, " ", D378, ": ",E378)</f>
        <v>Pre-pandemic Fund: Growing Rural Economies with Access to Technology (GREAT) Program</v>
      </c>
      <c r="G378" s="1"/>
      <c r="H378" s="1"/>
      <c r="I378" s="1"/>
      <c r="J378" s="1" t="s">
        <v>965</v>
      </c>
      <c r="K378" s="1">
        <v>0</v>
      </c>
    </row>
    <row r="379" spans="1:11" customFormat="1" x14ac:dyDescent="0.35">
      <c r="A379">
        <v>7</v>
      </c>
      <c r="B379" t="s">
        <v>58</v>
      </c>
      <c r="C379" t="s">
        <v>219</v>
      </c>
      <c r="D379" t="s">
        <v>75</v>
      </c>
      <c r="E379" s="4" t="s">
        <v>209</v>
      </c>
      <c r="F379" t="str">
        <f>_xlfn.CONCAT(C379, " ", D379, ": ",E379)</f>
        <v>Pandemic Fund: $672,000 for telework capabilities. Gov. Cooper signed legislation to provide $56 million for distanced learning activities including installing Wi-Fi routers in school buses, providing home internet access points, purchases computers for K-12 students and teachers, as well as providing funding for cybersecurity infrastructure.</v>
      </c>
      <c r="G379">
        <f>0.672+56</f>
        <v>56.671999999999997</v>
      </c>
      <c r="H379" s="4" t="s">
        <v>209</v>
      </c>
      <c r="I379" s="1" t="s">
        <v>90</v>
      </c>
      <c r="J379" s="1" t="s">
        <v>966</v>
      </c>
      <c r="K379" s="1">
        <v>0</v>
      </c>
    </row>
    <row r="380" spans="1:11" customFormat="1" x14ac:dyDescent="0.35">
      <c r="B380" t="s">
        <v>58</v>
      </c>
      <c r="C380" s="1" t="s">
        <v>219</v>
      </c>
      <c r="D380" t="s">
        <v>943</v>
      </c>
      <c r="E380" t="s">
        <v>344</v>
      </c>
      <c r="F380" t="str">
        <f>_xlfn.CONCAT(C380, " ", D380, ": ",E380)</f>
        <v>Pandemic AGENCY 1: Department of Information Technology</v>
      </c>
      <c r="I380" t="s">
        <v>833</v>
      </c>
      <c r="J380" t="s">
        <v>964</v>
      </c>
      <c r="K380" s="1">
        <v>0</v>
      </c>
    </row>
    <row r="381" spans="1:11" customFormat="1" x14ac:dyDescent="0.35">
      <c r="B381" t="s">
        <v>58</v>
      </c>
      <c r="C381" s="1" t="s">
        <v>219</v>
      </c>
      <c r="D381" t="s">
        <v>944</v>
      </c>
      <c r="E381" t="s">
        <v>298</v>
      </c>
      <c r="F381" t="str">
        <f>_xlfn.CONCAT(C381, " ", D381, ": ",E381)</f>
        <v>Pandemic AGENCY 2: Department of Commerce</v>
      </c>
      <c r="I381" t="s">
        <v>834</v>
      </c>
      <c r="J381" t="s">
        <v>964</v>
      </c>
      <c r="K381" s="1">
        <v>0</v>
      </c>
    </row>
    <row r="382" spans="1:11" customFormat="1" x14ac:dyDescent="0.35">
      <c r="B382" t="s">
        <v>58</v>
      </c>
      <c r="C382" s="1" t="s">
        <v>219</v>
      </c>
      <c r="D382" t="s">
        <v>948</v>
      </c>
      <c r="E382" t="s">
        <v>520</v>
      </c>
      <c r="F382" t="str">
        <f>_xlfn.CONCAT(C382, " ", D382, ": ",E382)</f>
        <v>Pandemic FUND 1: Growing Rural Economies with Access to Technology (GREAT)</v>
      </c>
      <c r="I382" t="s">
        <v>836</v>
      </c>
      <c r="J382" t="s">
        <v>964</v>
      </c>
      <c r="K382" s="1">
        <v>0</v>
      </c>
    </row>
    <row r="383" spans="1:11" customFormat="1" x14ac:dyDescent="0.35">
      <c r="B383" t="s">
        <v>58</v>
      </c>
      <c r="C383" s="1" t="s">
        <v>219</v>
      </c>
      <c r="D383" t="s">
        <v>949</v>
      </c>
      <c r="E383" t="s">
        <v>521</v>
      </c>
      <c r="F383" t="str">
        <f>_xlfn.CONCAT(C383, " ", D383, ": ",E383)</f>
        <v>Pandemic FUND 2: Industrial Development Utility Account</v>
      </c>
      <c r="I383" t="s">
        <v>835</v>
      </c>
      <c r="J383" t="s">
        <v>964</v>
      </c>
      <c r="K383" s="1">
        <v>0</v>
      </c>
    </row>
    <row r="384" spans="1:11" customFormat="1" x14ac:dyDescent="0.35">
      <c r="B384" t="s">
        <v>58</v>
      </c>
      <c r="C384" s="1" t="s">
        <v>219</v>
      </c>
      <c r="D384" t="s">
        <v>950</v>
      </c>
      <c r="E384" t="s">
        <v>522</v>
      </c>
      <c r="F384" t="str">
        <f>_xlfn.CONCAT(C384, " ", D384, ": ",E384)</f>
        <v xml:space="preserve">Pandemic FUND 3: The Economic Infrastructure Program </v>
      </c>
      <c r="I384" t="s">
        <v>834</v>
      </c>
      <c r="J384" t="s">
        <v>964</v>
      </c>
      <c r="K384" s="1">
        <v>0</v>
      </c>
    </row>
    <row r="385" spans="1:11" customFormat="1" x14ac:dyDescent="0.35">
      <c r="B385" t="s">
        <v>58</v>
      </c>
      <c r="C385" s="1" t="s">
        <v>219</v>
      </c>
      <c r="D385" t="s">
        <v>954</v>
      </c>
      <c r="E385" t="s">
        <v>523</v>
      </c>
      <c r="F385" t="str">
        <f>_xlfn.CONCAT(C385, " ", D385, ": ",E385)</f>
        <v>Pandemic GOAL 1: https://www.ncbroadband.gov/broadband-nc/state-broadband-plan</v>
      </c>
      <c r="I385" t="s">
        <v>523</v>
      </c>
      <c r="J385" t="s">
        <v>964</v>
      </c>
      <c r="K385" s="1">
        <v>0</v>
      </c>
    </row>
    <row r="386" spans="1:11" customFormat="1" x14ac:dyDescent="0.35">
      <c r="B386" t="s">
        <v>58</v>
      </c>
      <c r="C386" s="1" t="s">
        <v>219</v>
      </c>
      <c r="D386" t="s">
        <v>956</v>
      </c>
      <c r="E386" t="s">
        <v>524</v>
      </c>
      <c r="F386" t="str">
        <f>_xlfn.CONCAT(C386, " ", D386, ": ",E386)</f>
        <v>Pandemic MAP 1: Broadband Availability and Adoption in North Carolina's Census Tracts</v>
      </c>
      <c r="I386" t="s">
        <v>837</v>
      </c>
      <c r="J386" t="s">
        <v>964</v>
      </c>
      <c r="K386" s="1">
        <v>0</v>
      </c>
    </row>
    <row r="387" spans="1:11" customFormat="1" x14ac:dyDescent="0.35">
      <c r="B387" t="s">
        <v>58</v>
      </c>
      <c r="C387" s="1" t="s">
        <v>219</v>
      </c>
      <c r="D387" t="s">
        <v>958</v>
      </c>
      <c r="E387" t="s">
        <v>350</v>
      </c>
      <c r="F387" t="str">
        <f>_xlfn.CONCAT(C387, " ", D387, ": ",E387)</f>
        <v>Pandemic OFFICE 1: Broadband Infrastructure Office</v>
      </c>
      <c r="G387" s="1"/>
      <c r="H387" s="1"/>
      <c r="I387" t="s">
        <v>838</v>
      </c>
      <c r="J387" t="s">
        <v>964</v>
      </c>
      <c r="K387" s="1">
        <v>0</v>
      </c>
    </row>
    <row r="388" spans="1:11" customFormat="1" x14ac:dyDescent="0.35">
      <c r="B388" t="s">
        <v>58</v>
      </c>
      <c r="C388" s="1" t="s">
        <v>219</v>
      </c>
      <c r="D388" t="s">
        <v>960</v>
      </c>
      <c r="E388" t="s">
        <v>525</v>
      </c>
      <c r="F388" t="str">
        <f>_xlfn.CONCAT(C388, " ", D388, ": ",E388)</f>
        <v xml:space="preserve">Pandemic PLAN 1: Connecting North Carolina </v>
      </c>
      <c r="G388" s="1"/>
      <c r="H388" s="1"/>
      <c r="I388" t="s">
        <v>839</v>
      </c>
      <c r="J388" t="s">
        <v>964</v>
      </c>
      <c r="K388" s="1">
        <v>0</v>
      </c>
    </row>
    <row r="389" spans="1:11" customFormat="1" x14ac:dyDescent="0.35">
      <c r="B389" t="s">
        <v>58</v>
      </c>
      <c r="C389" s="1" t="s">
        <v>219</v>
      </c>
      <c r="D389" t="s">
        <v>961</v>
      </c>
      <c r="E389" t="s">
        <v>526</v>
      </c>
      <c r="F389" t="str">
        <f>_xlfn.CONCAT(C389, " ", D389, ": ",E389)</f>
        <v>Pandemic TASK FORCE 1: Governor's Task Force on Connecting North Carolina</v>
      </c>
      <c r="G389" s="1"/>
      <c r="H389" s="1"/>
      <c r="I389" t="s">
        <v>840</v>
      </c>
      <c r="J389" t="s">
        <v>964</v>
      </c>
      <c r="K389" s="1">
        <v>0</v>
      </c>
    </row>
    <row r="390" spans="1:11" customFormat="1" x14ac:dyDescent="0.35">
      <c r="A390">
        <v>1</v>
      </c>
      <c r="B390" s="1" t="s">
        <v>101</v>
      </c>
      <c r="C390" s="1" t="s">
        <v>199</v>
      </c>
      <c r="D390" s="1" t="s">
        <v>64</v>
      </c>
      <c r="E390" s="1" t="s">
        <v>354</v>
      </c>
      <c r="F390" s="1" t="str">
        <f>_xlfn.CONCAT(C390, " ", D390, ": ",E390)</f>
        <v>Pre-pandemic Agency: Department of Information Technology (STAGE Net)</v>
      </c>
      <c r="G390" s="1"/>
      <c r="H390" s="1"/>
      <c r="I390" s="1"/>
      <c r="J390" s="1" t="s">
        <v>965</v>
      </c>
      <c r="K390" s="1">
        <v>0</v>
      </c>
    </row>
    <row r="391" spans="1:11" customFormat="1" x14ac:dyDescent="0.35">
      <c r="A391">
        <v>2</v>
      </c>
      <c r="B391" s="1" t="s">
        <v>101</v>
      </c>
      <c r="C391" s="1" t="s">
        <v>199</v>
      </c>
      <c r="D391" s="1" t="s">
        <v>69</v>
      </c>
      <c r="E391" s="1" t="s">
        <v>355</v>
      </c>
      <c r="F391" s="1" t="str">
        <f>_xlfn.CONCAT(C391, " ", D391, ": ",E391)</f>
        <v>Pre-pandemic Task Force: STAGEnet executive, management, and technical committees</v>
      </c>
      <c r="G391" s="1"/>
      <c r="H391" s="1"/>
      <c r="I391" s="1"/>
      <c r="J391" s="1" t="s">
        <v>965</v>
      </c>
      <c r="K391" s="1">
        <v>0</v>
      </c>
    </row>
    <row r="392" spans="1:11" customFormat="1" x14ac:dyDescent="0.35">
      <c r="A392">
        <v>3</v>
      </c>
      <c r="B392" t="s">
        <v>101</v>
      </c>
      <c r="C392" t="s">
        <v>219</v>
      </c>
      <c r="D392" t="s">
        <v>75</v>
      </c>
      <c r="E392" s="4" t="s">
        <v>210</v>
      </c>
      <c r="F392" t="str">
        <f>_xlfn.CONCAT(C392, " ", D392, ": ",E392)</f>
        <v>Pandemic Fund: $23.9 million for telework, $17 million for cybersecurity and $26.8 million for digital government services.</v>
      </c>
      <c r="G392">
        <v>23.9</v>
      </c>
      <c r="H392" s="4" t="s">
        <v>210</v>
      </c>
      <c r="I392" s="1" t="s">
        <v>90</v>
      </c>
      <c r="J392" s="1" t="s">
        <v>966</v>
      </c>
      <c r="K392" s="1">
        <v>0</v>
      </c>
    </row>
    <row r="393" spans="1:11" customFormat="1" x14ac:dyDescent="0.35">
      <c r="B393" t="s">
        <v>101</v>
      </c>
      <c r="C393" s="1" t="s">
        <v>219</v>
      </c>
      <c r="D393" t="s">
        <v>943</v>
      </c>
      <c r="E393" t="s">
        <v>632</v>
      </c>
      <c r="F393" t="str">
        <f>_xlfn.CONCAT(C393, " ", D393, ": ",E393)</f>
        <v>Pandemic AGENCY 1: Department of Information Technology (STAGE Net and Broadband ND)</v>
      </c>
      <c r="I393" t="s">
        <v>841</v>
      </c>
      <c r="J393" t="s">
        <v>964</v>
      </c>
      <c r="K393" s="1">
        <v>0</v>
      </c>
    </row>
    <row r="394" spans="1:11" customFormat="1" x14ac:dyDescent="0.35">
      <c r="B394" t="s">
        <v>101</v>
      </c>
      <c r="C394" s="1" t="s">
        <v>219</v>
      </c>
      <c r="D394" t="s">
        <v>954</v>
      </c>
      <c r="E394" t="s">
        <v>527</v>
      </c>
      <c r="F394" t="str">
        <f>_xlfn.CONCAT(C394, " ", D394, ": ",E394)</f>
        <v>Pandemic GOAL 1: https://www.nd.gov/itd/sites/itd/files/legacy/alliances/broadband/ND-Broadband-Plan-2019.pdf</v>
      </c>
      <c r="I394" t="s">
        <v>527</v>
      </c>
      <c r="J394" t="s">
        <v>964</v>
      </c>
      <c r="K394" s="1">
        <v>0</v>
      </c>
    </row>
    <row r="395" spans="1:11" customFormat="1" x14ac:dyDescent="0.35">
      <c r="B395" t="s">
        <v>101</v>
      </c>
      <c r="C395" s="1" t="s">
        <v>219</v>
      </c>
      <c r="D395" t="s">
        <v>960</v>
      </c>
      <c r="E395" t="s">
        <v>528</v>
      </c>
      <c r="F395" t="str">
        <f>_xlfn.CONCAT(C395, " ", D395, ": ",E395)</f>
        <v xml:space="preserve">Pandemic PLAN 1: North Dakota Broadband Plan </v>
      </c>
      <c r="G395" s="1"/>
      <c r="H395" s="1"/>
      <c r="I395" t="s">
        <v>527</v>
      </c>
      <c r="J395" t="s">
        <v>964</v>
      </c>
      <c r="K395" s="1">
        <v>0</v>
      </c>
    </row>
    <row r="396" spans="1:11" customFormat="1" x14ac:dyDescent="0.35">
      <c r="B396" t="s">
        <v>101</v>
      </c>
      <c r="C396" s="1" t="s">
        <v>219</v>
      </c>
      <c r="D396" t="s">
        <v>961</v>
      </c>
      <c r="E396" t="s">
        <v>529</v>
      </c>
      <c r="F396" t="str">
        <f>_xlfn.CONCAT(C396, " ", D396, ": ",E396)</f>
        <v>Pandemic TASK FORCE 1: STAGEnet Committees</v>
      </c>
      <c r="G396" s="1"/>
      <c r="H396" s="1"/>
      <c r="I396" t="s">
        <v>842</v>
      </c>
      <c r="J396" t="s">
        <v>964</v>
      </c>
      <c r="K396" s="1">
        <v>0</v>
      </c>
    </row>
    <row r="397" spans="1:11" customFormat="1" x14ac:dyDescent="0.35">
      <c r="A397">
        <v>1</v>
      </c>
      <c r="B397" s="1" t="s">
        <v>6</v>
      </c>
      <c r="C397" s="1" t="s">
        <v>199</v>
      </c>
      <c r="D397" s="1"/>
      <c r="E397" s="1" t="s">
        <v>230</v>
      </c>
      <c r="F397" s="1" t="str">
        <f>_xlfn.CONCAT(C397, " ", D397, ": ",E397)</f>
        <v>Pre-pandemic : Ohio did not have any pre-pandemic initiatives.</v>
      </c>
      <c r="G397" s="1"/>
      <c r="H397" s="1"/>
      <c r="I397" s="1"/>
      <c r="J397" s="1" t="s">
        <v>965</v>
      </c>
      <c r="K397" s="1">
        <v>0</v>
      </c>
    </row>
    <row r="398" spans="1:11" customFormat="1" x14ac:dyDescent="0.35">
      <c r="A398">
        <v>2</v>
      </c>
      <c r="B398" t="s">
        <v>6</v>
      </c>
      <c r="C398" t="s">
        <v>219</v>
      </c>
      <c r="D398" t="s">
        <v>75</v>
      </c>
      <c r="E398" t="s">
        <v>7</v>
      </c>
      <c r="F398" t="str">
        <f>_xlfn.CONCAT(C398, " ", D398, ": ",E398)</f>
        <v>Pandemic Fund: BroadbandOhio Connectivity Grant</v>
      </c>
      <c r="G398">
        <v>50</v>
      </c>
      <c r="H398" s="1" t="s">
        <v>21</v>
      </c>
      <c r="I398" s="1" t="s">
        <v>19</v>
      </c>
      <c r="J398" s="1"/>
      <c r="K398" s="1">
        <v>0</v>
      </c>
    </row>
    <row r="399" spans="1:11" customFormat="1" x14ac:dyDescent="0.35">
      <c r="A399">
        <v>3</v>
      </c>
      <c r="B399" t="s">
        <v>6</v>
      </c>
      <c r="C399" s="1" t="s">
        <v>219</v>
      </c>
      <c r="D399" t="s">
        <v>958</v>
      </c>
      <c r="E399" t="s">
        <v>532</v>
      </c>
      <c r="F399" t="str">
        <f>_xlfn.CONCAT(C399, " ", D399, ": ",E399)</f>
        <v>Pandemic OFFICE 1: Broadband Expansion Program Authority</v>
      </c>
      <c r="G399" s="1"/>
      <c r="H399" s="1"/>
      <c r="I399" t="s">
        <v>845</v>
      </c>
      <c r="J399" t="s">
        <v>964</v>
      </c>
      <c r="K399" s="1">
        <v>0</v>
      </c>
    </row>
    <row r="400" spans="1:11" customFormat="1" x14ac:dyDescent="0.35">
      <c r="A400">
        <v>4</v>
      </c>
      <c r="B400" t="s">
        <v>6</v>
      </c>
      <c r="C400" s="1" t="s">
        <v>219</v>
      </c>
      <c r="D400" t="s">
        <v>944</v>
      </c>
      <c r="E400" t="s">
        <v>634</v>
      </c>
      <c r="F400" t="str">
        <f>_xlfn.CONCAT(C400, " ", D400, ": ",E400)</f>
        <v>Pandemic AGENCY 2: InnovateOhio</v>
      </c>
      <c r="I400" t="s">
        <v>844</v>
      </c>
      <c r="J400" t="s">
        <v>964</v>
      </c>
      <c r="K400" s="1">
        <v>0</v>
      </c>
    </row>
    <row r="401" spans="1:11" customFormat="1" x14ac:dyDescent="0.35">
      <c r="A401">
        <v>5</v>
      </c>
      <c r="B401" t="s">
        <v>6</v>
      </c>
      <c r="C401" s="1" t="s">
        <v>219</v>
      </c>
      <c r="D401" t="s">
        <v>956</v>
      </c>
      <c r="E401" t="s">
        <v>531</v>
      </c>
      <c r="F401" t="str">
        <f>_xlfn.CONCAT(C401, " ", D401, ": ",E401)</f>
        <v>Pandemic MAP 1: Ohio Broadband Map</v>
      </c>
      <c r="I401" t="s">
        <v>846</v>
      </c>
      <c r="J401" t="s">
        <v>964</v>
      </c>
      <c r="K401" s="1">
        <v>0</v>
      </c>
    </row>
    <row r="402" spans="1:11" customFormat="1" x14ac:dyDescent="0.35">
      <c r="A402">
        <v>6</v>
      </c>
      <c r="B402" t="s">
        <v>6</v>
      </c>
      <c r="C402" s="1" t="s">
        <v>219</v>
      </c>
      <c r="D402" t="s">
        <v>943</v>
      </c>
      <c r="E402" t="s">
        <v>633</v>
      </c>
      <c r="F402" t="str">
        <f>_xlfn.CONCAT(C402, " ", D402, ": ",E402)</f>
        <v>Pandemic AGENCY 1: Ohio Department of Transportation</v>
      </c>
      <c r="I402" t="s">
        <v>843</v>
      </c>
      <c r="J402" t="s">
        <v>964</v>
      </c>
      <c r="K402" s="1">
        <v>0</v>
      </c>
    </row>
    <row r="403" spans="1:11" customFormat="1" x14ac:dyDescent="0.35">
      <c r="A403">
        <v>7</v>
      </c>
      <c r="B403" t="s">
        <v>6</v>
      </c>
      <c r="C403" s="1" t="s">
        <v>219</v>
      </c>
      <c r="D403" t="s">
        <v>948</v>
      </c>
      <c r="E403" t="s">
        <v>530</v>
      </c>
      <c r="F403" t="str">
        <f>_xlfn.CONCAT(C403, " ", D403, ": ",E403)</f>
        <v xml:space="preserve">Pandemic FUND 1: Ohio Residential Broadband Expansion Grant Program </v>
      </c>
      <c r="I403" t="s">
        <v>845</v>
      </c>
      <c r="J403" t="s">
        <v>964</v>
      </c>
      <c r="K403" s="1">
        <v>0</v>
      </c>
    </row>
    <row r="404" spans="1:11" customFormat="1" x14ac:dyDescent="0.35">
      <c r="A404">
        <v>8</v>
      </c>
      <c r="B404" t="s">
        <v>6</v>
      </c>
      <c r="C404" s="1" t="s">
        <v>219</v>
      </c>
      <c r="D404" t="s">
        <v>960</v>
      </c>
      <c r="E404" t="s">
        <v>533</v>
      </c>
      <c r="F404" t="str">
        <f>_xlfn.CONCAT(C404, " ", D404, ": ",E404)</f>
        <v>Pandemic PLAN 1: The Ohio Broadband Strategy</v>
      </c>
      <c r="G404" s="1"/>
      <c r="H404" s="1"/>
      <c r="I404" t="s">
        <v>847</v>
      </c>
      <c r="J404" t="s">
        <v>964</v>
      </c>
      <c r="K404" s="1">
        <v>0</v>
      </c>
    </row>
    <row r="405" spans="1:11" customFormat="1" x14ac:dyDescent="0.35">
      <c r="A405">
        <v>1</v>
      </c>
      <c r="B405" s="1" t="s">
        <v>166</v>
      </c>
      <c r="C405" s="1" t="s">
        <v>199</v>
      </c>
      <c r="D405" s="1" t="s">
        <v>64</v>
      </c>
      <c r="E405" s="1" t="s">
        <v>356</v>
      </c>
      <c r="F405" s="1" t="str">
        <f>_xlfn.CONCAT(C405, " ", D405, ": ",E405)</f>
        <v>Pre-pandemic Agency: State Regents for Higher Education (OneNet)</v>
      </c>
      <c r="G405" s="1"/>
      <c r="H405" s="1"/>
      <c r="I405" s="1"/>
      <c r="J405" s="1" t="s">
        <v>965</v>
      </c>
      <c r="K405" s="1">
        <v>0</v>
      </c>
    </row>
    <row r="406" spans="1:11" customFormat="1" x14ac:dyDescent="0.35">
      <c r="A406">
        <v>2</v>
      </c>
      <c r="B406" s="1" t="s">
        <v>166</v>
      </c>
      <c r="C406" s="1" t="s">
        <v>199</v>
      </c>
      <c r="D406" s="1" t="s">
        <v>64</v>
      </c>
      <c r="E406" s="1" t="s">
        <v>357</v>
      </c>
      <c r="F406" s="1" t="str">
        <f>_xlfn.CONCAT(C406, " ", D406, ": ",E406)</f>
        <v>Pre-pandemic Agency: Governor’s Office (Connect and Learn Initiative)</v>
      </c>
      <c r="G406" s="1"/>
      <c r="H406" s="1"/>
      <c r="I406" s="1"/>
      <c r="J406" s="1" t="s">
        <v>965</v>
      </c>
      <c r="K406" s="1">
        <v>0</v>
      </c>
    </row>
    <row r="407" spans="1:11" customFormat="1" x14ac:dyDescent="0.35">
      <c r="B407" t="s">
        <v>166</v>
      </c>
      <c r="C407" s="1" t="s">
        <v>219</v>
      </c>
      <c r="D407" t="s">
        <v>943</v>
      </c>
      <c r="E407" t="s">
        <v>356</v>
      </c>
      <c r="F407" t="str">
        <f>_xlfn.CONCAT(C407, " ", D407, ": ",E407)</f>
        <v>Pandemic AGENCY 1: State Regents for Higher Education (OneNet)</v>
      </c>
      <c r="I407" t="s">
        <v>848</v>
      </c>
      <c r="J407" t="s">
        <v>964</v>
      </c>
      <c r="K407" s="1">
        <v>0</v>
      </c>
    </row>
    <row r="408" spans="1:11" customFormat="1" x14ac:dyDescent="0.35">
      <c r="B408" t="s">
        <v>166</v>
      </c>
      <c r="C408" s="1" t="s">
        <v>219</v>
      </c>
      <c r="D408" t="s">
        <v>944</v>
      </c>
      <c r="E408" t="s">
        <v>635</v>
      </c>
      <c r="F408" t="str">
        <f>_xlfn.CONCAT(C408, " ", D408, ": ",E408)</f>
        <v>Pandemic AGENCY 2: Governor's Office (Connect and Learn Initiative)</v>
      </c>
      <c r="I408" t="s">
        <v>849</v>
      </c>
      <c r="J408" t="s">
        <v>964</v>
      </c>
      <c r="K408" s="1">
        <v>0</v>
      </c>
    </row>
    <row r="409" spans="1:11" customFormat="1" x14ac:dyDescent="0.35">
      <c r="B409" t="s">
        <v>166</v>
      </c>
      <c r="C409" s="1" t="s">
        <v>219</v>
      </c>
      <c r="D409" t="s">
        <v>945</v>
      </c>
      <c r="E409" t="s">
        <v>636</v>
      </c>
      <c r="F409" t="str">
        <f>_xlfn.CONCAT(C409, " ", D409, ": ",E409)</f>
        <v>Pandemic AGENCY 3: Office of Management and Enterprise Services (Information Services Division)</v>
      </c>
      <c r="I409" t="s">
        <v>850</v>
      </c>
      <c r="J409" t="s">
        <v>964</v>
      </c>
      <c r="K409" s="1">
        <v>0</v>
      </c>
    </row>
    <row r="410" spans="1:11" customFormat="1" x14ac:dyDescent="0.35">
      <c r="B410" t="s">
        <v>166</v>
      </c>
      <c r="C410" s="1" t="s">
        <v>219</v>
      </c>
      <c r="D410" t="s">
        <v>948</v>
      </c>
      <c r="E410" t="s">
        <v>534</v>
      </c>
      <c r="F410" t="str">
        <f>_xlfn.CONCAT(C410, " ", D410, ": ",E410)</f>
        <v>Pandemic FUND 1: State Broadband Deployment Grant Program Fund</v>
      </c>
      <c r="I410" t="s">
        <v>851</v>
      </c>
      <c r="J410" t="s">
        <v>964</v>
      </c>
      <c r="K410" s="1">
        <v>0</v>
      </c>
    </row>
    <row r="411" spans="1:11" customFormat="1" x14ac:dyDescent="0.35">
      <c r="B411" t="s">
        <v>166</v>
      </c>
      <c r="C411" s="1" t="s">
        <v>219</v>
      </c>
      <c r="D411" t="s">
        <v>960</v>
      </c>
      <c r="E411" t="s">
        <v>535</v>
      </c>
      <c r="F411" t="str">
        <f>_xlfn.CONCAT(C411, " ", D411, ": ",E411)</f>
        <v>Pandemic PLAN 1: Oklahoma State Broadband Plan</v>
      </c>
      <c r="G411" s="1"/>
      <c r="H411" s="1"/>
      <c r="I411" t="s">
        <v>852</v>
      </c>
      <c r="J411" t="s">
        <v>964</v>
      </c>
      <c r="K411" s="1">
        <v>0</v>
      </c>
    </row>
    <row r="412" spans="1:11" customFormat="1" x14ac:dyDescent="0.35">
      <c r="B412" t="s">
        <v>166</v>
      </c>
      <c r="C412" s="1" t="s">
        <v>219</v>
      </c>
      <c r="D412" t="s">
        <v>961</v>
      </c>
      <c r="E412" t="s">
        <v>536</v>
      </c>
      <c r="F412" t="str">
        <f>_xlfn.CONCAT(C412, " ", D412, ": ",E412)</f>
        <v>Pandemic TASK FORCE 1: Oklahoma State Broadband Advisory Council</v>
      </c>
      <c r="G412" s="1"/>
      <c r="H412" s="1"/>
      <c r="I412" t="s">
        <v>854</v>
      </c>
      <c r="J412" t="s">
        <v>964</v>
      </c>
      <c r="K412" s="1">
        <v>0</v>
      </c>
    </row>
    <row r="413" spans="1:11" customFormat="1" x14ac:dyDescent="0.35">
      <c r="B413" t="s">
        <v>166</v>
      </c>
      <c r="C413" s="1" t="s">
        <v>219</v>
      </c>
      <c r="D413" t="s">
        <v>962</v>
      </c>
      <c r="E413" t="s">
        <v>537</v>
      </c>
      <c r="F413" t="str">
        <f>_xlfn.CONCAT(C413, " ", D413, ": ",E413)</f>
        <v>Pandemic TASK FORCE 2: Rural Broadband Expansion Council</v>
      </c>
      <c r="G413" s="1"/>
      <c r="H413" s="1"/>
      <c r="I413" t="s">
        <v>853</v>
      </c>
      <c r="J413" t="s">
        <v>964</v>
      </c>
      <c r="K413" s="1">
        <v>0</v>
      </c>
    </row>
    <row r="414" spans="1:11" customFormat="1" x14ac:dyDescent="0.35">
      <c r="A414">
        <v>1</v>
      </c>
      <c r="B414" s="1" t="s">
        <v>168</v>
      </c>
      <c r="C414" s="1" t="s">
        <v>199</v>
      </c>
      <c r="D414" s="1" t="s">
        <v>123</v>
      </c>
      <c r="E414" s="1" t="s">
        <v>358</v>
      </c>
      <c r="F414" s="1" t="str">
        <f>_xlfn.CONCAT(C414, " ", D414, ": ",E414)</f>
        <v>Pre-pandemic Office: Broadband Office</v>
      </c>
      <c r="G414" s="1"/>
      <c r="H414" s="1"/>
      <c r="I414" s="1"/>
      <c r="J414" s="1" t="s">
        <v>965</v>
      </c>
      <c r="K414" s="1">
        <v>0</v>
      </c>
    </row>
    <row r="415" spans="1:11" customFormat="1" x14ac:dyDescent="0.35">
      <c r="A415">
        <v>2</v>
      </c>
      <c r="B415" s="1" t="s">
        <v>168</v>
      </c>
      <c r="C415" s="1" t="s">
        <v>199</v>
      </c>
      <c r="D415" s="1" t="s">
        <v>64</v>
      </c>
      <c r="E415" s="1" t="s">
        <v>359</v>
      </c>
      <c r="F415" s="1" t="str">
        <f>_xlfn.CONCAT(C415, " ", D415, ": ",E415)</f>
        <v>Pre-pandemic Agency: Business Oregon</v>
      </c>
      <c r="G415" s="1"/>
      <c r="H415" s="1"/>
      <c r="I415" s="1"/>
      <c r="J415" s="1" t="s">
        <v>965</v>
      </c>
      <c r="K415" s="1">
        <v>0</v>
      </c>
    </row>
    <row r="416" spans="1:11" customFormat="1" x14ac:dyDescent="0.35">
      <c r="A416">
        <v>3</v>
      </c>
      <c r="B416" s="1" t="s">
        <v>168</v>
      </c>
      <c r="C416" s="1" t="s">
        <v>199</v>
      </c>
      <c r="D416" s="1" t="s">
        <v>64</v>
      </c>
      <c r="E416" s="1" t="s">
        <v>360</v>
      </c>
      <c r="F416" s="1" t="str">
        <f>_xlfn.CONCAT(C416, " ", D416, ": ",E416)</f>
        <v>Pre-pandemic Agency: Office of the State Chief Information Officer</v>
      </c>
      <c r="G416" s="1"/>
      <c r="H416" s="1"/>
      <c r="I416" s="1"/>
      <c r="J416" s="1" t="s">
        <v>965</v>
      </c>
      <c r="K416" s="1">
        <v>0</v>
      </c>
    </row>
    <row r="417" spans="1:11" customFormat="1" x14ac:dyDescent="0.35">
      <c r="A417">
        <v>4</v>
      </c>
      <c r="B417" s="1" t="s">
        <v>168</v>
      </c>
      <c r="C417" s="1" t="s">
        <v>199</v>
      </c>
      <c r="D417" s="1" t="s">
        <v>69</v>
      </c>
      <c r="E417" s="1" t="s">
        <v>239</v>
      </c>
      <c r="F417" s="1" t="str">
        <f>_xlfn.CONCAT(C417, " ", D417, ": ",E417)</f>
        <v>Pre-pandemic Task Force: Broadband Advisory Council</v>
      </c>
      <c r="G417" s="1"/>
      <c r="H417" s="1"/>
      <c r="I417" s="1"/>
      <c r="J417" s="1" t="s">
        <v>965</v>
      </c>
      <c r="K417" s="1">
        <v>0</v>
      </c>
    </row>
    <row r="418" spans="1:11" customFormat="1" x14ac:dyDescent="0.35">
      <c r="A418">
        <v>5</v>
      </c>
      <c r="B418" s="1" t="s">
        <v>168</v>
      </c>
      <c r="C418" s="1" t="s">
        <v>199</v>
      </c>
      <c r="D418" s="1" t="s">
        <v>124</v>
      </c>
      <c r="E418" s="1" t="s">
        <v>362</v>
      </c>
      <c r="F418" s="1" t="str">
        <f>_xlfn.CONCAT(C418, " ", D418, ": ",E418)</f>
        <v>Pre-pandemic Goal: “[I]t is the goal of this state to promote access to broadband services for all Oregonians in order to improve the economy in Oregon, improve the quality of life in Oregon communities and reduce the economic gap between Oregon communities that have access to broadband digital applications and services and those that do not.”</v>
      </c>
      <c r="G418" s="1"/>
      <c r="H418" s="1"/>
      <c r="I418" s="1"/>
      <c r="J418" s="1" t="s">
        <v>965</v>
      </c>
      <c r="K418" s="1">
        <v>0</v>
      </c>
    </row>
    <row r="419" spans="1:11" customFormat="1" x14ac:dyDescent="0.35">
      <c r="A419">
        <v>6</v>
      </c>
      <c r="B419" s="1" t="s">
        <v>168</v>
      </c>
      <c r="C419" s="1" t="s">
        <v>199</v>
      </c>
      <c r="D419" s="1" t="s">
        <v>72</v>
      </c>
      <c r="E419" s="1" t="s">
        <v>361</v>
      </c>
      <c r="F419" s="1" t="str">
        <f>_xlfn.CONCAT(C419, " ", D419, ": ",E419)</f>
        <v>Pre-pandemic Map: Broadband Mapping Project</v>
      </c>
      <c r="G419" s="1"/>
      <c r="H419" s="1"/>
      <c r="I419" s="1"/>
      <c r="J419" s="1" t="s">
        <v>965</v>
      </c>
      <c r="K419" s="1">
        <v>0</v>
      </c>
    </row>
    <row r="420" spans="1:11" customFormat="1" x14ac:dyDescent="0.35">
      <c r="A420">
        <v>7</v>
      </c>
      <c r="B420" s="1" t="s">
        <v>168</v>
      </c>
      <c r="C420" s="1" t="s">
        <v>199</v>
      </c>
      <c r="D420" s="1" t="s">
        <v>75</v>
      </c>
      <c r="E420" s="1" t="s">
        <v>167</v>
      </c>
      <c r="F420" s="1" t="str">
        <f>_xlfn.CONCAT(C420, " ", D420, ": ",E420)</f>
        <v>Pre-pandemic Fund: Rural Broadband Capacity Pilot Program</v>
      </c>
      <c r="G420" s="1"/>
      <c r="H420" s="1"/>
      <c r="I420" s="1"/>
      <c r="J420" s="1" t="s">
        <v>965</v>
      </c>
      <c r="K420" s="1">
        <v>0</v>
      </c>
    </row>
    <row r="421" spans="1:11" customFormat="1" x14ac:dyDescent="0.35">
      <c r="B421" t="s">
        <v>168</v>
      </c>
      <c r="C421" s="1" t="s">
        <v>219</v>
      </c>
      <c r="D421" t="s">
        <v>943</v>
      </c>
      <c r="E421" t="s">
        <v>637</v>
      </c>
      <c r="F421" t="str">
        <f>_xlfn.CONCAT(C421, " ", D421, ": ",E421)</f>
        <v>Pandemic AGENCY 1: Oregon Business Development Department</v>
      </c>
      <c r="I421" t="s">
        <v>855</v>
      </c>
      <c r="J421" t="s">
        <v>964</v>
      </c>
      <c r="K421" s="1">
        <v>0</v>
      </c>
    </row>
    <row r="422" spans="1:11" customFormat="1" x14ac:dyDescent="0.35">
      <c r="B422" t="s">
        <v>168</v>
      </c>
      <c r="C422" s="1" t="s">
        <v>219</v>
      </c>
      <c r="D422" t="s">
        <v>948</v>
      </c>
      <c r="E422" t="s">
        <v>538</v>
      </c>
      <c r="F422" t="str">
        <f>_xlfn.CONCAT(C422, " ", D422, ": ",E422)</f>
        <v>Pandemic FUND 1: Rural Broadband Capacity Program</v>
      </c>
      <c r="I422" t="s">
        <v>859</v>
      </c>
      <c r="J422" t="s">
        <v>964</v>
      </c>
      <c r="K422" s="1">
        <v>0</v>
      </c>
    </row>
    <row r="423" spans="1:11" customFormat="1" x14ac:dyDescent="0.35">
      <c r="B423" t="s">
        <v>168</v>
      </c>
      <c r="C423" s="1" t="s">
        <v>219</v>
      </c>
      <c r="D423" t="s">
        <v>949</v>
      </c>
      <c r="E423" t="s">
        <v>539</v>
      </c>
      <c r="F423" t="str">
        <f>_xlfn.CONCAT(C423, " ", D423, ": ",E423)</f>
        <v>Pandemic FUND 2: Oregon Broadband Advisory Council Fund</v>
      </c>
      <c r="I423" t="s">
        <v>856</v>
      </c>
      <c r="J423" t="s">
        <v>964</v>
      </c>
      <c r="K423" s="1">
        <v>0</v>
      </c>
    </row>
    <row r="424" spans="1:11" customFormat="1" x14ac:dyDescent="0.35">
      <c r="B424" t="s">
        <v>168</v>
      </c>
      <c r="C424" s="1" t="s">
        <v>219</v>
      </c>
      <c r="D424" t="s">
        <v>950</v>
      </c>
      <c r="E424" t="s">
        <v>540</v>
      </c>
      <c r="F424" t="str">
        <f>_xlfn.CONCAT(C424, " ", D424, ": ",E424)</f>
        <v xml:space="preserve">Pandemic FUND 3: Connecting Oregon Schools Fund </v>
      </c>
      <c r="I424" t="s">
        <v>857</v>
      </c>
      <c r="J424" t="s">
        <v>964</v>
      </c>
      <c r="K424" s="1">
        <v>0</v>
      </c>
    </row>
    <row r="425" spans="1:11" customFormat="1" x14ac:dyDescent="0.35">
      <c r="B425" t="s">
        <v>168</v>
      </c>
      <c r="C425" s="1" t="s">
        <v>219</v>
      </c>
      <c r="D425" t="s">
        <v>951</v>
      </c>
      <c r="E425" t="s">
        <v>541</v>
      </c>
      <c r="F425" t="str">
        <f>_xlfn.CONCAT(C425, " ", D425, ": ",E425)</f>
        <v>Pandemic FUND 4: The Broadband Fund</v>
      </c>
      <c r="I425" t="s">
        <v>858</v>
      </c>
      <c r="J425" t="s">
        <v>964</v>
      </c>
      <c r="K425" s="1">
        <v>0</v>
      </c>
    </row>
    <row r="426" spans="1:11" customFormat="1" x14ac:dyDescent="0.35">
      <c r="B426" t="s">
        <v>168</v>
      </c>
      <c r="C426" s="1" t="s">
        <v>219</v>
      </c>
      <c r="D426" t="s">
        <v>954</v>
      </c>
      <c r="E426" t="s">
        <v>542</v>
      </c>
      <c r="F426" t="str">
        <f>_xlfn.CONCAT(C426, " ", D426, ": ",E426)</f>
        <v>Pandemic GOAL 1: https://www.oregonlaws.org/ors/759.016</v>
      </c>
      <c r="I426" t="s">
        <v>542</v>
      </c>
      <c r="J426" t="s">
        <v>964</v>
      </c>
      <c r="K426" s="1">
        <v>0</v>
      </c>
    </row>
    <row r="427" spans="1:11" customFormat="1" x14ac:dyDescent="0.35">
      <c r="B427" t="s">
        <v>168</v>
      </c>
      <c r="C427" s="1" t="s">
        <v>219</v>
      </c>
      <c r="D427" t="s">
        <v>956</v>
      </c>
      <c r="E427" t="s">
        <v>543</v>
      </c>
      <c r="F427" t="str">
        <f>_xlfn.CONCAT(C427, " ", D427, ": ",E427)</f>
        <v xml:space="preserve">Pandemic MAP 1: Oregon Broadband Map </v>
      </c>
      <c r="I427" t="s">
        <v>860</v>
      </c>
      <c r="J427" t="s">
        <v>964</v>
      </c>
      <c r="K427" s="1">
        <v>0</v>
      </c>
    </row>
    <row r="428" spans="1:11" customFormat="1" x14ac:dyDescent="0.35">
      <c r="B428" t="s">
        <v>168</v>
      </c>
      <c r="C428" s="1" t="s">
        <v>219</v>
      </c>
      <c r="D428" t="s">
        <v>958</v>
      </c>
      <c r="E428" t="s">
        <v>544</v>
      </c>
      <c r="F428" t="str">
        <f>_xlfn.CONCAT(C428, " ", D428, ": ",E428)</f>
        <v>Pandemic OFFICE 1: Oregon Broadband Office</v>
      </c>
      <c r="G428" s="1"/>
      <c r="H428" s="1"/>
      <c r="I428" t="s">
        <v>861</v>
      </c>
      <c r="J428" t="s">
        <v>964</v>
      </c>
      <c r="K428" s="1">
        <v>0</v>
      </c>
    </row>
    <row r="429" spans="1:11" customFormat="1" x14ac:dyDescent="0.35">
      <c r="B429" t="s">
        <v>168</v>
      </c>
      <c r="C429" s="1" t="s">
        <v>219</v>
      </c>
      <c r="D429" t="s">
        <v>960</v>
      </c>
      <c r="E429" t="s">
        <v>545</v>
      </c>
      <c r="F429" t="str">
        <f>_xlfn.CONCAT(C429, " ", D429, ": ",E429)</f>
        <v>Pandemic PLAN 1: Oregon Broadband Office Strategic Plan</v>
      </c>
      <c r="G429" s="1"/>
      <c r="H429" s="1"/>
      <c r="I429" t="s">
        <v>862</v>
      </c>
      <c r="J429" t="s">
        <v>964</v>
      </c>
      <c r="K429" s="1">
        <v>0</v>
      </c>
    </row>
    <row r="430" spans="1:11" customFormat="1" x14ac:dyDescent="0.35">
      <c r="B430" t="s">
        <v>168</v>
      </c>
      <c r="C430" s="1" t="s">
        <v>219</v>
      </c>
      <c r="D430" t="s">
        <v>961</v>
      </c>
      <c r="E430" t="s">
        <v>546</v>
      </c>
      <c r="F430" t="str">
        <f>_xlfn.CONCAT(C430, " ", D430, ": ",E430)</f>
        <v>Pandemic TASK FORCE 1: Oregon Broadband Advisory Council</v>
      </c>
      <c r="G430" s="1"/>
      <c r="H430" s="1"/>
      <c r="I430" t="s">
        <v>863</v>
      </c>
      <c r="J430" t="s">
        <v>964</v>
      </c>
      <c r="K430" s="1">
        <v>0</v>
      </c>
    </row>
    <row r="431" spans="1:11" customFormat="1" x14ac:dyDescent="0.35">
      <c r="A431">
        <v>1</v>
      </c>
      <c r="B431" s="1" t="s">
        <v>169</v>
      </c>
      <c r="C431" s="1" t="s">
        <v>199</v>
      </c>
      <c r="D431" s="1" t="s">
        <v>123</v>
      </c>
      <c r="E431" s="1" t="s">
        <v>363</v>
      </c>
      <c r="F431" s="1" t="str">
        <f>_xlfn.CONCAT(C431, " ", D431, ": ",E431)</f>
        <v>Pre-pandemic Office: Governor’s Office of Broadband Initiatives</v>
      </c>
      <c r="G431" s="1"/>
      <c r="H431" s="1"/>
      <c r="I431" s="1"/>
      <c r="J431" s="1" t="s">
        <v>965</v>
      </c>
      <c r="K431" s="1">
        <v>0</v>
      </c>
    </row>
    <row r="432" spans="1:11" customFormat="1" x14ac:dyDescent="0.35">
      <c r="A432">
        <v>2</v>
      </c>
      <c r="B432" s="1" t="s">
        <v>169</v>
      </c>
      <c r="C432" s="1" t="s">
        <v>199</v>
      </c>
      <c r="D432" s="1" t="s">
        <v>64</v>
      </c>
      <c r="E432" s="1" t="s">
        <v>364</v>
      </c>
      <c r="F432" s="1" t="str">
        <f>_xlfn.CONCAT(C432, " ", D432, ": ",E432)</f>
        <v>Pre-pandemic Agency: Department of Community and Economic Development</v>
      </c>
      <c r="G432" s="1"/>
      <c r="H432" s="1"/>
      <c r="I432" s="1"/>
      <c r="J432" s="1" t="s">
        <v>965</v>
      </c>
      <c r="K432" s="1">
        <v>0</v>
      </c>
    </row>
    <row r="433" spans="1:11" customFormat="1" x14ac:dyDescent="0.35">
      <c r="A433">
        <v>3</v>
      </c>
      <c r="B433" s="1" t="s">
        <v>169</v>
      </c>
      <c r="C433" s="1" t="s">
        <v>199</v>
      </c>
      <c r="D433" s="1" t="s">
        <v>64</v>
      </c>
      <c r="E433" s="1" t="s">
        <v>365</v>
      </c>
      <c r="F433" s="1" t="str">
        <f>_xlfn.CONCAT(C433, " ", D433, ": ",E433)</f>
        <v>Pre-pandemic Agency: Public Utility Commission</v>
      </c>
      <c r="G433" s="1"/>
      <c r="H433" s="1"/>
      <c r="I433" s="1"/>
      <c r="J433" s="1" t="s">
        <v>965</v>
      </c>
      <c r="K433" s="1">
        <v>0</v>
      </c>
    </row>
    <row r="434" spans="1:11" customFormat="1" x14ac:dyDescent="0.35">
      <c r="A434">
        <v>4</v>
      </c>
      <c r="B434" s="1" t="s">
        <v>169</v>
      </c>
      <c r="C434" s="1" t="s">
        <v>199</v>
      </c>
      <c r="D434" s="1" t="s">
        <v>72</v>
      </c>
      <c r="E434" s="1" t="s">
        <v>364</v>
      </c>
      <c r="F434" s="1" t="str">
        <f>_xlfn.CONCAT(C434, " ", D434, ": ",E434)</f>
        <v>Pre-pandemic Map: Department of Community and Economic Development</v>
      </c>
      <c r="G434" s="1"/>
      <c r="H434" s="1"/>
      <c r="I434" s="1"/>
      <c r="J434" s="1" t="s">
        <v>965</v>
      </c>
      <c r="K434" s="1">
        <v>0</v>
      </c>
    </row>
    <row r="435" spans="1:11" customFormat="1" x14ac:dyDescent="0.35">
      <c r="A435">
        <v>5</v>
      </c>
      <c r="B435" s="1" t="s">
        <v>169</v>
      </c>
      <c r="C435" s="1" t="s">
        <v>199</v>
      </c>
      <c r="D435" s="1" t="s">
        <v>75</v>
      </c>
      <c r="E435" s="1" t="s">
        <v>170</v>
      </c>
      <c r="F435" s="1" t="str">
        <f>_xlfn.CONCAT(C435, " ", D435, ": ",E435)</f>
        <v>Pre-pandemic Fund: Broadband Investment Incentive Program</v>
      </c>
      <c r="G435" s="1"/>
      <c r="H435" s="1"/>
      <c r="I435" s="1"/>
      <c r="J435" s="1" t="s">
        <v>965</v>
      </c>
      <c r="K435" s="1">
        <v>0</v>
      </c>
    </row>
    <row r="436" spans="1:11" customFormat="1" x14ac:dyDescent="0.35">
      <c r="A436">
        <v>6</v>
      </c>
      <c r="B436" s="1" t="s">
        <v>169</v>
      </c>
      <c r="C436" s="1" t="s">
        <v>199</v>
      </c>
      <c r="D436" s="1" t="s">
        <v>75</v>
      </c>
      <c r="E436" s="1" t="s">
        <v>171</v>
      </c>
      <c r="F436" s="1" t="str">
        <f>_xlfn.CONCAT(C436, " ", D436, ": ",E436)</f>
        <v>Pre-pandemic Fund: Broadband Outreach and Aggregation Fund</v>
      </c>
      <c r="G436" s="1"/>
      <c r="H436" s="1"/>
      <c r="I436" s="1"/>
      <c r="J436" s="1" t="s">
        <v>965</v>
      </c>
      <c r="K436" s="1">
        <v>0</v>
      </c>
    </row>
    <row r="437" spans="1:11" customFormat="1" x14ac:dyDescent="0.35">
      <c r="B437" t="s">
        <v>169</v>
      </c>
      <c r="C437" s="1" t="s">
        <v>219</v>
      </c>
      <c r="D437" t="s">
        <v>943</v>
      </c>
      <c r="E437" t="s">
        <v>364</v>
      </c>
      <c r="F437" t="str">
        <f>_xlfn.CONCAT(C437, " ", D437, ": ",E437)</f>
        <v>Pandemic AGENCY 1: Department of Community and Economic Development</v>
      </c>
      <c r="I437" t="s">
        <v>864</v>
      </c>
      <c r="J437" t="s">
        <v>964</v>
      </c>
      <c r="K437" s="1">
        <v>0</v>
      </c>
    </row>
    <row r="438" spans="1:11" customFormat="1" x14ac:dyDescent="0.35">
      <c r="B438" t="s">
        <v>169</v>
      </c>
      <c r="C438" s="1" t="s">
        <v>219</v>
      </c>
      <c r="D438" t="s">
        <v>944</v>
      </c>
      <c r="E438" t="s">
        <v>265</v>
      </c>
      <c r="F438" t="str">
        <f>_xlfn.CONCAT(C438, " ", D438, ": ",E438)</f>
        <v>Pandemic AGENCY 2: Public Utilities Commission</v>
      </c>
      <c r="I438" t="s">
        <v>865</v>
      </c>
      <c r="J438" t="s">
        <v>964</v>
      </c>
      <c r="K438" s="1">
        <v>0</v>
      </c>
    </row>
    <row r="439" spans="1:11" customFormat="1" x14ac:dyDescent="0.35">
      <c r="B439" t="s">
        <v>169</v>
      </c>
      <c r="C439" s="1" t="s">
        <v>219</v>
      </c>
      <c r="D439" t="s">
        <v>948</v>
      </c>
      <c r="E439" t="s">
        <v>547</v>
      </c>
      <c r="F439" t="str">
        <f>_xlfn.CONCAT(C439, " ", D439, ": ",E439)</f>
        <v xml:space="preserve">Pandemic FUND 1: Unserved High-Speed Broadband Funding Program </v>
      </c>
      <c r="I439" t="s">
        <v>866</v>
      </c>
      <c r="J439" t="s">
        <v>964</v>
      </c>
      <c r="K439" s="1">
        <v>0</v>
      </c>
    </row>
    <row r="440" spans="1:11" customFormat="1" x14ac:dyDescent="0.35">
      <c r="B440" t="s">
        <v>169</v>
      </c>
      <c r="C440" s="1" t="s">
        <v>219</v>
      </c>
      <c r="D440" t="s">
        <v>954</v>
      </c>
      <c r="E440" t="s">
        <v>548</v>
      </c>
      <c r="F440" t="str">
        <f>_xlfn.CONCAT(C440, " ", D440, ": ",E440)</f>
        <v>Pandemic GOAL 1: https://www.governor.pa.gov/wp-content/uploads/2019/06/20190506-Restore-Pennsylvania-Broadband-Initiative.pdf</v>
      </c>
      <c r="I440" t="s">
        <v>548</v>
      </c>
      <c r="J440" t="s">
        <v>964</v>
      </c>
      <c r="K440" s="1">
        <v>0</v>
      </c>
    </row>
    <row r="441" spans="1:11" customFormat="1" x14ac:dyDescent="0.35">
      <c r="B441" t="s">
        <v>169</v>
      </c>
      <c r="C441" s="1" t="s">
        <v>219</v>
      </c>
      <c r="D441" t="s">
        <v>956</v>
      </c>
      <c r="E441" t="s">
        <v>549</v>
      </c>
      <c r="F441" t="str">
        <f>_xlfn.CONCAT(C441, " ", D441, ": ",E441)</f>
        <v>Pandemic MAP 1: Pennsylvania Broadband Map</v>
      </c>
      <c r="I441" t="s">
        <v>867</v>
      </c>
      <c r="J441" t="s">
        <v>964</v>
      </c>
      <c r="K441" s="1">
        <v>0</v>
      </c>
    </row>
    <row r="442" spans="1:11" customFormat="1" x14ac:dyDescent="0.35">
      <c r="B442" t="s">
        <v>169</v>
      </c>
      <c r="C442" s="1" t="s">
        <v>219</v>
      </c>
      <c r="D442" t="s">
        <v>957</v>
      </c>
      <c r="E442" t="s">
        <v>550</v>
      </c>
      <c r="F442" t="str">
        <f>_xlfn.CONCAT(C442, " ", D442, ": ",E442)</f>
        <v xml:space="preserve">Pandemic MAP 2: Department of Community and Economic Development Map </v>
      </c>
      <c r="I442" t="s">
        <v>864</v>
      </c>
      <c r="J442" t="s">
        <v>964</v>
      </c>
      <c r="K442" s="1">
        <v>0</v>
      </c>
    </row>
    <row r="443" spans="1:11" customFormat="1" x14ac:dyDescent="0.35">
      <c r="A443">
        <v>1</v>
      </c>
      <c r="B443" t="s">
        <v>102</v>
      </c>
      <c r="C443" t="s">
        <v>219</v>
      </c>
      <c r="D443" t="s">
        <v>75</v>
      </c>
      <c r="E443" s="4" t="s">
        <v>211</v>
      </c>
      <c r="F443" t="str">
        <f>_xlfn.CONCAT(C443, " ", D443, ": ",E443)</f>
        <v>Pandemic Fund: $40 million for telework program, $40 million for telemedicine program.</v>
      </c>
      <c r="G443">
        <v>80</v>
      </c>
      <c r="H443" s="4" t="s">
        <v>211</v>
      </c>
      <c r="I443" s="1" t="s">
        <v>90</v>
      </c>
      <c r="J443" s="1" t="s">
        <v>966</v>
      </c>
      <c r="K443" s="1">
        <v>0</v>
      </c>
    </row>
    <row r="444" spans="1:11" customFormat="1" x14ac:dyDescent="0.35">
      <c r="A444">
        <v>1</v>
      </c>
      <c r="B444" s="1" t="s">
        <v>172</v>
      </c>
      <c r="C444" s="1" t="s">
        <v>199</v>
      </c>
      <c r="D444" s="1" t="s">
        <v>64</v>
      </c>
      <c r="E444" s="1" t="s">
        <v>366</v>
      </c>
      <c r="F444" s="1" t="str">
        <f>_xlfn.CONCAT(C444, " ", D444, ": ",E444)</f>
        <v>Pre-pandemic Agency: Governor’s Office (Digital Equity)</v>
      </c>
      <c r="G444" s="1"/>
      <c r="H444" s="1"/>
      <c r="I444" s="1"/>
      <c r="J444" s="1" t="s">
        <v>965</v>
      </c>
      <c r="K444" s="1">
        <v>0</v>
      </c>
    </row>
    <row r="445" spans="1:11" customFormat="1" x14ac:dyDescent="0.35">
      <c r="A445">
        <v>2</v>
      </c>
      <c r="B445" s="1" t="s">
        <v>172</v>
      </c>
      <c r="C445" s="1" t="s">
        <v>199</v>
      </c>
      <c r="D445" s="1" t="s">
        <v>64</v>
      </c>
      <c r="E445" s="1" t="s">
        <v>367</v>
      </c>
      <c r="F445" s="1" t="str">
        <f>_xlfn.CONCAT(C445, " ", D445, ": ",E445)</f>
        <v>Pre-pandemic Agency: Public Utilities Commission and Division of Public Utilities and Carriers</v>
      </c>
      <c r="G445" s="1"/>
      <c r="H445" s="1"/>
      <c r="I445" s="1"/>
      <c r="J445" s="1" t="s">
        <v>965</v>
      </c>
      <c r="K445" s="1">
        <v>0</v>
      </c>
    </row>
    <row r="446" spans="1:11" customFormat="1" x14ac:dyDescent="0.35">
      <c r="A446">
        <v>3</v>
      </c>
      <c r="B446" s="1" t="s">
        <v>172</v>
      </c>
      <c r="C446" s="1" t="s">
        <v>199</v>
      </c>
      <c r="D446" s="1" t="s">
        <v>124</v>
      </c>
      <c r="E446" s="1" t="s">
        <v>368</v>
      </c>
      <c r="F446" s="1" t="str">
        <f>_xlfn.CONCAT(C446, " ", D446, ": ",E446)</f>
        <v>Pre-pandemic Goal: Create a high-level interagency body with appointed public and private leadership to support collaboration around broadband policy development, e-government innovation, improved broadband infrastructure, broadband adoption, and digital inclusion. Create programs to ensure that all community anchor institutions are connected to the OSHEAN fiber network. Support the Department of Education’s adult education agencies, libraries, and community development organizations to continue to advocate and deliver digital readiness education. Help state agencies adopt service delivery models that use broadband to improve service while reducing costs. And develop a sustainable funding strategy for broadband-focused initiatives, which includes state bonds, a modernized RITEAF (Rhode Island Telecommunications Education Access Fund) and federal funding opportunities.</v>
      </c>
      <c r="G446" s="1"/>
      <c r="H446" s="1"/>
      <c r="I446" s="1"/>
      <c r="J446" s="1" t="s">
        <v>965</v>
      </c>
      <c r="K446" s="1">
        <v>0</v>
      </c>
    </row>
    <row r="447" spans="1:11" customFormat="1" x14ac:dyDescent="0.35">
      <c r="B447" t="s">
        <v>172</v>
      </c>
      <c r="C447" s="1" t="s">
        <v>219</v>
      </c>
      <c r="D447" t="s">
        <v>943</v>
      </c>
      <c r="E447" t="s">
        <v>638</v>
      </c>
      <c r="F447" t="str">
        <f>_xlfn.CONCAT(C447, " ", D447, ": ",E447)</f>
        <v>Pandemic AGENCY 1: Governor's Office (Digital Equity)</v>
      </c>
      <c r="I447" t="s">
        <v>868</v>
      </c>
      <c r="J447" t="s">
        <v>964</v>
      </c>
      <c r="K447" s="1">
        <v>0</v>
      </c>
    </row>
    <row r="448" spans="1:11" customFormat="1" x14ac:dyDescent="0.35">
      <c r="B448" t="s">
        <v>172</v>
      </c>
      <c r="C448" s="1" t="s">
        <v>219</v>
      </c>
      <c r="D448" t="s">
        <v>944</v>
      </c>
      <c r="E448" t="s">
        <v>639</v>
      </c>
      <c r="F448" t="str">
        <f>_xlfn.CONCAT(C448, " ", D448, ": ",E448)</f>
        <v>Pandemic AGENCY 2: State of Rhode Island Public Utilities Commission and Division of Public Utilities and Carriers</v>
      </c>
      <c r="I448" t="s">
        <v>869</v>
      </c>
      <c r="J448" t="s">
        <v>964</v>
      </c>
      <c r="K448" s="1">
        <v>0</v>
      </c>
    </row>
    <row r="449" spans="1:11" customFormat="1" x14ac:dyDescent="0.35">
      <c r="B449" t="s">
        <v>172</v>
      </c>
      <c r="C449" s="1" t="s">
        <v>219</v>
      </c>
      <c r="D449" t="s">
        <v>958</v>
      </c>
      <c r="E449" t="s">
        <v>551</v>
      </c>
      <c r="F449" t="str">
        <f>_xlfn.CONCAT(C449, " ", D449, ": ",E449)</f>
        <v>Pandemic OFFICE 1: Connect RI</v>
      </c>
      <c r="G449" s="1"/>
      <c r="H449" s="1"/>
      <c r="I449" t="s">
        <v>870</v>
      </c>
      <c r="J449" t="s">
        <v>964</v>
      </c>
      <c r="K449" s="1">
        <v>0</v>
      </c>
    </row>
    <row r="450" spans="1:11" customFormat="1" x14ac:dyDescent="0.35">
      <c r="A450">
        <v>1</v>
      </c>
      <c r="B450" s="1" t="s">
        <v>103</v>
      </c>
      <c r="C450" s="1" t="s">
        <v>199</v>
      </c>
      <c r="D450" s="1"/>
      <c r="E450" s="1" t="s">
        <v>231</v>
      </c>
      <c r="F450" s="1" t="str">
        <f>_xlfn.CONCAT(C450, " ", D450, ": ",E450)</f>
        <v>Pre-pandemic : South Carolina did not have any pre-pandemic initiatives.</v>
      </c>
      <c r="G450" s="1"/>
      <c r="H450" s="1"/>
      <c r="I450" s="1"/>
      <c r="J450" s="1" t="s">
        <v>965</v>
      </c>
      <c r="K450" s="1">
        <v>0</v>
      </c>
    </row>
    <row r="451" spans="1:11" customFormat="1" x14ac:dyDescent="0.35">
      <c r="A451">
        <v>2</v>
      </c>
      <c r="B451" t="s">
        <v>103</v>
      </c>
      <c r="C451" t="s">
        <v>219</v>
      </c>
      <c r="D451" t="s">
        <v>75</v>
      </c>
      <c r="E451" s="4" t="s">
        <v>212</v>
      </c>
      <c r="F451" t="str">
        <f>_xlfn.CONCAT(C451, " ", D451, ": ",E451)</f>
        <v>Pandemic Fund: Allocating $50 million to broadband programs. One program targets all students to provide mobile hotspots in 100,000 qualifying households. Funding will also support identified areas of need and a mapping program.</v>
      </c>
      <c r="G451">
        <v>50</v>
      </c>
      <c r="H451" s="4" t="s">
        <v>212</v>
      </c>
      <c r="I451" s="1" t="s">
        <v>90</v>
      </c>
      <c r="J451" s="1" t="s">
        <v>966</v>
      </c>
      <c r="K451" s="1">
        <v>0</v>
      </c>
    </row>
    <row r="452" spans="1:11" customFormat="1" x14ac:dyDescent="0.35">
      <c r="B452" t="s">
        <v>103</v>
      </c>
      <c r="C452" s="1" t="s">
        <v>219</v>
      </c>
      <c r="D452" t="s">
        <v>943</v>
      </c>
      <c r="E452" t="s">
        <v>640</v>
      </c>
      <c r="F452" t="str">
        <f>_xlfn.CONCAT(C452, " ", D452, ": ",E452)</f>
        <v>Pandemic AGENCY 1: South Carolina Office of Regulatory Staff</v>
      </c>
      <c r="I452" t="s">
        <v>871</v>
      </c>
      <c r="J452" t="s">
        <v>964</v>
      </c>
      <c r="K452" s="1">
        <v>0</v>
      </c>
    </row>
    <row r="453" spans="1:11" customFormat="1" x14ac:dyDescent="0.35">
      <c r="B453" t="s">
        <v>103</v>
      </c>
      <c r="C453" s="1" t="s">
        <v>219</v>
      </c>
      <c r="D453" t="s">
        <v>948</v>
      </c>
      <c r="E453" t="s">
        <v>552</v>
      </c>
      <c r="F453" t="str">
        <f>_xlfn.CONCAT(C453, " ", D453, ": ",E453)</f>
        <v xml:space="preserve">Pandemic FUND 1: Rural Broadband Grant Program </v>
      </c>
      <c r="I453" t="s">
        <v>872</v>
      </c>
      <c r="J453" t="s">
        <v>964</v>
      </c>
      <c r="K453" s="1">
        <v>0</v>
      </c>
    </row>
    <row r="454" spans="1:11" customFormat="1" x14ac:dyDescent="0.35">
      <c r="B454" t="s">
        <v>103</v>
      </c>
      <c r="C454" s="1" t="s">
        <v>219</v>
      </c>
      <c r="D454" t="s">
        <v>956</v>
      </c>
      <c r="E454" t="s">
        <v>553</v>
      </c>
      <c r="F454" t="str">
        <f>_xlfn.CONCAT(C454, " ", D454, ": ",E454)</f>
        <v>Pandemic MAP 1: South Carolina Broadband Map</v>
      </c>
      <c r="I454" t="s">
        <v>873</v>
      </c>
      <c r="J454" t="s">
        <v>964</v>
      </c>
      <c r="K454" s="1">
        <v>0</v>
      </c>
    </row>
    <row r="455" spans="1:11" customFormat="1" x14ac:dyDescent="0.35">
      <c r="A455">
        <v>1</v>
      </c>
      <c r="B455" s="1" t="s">
        <v>104</v>
      </c>
      <c r="C455" s="1" t="s">
        <v>199</v>
      </c>
      <c r="D455" s="1" t="s">
        <v>64</v>
      </c>
      <c r="E455" s="1" t="s">
        <v>369</v>
      </c>
      <c r="F455" s="1" t="str">
        <f>_xlfn.CONCAT(C455, " ", D455, ": ",E455)</f>
        <v>Pre-pandemic Agency: Governor’s Office of Economic Development</v>
      </c>
      <c r="G455" s="1"/>
      <c r="H455" s="1"/>
      <c r="I455" s="1"/>
      <c r="J455" s="1" t="s">
        <v>965</v>
      </c>
      <c r="K455" s="1">
        <v>0</v>
      </c>
    </row>
    <row r="456" spans="1:11" customFormat="1" x14ac:dyDescent="0.35">
      <c r="A456">
        <v>2</v>
      </c>
      <c r="B456" s="1" t="s">
        <v>104</v>
      </c>
      <c r="C456" s="1" t="s">
        <v>199</v>
      </c>
      <c r="D456" s="1" t="s">
        <v>64</v>
      </c>
      <c r="E456" s="1" t="s">
        <v>265</v>
      </c>
      <c r="F456" s="1" t="str">
        <f>_xlfn.CONCAT(C456, " ", D456, ": ",E456)</f>
        <v>Pre-pandemic Agency: Public Utilities Commission</v>
      </c>
      <c r="G456" s="1"/>
      <c r="H456" s="1"/>
      <c r="I456" s="1"/>
      <c r="J456" s="1" t="s">
        <v>965</v>
      </c>
      <c r="K456" s="1">
        <v>0</v>
      </c>
    </row>
    <row r="457" spans="1:11" customFormat="1" x14ac:dyDescent="0.35">
      <c r="A457">
        <v>3</v>
      </c>
      <c r="B457" t="s">
        <v>104</v>
      </c>
      <c r="C457" t="s">
        <v>219</v>
      </c>
      <c r="D457" t="s">
        <v>75</v>
      </c>
      <c r="E457" s="4" t="s">
        <v>213</v>
      </c>
      <c r="F457" t="str">
        <f>_xlfn.CONCAT(C457, " ", D457, ": ",E457)</f>
        <v>Pandemic Fund: Governor Kristi Noem announced CARES Act funds would support the K-12 Connect program to provide internet service at no cost to eligible K-12 students in their homes for the remainder of the 2020-21 school year.</v>
      </c>
      <c r="H457" s="4" t="s">
        <v>213</v>
      </c>
      <c r="I457" s="1" t="s">
        <v>90</v>
      </c>
      <c r="J457" s="1" t="s">
        <v>966</v>
      </c>
      <c r="K457" s="1">
        <v>0</v>
      </c>
    </row>
    <row r="458" spans="1:11" customFormat="1" x14ac:dyDescent="0.35">
      <c r="B458" t="s">
        <v>104</v>
      </c>
      <c r="C458" s="1" t="s">
        <v>219</v>
      </c>
      <c r="D458" t="s">
        <v>943</v>
      </c>
      <c r="E458" t="s">
        <v>641</v>
      </c>
      <c r="F458" t="str">
        <f>_xlfn.CONCAT(C458, " ", D458, ": ",E458)</f>
        <v>Pandemic AGENCY 1: Governor's Office of Economic Development (South Dakota Broadband Development Program)</v>
      </c>
      <c r="I458" t="s">
        <v>874</v>
      </c>
      <c r="J458" t="s">
        <v>964</v>
      </c>
      <c r="K458" s="1">
        <v>0</v>
      </c>
    </row>
    <row r="459" spans="1:11" customFormat="1" x14ac:dyDescent="0.35">
      <c r="B459" t="s">
        <v>104</v>
      </c>
      <c r="C459" s="1" t="s">
        <v>219</v>
      </c>
      <c r="D459" t="s">
        <v>944</v>
      </c>
      <c r="E459" t="s">
        <v>642</v>
      </c>
      <c r="F459" t="str">
        <f>_xlfn.CONCAT(C459, " ", D459, ": ",E459)</f>
        <v>Pandemic AGENCY 2: South Dakota Public Utilities Commission</v>
      </c>
      <c r="I459" t="s">
        <v>875</v>
      </c>
      <c r="J459" t="s">
        <v>964</v>
      </c>
      <c r="K459" s="1">
        <v>0</v>
      </c>
    </row>
    <row r="460" spans="1:11" customFormat="1" x14ac:dyDescent="0.35">
      <c r="B460" t="s">
        <v>104</v>
      </c>
      <c r="C460" s="1" t="s">
        <v>219</v>
      </c>
      <c r="D460" t="s">
        <v>945</v>
      </c>
      <c r="E460" t="s">
        <v>643</v>
      </c>
      <c r="F460" t="str">
        <f>_xlfn.CONCAT(C460, " ", D460, ": ",E460)</f>
        <v>Pandemic AGENCY 3: South Dakota Bureau of Information and Telecommunications</v>
      </c>
      <c r="I460" t="s">
        <v>876</v>
      </c>
      <c r="J460" t="s">
        <v>964</v>
      </c>
      <c r="K460" s="1">
        <v>0</v>
      </c>
    </row>
    <row r="461" spans="1:11" customFormat="1" x14ac:dyDescent="0.35">
      <c r="B461" t="s">
        <v>104</v>
      </c>
      <c r="C461" s="1" t="s">
        <v>219</v>
      </c>
      <c r="D461" t="s">
        <v>948</v>
      </c>
      <c r="E461" t="s">
        <v>554</v>
      </c>
      <c r="F461" t="str">
        <f>_xlfn.CONCAT(C461, " ", D461, ": ",E461)</f>
        <v xml:space="preserve">Pandemic FUND 1: Connect South Dakota Broadband </v>
      </c>
      <c r="I461" t="s">
        <v>877</v>
      </c>
      <c r="J461" t="s">
        <v>964</v>
      </c>
      <c r="K461" s="1">
        <v>0</v>
      </c>
    </row>
    <row r="462" spans="1:11" customFormat="1" x14ac:dyDescent="0.35">
      <c r="B462" t="s">
        <v>104</v>
      </c>
      <c r="C462" s="1" t="s">
        <v>219</v>
      </c>
      <c r="D462" t="s">
        <v>954</v>
      </c>
      <c r="E462" t="s">
        <v>555</v>
      </c>
      <c r="F462" t="str">
        <f>_xlfn.CONCAT(C462, " ", D462, ": ",E462)</f>
        <v>Pandemic GOAL 1: https://sdgoed.com/wp-content/uploads/2020/08/State-Broadband-Plan.pdf</v>
      </c>
      <c r="I462" t="s">
        <v>555</v>
      </c>
      <c r="J462" t="s">
        <v>964</v>
      </c>
      <c r="K462" s="1">
        <v>0</v>
      </c>
    </row>
    <row r="463" spans="1:11" customFormat="1" x14ac:dyDescent="0.35">
      <c r="B463" t="s">
        <v>104</v>
      </c>
      <c r="C463" s="1" t="s">
        <v>219</v>
      </c>
      <c r="D463" t="s">
        <v>956</v>
      </c>
      <c r="E463" t="s">
        <v>556</v>
      </c>
      <c r="F463" t="str">
        <f>_xlfn.CONCAT(C463, " ", D463, ": ",E463)</f>
        <v xml:space="preserve">Pandemic MAP 1: South Dakota Broadband Maps (2019) </v>
      </c>
      <c r="I463" t="s">
        <v>878</v>
      </c>
      <c r="J463" t="s">
        <v>964</v>
      </c>
      <c r="K463" s="1">
        <v>0</v>
      </c>
    </row>
    <row r="464" spans="1:11" customFormat="1" x14ac:dyDescent="0.35">
      <c r="B464" t="s">
        <v>104</v>
      </c>
      <c r="C464" s="1" t="s">
        <v>219</v>
      </c>
      <c r="D464" t="s">
        <v>960</v>
      </c>
      <c r="E464" t="s">
        <v>557</v>
      </c>
      <c r="F464" t="str">
        <f>_xlfn.CONCAT(C464, " ", D464, ": ",E464)</f>
        <v xml:space="preserve">Pandemic PLAN 1: Broadband in South Dakota </v>
      </c>
      <c r="G464" s="1"/>
      <c r="H464" s="1"/>
      <c r="I464" t="s">
        <v>555</v>
      </c>
      <c r="J464" t="s">
        <v>964</v>
      </c>
      <c r="K464" s="1">
        <v>0</v>
      </c>
    </row>
    <row r="465" spans="1:11" customFormat="1" x14ac:dyDescent="0.35">
      <c r="A465">
        <v>1</v>
      </c>
      <c r="B465" s="1" t="s">
        <v>60</v>
      </c>
      <c r="C465" s="1" t="s">
        <v>199</v>
      </c>
      <c r="D465" s="1" t="s">
        <v>123</v>
      </c>
      <c r="E465" s="1" t="s">
        <v>370</v>
      </c>
      <c r="F465" s="1" t="str">
        <f>_xlfn.CONCAT(C465, " ", D465, ": ",E465)</f>
        <v>Pre-pandemic Office: Broadband Initiative</v>
      </c>
      <c r="G465" s="1"/>
      <c r="H465" s="1"/>
      <c r="I465" s="1"/>
      <c r="J465" s="1" t="s">
        <v>965</v>
      </c>
      <c r="K465" s="1">
        <v>0</v>
      </c>
    </row>
    <row r="466" spans="1:11" s="10" customFormat="1" x14ac:dyDescent="0.35">
      <c r="A466">
        <v>2</v>
      </c>
      <c r="B466" s="1" t="s">
        <v>60</v>
      </c>
      <c r="C466" s="1" t="s">
        <v>199</v>
      </c>
      <c r="D466" s="1" t="s">
        <v>64</v>
      </c>
      <c r="E466" s="1" t="s">
        <v>314</v>
      </c>
      <c r="F466" s="1" t="str">
        <f>_xlfn.CONCAT(C466, " ", D466, ": ",E466)</f>
        <v>Pre-pandemic Agency: Department of Economic and Community Development</v>
      </c>
      <c r="G466" s="1"/>
      <c r="H466" s="1"/>
      <c r="I466" s="1"/>
      <c r="J466" s="1" t="s">
        <v>965</v>
      </c>
      <c r="K466" s="1">
        <v>0</v>
      </c>
    </row>
    <row r="467" spans="1:11" customFormat="1" x14ac:dyDescent="0.35">
      <c r="A467">
        <v>3</v>
      </c>
      <c r="B467" s="1" t="s">
        <v>60</v>
      </c>
      <c r="C467" s="1" t="s">
        <v>199</v>
      </c>
      <c r="D467" s="1" t="s">
        <v>75</v>
      </c>
      <c r="E467" s="1" t="s">
        <v>173</v>
      </c>
      <c r="F467" s="1" t="str">
        <f>_xlfn.CONCAT(C467, " ", D467, ": ",E467)</f>
        <v>Pre-pandemic Fund: Broadband Accessibility Grant</v>
      </c>
      <c r="G467" s="1"/>
      <c r="H467" s="1"/>
      <c r="I467" s="1"/>
      <c r="J467" s="1" t="s">
        <v>965</v>
      </c>
      <c r="K467" s="1">
        <v>0</v>
      </c>
    </row>
    <row r="468" spans="1:11" customFormat="1" x14ac:dyDescent="0.35">
      <c r="A468">
        <v>4</v>
      </c>
      <c r="B468" t="s">
        <v>60</v>
      </c>
      <c r="C468" t="s">
        <v>219</v>
      </c>
      <c r="D468" t="s">
        <v>75</v>
      </c>
      <c r="E468" t="s">
        <v>86</v>
      </c>
      <c r="F468" t="str">
        <f>_xlfn.CONCAT(C468, " ", D468, ": ",E468)</f>
        <v>Pandemic Fund: Tennessee Emergency Broadband Fund</v>
      </c>
      <c r="G468">
        <v>61</v>
      </c>
      <c r="H468" s="1" t="s">
        <v>87</v>
      </c>
      <c r="I468" s="1" t="s">
        <v>9</v>
      </c>
      <c r="J468" s="1"/>
      <c r="K468" s="1">
        <v>0</v>
      </c>
    </row>
    <row r="469" spans="1:11" customFormat="1" x14ac:dyDescent="0.35">
      <c r="A469">
        <v>5</v>
      </c>
      <c r="B469" t="s">
        <v>60</v>
      </c>
      <c r="C469" t="s">
        <v>219</v>
      </c>
      <c r="D469" t="s">
        <v>75</v>
      </c>
      <c r="E469" s="4" t="s">
        <v>214</v>
      </c>
      <c r="F469" t="str">
        <f>_xlfn.CONCAT(C469, " ", D469, ": ",E469)</f>
        <v>Pandemic Fund:  Governor Bill Lee announced $61 million to be allocated for emergency broadband funds to support telehealth, remote learning and telework services. The state allocated $60 million of general funds towards broadband and this new funding will potentially support projects that were previously denied due to a lack of program funding.</v>
      </c>
      <c r="G469">
        <v>61</v>
      </c>
      <c r="H469" s="4" t="s">
        <v>214</v>
      </c>
      <c r="I469" s="1" t="s">
        <v>90</v>
      </c>
      <c r="J469" s="1" t="s">
        <v>966</v>
      </c>
      <c r="K469" s="1">
        <v>0</v>
      </c>
    </row>
    <row r="470" spans="1:11" customFormat="1" x14ac:dyDescent="0.35">
      <c r="B470" t="s">
        <v>60</v>
      </c>
      <c r="C470" s="1" t="s">
        <v>219</v>
      </c>
      <c r="D470" t="s">
        <v>943</v>
      </c>
      <c r="E470" t="s">
        <v>644</v>
      </c>
      <c r="F470" t="str">
        <f>_xlfn.CONCAT(C470, " ", D470, ": ",E470)</f>
        <v>Pandemic AGENCY 1: Department of Economic &amp; Community Development (Broadband Initiative)</v>
      </c>
      <c r="I470" t="s">
        <v>879</v>
      </c>
      <c r="J470" t="s">
        <v>964</v>
      </c>
      <c r="K470" s="1">
        <v>0</v>
      </c>
    </row>
    <row r="471" spans="1:11" customFormat="1" x14ac:dyDescent="0.35">
      <c r="B471" t="s">
        <v>60</v>
      </c>
      <c r="C471" s="1" t="s">
        <v>219</v>
      </c>
      <c r="D471" t="s">
        <v>948</v>
      </c>
      <c r="E471" t="s">
        <v>558</v>
      </c>
      <c r="F471" t="str">
        <f>_xlfn.CONCAT(C471, " ", D471, ": ",E471)</f>
        <v>Pandemic FUND 1: Tennessee Broadband Accessibility Grant</v>
      </c>
      <c r="I471" t="s">
        <v>880</v>
      </c>
      <c r="J471" t="s">
        <v>964</v>
      </c>
      <c r="K471" s="1">
        <v>0</v>
      </c>
    </row>
    <row r="472" spans="1:11" customFormat="1" x14ac:dyDescent="0.35">
      <c r="B472" t="s">
        <v>60</v>
      </c>
      <c r="C472" s="1" t="s">
        <v>219</v>
      </c>
      <c r="D472" t="s">
        <v>954</v>
      </c>
      <c r="E472" t="s">
        <v>559</v>
      </c>
      <c r="F472" t="str">
        <f>_xlfn.CONCAT(C472, " ", D472, ": ",E472)</f>
        <v xml:space="preserve">Pandemic GOAL 1: https://www.tn.gov/transparenttn/state-financial-overview/open-ecd/openecd/tnecd-performance-metrics/openecd-rural-community-development-quick-stats/broadband-accessibility-grants.html </v>
      </c>
      <c r="I472" t="s">
        <v>559</v>
      </c>
      <c r="J472" t="s">
        <v>964</v>
      </c>
      <c r="K472" s="1">
        <v>0</v>
      </c>
    </row>
    <row r="473" spans="1:11" customFormat="1" x14ac:dyDescent="0.35">
      <c r="B473" t="s">
        <v>60</v>
      </c>
      <c r="C473" s="1" t="s">
        <v>219</v>
      </c>
      <c r="D473" t="s">
        <v>960</v>
      </c>
      <c r="E473" t="s">
        <v>560</v>
      </c>
      <c r="F473" t="str">
        <f>_xlfn.CONCAT(C473, " ", D473, ": ",E473)</f>
        <v xml:space="preserve">Pandemic PLAN 1: Report of the Tennessee Advisory Commission on Intergovernmental Relations </v>
      </c>
      <c r="G473" s="1"/>
      <c r="H473" s="1"/>
      <c r="I473" t="s">
        <v>881</v>
      </c>
      <c r="J473" t="s">
        <v>964</v>
      </c>
      <c r="K473" s="1">
        <v>0</v>
      </c>
    </row>
    <row r="474" spans="1:11" customFormat="1" x14ac:dyDescent="0.35">
      <c r="A474">
        <v>1</v>
      </c>
      <c r="B474" s="1" t="s">
        <v>174</v>
      </c>
      <c r="C474" s="1" t="s">
        <v>199</v>
      </c>
      <c r="D474" s="1"/>
      <c r="E474" s="1" t="s">
        <v>232</v>
      </c>
      <c r="F474" s="1" t="str">
        <f>_xlfn.CONCAT(C474, "", D474, ": ",E474)</f>
        <v>Pre-pandemic: Texas did not have any pre-pandemic initiatives.</v>
      </c>
      <c r="G474" s="1"/>
      <c r="H474" s="1"/>
      <c r="I474" s="1"/>
      <c r="J474" s="1" t="s">
        <v>965</v>
      </c>
      <c r="K474" s="1">
        <v>0</v>
      </c>
    </row>
    <row r="475" spans="1:11" customFormat="1" x14ac:dyDescent="0.35">
      <c r="A475">
        <v>2</v>
      </c>
      <c r="B475" t="s">
        <v>174</v>
      </c>
      <c r="C475" t="s">
        <v>219</v>
      </c>
      <c r="D475" t="s">
        <v>75</v>
      </c>
      <c r="E475" t="s">
        <v>187</v>
      </c>
      <c r="F475" t="str">
        <f>_xlfn.CONCAT(C475, " ", D475, ": ",E475)</f>
        <v>Pandemic Fund: Operation Connectivity Task Force</v>
      </c>
      <c r="G475">
        <v>200</v>
      </c>
      <c r="H475" s="1"/>
      <c r="I475" s="1" t="s">
        <v>188</v>
      </c>
      <c r="J475" s="1"/>
      <c r="K475" s="1">
        <v>0</v>
      </c>
    </row>
    <row r="476" spans="1:11" customFormat="1" x14ac:dyDescent="0.35">
      <c r="A476">
        <v>3</v>
      </c>
      <c r="B476" t="s">
        <v>174</v>
      </c>
      <c r="C476" s="1" t="s">
        <v>219</v>
      </c>
      <c r="D476" t="s">
        <v>960</v>
      </c>
      <c r="E476" t="s">
        <v>563</v>
      </c>
      <c r="F476" t="str">
        <f>_xlfn.CONCAT(C476, " ", D476, ": ",E476)</f>
        <v>Pandemic PLAN 1: Broadband in Texas</v>
      </c>
      <c r="G476" s="1"/>
      <c r="H476" s="1"/>
      <c r="I476" t="s">
        <v>884</v>
      </c>
      <c r="J476" t="s">
        <v>964</v>
      </c>
      <c r="K476" s="1">
        <v>0</v>
      </c>
    </row>
    <row r="477" spans="1:11" customFormat="1" x14ac:dyDescent="0.35">
      <c r="A477">
        <v>4</v>
      </c>
      <c r="B477" t="s">
        <v>174</v>
      </c>
      <c r="C477" s="1" t="s">
        <v>219</v>
      </c>
      <c r="D477" t="s">
        <v>956</v>
      </c>
      <c r="E477" t="s">
        <v>562</v>
      </c>
      <c r="F477" t="str">
        <f>_xlfn.CONCAT(C477, " ", D477, ": ",E477)</f>
        <v xml:space="preserve">Pandemic MAP 1: Connected Nation Map of 100/10 Mbps broadband coverage </v>
      </c>
      <c r="I477" t="s">
        <v>883</v>
      </c>
      <c r="J477" t="s">
        <v>964</v>
      </c>
      <c r="K477" s="1">
        <v>0</v>
      </c>
    </row>
    <row r="478" spans="1:11" customFormat="1" x14ac:dyDescent="0.35">
      <c r="A478">
        <v>5</v>
      </c>
      <c r="B478" t="s">
        <v>174</v>
      </c>
      <c r="C478" s="1" t="s">
        <v>219</v>
      </c>
      <c r="D478" t="s">
        <v>961</v>
      </c>
      <c r="E478" t="s">
        <v>564</v>
      </c>
      <c r="F478" t="str">
        <f>_xlfn.CONCAT(C478, " ", D478, ": ",E478)</f>
        <v>Pandemic TASK FORCE 1: Governorâ€™s Broadband Development Council</v>
      </c>
      <c r="G478" s="1"/>
      <c r="H478" s="1"/>
      <c r="I478" t="s">
        <v>885</v>
      </c>
      <c r="J478" t="s">
        <v>964</v>
      </c>
      <c r="K478" s="1">
        <v>0</v>
      </c>
    </row>
    <row r="479" spans="1:11" customFormat="1" x14ac:dyDescent="0.35">
      <c r="A479">
        <v>6</v>
      </c>
      <c r="B479" t="s">
        <v>174</v>
      </c>
      <c r="C479" s="1" t="s">
        <v>219</v>
      </c>
      <c r="D479" t="s">
        <v>954</v>
      </c>
      <c r="E479" t="s">
        <v>561</v>
      </c>
      <c r="F479" t="str">
        <f>_xlfn.CONCAT(C479, " ", D479, ": ",E479)</f>
        <v>Pandemic GOAL 1: https://statutes.capitol.texas.gov/Docs/UT/htm/UT.58.htm</v>
      </c>
      <c r="I479" t="s">
        <v>561</v>
      </c>
      <c r="J479" t="s">
        <v>964</v>
      </c>
      <c r="K479" s="1">
        <v>0</v>
      </c>
    </row>
    <row r="480" spans="1:11" customFormat="1" x14ac:dyDescent="0.35">
      <c r="A480">
        <v>7</v>
      </c>
      <c r="B480" t="s">
        <v>174</v>
      </c>
      <c r="C480" s="1" t="s">
        <v>219</v>
      </c>
      <c r="D480" t="s">
        <v>943</v>
      </c>
      <c r="E480" t="s">
        <v>645</v>
      </c>
      <c r="F480" t="str">
        <f>_xlfn.CONCAT(C480, " ", D480, ": ",E480)</f>
        <v>Pandemic AGENCY 1: Office of the Governor, Texas Economic Development</v>
      </c>
      <c r="I480" t="s">
        <v>882</v>
      </c>
      <c r="J480" t="s">
        <v>964</v>
      </c>
      <c r="K480" s="1">
        <v>0</v>
      </c>
    </row>
    <row r="481" spans="1:11" customFormat="1" x14ac:dyDescent="0.35">
      <c r="A481">
        <v>1</v>
      </c>
      <c r="B481" s="1" t="s">
        <v>175</v>
      </c>
      <c r="C481" s="1" t="s">
        <v>199</v>
      </c>
      <c r="D481" s="1" t="s">
        <v>64</v>
      </c>
      <c r="E481" s="1" t="s">
        <v>369</v>
      </c>
      <c r="F481" s="1" t="str">
        <f>_xlfn.CONCAT(C481, " ", D481, ": ",E481)</f>
        <v>Pre-pandemic Agency: Governor’s Office of Economic Development</v>
      </c>
      <c r="G481" s="1"/>
      <c r="H481" s="1"/>
      <c r="I481" s="1"/>
      <c r="J481" s="1" t="s">
        <v>965</v>
      </c>
      <c r="K481" s="1">
        <v>0</v>
      </c>
    </row>
    <row r="482" spans="1:11" customFormat="1" x14ac:dyDescent="0.35">
      <c r="A482">
        <v>2</v>
      </c>
      <c r="B482" s="1" t="s">
        <v>175</v>
      </c>
      <c r="C482" s="1" t="s">
        <v>199</v>
      </c>
      <c r="D482" s="1" t="s">
        <v>64</v>
      </c>
      <c r="E482" s="1" t="s">
        <v>266</v>
      </c>
      <c r="F482" s="1" t="str">
        <f>_xlfn.CONCAT(C482, " ", D482, ": ",E482)</f>
        <v>Pre-pandemic Agency: Department of Transportation</v>
      </c>
      <c r="G482" s="1"/>
      <c r="H482" s="1"/>
      <c r="I482" s="1"/>
      <c r="J482" s="1" t="s">
        <v>965</v>
      </c>
      <c r="K482" s="1">
        <v>0</v>
      </c>
    </row>
    <row r="483" spans="1:11" customFormat="1" x14ac:dyDescent="0.35">
      <c r="A483">
        <v>3</v>
      </c>
      <c r="B483" s="1" t="s">
        <v>175</v>
      </c>
      <c r="C483" s="1" t="s">
        <v>199</v>
      </c>
      <c r="D483" s="1" t="s">
        <v>69</v>
      </c>
      <c r="E483" s="1" t="s">
        <v>239</v>
      </c>
      <c r="F483" s="1" t="str">
        <f>_xlfn.CONCAT(C483, " ", D483, ": ",E483)</f>
        <v>Pre-pandemic Task Force: Broadband Advisory Council</v>
      </c>
      <c r="G483" s="1"/>
      <c r="H483" s="1"/>
      <c r="I483" s="1"/>
      <c r="J483" s="1" t="s">
        <v>965</v>
      </c>
      <c r="K483" s="1">
        <v>0</v>
      </c>
    </row>
    <row r="484" spans="1:11" customFormat="1" x14ac:dyDescent="0.35">
      <c r="A484">
        <v>4</v>
      </c>
      <c r="B484" s="1" t="s">
        <v>175</v>
      </c>
      <c r="C484" s="1" t="s">
        <v>199</v>
      </c>
      <c r="D484" s="1" t="s">
        <v>120</v>
      </c>
      <c r="E484" s="1" t="s">
        <v>371</v>
      </c>
      <c r="F484" s="1" t="str">
        <f>_xlfn.CONCAT(C484, " ", D484, ": ",E484)</f>
        <v>Pre-pandemic Plan: “Utah Broadband Plan” (2014)</v>
      </c>
      <c r="G484" s="1"/>
      <c r="H484" s="1"/>
      <c r="I484" s="1"/>
      <c r="J484" s="1" t="s">
        <v>965</v>
      </c>
      <c r="K484" s="1">
        <v>0</v>
      </c>
    </row>
    <row r="485" spans="1:11" customFormat="1" x14ac:dyDescent="0.35">
      <c r="A485">
        <v>5</v>
      </c>
      <c r="B485" s="1" t="s">
        <v>175</v>
      </c>
      <c r="C485" s="1" t="s">
        <v>199</v>
      </c>
      <c r="D485" s="1" t="s">
        <v>72</v>
      </c>
      <c r="E485" s="1" t="s">
        <v>372</v>
      </c>
      <c r="F485" s="1" t="str">
        <f>_xlfn.CONCAT(C485, " ", D485, ": ",E485)</f>
        <v>Pre-pandemic Map: Residential Broadband Map</v>
      </c>
      <c r="G485" s="1"/>
      <c r="H485" s="1"/>
      <c r="I485" s="1"/>
      <c r="J485" s="1" t="s">
        <v>965</v>
      </c>
      <c r="K485" s="1">
        <v>0</v>
      </c>
    </row>
    <row r="486" spans="1:11" customFormat="1" x14ac:dyDescent="0.35">
      <c r="A486">
        <v>6</v>
      </c>
      <c r="B486" s="1" t="s">
        <v>175</v>
      </c>
      <c r="C486" s="1" t="s">
        <v>199</v>
      </c>
      <c r="D486" s="1" t="s">
        <v>72</v>
      </c>
      <c r="E486" s="1" t="s">
        <v>373</v>
      </c>
      <c r="F486" s="1" t="str">
        <f>_xlfn.CONCAT(C486, " ", D486, ": ",E486)</f>
        <v>Pre-pandemic Map: Economic Development Map</v>
      </c>
      <c r="G486" s="1"/>
      <c r="H486" s="1"/>
      <c r="I486" s="1"/>
      <c r="J486" s="1" t="s">
        <v>965</v>
      </c>
      <c r="K486" s="1">
        <v>0</v>
      </c>
    </row>
    <row r="487" spans="1:11" customFormat="1" x14ac:dyDescent="0.35">
      <c r="B487" t="s">
        <v>175</v>
      </c>
      <c r="C487" s="1" t="s">
        <v>219</v>
      </c>
      <c r="D487" t="s">
        <v>943</v>
      </c>
      <c r="E487" t="s">
        <v>646</v>
      </c>
      <c r="F487" t="str">
        <f>_xlfn.CONCAT(C487, " ", D487, ": ",E487)</f>
        <v>Pandemic AGENCY 1: Governor's Office of Economic Development</v>
      </c>
      <c r="I487" t="s">
        <v>886</v>
      </c>
      <c r="J487" t="s">
        <v>964</v>
      </c>
      <c r="K487" s="1">
        <v>0</v>
      </c>
    </row>
    <row r="488" spans="1:11" customFormat="1" x14ac:dyDescent="0.35">
      <c r="B488" t="s">
        <v>175</v>
      </c>
      <c r="C488" s="1" t="s">
        <v>219</v>
      </c>
      <c r="D488" t="s">
        <v>944</v>
      </c>
      <c r="E488" t="s">
        <v>266</v>
      </c>
      <c r="F488" t="str">
        <f>_xlfn.CONCAT(C488, " ", D488, ": ",E488)</f>
        <v>Pandemic AGENCY 2: Department of Transportation</v>
      </c>
      <c r="I488" t="s">
        <v>887</v>
      </c>
      <c r="J488" t="s">
        <v>964</v>
      </c>
      <c r="K488" s="1">
        <v>0</v>
      </c>
    </row>
    <row r="489" spans="1:11" customFormat="1" x14ac:dyDescent="0.35">
      <c r="B489" t="s">
        <v>175</v>
      </c>
      <c r="C489" s="1" t="s">
        <v>219</v>
      </c>
      <c r="D489" t="s">
        <v>956</v>
      </c>
      <c r="E489" t="s">
        <v>565</v>
      </c>
      <c r="F489" t="str">
        <f>_xlfn.CONCAT(C489, " ", D489, ": ",E489)</f>
        <v>Pandemic MAP 1: Utah Residential Broadband Map</v>
      </c>
      <c r="I489" t="s">
        <v>889</v>
      </c>
      <c r="J489" t="s">
        <v>964</v>
      </c>
      <c r="K489" s="1">
        <v>0</v>
      </c>
    </row>
    <row r="490" spans="1:11" customFormat="1" x14ac:dyDescent="0.35">
      <c r="B490" t="s">
        <v>175</v>
      </c>
      <c r="C490" s="1" t="s">
        <v>219</v>
      </c>
      <c r="D490" t="s">
        <v>957</v>
      </c>
      <c r="E490" t="s">
        <v>566</v>
      </c>
      <c r="F490" t="str">
        <f>_xlfn.CONCAT(C490, " ", D490, ": ",E490)</f>
        <v>Pandemic MAP 2: Utah Economic Development Map</v>
      </c>
      <c r="I490" t="s">
        <v>888</v>
      </c>
      <c r="J490" t="s">
        <v>964</v>
      </c>
      <c r="K490" s="1">
        <v>0</v>
      </c>
    </row>
    <row r="491" spans="1:11" customFormat="1" x14ac:dyDescent="0.35">
      <c r="B491" t="s">
        <v>175</v>
      </c>
      <c r="C491" s="1" t="s">
        <v>219</v>
      </c>
      <c r="D491" t="s">
        <v>960</v>
      </c>
      <c r="E491" t="s">
        <v>567</v>
      </c>
      <c r="F491" t="str">
        <f>_xlfn.CONCAT(C491, " ", D491, ": ",E491)</f>
        <v>Pandemic PLAN 1: Utah Broadband Advisory Council Plan</v>
      </c>
      <c r="G491" s="1"/>
      <c r="H491" s="1"/>
      <c r="I491" t="s">
        <v>890</v>
      </c>
      <c r="J491" t="s">
        <v>964</v>
      </c>
      <c r="K491" s="1">
        <v>0</v>
      </c>
    </row>
    <row r="492" spans="1:11" customFormat="1" x14ac:dyDescent="0.35">
      <c r="B492" t="s">
        <v>175</v>
      </c>
      <c r="C492" s="1" t="s">
        <v>219</v>
      </c>
      <c r="D492" t="s">
        <v>961</v>
      </c>
      <c r="E492" t="s">
        <v>568</v>
      </c>
      <c r="F492" t="str">
        <f>_xlfn.CONCAT(C492, " ", D492, ": ",E492)</f>
        <v>Pandemic TASK FORCE 1: Utah Broadband Advisory Council</v>
      </c>
      <c r="G492" s="1"/>
      <c r="H492" s="1"/>
      <c r="I492" t="s">
        <v>891</v>
      </c>
      <c r="J492" t="s">
        <v>964</v>
      </c>
      <c r="K492" s="1">
        <v>0</v>
      </c>
    </row>
    <row r="493" spans="1:11" customFormat="1" x14ac:dyDescent="0.35">
      <c r="A493">
        <v>1</v>
      </c>
      <c r="B493" s="1" t="s">
        <v>78</v>
      </c>
      <c r="C493" s="1" t="s">
        <v>199</v>
      </c>
      <c r="D493" s="1" t="s">
        <v>64</v>
      </c>
      <c r="E493" s="1" t="s">
        <v>374</v>
      </c>
      <c r="F493" s="1" t="str">
        <f>_xlfn.CONCAT(C493, " ", D493, ": ",E493)</f>
        <v>Pre-pandemic Agency: Department of Public Service</v>
      </c>
      <c r="G493" s="1"/>
      <c r="H493" s="1"/>
      <c r="I493" s="1"/>
      <c r="J493" s="1" t="s">
        <v>965</v>
      </c>
      <c r="K493" s="1">
        <v>0</v>
      </c>
    </row>
    <row r="494" spans="1:11" customFormat="1" x14ac:dyDescent="0.35">
      <c r="A494">
        <v>2</v>
      </c>
      <c r="B494" s="1" t="s">
        <v>78</v>
      </c>
      <c r="C494" s="1" t="s">
        <v>199</v>
      </c>
      <c r="D494" s="1" t="s">
        <v>64</v>
      </c>
      <c r="E494" s="1" t="s">
        <v>375</v>
      </c>
      <c r="F494" s="1" t="str">
        <f>_xlfn.CONCAT(C494, " ", D494, ": ",E494)</f>
        <v>Pre-pandemic Agency: Agency of Digital Services</v>
      </c>
      <c r="G494" s="1"/>
      <c r="H494" s="1"/>
      <c r="I494" s="1"/>
      <c r="J494" s="1" t="s">
        <v>965</v>
      </c>
      <c r="K494" s="1">
        <v>0</v>
      </c>
    </row>
    <row r="495" spans="1:11" customFormat="1" x14ac:dyDescent="0.35">
      <c r="A495">
        <v>3</v>
      </c>
      <c r="B495" s="1" t="s">
        <v>78</v>
      </c>
      <c r="C495" s="1" t="s">
        <v>199</v>
      </c>
      <c r="D495" s="1" t="s">
        <v>69</v>
      </c>
      <c r="E495" s="1" t="s">
        <v>376</v>
      </c>
      <c r="F495" s="1" t="str">
        <f>_xlfn.CONCAT(C495, " ", D495, ": ",E495)</f>
        <v>Pre-pandemic Task Force: Telecommunications and Connectivity Advisory Board</v>
      </c>
      <c r="G495" s="1"/>
      <c r="H495" s="1"/>
      <c r="I495" s="1"/>
      <c r="J495" s="1" t="s">
        <v>965</v>
      </c>
      <c r="K495" s="1">
        <v>0</v>
      </c>
    </row>
    <row r="496" spans="1:11" customFormat="1" x14ac:dyDescent="0.35">
      <c r="A496">
        <v>4</v>
      </c>
      <c r="B496" s="1" t="s">
        <v>78</v>
      </c>
      <c r="C496" s="1" t="s">
        <v>199</v>
      </c>
      <c r="D496" s="1" t="s">
        <v>120</v>
      </c>
      <c r="E496" s="1" t="s">
        <v>377</v>
      </c>
      <c r="F496" s="1" t="str">
        <f>_xlfn.CONCAT(C496, " ", D496, ": ",E496)</f>
        <v>Pre-pandemic Plan: “Vermont Telecommunications Plan” (2014)</v>
      </c>
      <c r="G496" s="1"/>
      <c r="H496" s="1"/>
      <c r="I496" s="1"/>
      <c r="J496" s="1" t="s">
        <v>965</v>
      </c>
      <c r="K496" s="1">
        <v>0</v>
      </c>
    </row>
    <row r="497" spans="1:11" customFormat="1" x14ac:dyDescent="0.35">
      <c r="A497">
        <v>5</v>
      </c>
      <c r="B497" s="1" t="s">
        <v>78</v>
      </c>
      <c r="C497" s="1" t="s">
        <v>199</v>
      </c>
      <c r="D497" s="1" t="s">
        <v>124</v>
      </c>
      <c r="E497" s="1" t="s">
        <v>378</v>
      </c>
      <c r="F497" s="1" t="str">
        <f>_xlfn.CONCAT(C497, " ", D497, ": ",E497)</f>
        <v>Pre-pandemic Goal: “(a) The General Assembly finds that advances in telecommunications technology and changes in federal regulatory policy are rapidly reshaping telecommunications services, thereby promising the people and businesses of the State communication and access to information, while creating new challenges for maintaining a robust, modern telecommunications network in Vermont. 
“(b) Therefore, to direct the benefits of improved telecommunications technology to all Vermonters, it is the purpose of this section and section 202d of this title to: … 
“(10) support measures designed to ensure that by the end of the year 2024 every E-911 business and residential location in Vermont has infrastructure capable of delivering Internet access with service that has a minimum download speed of 100 Mbps and is symmetrical.”</v>
      </c>
      <c r="G497" s="1"/>
      <c r="H497" s="1"/>
      <c r="I497" s="1"/>
      <c r="J497" s="1" t="s">
        <v>965</v>
      </c>
      <c r="K497" s="1">
        <v>0</v>
      </c>
    </row>
    <row r="498" spans="1:11" customFormat="1" x14ac:dyDescent="0.35">
      <c r="A498">
        <v>6</v>
      </c>
      <c r="B498" s="1" t="s">
        <v>78</v>
      </c>
      <c r="C498" s="1" t="s">
        <v>199</v>
      </c>
      <c r="D498" s="1" t="s">
        <v>75</v>
      </c>
      <c r="E498" s="1" t="s">
        <v>176</v>
      </c>
      <c r="F498" s="1" t="str">
        <f>_xlfn.CONCAT(C498, " ", D498, ": ",E498)</f>
        <v>Pre-pandemic Fund: Universal Service Fund</v>
      </c>
      <c r="G498" s="1"/>
      <c r="H498" s="1"/>
      <c r="I498" s="1"/>
      <c r="J498" s="1" t="s">
        <v>965</v>
      </c>
      <c r="K498" s="1">
        <v>0</v>
      </c>
    </row>
    <row r="499" spans="1:11" customFormat="1" x14ac:dyDescent="0.35">
      <c r="A499">
        <v>8</v>
      </c>
      <c r="B499" t="s">
        <v>78</v>
      </c>
      <c r="C499" t="s">
        <v>219</v>
      </c>
      <c r="D499" t="s">
        <v>75</v>
      </c>
      <c r="E499" s="4" t="s">
        <v>215</v>
      </c>
      <c r="F499" t="str">
        <f>_xlfn.CONCAT(C499, " ", D499, ": ",E499)</f>
        <v>Pandemic Fund: $17.5 million to a new COVID-Response Accelerated Broadband Connectivity Program, supplements lifeline program, telehealth services, remote learning or telework needs, with $2.5 million segmented out to separately address telecommunications services, telehealth, connected Communications Union Districts.</v>
      </c>
      <c r="G499">
        <v>17.5</v>
      </c>
      <c r="H499" s="4" t="s">
        <v>215</v>
      </c>
      <c r="I499" s="1" t="s">
        <v>90</v>
      </c>
      <c r="J499" s="1" t="s">
        <v>966</v>
      </c>
      <c r="K499" s="1">
        <v>0</v>
      </c>
    </row>
    <row r="500" spans="1:11" customFormat="1" x14ac:dyDescent="0.35">
      <c r="B500" t="s">
        <v>78</v>
      </c>
      <c r="C500" s="1" t="s">
        <v>219</v>
      </c>
      <c r="D500" t="s">
        <v>943</v>
      </c>
      <c r="E500" t="s">
        <v>647</v>
      </c>
      <c r="F500" t="str">
        <f>_xlfn.CONCAT(C500, " ", D500, ": ",E500)</f>
        <v>Pandemic AGENCY 1: Department of Public Service (Telecommunications and Connectivity Division, Consumer Affairs and Public Information Division, and Connectivity Initiative)</v>
      </c>
      <c r="I500" t="s">
        <v>892</v>
      </c>
      <c r="J500" t="s">
        <v>964</v>
      </c>
      <c r="K500" s="1">
        <v>0</v>
      </c>
    </row>
    <row r="501" spans="1:11" customFormat="1" x14ac:dyDescent="0.35">
      <c r="B501" t="s">
        <v>78</v>
      </c>
      <c r="C501" s="1" t="s">
        <v>219</v>
      </c>
      <c r="D501" t="s">
        <v>944</v>
      </c>
      <c r="E501" t="s">
        <v>375</v>
      </c>
      <c r="F501" t="str">
        <f>_xlfn.CONCAT(C501, " ", D501, ": ",E501)</f>
        <v>Pandemic AGENCY 2: Agency of Digital Services</v>
      </c>
      <c r="I501" t="s">
        <v>893</v>
      </c>
      <c r="J501" t="s">
        <v>964</v>
      </c>
      <c r="K501" s="1">
        <v>0</v>
      </c>
    </row>
    <row r="502" spans="1:11" customFormat="1" x14ac:dyDescent="0.35">
      <c r="B502" t="s">
        <v>78</v>
      </c>
      <c r="C502" s="1" t="s">
        <v>219</v>
      </c>
      <c r="D502" t="s">
        <v>945</v>
      </c>
      <c r="E502" t="s">
        <v>648</v>
      </c>
      <c r="F502" t="str">
        <f>_xlfn.CONCAT(C502, " ", D502, ": ",E502)</f>
        <v>Pandemic AGENCY 3: Vermont Economic Development Authority</v>
      </c>
      <c r="I502" t="s">
        <v>894</v>
      </c>
      <c r="J502" t="s">
        <v>964</v>
      </c>
      <c r="K502" s="1">
        <v>0</v>
      </c>
    </row>
    <row r="503" spans="1:11" customFormat="1" x14ac:dyDescent="0.35">
      <c r="B503" t="s">
        <v>78</v>
      </c>
      <c r="C503" s="1" t="s">
        <v>219</v>
      </c>
      <c r="D503" t="s">
        <v>948</v>
      </c>
      <c r="E503" t="s">
        <v>569</v>
      </c>
      <c r="F503" t="str">
        <f>_xlfn.CONCAT(C503, " ", D503, ": ",E503)</f>
        <v>Pandemic FUND 1: Vermont Universal Service Fund</v>
      </c>
      <c r="I503" t="s">
        <v>897</v>
      </c>
      <c r="J503" t="s">
        <v>964</v>
      </c>
      <c r="K503" s="1">
        <v>0</v>
      </c>
    </row>
    <row r="504" spans="1:11" customFormat="1" x14ac:dyDescent="0.35">
      <c r="B504" t="s">
        <v>78</v>
      </c>
      <c r="C504" s="1" t="s">
        <v>219</v>
      </c>
      <c r="D504" t="s">
        <v>949</v>
      </c>
      <c r="E504" t="s">
        <v>570</v>
      </c>
      <c r="F504" t="str">
        <f>_xlfn.CONCAT(C504, " ", D504, ": ",E504)</f>
        <v>Pandemic FUND 2: Broadband Innovation Grant Program</v>
      </c>
      <c r="I504" t="s">
        <v>895</v>
      </c>
      <c r="J504" t="s">
        <v>964</v>
      </c>
      <c r="K504" s="1">
        <v>0</v>
      </c>
    </row>
    <row r="505" spans="1:11" customFormat="1" x14ac:dyDescent="0.35">
      <c r="B505" t="s">
        <v>78</v>
      </c>
      <c r="C505" s="1" t="s">
        <v>219</v>
      </c>
      <c r="D505" t="s">
        <v>950</v>
      </c>
      <c r="E505" t="s">
        <v>571</v>
      </c>
      <c r="F505" t="str">
        <f>_xlfn.CONCAT(C505, " ", D505, ": ",E505)</f>
        <v>Pandemic FUND 3: Broadband Expansion Loan Program</v>
      </c>
      <c r="I505" t="s">
        <v>894</v>
      </c>
      <c r="J505" t="s">
        <v>964</v>
      </c>
      <c r="K505" s="1">
        <v>0</v>
      </c>
    </row>
    <row r="506" spans="1:11" customFormat="1" x14ac:dyDescent="0.35">
      <c r="B506" t="s">
        <v>78</v>
      </c>
      <c r="C506" s="1" t="s">
        <v>219</v>
      </c>
      <c r="D506" t="s">
        <v>951</v>
      </c>
      <c r="E506" t="s">
        <v>572</v>
      </c>
      <c r="F506" t="str">
        <f>_xlfn.CONCAT(C506, " ", D506, ": ",E506)</f>
        <v xml:space="preserve">Pandemic FUND 4: ThinkVermont Innovation Grant Program </v>
      </c>
      <c r="I506" t="s">
        <v>896</v>
      </c>
      <c r="J506" t="s">
        <v>964</v>
      </c>
      <c r="K506" s="1">
        <v>0</v>
      </c>
    </row>
    <row r="507" spans="1:11" customFormat="1" x14ac:dyDescent="0.35">
      <c r="B507" t="s">
        <v>78</v>
      </c>
      <c r="C507" s="1" t="s">
        <v>219</v>
      </c>
      <c r="D507" t="s">
        <v>954</v>
      </c>
      <c r="E507" t="s">
        <v>573</v>
      </c>
      <c r="F507" t="str">
        <f>_xlfn.CONCAT(C507, " ", D507, ": ",E507)</f>
        <v>Pandemic GOAL 1: https://publicservice.vermont.gov/sites/dps/files/documents/EBAP%20Public%20FINAL%20DRAFT%20no%20appendices%206-23-2020.pdf</v>
      </c>
      <c r="I507" t="s">
        <v>573</v>
      </c>
      <c r="J507" t="s">
        <v>964</v>
      </c>
      <c r="K507" s="1">
        <v>0</v>
      </c>
    </row>
    <row r="508" spans="1:11" customFormat="1" ht="58" x14ac:dyDescent="0.35">
      <c r="B508" t="s">
        <v>78</v>
      </c>
      <c r="C508" s="1" t="s">
        <v>219</v>
      </c>
      <c r="D508" t="s">
        <v>955</v>
      </c>
      <c r="E508" s="9" t="s">
        <v>574</v>
      </c>
      <c r="F508" t="str">
        <f>_xlfn.CONCAT(C508, " ", D508, ": ",E508)</f>
        <v xml:space="preserve">Pandemic GOAL 2: https://legislature.vermont.gov/statutes/section/30/005/00202c
</v>
      </c>
      <c r="I508" s="9" t="s">
        <v>574</v>
      </c>
      <c r="J508" t="s">
        <v>964</v>
      </c>
      <c r="K508" s="1">
        <v>0</v>
      </c>
    </row>
    <row r="509" spans="1:11" x14ac:dyDescent="0.35">
      <c r="B509" t="s">
        <v>78</v>
      </c>
      <c r="C509" s="1" t="s">
        <v>219</v>
      </c>
      <c r="D509" t="s">
        <v>956</v>
      </c>
      <c r="E509" t="s">
        <v>575</v>
      </c>
      <c r="F509" t="str">
        <f>_xlfn.CONCAT(C509, " ", D509, ": ",E509)</f>
        <v xml:space="preserve">Pandemic MAP 1: Broadband High-Speed Internet Availability </v>
      </c>
      <c r="G509"/>
      <c r="H509"/>
      <c r="I509" t="s">
        <v>898</v>
      </c>
      <c r="J509" t="s">
        <v>964</v>
      </c>
      <c r="K509" s="1">
        <v>0</v>
      </c>
    </row>
    <row r="510" spans="1:11" x14ac:dyDescent="0.35">
      <c r="B510" t="s">
        <v>78</v>
      </c>
      <c r="C510" s="1" t="s">
        <v>219</v>
      </c>
      <c r="D510" t="s">
        <v>960</v>
      </c>
      <c r="E510" t="s">
        <v>576</v>
      </c>
      <c r="F510" t="str">
        <f>_xlfn.CONCAT(C510, " ", D510, ": ",E510)</f>
        <v>Pandemic PLAN 1: Broadband Action Plan</v>
      </c>
      <c r="I510" t="s">
        <v>573</v>
      </c>
      <c r="J510" t="s">
        <v>964</v>
      </c>
      <c r="K510" s="1">
        <v>0</v>
      </c>
    </row>
    <row r="511" spans="1:11" x14ac:dyDescent="0.35">
      <c r="B511" t="s">
        <v>78</v>
      </c>
      <c r="C511" s="1" t="s">
        <v>219</v>
      </c>
      <c r="D511" t="s">
        <v>961</v>
      </c>
      <c r="E511" t="s">
        <v>376</v>
      </c>
      <c r="F511" t="str">
        <f>_xlfn.CONCAT(C511, " ", D511, ": ",E511)</f>
        <v>Pandemic TASK FORCE 1: Telecommunications and Connectivity Advisory Board</v>
      </c>
      <c r="I511" t="s">
        <v>899</v>
      </c>
      <c r="J511" t="s">
        <v>964</v>
      </c>
      <c r="K511" s="1">
        <v>0</v>
      </c>
    </row>
    <row r="512" spans="1:11" x14ac:dyDescent="0.35">
      <c r="A512">
        <v>-99</v>
      </c>
      <c r="B512" t="s">
        <v>98</v>
      </c>
      <c r="C512" s="1" t="s">
        <v>967</v>
      </c>
      <c r="D512" t="s">
        <v>943</v>
      </c>
      <c r="E512" t="s">
        <v>319</v>
      </c>
      <c r="F512" t="str">
        <f>_xlfn.CONCAT(C512, " ", D512, ": ",E512)</f>
        <v>Dup AGENCY 1: Department of Housing and Community Development</v>
      </c>
      <c r="G512"/>
      <c r="H512"/>
      <c r="I512" t="s">
        <v>900</v>
      </c>
      <c r="J512" t="s">
        <v>964</v>
      </c>
      <c r="K512" s="1">
        <v>0</v>
      </c>
    </row>
    <row r="513" spans="1:11" x14ac:dyDescent="0.35">
      <c r="A513">
        <v>-99</v>
      </c>
      <c r="B513" t="s">
        <v>98</v>
      </c>
      <c r="C513" s="1" t="s">
        <v>967</v>
      </c>
      <c r="D513" t="s">
        <v>944</v>
      </c>
      <c r="E513" t="s">
        <v>649</v>
      </c>
      <c r="F513" t="str">
        <f>_xlfn.CONCAT(C513, " ", D513, ": ",E513)</f>
        <v xml:space="preserve">Dup AGENCY 2: Secretary of Commerce and Trade </v>
      </c>
      <c r="G513"/>
      <c r="H513"/>
      <c r="I513" t="s">
        <v>901</v>
      </c>
      <c r="J513" t="s">
        <v>964</v>
      </c>
      <c r="K513" s="1">
        <v>0</v>
      </c>
    </row>
    <row r="514" spans="1:11" x14ac:dyDescent="0.35">
      <c r="A514">
        <v>-99</v>
      </c>
      <c r="B514" t="s">
        <v>98</v>
      </c>
      <c r="C514" s="1" t="s">
        <v>967</v>
      </c>
      <c r="D514" t="s">
        <v>945</v>
      </c>
      <c r="E514" t="s">
        <v>650</v>
      </c>
      <c r="F514" t="str">
        <f>_xlfn.CONCAT(C514, " ", D514, ": ",E514)</f>
        <v>Dup AGENCY 3: Tobacco Region Revitalization Commission</v>
      </c>
      <c r="G514"/>
      <c r="H514"/>
      <c r="I514" t="s">
        <v>902</v>
      </c>
      <c r="J514" t="s">
        <v>964</v>
      </c>
      <c r="K514" s="1">
        <v>0</v>
      </c>
    </row>
    <row r="515" spans="1:11" x14ac:dyDescent="0.35">
      <c r="A515">
        <v>-99</v>
      </c>
      <c r="B515" t="s">
        <v>98</v>
      </c>
      <c r="C515" s="1" t="s">
        <v>967</v>
      </c>
      <c r="D515" t="s">
        <v>946</v>
      </c>
      <c r="E515" t="s">
        <v>651</v>
      </c>
      <c r="F515" t="str">
        <f>_xlfn.CONCAT(C515, " ", D515, ": ",E515)</f>
        <v>Dup AGENCY 4: Virginia Information Technology Agency</v>
      </c>
      <c r="G515"/>
      <c r="H515"/>
      <c r="I515" t="s">
        <v>903</v>
      </c>
      <c r="J515" t="s">
        <v>964</v>
      </c>
      <c r="K515" s="1">
        <v>0</v>
      </c>
    </row>
    <row r="516" spans="1:11" x14ac:dyDescent="0.35">
      <c r="A516">
        <v>-99</v>
      </c>
      <c r="B516" t="s">
        <v>98</v>
      </c>
      <c r="C516" s="1" t="s">
        <v>967</v>
      </c>
      <c r="D516" t="s">
        <v>947</v>
      </c>
      <c r="E516" t="s">
        <v>652</v>
      </c>
      <c r="F516" t="str">
        <f>_xlfn.CONCAT(C516, " ", D516, ": ",E516)</f>
        <v xml:space="preserve">Dup AGENCY 5: Department of Transporatation </v>
      </c>
      <c r="G516"/>
      <c r="H516"/>
      <c r="I516" t="s">
        <v>904</v>
      </c>
      <c r="J516" t="s">
        <v>964</v>
      </c>
      <c r="K516" s="1">
        <v>0</v>
      </c>
    </row>
    <row r="517" spans="1:11" x14ac:dyDescent="0.35">
      <c r="A517">
        <v>-99</v>
      </c>
      <c r="B517" t="s">
        <v>98</v>
      </c>
      <c r="C517" s="1" t="s">
        <v>967</v>
      </c>
      <c r="D517" t="s">
        <v>948</v>
      </c>
      <c r="E517" t="s">
        <v>577</v>
      </c>
      <c r="F517" t="str">
        <f>_xlfn.CONCAT(C517, " ", D517, ": ",E517)</f>
        <v>Dup FUND 1: Virginia Telecommunications Initative (VATI)</v>
      </c>
      <c r="G517"/>
      <c r="H517"/>
      <c r="I517" t="s">
        <v>910</v>
      </c>
      <c r="J517" t="s">
        <v>964</v>
      </c>
      <c r="K517" s="1">
        <v>0</v>
      </c>
    </row>
    <row r="518" spans="1:11" x14ac:dyDescent="0.35">
      <c r="A518">
        <v>-99</v>
      </c>
      <c r="B518" t="s">
        <v>98</v>
      </c>
      <c r="C518" s="1" t="s">
        <v>967</v>
      </c>
      <c r="D518" t="s">
        <v>949</v>
      </c>
      <c r="E518" t="s">
        <v>578</v>
      </c>
      <c r="F518" t="str">
        <f>_xlfn.CONCAT(C518, " ", D518, ": ",E518)</f>
        <v>Dup FUND 2: Tobacco Region Revitalization Commission Last Mile Broadband Program</v>
      </c>
      <c r="G518"/>
      <c r="H518"/>
      <c r="I518" t="s">
        <v>905</v>
      </c>
      <c r="J518" t="s">
        <v>964</v>
      </c>
      <c r="K518" s="1">
        <v>0</v>
      </c>
    </row>
    <row r="519" spans="1:11" x14ac:dyDescent="0.35">
      <c r="A519">
        <v>-99</v>
      </c>
      <c r="B519" t="s">
        <v>98</v>
      </c>
      <c r="C519" s="1" t="s">
        <v>967</v>
      </c>
      <c r="D519" t="s">
        <v>951</v>
      </c>
      <c r="E519" t="s">
        <v>580</v>
      </c>
      <c r="F519" t="str">
        <f>_xlfn.CONCAT(C519, " ", D519, ": ",E519)</f>
        <v>Dup FUND 4: Agriculture and Forestry Industries Development Fund</v>
      </c>
      <c r="G519"/>
      <c r="H519"/>
      <c r="I519" t="s">
        <v>907</v>
      </c>
      <c r="J519" t="s">
        <v>964</v>
      </c>
      <c r="K519" s="1">
        <v>0</v>
      </c>
    </row>
    <row r="520" spans="1:11" x14ac:dyDescent="0.35">
      <c r="A520">
        <v>-99</v>
      </c>
      <c r="B520" t="s">
        <v>98</v>
      </c>
      <c r="C520" s="1" t="s">
        <v>967</v>
      </c>
      <c r="D520" t="s">
        <v>952</v>
      </c>
      <c r="E520" t="s">
        <v>181</v>
      </c>
      <c r="F520" t="str">
        <f>_xlfn.CONCAT(C520, " ", D520, ": ",E520)</f>
        <v>Dup FUND 5: Broadband Infrastructure Loan Fund</v>
      </c>
      <c r="G520"/>
      <c r="H520"/>
      <c r="I520" t="s">
        <v>908</v>
      </c>
      <c r="J520" t="s">
        <v>964</v>
      </c>
      <c r="K520" s="1">
        <v>0</v>
      </c>
    </row>
    <row r="521" spans="1:11" x14ac:dyDescent="0.35">
      <c r="A521">
        <v>1</v>
      </c>
      <c r="B521" s="1" t="s">
        <v>98</v>
      </c>
      <c r="C521" s="1" t="s">
        <v>199</v>
      </c>
      <c r="D521" s="1" t="s">
        <v>64</v>
      </c>
      <c r="E521" s="1" t="s">
        <v>233</v>
      </c>
      <c r="F521" s="1" t="str">
        <f>_xlfn.CONCAT(C521, " ", D521, ": ",E521)</f>
        <v>Pre-pandemic Agency: Information Technologies Agency</v>
      </c>
      <c r="J521" s="1" t="s">
        <v>965</v>
      </c>
      <c r="K521" s="1">
        <v>0</v>
      </c>
    </row>
    <row r="522" spans="1:11" x14ac:dyDescent="0.35">
      <c r="A522">
        <v>2</v>
      </c>
      <c r="B522" s="1" t="s">
        <v>98</v>
      </c>
      <c r="C522" s="1" t="s">
        <v>199</v>
      </c>
      <c r="D522" s="1" t="s">
        <v>64</v>
      </c>
      <c r="E522" s="1" t="s">
        <v>234</v>
      </c>
      <c r="F522" s="1" t="str">
        <f>_xlfn.CONCAT(C522, " ", D522, ": ",E522)</f>
        <v>Pre-pandemic Agency: Office of Telework Promotion and Broadband Assistance</v>
      </c>
      <c r="J522" s="1" t="s">
        <v>965</v>
      </c>
      <c r="K522" s="1">
        <v>0</v>
      </c>
    </row>
    <row r="523" spans="1:11" x14ac:dyDescent="0.35">
      <c r="A523">
        <v>3</v>
      </c>
      <c r="B523" s="1" t="s">
        <v>98</v>
      </c>
      <c r="C523" s="1" t="s">
        <v>199</v>
      </c>
      <c r="D523" s="1" t="s">
        <v>64</v>
      </c>
      <c r="E523" s="1" t="s">
        <v>235</v>
      </c>
      <c r="F523" s="1" t="str">
        <f>_xlfn.CONCAT(C523, " ", D523, ": ",E523)</f>
        <v xml:space="preserve">Pre-pandemic Agency: Department of Housing and Community Development </v>
      </c>
      <c r="J523" s="1" t="s">
        <v>965</v>
      </c>
      <c r="K523" s="1">
        <v>0</v>
      </c>
    </row>
    <row r="524" spans="1:11" x14ac:dyDescent="0.35">
      <c r="A524">
        <v>4</v>
      </c>
      <c r="B524" s="1" t="s">
        <v>98</v>
      </c>
      <c r="C524" s="1" t="s">
        <v>199</v>
      </c>
      <c r="D524" s="1" t="s">
        <v>64</v>
      </c>
      <c r="E524" s="1" t="s">
        <v>178</v>
      </c>
      <c r="F524" s="1" t="str">
        <f>_xlfn.CONCAT(C524, " ", D524, ": ",E524)</f>
        <v>Pre-pandemic Agency: Tobacco Region Revitalization Commission (Last Mile Broadband Program)</v>
      </c>
      <c r="J524" s="1" t="s">
        <v>965</v>
      </c>
      <c r="K524" s="1">
        <v>0</v>
      </c>
    </row>
    <row r="525" spans="1:11" x14ac:dyDescent="0.35">
      <c r="A525">
        <v>5</v>
      </c>
      <c r="B525" s="1" t="s">
        <v>98</v>
      </c>
      <c r="C525" s="1" t="s">
        <v>199</v>
      </c>
      <c r="D525" s="1" t="s">
        <v>64</v>
      </c>
      <c r="E525" s="1" t="s">
        <v>236</v>
      </c>
      <c r="F525" s="1" t="str">
        <f>_xlfn.CONCAT(C525, " ", D525, ": ",E525)</f>
        <v>Pre-pandemic Agency: Department of Transportation (Broadband Opportunities Initiative)</v>
      </c>
      <c r="J525" s="1" t="s">
        <v>965</v>
      </c>
      <c r="K525" s="1">
        <v>0</v>
      </c>
    </row>
    <row r="526" spans="1:11" x14ac:dyDescent="0.35">
      <c r="A526">
        <v>6</v>
      </c>
      <c r="B526" s="1" t="s">
        <v>98</v>
      </c>
      <c r="C526" s="1" t="s">
        <v>199</v>
      </c>
      <c r="D526" s="1" t="s">
        <v>64</v>
      </c>
      <c r="E526" s="1" t="s">
        <v>237</v>
      </c>
      <c r="F526" s="1" t="str">
        <f>_xlfn.CONCAT(C526, " ", D526, ": ",E526)</f>
        <v>Pre-pandemic Agency: Center for Innovative Technology</v>
      </c>
      <c r="J526" s="1" t="s">
        <v>965</v>
      </c>
      <c r="K526" s="1">
        <v>0</v>
      </c>
    </row>
    <row r="527" spans="1:11" x14ac:dyDescent="0.35">
      <c r="A527">
        <v>7</v>
      </c>
      <c r="B527" s="1" t="s">
        <v>98</v>
      </c>
      <c r="C527" s="1" t="s">
        <v>199</v>
      </c>
      <c r="D527" s="1" t="s">
        <v>64</v>
      </c>
      <c r="E527" s="1" t="s">
        <v>238</v>
      </c>
      <c r="F527" s="1" t="str">
        <f>_xlfn.CONCAT(C527, " ", D527, ": ",E527)</f>
        <v>Pre-pandemic Agency: Department of Commerce and Trade</v>
      </c>
      <c r="J527" s="1" t="s">
        <v>965</v>
      </c>
      <c r="K527" s="1">
        <v>0</v>
      </c>
    </row>
    <row r="528" spans="1:11" x14ac:dyDescent="0.35">
      <c r="A528">
        <v>8</v>
      </c>
      <c r="B528" s="1" t="s">
        <v>98</v>
      </c>
      <c r="C528" s="1" t="s">
        <v>199</v>
      </c>
      <c r="D528" s="1" t="s">
        <v>69</v>
      </c>
      <c r="E528" s="1" t="s">
        <v>239</v>
      </c>
      <c r="F528" s="1" t="str">
        <f>_xlfn.CONCAT(C528, " ", D528, ": ",E528)</f>
        <v>Pre-pandemic Task Force: Broadband Advisory Council</v>
      </c>
      <c r="J528" s="1" t="s">
        <v>965</v>
      </c>
      <c r="K528" s="1">
        <v>0</v>
      </c>
    </row>
    <row r="529" spans="1:11" x14ac:dyDescent="0.35">
      <c r="A529">
        <v>9</v>
      </c>
      <c r="B529" s="1" t="s">
        <v>98</v>
      </c>
      <c r="C529" s="1" t="s">
        <v>199</v>
      </c>
      <c r="D529" s="1" t="s">
        <v>120</v>
      </c>
      <c r="E529" s="1" t="s">
        <v>240</v>
      </c>
      <c r="F529" s="1" t="str">
        <f>_xlfn.CONCAT(C529, " ", D529, ": ",E529)</f>
        <v>Pre-pandemic Plan: “Report on Commonwealth Connect” (2019)</v>
      </c>
      <c r="J529" s="1" t="s">
        <v>965</v>
      </c>
      <c r="K529" s="1">
        <v>0</v>
      </c>
    </row>
    <row r="530" spans="1:11" x14ac:dyDescent="0.35">
      <c r="A530">
        <v>10</v>
      </c>
      <c r="B530" s="1" t="s">
        <v>98</v>
      </c>
      <c r="C530" s="1" t="s">
        <v>199</v>
      </c>
      <c r="D530" s="1" t="s">
        <v>124</v>
      </c>
      <c r="E530" s="1" t="s">
        <v>241</v>
      </c>
      <c r="F530" s="1" t="str">
        <f>_xlfn.CONCAT(C530, " ", D530, ": ",E530)</f>
        <v>Pre-pandemic Goal: Functional universal access within 10 years—Commonwealth Connect Report</v>
      </c>
      <c r="J530" s="1" t="s">
        <v>965</v>
      </c>
      <c r="K530" s="1">
        <v>0</v>
      </c>
    </row>
    <row r="531" spans="1:11" x14ac:dyDescent="0.35">
      <c r="A531">
        <v>11</v>
      </c>
      <c r="B531" s="1" t="s">
        <v>98</v>
      </c>
      <c r="C531" s="1" t="s">
        <v>199</v>
      </c>
      <c r="D531" s="1" t="s">
        <v>75</v>
      </c>
      <c r="E531" s="1" t="s">
        <v>177</v>
      </c>
      <c r="F531" s="1" t="str">
        <f>_xlfn.CONCAT(C531, " ", D531, ": ",E531)</f>
        <v>Pre-pandemic Fund: Virginia Telecommunications initiative (VATI)</v>
      </c>
      <c r="J531" s="1" t="s">
        <v>965</v>
      </c>
      <c r="K531" s="1">
        <v>0</v>
      </c>
    </row>
    <row r="532" spans="1:11" x14ac:dyDescent="0.35">
      <c r="A532">
        <v>12</v>
      </c>
      <c r="B532" s="1" t="s">
        <v>98</v>
      </c>
      <c r="C532" s="1" t="s">
        <v>199</v>
      </c>
      <c r="D532" s="1" t="s">
        <v>75</v>
      </c>
      <c r="E532" s="1" t="s">
        <v>178</v>
      </c>
      <c r="F532" s="1" t="str">
        <f>_xlfn.CONCAT(C532, " ", D532, ": ",E532)</f>
        <v>Pre-pandemic Fund: Tobacco Region Revitalization Commission (Last Mile Broadband Program)</v>
      </c>
      <c r="J532" s="1" t="s">
        <v>965</v>
      </c>
      <c r="K532" s="1">
        <v>0</v>
      </c>
    </row>
    <row r="533" spans="1:11" x14ac:dyDescent="0.35">
      <c r="A533">
        <v>13</v>
      </c>
      <c r="B533" s="1" t="s">
        <v>98</v>
      </c>
      <c r="C533" s="1" t="s">
        <v>199</v>
      </c>
      <c r="D533" s="1" t="s">
        <v>75</v>
      </c>
      <c r="E533" s="1" t="s">
        <v>179</v>
      </c>
      <c r="F533" s="1" t="str">
        <f>_xlfn.CONCAT(C533, " ", D533, ": ",E533)</f>
        <v>Pre-pandemic Fund: Commonwealth’s Development Opportunity Fund</v>
      </c>
      <c r="J533" s="1" t="s">
        <v>965</v>
      </c>
      <c r="K533" s="1">
        <v>0</v>
      </c>
    </row>
    <row r="534" spans="1:11" x14ac:dyDescent="0.35">
      <c r="A534">
        <v>14</v>
      </c>
      <c r="B534" s="1" t="s">
        <v>98</v>
      </c>
      <c r="C534" s="1" t="s">
        <v>199</v>
      </c>
      <c r="D534" s="1" t="s">
        <v>75</v>
      </c>
      <c r="E534" s="1" t="s">
        <v>180</v>
      </c>
      <c r="F534" s="1" t="str">
        <f>_xlfn.CONCAT(C534, " ", D534, ": ",E534)</f>
        <v xml:space="preserve">Pre-pandemic Fund: Agriculture and Forestry Industries Development Fund </v>
      </c>
      <c r="J534" s="1" t="s">
        <v>965</v>
      </c>
      <c r="K534" s="1">
        <v>0</v>
      </c>
    </row>
    <row r="535" spans="1:11" x14ac:dyDescent="0.35">
      <c r="A535">
        <v>15</v>
      </c>
      <c r="B535" s="1" t="s">
        <v>98</v>
      </c>
      <c r="C535" s="1" t="s">
        <v>199</v>
      </c>
      <c r="D535" s="1" t="s">
        <v>75</v>
      </c>
      <c r="E535" s="1" t="s">
        <v>181</v>
      </c>
      <c r="F535" s="1" t="str">
        <f>_xlfn.CONCAT(C535, " ", D535, ": ",E535)</f>
        <v>Pre-pandemic Fund: Broadband Infrastructure Loan Fund</v>
      </c>
      <c r="J535" s="1" t="s">
        <v>965</v>
      </c>
      <c r="K535" s="1">
        <v>0</v>
      </c>
    </row>
    <row r="536" spans="1:11" x14ac:dyDescent="0.35">
      <c r="A536">
        <v>16</v>
      </c>
      <c r="B536" t="s">
        <v>98</v>
      </c>
      <c r="C536" t="s">
        <v>219</v>
      </c>
      <c r="D536" t="s">
        <v>75</v>
      </c>
      <c r="E536" t="s">
        <v>242</v>
      </c>
      <c r="F536" t="str">
        <f>_xlfn.CONCAT(C536, " ", D536, ": ",E536)</f>
        <v>Pandemic Fund: $30 million in CARES Act funding for broadband projects</v>
      </c>
      <c r="G536">
        <v>30</v>
      </c>
      <c r="H536" s="4" t="s">
        <v>216</v>
      </c>
      <c r="I536" s="1" t="s">
        <v>90</v>
      </c>
      <c r="J536" s="1" t="s">
        <v>966</v>
      </c>
      <c r="K536" s="1">
        <v>0</v>
      </c>
    </row>
    <row r="537" spans="1:11" x14ac:dyDescent="0.35">
      <c r="A537">
        <v>17</v>
      </c>
      <c r="B537" t="s">
        <v>98</v>
      </c>
      <c r="C537" s="1" t="s">
        <v>219</v>
      </c>
      <c r="D537" t="s">
        <v>950</v>
      </c>
      <c r="E537" t="s">
        <v>579</v>
      </c>
      <c r="F537" t="str">
        <f>_xlfn.CONCAT(C537, " ", D537, ": ",E537)</f>
        <v>Pandemic FUND 3: Growth and Opportunity (GO) Virginia Middle Mile Program</v>
      </c>
      <c r="G537"/>
      <c r="H537"/>
      <c r="I537" t="s">
        <v>906</v>
      </c>
      <c r="J537" t="s">
        <v>964</v>
      </c>
      <c r="K537" s="1">
        <v>0</v>
      </c>
    </row>
    <row r="538" spans="1:11" x14ac:dyDescent="0.35">
      <c r="A538">
        <v>18</v>
      </c>
      <c r="B538" t="s">
        <v>98</v>
      </c>
      <c r="C538" s="1" t="s">
        <v>219</v>
      </c>
      <c r="D538" t="s">
        <v>953</v>
      </c>
      <c r="E538" t="s">
        <v>581</v>
      </c>
      <c r="F538" t="str">
        <f>_xlfn.CONCAT(C538, " ", D538, ": ",E538)</f>
        <v xml:space="preserve">Pandemic FUND 6: Community Development Block Grant </v>
      </c>
      <c r="G538"/>
      <c r="H538"/>
      <c r="I538" t="s">
        <v>909</v>
      </c>
      <c r="J538" t="s">
        <v>964</v>
      </c>
      <c r="K538" s="1">
        <v>0</v>
      </c>
    </row>
    <row r="539" spans="1:11" x14ac:dyDescent="0.35">
      <c r="A539">
        <v>19</v>
      </c>
      <c r="B539" t="s">
        <v>98</v>
      </c>
      <c r="C539" s="1" t="s">
        <v>219</v>
      </c>
      <c r="D539" t="s">
        <v>954</v>
      </c>
      <c r="E539" t="s">
        <v>582</v>
      </c>
      <c r="F539" t="str">
        <f>_xlfn.CONCAT(C539, " ", D539, ": ",E539)</f>
        <v>Pandemic GOAL 1: https://commonwealthconnect.virginiainteractive.org/sites/default/files/CIT%20Documents/Commonwealth%20Connect%20Report.pdf</v>
      </c>
      <c r="G539"/>
      <c r="H539"/>
      <c r="I539" t="s">
        <v>582</v>
      </c>
      <c r="J539" t="s">
        <v>964</v>
      </c>
      <c r="K539" s="1">
        <v>0</v>
      </c>
    </row>
    <row r="540" spans="1:11" x14ac:dyDescent="0.35">
      <c r="A540">
        <v>20</v>
      </c>
      <c r="B540" t="s">
        <v>98</v>
      </c>
      <c r="C540" s="1" t="s">
        <v>219</v>
      </c>
      <c r="D540" t="s">
        <v>956</v>
      </c>
      <c r="E540" t="s">
        <v>583</v>
      </c>
      <c r="F540" t="str">
        <f>_xlfn.CONCAT(C540, " ", D540, ": ",E540)</f>
        <v xml:space="preserve">Pandemic MAP 1: Virginia Broadband Availability Map </v>
      </c>
      <c r="G540"/>
      <c r="H540"/>
      <c r="I540" t="s">
        <v>911</v>
      </c>
      <c r="J540" t="s">
        <v>964</v>
      </c>
      <c r="K540" s="1">
        <v>0</v>
      </c>
    </row>
    <row r="541" spans="1:11" x14ac:dyDescent="0.35">
      <c r="A541">
        <v>21</v>
      </c>
      <c r="B541" t="s">
        <v>98</v>
      </c>
      <c r="C541" s="1" t="s">
        <v>219</v>
      </c>
      <c r="D541" t="s">
        <v>958</v>
      </c>
      <c r="E541" t="s">
        <v>584</v>
      </c>
      <c r="F541" t="str">
        <f>_xlfn.CONCAT(C541, " ", D541, ": ",E541)</f>
        <v>Pandemic OFFICE 1: Office of Broadband, Department of Housing and Community Development</v>
      </c>
      <c r="I541" t="s">
        <v>900</v>
      </c>
      <c r="J541" t="s">
        <v>964</v>
      </c>
      <c r="K541" s="1">
        <v>0</v>
      </c>
    </row>
    <row r="542" spans="1:11" x14ac:dyDescent="0.35">
      <c r="A542">
        <v>-99</v>
      </c>
      <c r="B542" t="s">
        <v>98</v>
      </c>
      <c r="C542" s="1" t="s">
        <v>967</v>
      </c>
      <c r="D542" t="s">
        <v>960</v>
      </c>
      <c r="E542" t="s">
        <v>585</v>
      </c>
      <c r="F542" t="str">
        <f>_xlfn.CONCAT(C542, " ", D542, ": ",E542)</f>
        <v>Dup PLAN 1: Commonwealth Connect</v>
      </c>
      <c r="I542" t="s">
        <v>912</v>
      </c>
      <c r="J542" t="s">
        <v>964</v>
      </c>
      <c r="K542" s="1">
        <v>0</v>
      </c>
    </row>
    <row r="543" spans="1:11" x14ac:dyDescent="0.35">
      <c r="A543">
        <v>-99</v>
      </c>
      <c r="B543" t="s">
        <v>98</v>
      </c>
      <c r="C543" s="1" t="s">
        <v>967</v>
      </c>
      <c r="D543" t="s">
        <v>961</v>
      </c>
      <c r="E543" t="s">
        <v>239</v>
      </c>
      <c r="F543" t="str">
        <f>_xlfn.CONCAT(C543, " ", D543, ": ",E543)</f>
        <v>Dup TASK FORCE 1: Broadband Advisory Council</v>
      </c>
      <c r="I543" t="s">
        <v>913</v>
      </c>
      <c r="J543" t="s">
        <v>964</v>
      </c>
      <c r="K543" s="1">
        <v>0</v>
      </c>
    </row>
    <row r="544" spans="1:11" x14ac:dyDescent="0.35">
      <c r="A544">
        <v>1</v>
      </c>
      <c r="B544" s="1" t="s">
        <v>182</v>
      </c>
      <c r="C544" s="1" t="s">
        <v>199</v>
      </c>
      <c r="D544" s="1" t="s">
        <v>64</v>
      </c>
      <c r="E544" s="1" t="s">
        <v>305</v>
      </c>
      <c r="F544" s="1" t="str">
        <f>_xlfn.CONCAT(C544, " ", D544, ": ",E544)</f>
        <v>Pre-pandemic Agency: Office of the Chief Information Officer</v>
      </c>
      <c r="J544" s="1" t="s">
        <v>965</v>
      </c>
      <c r="K544" s="1">
        <v>0</v>
      </c>
    </row>
    <row r="545" spans="1:11" x14ac:dyDescent="0.35">
      <c r="A545">
        <v>2</v>
      </c>
      <c r="B545" s="1" t="s">
        <v>182</v>
      </c>
      <c r="C545" s="1" t="s">
        <v>199</v>
      </c>
      <c r="D545" s="1" t="s">
        <v>64</v>
      </c>
      <c r="E545" s="1" t="s">
        <v>298</v>
      </c>
      <c r="F545" s="1" t="str">
        <f>_xlfn.CONCAT(C545, " ", D545, ": ",E545)</f>
        <v>Pre-pandemic Agency: Department of Commerce</v>
      </c>
      <c r="J545" s="1" t="s">
        <v>965</v>
      </c>
      <c r="K545" s="1">
        <v>0</v>
      </c>
    </row>
    <row r="546" spans="1:11" x14ac:dyDescent="0.35">
      <c r="A546">
        <v>3</v>
      </c>
      <c r="B546" s="1" t="s">
        <v>182</v>
      </c>
      <c r="C546" s="1" t="s">
        <v>199</v>
      </c>
      <c r="D546" s="1" t="s">
        <v>75</v>
      </c>
      <c r="E546" s="1" t="s">
        <v>183</v>
      </c>
      <c r="F546" s="1" t="str">
        <f>_xlfn.CONCAT(C546, " ", D546, ": ",E546)</f>
        <v>Pre-pandemic Fund: Community Economic Revitalization Board Rural Broadband Program</v>
      </c>
      <c r="J546" s="1" t="s">
        <v>965</v>
      </c>
      <c r="K546" s="1">
        <v>0</v>
      </c>
    </row>
    <row r="547" spans="1:11" x14ac:dyDescent="0.35">
      <c r="B547" t="s">
        <v>182</v>
      </c>
      <c r="C547" s="1" t="s">
        <v>219</v>
      </c>
      <c r="D547" t="s">
        <v>943</v>
      </c>
      <c r="E547" t="s">
        <v>653</v>
      </c>
      <c r="F547" t="str">
        <f>_xlfn.CONCAT(C547, " ", D547, ": ",E547)</f>
        <v>Pandemic AGENCY 1: Public Works Board</v>
      </c>
      <c r="G547"/>
      <c r="H547"/>
      <c r="I547" t="s">
        <v>914</v>
      </c>
      <c r="J547" t="s">
        <v>964</v>
      </c>
      <c r="K547" s="1">
        <v>0</v>
      </c>
    </row>
    <row r="548" spans="1:11" x14ac:dyDescent="0.35">
      <c r="B548" t="s">
        <v>182</v>
      </c>
      <c r="C548" s="1" t="s">
        <v>219</v>
      </c>
      <c r="D548" t="s">
        <v>944</v>
      </c>
      <c r="E548" t="s">
        <v>298</v>
      </c>
      <c r="F548" t="str">
        <f>_xlfn.CONCAT(C548, " ", D548, ": ",E548)</f>
        <v>Pandemic AGENCY 2: Department of Commerce</v>
      </c>
      <c r="G548"/>
      <c r="H548"/>
      <c r="I548" t="s">
        <v>915</v>
      </c>
      <c r="J548" t="s">
        <v>964</v>
      </c>
      <c r="K548" s="1">
        <v>0</v>
      </c>
    </row>
    <row r="549" spans="1:11" x14ac:dyDescent="0.35">
      <c r="B549" t="s">
        <v>182</v>
      </c>
      <c r="C549" s="1" t="s">
        <v>219</v>
      </c>
      <c r="D549" t="s">
        <v>945</v>
      </c>
      <c r="E549" t="s">
        <v>654</v>
      </c>
      <c r="F549" t="str">
        <f>_xlfn.CONCAT(C549, " ", D549, ": ",E549)</f>
        <v xml:space="preserve">Pandemic AGENCY 3: Office of the State Chief Information Officer </v>
      </c>
      <c r="G549"/>
      <c r="H549"/>
      <c r="I549" t="s">
        <v>916</v>
      </c>
      <c r="J549" t="s">
        <v>964</v>
      </c>
      <c r="K549" s="1">
        <v>0</v>
      </c>
    </row>
    <row r="550" spans="1:11" x14ac:dyDescent="0.35">
      <c r="B550" t="s">
        <v>182</v>
      </c>
      <c r="C550" s="1" t="s">
        <v>219</v>
      </c>
      <c r="D550" t="s">
        <v>948</v>
      </c>
      <c r="E550" t="s">
        <v>586</v>
      </c>
      <c r="F550" t="str">
        <f>_xlfn.CONCAT(C550, " ", D550, ": ",E550)</f>
        <v>Pandemic FUND 1: Public Works Board Broadband Construction Grant and Loan Program</v>
      </c>
      <c r="G550"/>
      <c r="H550"/>
      <c r="I550" t="s">
        <v>919</v>
      </c>
      <c r="J550" t="s">
        <v>964</v>
      </c>
      <c r="K550" s="1">
        <v>0</v>
      </c>
    </row>
    <row r="551" spans="1:11" x14ac:dyDescent="0.35">
      <c r="B551" t="s">
        <v>182</v>
      </c>
      <c r="C551" s="1" t="s">
        <v>219</v>
      </c>
      <c r="D551" t="s">
        <v>949</v>
      </c>
      <c r="E551" t="s">
        <v>183</v>
      </c>
      <c r="F551" t="str">
        <f>_xlfn.CONCAT(C551, " ", D551, ": ",E551)</f>
        <v>Pandemic FUND 2: Community Economic Revitalization Board Rural Broadband Program</v>
      </c>
      <c r="G551"/>
      <c r="H551"/>
      <c r="I551" t="s">
        <v>917</v>
      </c>
      <c r="J551" t="s">
        <v>964</v>
      </c>
      <c r="K551" s="1">
        <v>0</v>
      </c>
    </row>
    <row r="552" spans="1:11" x14ac:dyDescent="0.35">
      <c r="B552" t="s">
        <v>182</v>
      </c>
      <c r="C552" s="1" t="s">
        <v>219</v>
      </c>
      <c r="D552" t="s">
        <v>950</v>
      </c>
      <c r="E552" t="s">
        <v>587</v>
      </c>
      <c r="F552" t="str">
        <f>_xlfn.CONCAT(C552, " ", D552, ": ",E552)</f>
        <v xml:space="preserve">Pandemic FUND 3: State Universal Service Fund </v>
      </c>
      <c r="G552"/>
      <c r="H552"/>
      <c r="I552" t="s">
        <v>918</v>
      </c>
      <c r="J552" t="s">
        <v>964</v>
      </c>
      <c r="K552" s="1">
        <v>0</v>
      </c>
    </row>
    <row r="553" spans="1:11" x14ac:dyDescent="0.35">
      <c r="B553" t="s">
        <v>182</v>
      </c>
      <c r="C553" s="1" t="s">
        <v>219</v>
      </c>
      <c r="D553" t="s">
        <v>954</v>
      </c>
      <c r="E553" t="s">
        <v>588</v>
      </c>
      <c r="F553" t="str">
        <f>_xlfn.CONCAT(C553, " ", D553, ": ",E553)</f>
        <v>Pandemic GOAL 1: https://app.leg.wa.gov/RCW/default.aspx?cite=43.330.536#:~:text=(3)%20By%202028%2C%20all,hundred%20fifty%20megabits%20per%20second.</v>
      </c>
      <c r="G553"/>
      <c r="H553"/>
      <c r="I553" t="s">
        <v>588</v>
      </c>
      <c r="J553" t="s">
        <v>964</v>
      </c>
      <c r="K553" s="1">
        <v>0</v>
      </c>
    </row>
    <row r="554" spans="1:11" x14ac:dyDescent="0.35">
      <c r="B554" t="s">
        <v>182</v>
      </c>
      <c r="C554" s="1" t="s">
        <v>219</v>
      </c>
      <c r="D554" t="s">
        <v>956</v>
      </c>
      <c r="E554" t="s">
        <v>589</v>
      </c>
      <c r="F554" t="str">
        <f>_xlfn.CONCAT(C554, " ", D554, ": ",E554)</f>
        <v xml:space="preserve">Pandemic MAP 1: State Broadband Access and Speed Survey Results </v>
      </c>
      <c r="G554"/>
      <c r="H554"/>
      <c r="I554" t="s">
        <v>920</v>
      </c>
      <c r="J554" t="s">
        <v>964</v>
      </c>
      <c r="K554" s="1">
        <v>0</v>
      </c>
    </row>
    <row r="555" spans="1:11" x14ac:dyDescent="0.35">
      <c r="B555" t="s">
        <v>182</v>
      </c>
      <c r="C555" s="1" t="s">
        <v>219</v>
      </c>
      <c r="D555" t="s">
        <v>958</v>
      </c>
      <c r="E555" t="s">
        <v>590</v>
      </c>
      <c r="F555" t="str">
        <f>_xlfn.CONCAT(C555, " ", D555, ": ",E555)</f>
        <v>Pandemic OFFICE 1: Washington Statewide Broadband Office</v>
      </c>
      <c r="I555" t="s">
        <v>921</v>
      </c>
      <c r="J555" t="s">
        <v>964</v>
      </c>
      <c r="K555" s="1">
        <v>0</v>
      </c>
    </row>
    <row r="556" spans="1:11" x14ac:dyDescent="0.35">
      <c r="B556" t="s">
        <v>182</v>
      </c>
      <c r="C556" s="1" t="s">
        <v>219</v>
      </c>
      <c r="D556" t="s">
        <v>960</v>
      </c>
      <c r="E556" t="s">
        <v>591</v>
      </c>
      <c r="F556" t="str">
        <f>_xlfn.CONCAT(C556, " ", D556, ": ",E556)</f>
        <v>Pandemic PLAN 1: Broadband in Washington 2019</v>
      </c>
      <c r="I556" t="s">
        <v>922</v>
      </c>
      <c r="J556" t="s">
        <v>964</v>
      </c>
      <c r="K556" s="1">
        <v>0</v>
      </c>
    </row>
    <row r="557" spans="1:11" x14ac:dyDescent="0.35">
      <c r="A557">
        <v>1</v>
      </c>
      <c r="B557" s="1" t="s">
        <v>99</v>
      </c>
      <c r="C557" s="1" t="s">
        <v>199</v>
      </c>
      <c r="D557" s="1" t="s">
        <v>64</v>
      </c>
      <c r="E557" s="1" t="s">
        <v>298</v>
      </c>
      <c r="F557" s="1" t="str">
        <f>_xlfn.CONCAT(C557, " ", D557, ": ",E557)</f>
        <v>Pre-pandemic Agency: Department of Commerce</v>
      </c>
      <c r="J557" s="1" t="s">
        <v>965</v>
      </c>
      <c r="K557" s="1">
        <v>0</v>
      </c>
    </row>
    <row r="558" spans="1:11" x14ac:dyDescent="0.35">
      <c r="A558">
        <v>2</v>
      </c>
      <c r="B558" s="1" t="s">
        <v>99</v>
      </c>
      <c r="C558" s="1" t="s">
        <v>199</v>
      </c>
      <c r="D558" s="1" t="s">
        <v>69</v>
      </c>
      <c r="E558" s="1" t="s">
        <v>379</v>
      </c>
      <c r="F558" s="1" t="str">
        <f>_xlfn.CONCAT(C558, " ", D558, ": ",E558)</f>
        <v>Pre-pandemic Task Force: Broadband Enhancement Council</v>
      </c>
      <c r="J558" s="1" t="s">
        <v>965</v>
      </c>
      <c r="K558" s="1">
        <v>0</v>
      </c>
    </row>
    <row r="559" spans="1:11" x14ac:dyDescent="0.35">
      <c r="A559">
        <v>3</v>
      </c>
      <c r="B559" s="1" t="s">
        <v>99</v>
      </c>
      <c r="C559" s="1" t="s">
        <v>199</v>
      </c>
      <c r="D559" s="1" t="s">
        <v>120</v>
      </c>
      <c r="E559" s="1" t="s">
        <v>380</v>
      </c>
      <c r="F559" s="1" t="str">
        <f>_xlfn.CONCAT(C559, " ", D559, ": ",E559)</f>
        <v>Pre-pandemic Plan: 2014 Strategic Plan</v>
      </c>
      <c r="J559" s="1" t="s">
        <v>965</v>
      </c>
      <c r="K559" s="1">
        <v>0</v>
      </c>
    </row>
    <row r="560" spans="1:11" x14ac:dyDescent="0.35">
      <c r="A560">
        <v>4</v>
      </c>
      <c r="B560" s="1" t="s">
        <v>99</v>
      </c>
      <c r="C560" s="1" t="s">
        <v>199</v>
      </c>
      <c r="D560" s="1" t="s">
        <v>124</v>
      </c>
      <c r="E560" s="1" t="s">
        <v>381</v>
      </c>
      <c r="F560" s="1" t="str">
        <f>_xlfn.CONCAT(C560, " ", D560, ": ",E560)</f>
        <v>Pre-pandemic Goal: “That it is a primary goal of the Governor, the Legislature and the citizens of this state, by the year 2020, to make every municipality, community, and rural area in this state, border to border, accessible to Internet communications through the expansion, extension and general availability of broadband services and technology.”</v>
      </c>
      <c r="J560" s="1" t="s">
        <v>965</v>
      </c>
      <c r="K560" s="1">
        <v>0</v>
      </c>
    </row>
    <row r="561" spans="1:11" x14ac:dyDescent="0.35">
      <c r="A561">
        <v>5</v>
      </c>
      <c r="B561" s="1" t="s">
        <v>99</v>
      </c>
      <c r="C561" s="1" t="s">
        <v>199</v>
      </c>
      <c r="D561" s="1" t="s">
        <v>75</v>
      </c>
      <c r="E561" s="1" t="s">
        <v>184</v>
      </c>
      <c r="F561" s="1" t="str">
        <f>_xlfn.CONCAT(C561, " ", D561, ": ",E561)</f>
        <v>Pre-pandemic Fund: Broadband Enhancement Fund</v>
      </c>
      <c r="J561" s="1" t="s">
        <v>965</v>
      </c>
      <c r="K561" s="1">
        <v>0</v>
      </c>
    </row>
    <row r="562" spans="1:11" x14ac:dyDescent="0.35">
      <c r="A562">
        <v>6</v>
      </c>
      <c r="B562" s="1" t="s">
        <v>99</v>
      </c>
      <c r="C562" s="1" t="s">
        <v>199</v>
      </c>
      <c r="D562" s="1" t="s">
        <v>75</v>
      </c>
      <c r="E562" s="1" t="s">
        <v>185</v>
      </c>
      <c r="F562" s="1" t="str">
        <f>_xlfn.CONCAT(C562, " ", D562, ": ",E562)</f>
        <v>Pre-pandemic Fund: Economic Development Authority, Broadband Infrastructure Loan Insurance Program</v>
      </c>
      <c r="J562" s="1" t="s">
        <v>965</v>
      </c>
      <c r="K562" s="1">
        <v>0</v>
      </c>
    </row>
    <row r="563" spans="1:11" x14ac:dyDescent="0.35">
      <c r="A563">
        <v>7</v>
      </c>
      <c r="B563" t="s">
        <v>99</v>
      </c>
      <c r="C563" t="s">
        <v>219</v>
      </c>
      <c r="D563" t="s">
        <v>75</v>
      </c>
      <c r="E563" s="4" t="s">
        <v>217</v>
      </c>
      <c r="F563" t="str">
        <f>_xlfn.CONCAT(C563, " ", D563, ": ",E563)</f>
        <v>Pandemic Fund: $50 million for general broadband development.</v>
      </c>
      <c r="G563">
        <v>50</v>
      </c>
      <c r="H563" s="4" t="s">
        <v>217</v>
      </c>
      <c r="I563" s="1" t="s">
        <v>90</v>
      </c>
      <c r="J563" s="1" t="s">
        <v>966</v>
      </c>
      <c r="K563" s="1">
        <v>0</v>
      </c>
    </row>
    <row r="564" spans="1:11" x14ac:dyDescent="0.35">
      <c r="B564" t="s">
        <v>99</v>
      </c>
      <c r="C564" s="1" t="s">
        <v>219</v>
      </c>
      <c r="D564" t="s">
        <v>943</v>
      </c>
      <c r="E564" t="s">
        <v>298</v>
      </c>
      <c r="F564" t="str">
        <f>_xlfn.CONCAT(C564, " ", D564, ": ",E564)</f>
        <v>Pandemic AGENCY 1: Department of Commerce</v>
      </c>
      <c r="G564"/>
      <c r="H564"/>
      <c r="I564" t="s">
        <v>923</v>
      </c>
      <c r="J564" t="s">
        <v>964</v>
      </c>
      <c r="K564" s="1">
        <v>0</v>
      </c>
    </row>
    <row r="565" spans="1:11" x14ac:dyDescent="0.35">
      <c r="B565" t="s">
        <v>99</v>
      </c>
      <c r="C565" s="1" t="s">
        <v>219</v>
      </c>
      <c r="D565" t="s">
        <v>948</v>
      </c>
      <c r="E565" t="s">
        <v>592</v>
      </c>
      <c r="F565" t="str">
        <f>_xlfn.CONCAT(C565, " ", D565, ": ",E565)</f>
        <v xml:space="preserve">Pandemic FUND 1: West Virginia Broadband Infrastructure Loan Insurance Program </v>
      </c>
      <c r="G565"/>
      <c r="H565"/>
      <c r="I565" t="s">
        <v>925</v>
      </c>
      <c r="J565" t="s">
        <v>964</v>
      </c>
      <c r="K565" s="1">
        <v>0</v>
      </c>
    </row>
    <row r="566" spans="1:11" x14ac:dyDescent="0.35">
      <c r="B566" t="s">
        <v>99</v>
      </c>
      <c r="C566" s="1" t="s">
        <v>219</v>
      </c>
      <c r="D566" t="s">
        <v>949</v>
      </c>
      <c r="E566" t="s">
        <v>593</v>
      </c>
      <c r="F566" t="str">
        <f>_xlfn.CONCAT(C566, " ", D566, ": ",E566)</f>
        <v xml:space="preserve">Pandemic FUND 2: Broadband Enhancement Fund </v>
      </c>
      <c r="G566"/>
      <c r="H566"/>
      <c r="I566" t="s">
        <v>924</v>
      </c>
      <c r="J566" t="s">
        <v>964</v>
      </c>
      <c r="K566" s="1">
        <v>0</v>
      </c>
    </row>
    <row r="567" spans="1:11" x14ac:dyDescent="0.35">
      <c r="B567" t="s">
        <v>99</v>
      </c>
      <c r="C567" s="1" t="s">
        <v>219</v>
      </c>
      <c r="D567" t="s">
        <v>954</v>
      </c>
      <c r="E567" t="s">
        <v>594</v>
      </c>
      <c r="F567" t="str">
        <f>_xlfn.CONCAT(C567, " ", D567, ": ",E567)</f>
        <v>Pandemic GOAL 1: http://www.wvlegislature.gov/WVCODE/code.cfm?chap=31G&amp;art=1</v>
      </c>
      <c r="G567"/>
      <c r="H567"/>
      <c r="I567" t="s">
        <v>594</v>
      </c>
      <c r="J567" t="s">
        <v>964</v>
      </c>
      <c r="K567" s="1">
        <v>0</v>
      </c>
    </row>
    <row r="568" spans="1:11" x14ac:dyDescent="0.35">
      <c r="B568" t="s">
        <v>99</v>
      </c>
      <c r="C568" s="1" t="s">
        <v>219</v>
      </c>
      <c r="D568" t="s">
        <v>956</v>
      </c>
      <c r="E568" t="s">
        <v>595</v>
      </c>
      <c r="F568" t="str">
        <f>_xlfn.CONCAT(C568, " ", D568, ": ",E568)</f>
        <v xml:space="preserve">Pandemic MAP 1: Interactive West Virginia Broadband Map </v>
      </c>
      <c r="G568"/>
      <c r="H568"/>
      <c r="I568" t="s">
        <v>926</v>
      </c>
      <c r="J568" t="s">
        <v>964</v>
      </c>
      <c r="K568" s="1">
        <v>0</v>
      </c>
    </row>
    <row r="569" spans="1:11" x14ac:dyDescent="0.35">
      <c r="B569" t="s">
        <v>99</v>
      </c>
      <c r="C569" s="1" t="s">
        <v>219</v>
      </c>
      <c r="D569" t="s">
        <v>958</v>
      </c>
      <c r="E569" t="s">
        <v>596</v>
      </c>
      <c r="F569" t="str">
        <f>_xlfn.CONCAT(C569, " ", D569, ": ",E569)</f>
        <v xml:space="preserve">Pandemic OFFICE 1: Office of Broadband </v>
      </c>
      <c r="I569" t="s">
        <v>927</v>
      </c>
      <c r="J569" t="s">
        <v>964</v>
      </c>
      <c r="K569" s="1">
        <v>0</v>
      </c>
    </row>
    <row r="570" spans="1:11" x14ac:dyDescent="0.35">
      <c r="B570" t="s">
        <v>99</v>
      </c>
      <c r="C570" s="1" t="s">
        <v>219</v>
      </c>
      <c r="D570" t="s">
        <v>960</v>
      </c>
      <c r="E570" t="s">
        <v>597</v>
      </c>
      <c r="F570" t="str">
        <f>_xlfn.CONCAT(C570, " ", D570, ": ",E570)</f>
        <v xml:space="preserve">Pandemic PLAN 1: West Virginia State Broadband Plan 2020-2025 </v>
      </c>
      <c r="I570" t="s">
        <v>928</v>
      </c>
      <c r="J570" t="s">
        <v>964</v>
      </c>
      <c r="K570" s="1">
        <v>0</v>
      </c>
    </row>
    <row r="571" spans="1:11" x14ac:dyDescent="0.35">
      <c r="B571" t="s">
        <v>99</v>
      </c>
      <c r="C571" s="1" t="s">
        <v>219</v>
      </c>
      <c r="D571" t="s">
        <v>961</v>
      </c>
      <c r="E571" t="s">
        <v>598</v>
      </c>
      <c r="F571" t="str">
        <f>_xlfn.CONCAT(C571, " ", D571, ": ",E571)</f>
        <v>Pandemic TASK FORCE 1: West Virginia Broadband Enhancement Council</v>
      </c>
      <c r="I571" t="s">
        <v>929</v>
      </c>
      <c r="J571" t="s">
        <v>964</v>
      </c>
      <c r="K571" s="1">
        <v>0</v>
      </c>
    </row>
    <row r="572" spans="1:11" x14ac:dyDescent="0.35">
      <c r="A572">
        <v>1</v>
      </c>
      <c r="B572" s="1" t="s">
        <v>116</v>
      </c>
      <c r="C572" s="1" t="s">
        <v>199</v>
      </c>
      <c r="D572" s="1" t="s">
        <v>123</v>
      </c>
      <c r="E572" s="1" t="s">
        <v>358</v>
      </c>
      <c r="F572" s="1" t="str">
        <f>_xlfn.CONCAT(C572, " ", D572, ": ",E572)</f>
        <v>Pre-pandemic Office: Broadband Office</v>
      </c>
      <c r="J572" s="1" t="s">
        <v>965</v>
      </c>
      <c r="K572" s="1">
        <v>0</v>
      </c>
    </row>
    <row r="573" spans="1:11" x14ac:dyDescent="0.35">
      <c r="A573">
        <v>2</v>
      </c>
      <c r="B573" s="1" t="s">
        <v>116</v>
      </c>
      <c r="C573" s="1" t="s">
        <v>199</v>
      </c>
      <c r="D573" s="1" t="s">
        <v>64</v>
      </c>
      <c r="E573" s="1" t="s">
        <v>245</v>
      </c>
      <c r="F573" s="1" t="str">
        <f>_xlfn.CONCAT(C573, " ", D573, ": ",E573)</f>
        <v>Pre-pandemic Agency: Public Service Commission</v>
      </c>
      <c r="J573" s="1" t="s">
        <v>965</v>
      </c>
      <c r="K573" s="1">
        <v>0</v>
      </c>
    </row>
    <row r="574" spans="1:11" x14ac:dyDescent="0.35">
      <c r="A574">
        <v>3</v>
      </c>
      <c r="B574" s="1" t="s">
        <v>116</v>
      </c>
      <c r="C574" s="1" t="s">
        <v>199</v>
      </c>
      <c r="D574" s="1" t="s">
        <v>69</v>
      </c>
      <c r="E574" s="1" t="s">
        <v>382</v>
      </c>
      <c r="F574" s="1" t="str">
        <f>_xlfn.CONCAT(C574, " ", D574, ": ",E574)</f>
        <v>Pre-pandemic Task Force: Wisconsin Broadband Stakeholder Workgroup</v>
      </c>
      <c r="J574" s="1" t="s">
        <v>965</v>
      </c>
      <c r="K574" s="1">
        <v>0</v>
      </c>
    </row>
    <row r="575" spans="1:11" x14ac:dyDescent="0.35">
      <c r="A575">
        <v>4</v>
      </c>
      <c r="B575" s="1" t="s">
        <v>116</v>
      </c>
      <c r="C575" s="1" t="s">
        <v>199</v>
      </c>
      <c r="D575" s="1" t="s">
        <v>120</v>
      </c>
      <c r="E575" s="1" t="s">
        <v>383</v>
      </c>
      <c r="F575" s="1" t="str">
        <f>_xlfn.CONCAT(C575, " ", D575, ": ",E575)</f>
        <v>Pre-pandemic Plan: “Wisconsin’s Playbook for Broadband Progress” (2013)</v>
      </c>
      <c r="J575" s="1" t="s">
        <v>965</v>
      </c>
      <c r="K575" s="1">
        <v>0</v>
      </c>
    </row>
    <row r="576" spans="1:11" x14ac:dyDescent="0.35">
      <c r="A576">
        <v>5</v>
      </c>
      <c r="B576" s="1" t="s">
        <v>116</v>
      </c>
      <c r="C576" s="1" t="s">
        <v>199</v>
      </c>
      <c r="D576" s="1" t="s">
        <v>72</v>
      </c>
      <c r="E576" s="1" t="s">
        <v>384</v>
      </c>
      <c r="F576" s="1" t="str">
        <f>_xlfn.CONCAT(C576, " ", D576, ": ",E576)</f>
        <v>Pre-pandemic Map: Broadband Map</v>
      </c>
      <c r="J576" s="1" t="s">
        <v>965</v>
      </c>
      <c r="K576" s="1">
        <v>0</v>
      </c>
    </row>
    <row r="577" spans="1:11" x14ac:dyDescent="0.35">
      <c r="A577">
        <v>6</v>
      </c>
      <c r="B577" s="1" t="s">
        <v>116</v>
      </c>
      <c r="C577" s="1" t="s">
        <v>199</v>
      </c>
      <c r="D577" s="1" t="s">
        <v>75</v>
      </c>
      <c r="E577" s="1" t="s">
        <v>176</v>
      </c>
      <c r="F577" s="1" t="str">
        <f>_xlfn.CONCAT(C577, " ", D577, ": ",E577)</f>
        <v>Pre-pandemic Fund: Universal Service Fund</v>
      </c>
      <c r="J577" s="1" t="s">
        <v>965</v>
      </c>
      <c r="K577" s="1">
        <v>0</v>
      </c>
    </row>
    <row r="578" spans="1:11" x14ac:dyDescent="0.35">
      <c r="B578" t="s">
        <v>116</v>
      </c>
      <c r="C578" s="1" t="s">
        <v>219</v>
      </c>
      <c r="D578" t="s">
        <v>943</v>
      </c>
      <c r="E578" t="s">
        <v>655</v>
      </c>
      <c r="F578" t="str">
        <f>_xlfn.CONCAT(C578, " ", D578, ": ",E578)</f>
        <v>Pandemic AGENCY 1: Public Service Commission (Broadband Forward!)</v>
      </c>
      <c r="G578"/>
      <c r="H578"/>
      <c r="I578" t="s">
        <v>930</v>
      </c>
      <c r="J578" t="s">
        <v>964</v>
      </c>
      <c r="K578" s="1">
        <v>0</v>
      </c>
    </row>
    <row r="579" spans="1:11" x14ac:dyDescent="0.35">
      <c r="B579" t="s">
        <v>116</v>
      </c>
      <c r="C579" s="1" t="s">
        <v>219</v>
      </c>
      <c r="D579" t="s">
        <v>944</v>
      </c>
      <c r="E579" t="s">
        <v>656</v>
      </c>
      <c r="F579" t="str">
        <f>_xlfn.CONCAT(C579, " ", D579, ": ",E579)</f>
        <v xml:space="preserve">Pandemic AGENCY 2: Wisconsin Economic Development Corporation (Broadband Connectors Pilot) </v>
      </c>
      <c r="G579"/>
      <c r="H579"/>
      <c r="I579" t="s">
        <v>931</v>
      </c>
      <c r="J579" t="s">
        <v>964</v>
      </c>
      <c r="K579" s="1">
        <v>0</v>
      </c>
    </row>
    <row r="580" spans="1:11" x14ac:dyDescent="0.35">
      <c r="B580" t="s">
        <v>116</v>
      </c>
      <c r="C580" s="1" t="s">
        <v>219</v>
      </c>
      <c r="D580" t="s">
        <v>948</v>
      </c>
      <c r="E580" t="s">
        <v>176</v>
      </c>
      <c r="F580" t="str">
        <f>_xlfn.CONCAT(C580, " ", D580, ": ",E580)</f>
        <v>Pandemic FUND 1: Universal Service Fund</v>
      </c>
      <c r="G580"/>
      <c r="H580"/>
      <c r="I580" t="s">
        <v>933</v>
      </c>
      <c r="J580" t="s">
        <v>964</v>
      </c>
      <c r="K580" s="1">
        <v>0</v>
      </c>
    </row>
    <row r="581" spans="1:11" x14ac:dyDescent="0.35">
      <c r="B581" t="s">
        <v>116</v>
      </c>
      <c r="C581" s="1" t="s">
        <v>219</v>
      </c>
      <c r="D581" t="s">
        <v>949</v>
      </c>
      <c r="E581" t="s">
        <v>599</v>
      </c>
      <c r="F581" t="str">
        <f>_xlfn.CONCAT(C581, " ", D581, ": ",E581)</f>
        <v>Pandemic FUND 2: Broadband Expansion Grants</v>
      </c>
      <c r="G581"/>
      <c r="H581"/>
      <c r="I581" t="s">
        <v>932</v>
      </c>
      <c r="J581" t="s">
        <v>964</v>
      </c>
      <c r="K581" s="1">
        <v>0</v>
      </c>
    </row>
    <row r="582" spans="1:11" x14ac:dyDescent="0.35">
      <c r="B582" t="s">
        <v>116</v>
      </c>
      <c r="C582" s="1" t="s">
        <v>219</v>
      </c>
      <c r="D582" t="s">
        <v>954</v>
      </c>
      <c r="E582" t="s">
        <v>600</v>
      </c>
      <c r="F582" t="str">
        <f>_xlfn.CONCAT(C582, " ", D582, ": ",E582)</f>
        <v>Pandemic GOAL 1: https://psc.wi.gov/Documents/broadband/Wisconsin%20Broadband%20Plan%202019.pdf</v>
      </c>
      <c r="G582"/>
      <c r="H582"/>
      <c r="I582" t="s">
        <v>600</v>
      </c>
      <c r="J582" t="s">
        <v>964</v>
      </c>
      <c r="K582" s="1">
        <v>0</v>
      </c>
    </row>
    <row r="583" spans="1:11" x14ac:dyDescent="0.35">
      <c r="B583" t="s">
        <v>116</v>
      </c>
      <c r="C583" s="1" t="s">
        <v>219</v>
      </c>
      <c r="D583" t="s">
        <v>956</v>
      </c>
      <c r="E583" t="s">
        <v>601</v>
      </c>
      <c r="F583" t="str">
        <f>_xlfn.CONCAT(C583, " ", D583, ": ",E583)</f>
        <v>Pandemic MAP 1: Wisconsin Broadband Map</v>
      </c>
      <c r="G583"/>
      <c r="H583"/>
      <c r="I583" t="s">
        <v>934</v>
      </c>
      <c r="J583" t="s">
        <v>964</v>
      </c>
      <c r="K583" s="1">
        <v>0</v>
      </c>
    </row>
    <row r="584" spans="1:11" x14ac:dyDescent="0.35">
      <c r="B584" t="s">
        <v>116</v>
      </c>
      <c r="C584" s="1" t="s">
        <v>219</v>
      </c>
      <c r="D584" t="s">
        <v>958</v>
      </c>
      <c r="E584" t="s">
        <v>602</v>
      </c>
      <c r="F584" t="str">
        <f>_xlfn.CONCAT(C584, " ", D584, ": ",E584)</f>
        <v>Pandemic OFFICE 1: Wisconsin Broadband Office</v>
      </c>
      <c r="I584" t="s">
        <v>935</v>
      </c>
      <c r="J584" t="s">
        <v>964</v>
      </c>
      <c r="K584" s="1">
        <v>0</v>
      </c>
    </row>
    <row r="585" spans="1:11" x14ac:dyDescent="0.35">
      <c r="B585" t="s">
        <v>116</v>
      </c>
      <c r="C585" s="1" t="s">
        <v>219</v>
      </c>
      <c r="D585" t="s">
        <v>960</v>
      </c>
      <c r="E585" t="s">
        <v>603</v>
      </c>
      <c r="F585" t="str">
        <f>_xlfn.CONCAT(C585, " ", D585, ": ",E585)</f>
        <v>Pandemic PLAN 1: Wisconsin Broadband Plan 2021</v>
      </c>
      <c r="I585" t="s">
        <v>936</v>
      </c>
      <c r="J585" t="s">
        <v>964</v>
      </c>
      <c r="K585" s="1">
        <v>0</v>
      </c>
    </row>
    <row r="586" spans="1:11" x14ac:dyDescent="0.35">
      <c r="B586" t="s">
        <v>116</v>
      </c>
      <c r="C586" s="1" t="s">
        <v>219</v>
      </c>
      <c r="D586" t="s">
        <v>961</v>
      </c>
      <c r="E586" t="s">
        <v>604</v>
      </c>
      <c r="F586" t="str">
        <f>_xlfn.CONCAT(C586, " ", D586, ": ",E586)</f>
        <v>Pandemic TASK FORCE 1: Governor's Task Force on Broadband Access</v>
      </c>
      <c r="I586" t="s">
        <v>937</v>
      </c>
      <c r="J586" t="s">
        <v>964</v>
      </c>
      <c r="K586" s="1">
        <v>0</v>
      </c>
    </row>
    <row r="587" spans="1:11" x14ac:dyDescent="0.35">
      <c r="A587">
        <v>1</v>
      </c>
      <c r="B587" s="1" t="s">
        <v>100</v>
      </c>
      <c r="C587" s="1" t="s">
        <v>199</v>
      </c>
      <c r="D587" s="1" t="s">
        <v>64</v>
      </c>
      <c r="E587" s="1" t="s">
        <v>385</v>
      </c>
      <c r="F587" s="1" t="str">
        <f>_xlfn.CONCAT(C587, " ", D587, ": ",E587)</f>
        <v>Pre-pandemic Agency: Economic Development Agency (Business Council)</v>
      </c>
      <c r="J587" s="1" t="s">
        <v>965</v>
      </c>
      <c r="K587" s="1">
        <v>0</v>
      </c>
    </row>
    <row r="588" spans="1:11" x14ac:dyDescent="0.35">
      <c r="A588">
        <v>2</v>
      </c>
      <c r="B588" s="1" t="s">
        <v>100</v>
      </c>
      <c r="C588" s="1" t="s">
        <v>199</v>
      </c>
      <c r="D588" s="1" t="s">
        <v>69</v>
      </c>
      <c r="E588" s="1" t="s">
        <v>239</v>
      </c>
      <c r="F588" s="1" t="str">
        <f>_xlfn.CONCAT(C588, " ", D588, ": ",E588)</f>
        <v>Pre-pandemic Task Force: Broadband Advisory Council</v>
      </c>
      <c r="J588" s="1" t="s">
        <v>965</v>
      </c>
      <c r="K588" s="1">
        <v>0</v>
      </c>
    </row>
    <row r="589" spans="1:11" x14ac:dyDescent="0.35">
      <c r="A589">
        <v>3</v>
      </c>
      <c r="B589" s="1" t="s">
        <v>100</v>
      </c>
      <c r="C589" s="1" t="s">
        <v>199</v>
      </c>
      <c r="D589" s="1" t="s">
        <v>120</v>
      </c>
      <c r="E589" s="1" t="s">
        <v>386</v>
      </c>
      <c r="F589" s="1" t="str">
        <f>_xlfn.CONCAT(C589, " ", D589, ": ",E589)</f>
        <v>Pre-pandemic Plan: “Wyoming Broadband Enhancement Plan” (2018)</v>
      </c>
      <c r="J589" s="1" t="s">
        <v>965</v>
      </c>
      <c r="K589" s="1">
        <v>0</v>
      </c>
    </row>
    <row r="590" spans="1:11" x14ac:dyDescent="0.35">
      <c r="A590">
        <v>4</v>
      </c>
      <c r="B590" s="1" t="s">
        <v>100</v>
      </c>
      <c r="C590" s="1" t="s">
        <v>199</v>
      </c>
      <c r="D590" s="1" t="s">
        <v>124</v>
      </c>
      <c r="E590" s="1" t="s">
        <v>388</v>
      </c>
      <c r="F590" s="1" t="str">
        <f>_xlfn.CONCAT(C590, " ", D590, ": ",E590)</f>
        <v>Pre-pandemic Goal: “Mission: Enrich lives, enable economic diversification and move Wyoming to a position of leadership in the new digital world by ensuring every citizen and business has access to affordable, reliable, redundant and future-proof broadband Internet. 
“Vision: Every Wyoming citizen and every identified business corridor will have the opportunity to access broadband Internet capabilities that exceed defined standards by no later than 2023. 
“Moonshot: Leave no Wyoming citizen behind and position every business to compete on a global scale by ensuring they each connect to the rest of the digital world with broadband Internet capabilities that set the standard for all others to follow by 2025.”</v>
      </c>
      <c r="J590" s="1" t="s">
        <v>965</v>
      </c>
      <c r="K590" s="1">
        <v>0</v>
      </c>
    </row>
    <row r="591" spans="1:11" x14ac:dyDescent="0.35">
      <c r="A591">
        <v>5</v>
      </c>
      <c r="B591" s="1" t="s">
        <v>100</v>
      </c>
      <c r="C591" s="1" t="s">
        <v>199</v>
      </c>
      <c r="D591" s="1" t="s">
        <v>72</v>
      </c>
      <c r="E591" s="1" t="s">
        <v>387</v>
      </c>
      <c r="F591" s="1" t="str">
        <f>_xlfn.CONCAT(C591, " ", D591, ": ",E591)</f>
        <v>Pre-pandemic Map: Broadband map</v>
      </c>
      <c r="J591" s="1" t="s">
        <v>965</v>
      </c>
      <c r="K591" s="1">
        <v>0</v>
      </c>
    </row>
    <row r="592" spans="1:11" x14ac:dyDescent="0.35">
      <c r="A592">
        <v>6</v>
      </c>
      <c r="B592" s="1" t="s">
        <v>100</v>
      </c>
      <c r="C592" s="1" t="s">
        <v>199</v>
      </c>
      <c r="D592" s="1" t="s">
        <v>75</v>
      </c>
      <c r="E592" s="1" t="s">
        <v>186</v>
      </c>
      <c r="F592" s="1" t="str">
        <f>_xlfn.CONCAT(C592, " ", D592, ": ",E592)</f>
        <v>Pre-pandemic Fund: Broadband Infrastructure Grant Fund</v>
      </c>
      <c r="J592" s="1" t="s">
        <v>965</v>
      </c>
      <c r="K592" s="1">
        <v>0</v>
      </c>
    </row>
    <row r="593" spans="1:11" x14ac:dyDescent="0.35">
      <c r="A593">
        <v>7</v>
      </c>
      <c r="B593" t="s">
        <v>100</v>
      </c>
      <c r="C593" t="s">
        <v>219</v>
      </c>
      <c r="D593" t="s">
        <v>75</v>
      </c>
      <c r="E593" s="4" t="s">
        <v>218</v>
      </c>
      <c r="F593" t="str">
        <f>_xlfn.CONCAT(C593, " ", D593, ": ",E593)</f>
        <v>Pandemic Fund: Coordination between Governor Mark Gordon and the state Business Council identified several broadband expansion projects and deployed $55 million of CARES Act funding.</v>
      </c>
      <c r="G593">
        <v>55</v>
      </c>
      <c r="H593" s="4" t="s">
        <v>218</v>
      </c>
      <c r="I593" s="1" t="s">
        <v>90</v>
      </c>
      <c r="J593" s="1" t="s">
        <v>966</v>
      </c>
      <c r="K593" s="1">
        <v>0</v>
      </c>
    </row>
    <row r="594" spans="1:11" x14ac:dyDescent="0.35">
      <c r="B594" t="s">
        <v>100</v>
      </c>
      <c r="C594" s="1" t="s">
        <v>219</v>
      </c>
      <c r="D594" t="s">
        <v>943</v>
      </c>
      <c r="E594" t="s">
        <v>657</v>
      </c>
      <c r="F594" t="str">
        <f>_xlfn.CONCAT(C594, " ", D594, ": ",E594)</f>
        <v>Pandemic AGENCY 1: The State of Wyomingâ€™s Economic Development Agency (Wyoming Business Council)</v>
      </c>
      <c r="G594"/>
      <c r="H594"/>
      <c r="I594" t="s">
        <v>938</v>
      </c>
      <c r="J594" t="s">
        <v>964</v>
      </c>
      <c r="K594" s="1">
        <v>0</v>
      </c>
    </row>
    <row r="595" spans="1:11" x14ac:dyDescent="0.35">
      <c r="B595" t="s">
        <v>100</v>
      </c>
      <c r="C595" s="1" t="s">
        <v>219</v>
      </c>
      <c r="D595" t="s">
        <v>944</v>
      </c>
      <c r="E595" t="s">
        <v>658</v>
      </c>
      <c r="F595" t="str">
        <f>_xlfn.CONCAT(C595, " ", D595, ": ",E595)</f>
        <v>Pandemic AGENCY 2: Department of Enterprise Technology Services</v>
      </c>
      <c r="G595"/>
      <c r="H595"/>
      <c r="I595" t="s">
        <v>939</v>
      </c>
      <c r="J595" t="s">
        <v>964</v>
      </c>
      <c r="K595" s="1">
        <v>0</v>
      </c>
    </row>
    <row r="596" spans="1:11" x14ac:dyDescent="0.35">
      <c r="B596" t="s">
        <v>100</v>
      </c>
      <c r="C596" s="1" t="s">
        <v>219</v>
      </c>
      <c r="D596" t="s">
        <v>948</v>
      </c>
      <c r="E596" t="s">
        <v>186</v>
      </c>
      <c r="F596" t="str">
        <f>_xlfn.CONCAT(C596, " ", D596, ": ",E596)</f>
        <v>Pandemic FUND 1: Broadband Infrastructure Grant Fund</v>
      </c>
      <c r="G596"/>
      <c r="H596"/>
      <c r="I596" t="s">
        <v>940</v>
      </c>
      <c r="J596" t="s">
        <v>964</v>
      </c>
      <c r="K596" s="1">
        <v>0</v>
      </c>
    </row>
    <row r="597" spans="1:11" x14ac:dyDescent="0.35">
      <c r="B597" t="s">
        <v>100</v>
      </c>
      <c r="C597" s="1" t="s">
        <v>219</v>
      </c>
      <c r="D597" t="s">
        <v>954</v>
      </c>
      <c r="E597" t="s">
        <v>605</v>
      </c>
      <c r="F597" t="str">
        <f>_xlfn.CONCAT(C597, " ", D597, ": ",E597)</f>
        <v>Pandemic GOAL 1: https://www.wyomingbusiness.org/Uploads/wbbp%20final.pdf</v>
      </c>
      <c r="G597"/>
      <c r="H597"/>
      <c r="I597" t="s">
        <v>605</v>
      </c>
      <c r="J597" t="s">
        <v>964</v>
      </c>
      <c r="K597" s="1">
        <v>0</v>
      </c>
    </row>
    <row r="598" spans="1:11" x14ac:dyDescent="0.35">
      <c r="B598" t="s">
        <v>100</v>
      </c>
      <c r="C598" s="1" t="s">
        <v>219</v>
      </c>
      <c r="D598" t="s">
        <v>956</v>
      </c>
      <c r="E598" t="s">
        <v>606</v>
      </c>
      <c r="F598" t="str">
        <f>_xlfn.CONCAT(C598, " ", D598, ": ",E598)</f>
        <v xml:space="preserve">Pandemic MAP 1: Wyoming Broadband Survey Results Map </v>
      </c>
      <c r="G598"/>
      <c r="H598"/>
      <c r="I598" t="s">
        <v>941</v>
      </c>
      <c r="J598" t="s">
        <v>964</v>
      </c>
      <c r="K598" s="1">
        <v>0</v>
      </c>
    </row>
    <row r="599" spans="1:11" x14ac:dyDescent="0.35">
      <c r="B599" t="s">
        <v>100</v>
      </c>
      <c r="C599" s="1" t="s">
        <v>219</v>
      </c>
      <c r="D599" t="s">
        <v>960</v>
      </c>
      <c r="E599" t="s">
        <v>607</v>
      </c>
      <c r="F599" t="str">
        <f>_xlfn.CONCAT(C599, " ", D599, ": ",E599)</f>
        <v>Pandemic PLAN 1: Broadband Enhancement Plan</v>
      </c>
      <c r="I599" t="s">
        <v>605</v>
      </c>
      <c r="J599" t="s">
        <v>964</v>
      </c>
      <c r="K599" s="1">
        <v>0</v>
      </c>
    </row>
    <row r="600" spans="1:11" x14ac:dyDescent="0.35">
      <c r="B600" t="s">
        <v>100</v>
      </c>
      <c r="C600" s="1" t="s">
        <v>219</v>
      </c>
      <c r="D600" t="s">
        <v>961</v>
      </c>
      <c r="E600" t="s">
        <v>239</v>
      </c>
      <c r="F600" t="str">
        <f>_xlfn.CONCAT(C600, " ", D600, ": ",E600)</f>
        <v>Pandemic TASK FORCE 1: Broadband Advisory Council</v>
      </c>
      <c r="I600" t="s">
        <v>942</v>
      </c>
      <c r="J600" t="s">
        <v>964</v>
      </c>
      <c r="K600" s="1">
        <v>0</v>
      </c>
    </row>
  </sheetData>
  <autoFilter ref="A1:K600" xr:uid="{8281B087-D7F4-4D6A-AF84-87226E19F8FB}">
    <sortState xmlns:xlrd2="http://schemas.microsoft.com/office/spreadsheetml/2017/richdata2" ref="A2:K600">
      <sortCondition ref="B1:B600"/>
    </sortState>
  </autoFilter>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9DFF0-A44F-4602-A738-967407EE2E7E}">
  <dimension ref="A1:B55"/>
  <sheetViews>
    <sheetView topLeftCell="A26" workbookViewId="0">
      <selection activeCell="C60" sqref="C60"/>
    </sheetView>
  </sheetViews>
  <sheetFormatPr defaultRowHeight="14.5" x14ac:dyDescent="0.35"/>
  <cols>
    <col min="1" max="1" width="14.1796875" bestFit="1" customWidth="1"/>
    <col min="2" max="2" width="18.1796875" bestFit="1" customWidth="1"/>
    <col min="3" max="3" width="12.54296875" bestFit="1" customWidth="1"/>
    <col min="4" max="52" width="15.26953125" bestFit="1" customWidth="1"/>
    <col min="53" max="53" width="10.7265625" bestFit="1" customWidth="1"/>
  </cols>
  <sheetData>
    <row r="1" spans="1:2" x14ac:dyDescent="0.35">
      <c r="A1" s="6" t="s">
        <v>66</v>
      </c>
      <c r="B1" t="s">
        <v>225</v>
      </c>
    </row>
    <row r="3" spans="1:2" x14ac:dyDescent="0.35">
      <c r="A3" s="6" t="s">
        <v>221</v>
      </c>
      <c r="B3" t="s">
        <v>224</v>
      </c>
    </row>
    <row r="4" spans="1:2" x14ac:dyDescent="0.35">
      <c r="A4" s="7" t="s">
        <v>10</v>
      </c>
      <c r="B4" s="8">
        <v>6</v>
      </c>
    </row>
    <row r="5" spans="1:2" x14ac:dyDescent="0.35">
      <c r="A5" s="7" t="s">
        <v>118</v>
      </c>
      <c r="B5" s="8">
        <v>2</v>
      </c>
    </row>
    <row r="6" spans="1:2" x14ac:dyDescent="0.35">
      <c r="A6" s="7" t="s">
        <v>119</v>
      </c>
      <c r="B6" s="8">
        <v>4</v>
      </c>
    </row>
    <row r="7" spans="1:2" x14ac:dyDescent="0.35">
      <c r="A7" s="7" t="s">
        <v>91</v>
      </c>
      <c r="B7" s="8">
        <v>3</v>
      </c>
    </row>
    <row r="8" spans="1:2" x14ac:dyDescent="0.35">
      <c r="A8" s="7" t="s">
        <v>122</v>
      </c>
      <c r="B8" s="8">
        <v>9</v>
      </c>
    </row>
    <row r="9" spans="1:2" x14ac:dyDescent="0.35">
      <c r="A9" s="7" t="s">
        <v>127</v>
      </c>
      <c r="B9" s="8">
        <v>9</v>
      </c>
    </row>
    <row r="10" spans="1:2" x14ac:dyDescent="0.35">
      <c r="A10" s="7" t="s">
        <v>26</v>
      </c>
      <c r="B10" s="8">
        <v>6</v>
      </c>
    </row>
    <row r="11" spans="1:2" x14ac:dyDescent="0.35">
      <c r="A11" s="7" t="s">
        <v>93</v>
      </c>
      <c r="B11" s="8">
        <v>3</v>
      </c>
    </row>
    <row r="12" spans="1:2" x14ac:dyDescent="0.35">
      <c r="A12" s="7" t="s">
        <v>131</v>
      </c>
      <c r="B12" s="8">
        <v>1</v>
      </c>
    </row>
    <row r="13" spans="1:2" x14ac:dyDescent="0.35">
      <c r="A13" s="7" t="s">
        <v>132</v>
      </c>
      <c r="B13" s="8">
        <v>8</v>
      </c>
    </row>
    <row r="14" spans="1:2" x14ac:dyDescent="0.35">
      <c r="A14" s="7" t="s">
        <v>134</v>
      </c>
      <c r="B14" s="8">
        <v>7</v>
      </c>
    </row>
    <row r="15" spans="1:2" x14ac:dyDescent="0.35">
      <c r="A15" s="7" t="s">
        <v>35</v>
      </c>
      <c r="B15" s="8">
        <v>6</v>
      </c>
    </row>
    <row r="16" spans="1:2" x14ac:dyDescent="0.35">
      <c r="A16" s="7" t="s">
        <v>136</v>
      </c>
      <c r="B16" s="8">
        <v>3</v>
      </c>
    </row>
    <row r="17" spans="1:2" x14ac:dyDescent="0.35">
      <c r="A17" s="7" t="s">
        <v>137</v>
      </c>
      <c r="B17" s="8">
        <v>6</v>
      </c>
    </row>
    <row r="18" spans="1:2" x14ac:dyDescent="0.35">
      <c r="A18" s="7" t="s">
        <v>94</v>
      </c>
      <c r="B18" s="8">
        <v>4</v>
      </c>
    </row>
    <row r="19" spans="1:2" x14ac:dyDescent="0.35">
      <c r="A19" s="7" t="s">
        <v>95</v>
      </c>
      <c r="B19" s="8">
        <v>5</v>
      </c>
    </row>
    <row r="20" spans="1:2" x14ac:dyDescent="0.35">
      <c r="A20" s="7" t="s">
        <v>141</v>
      </c>
      <c r="B20" s="8">
        <v>4</v>
      </c>
    </row>
    <row r="21" spans="1:2" x14ac:dyDescent="0.35">
      <c r="A21" s="7" t="s">
        <v>48</v>
      </c>
      <c r="B21" s="8">
        <v>8</v>
      </c>
    </row>
    <row r="22" spans="1:2" x14ac:dyDescent="0.35">
      <c r="A22" s="7" t="s">
        <v>50</v>
      </c>
      <c r="B22" s="8">
        <v>6</v>
      </c>
    </row>
    <row r="23" spans="1:2" x14ac:dyDescent="0.35">
      <c r="A23" s="7" t="s">
        <v>147</v>
      </c>
      <c r="B23" s="8">
        <v>9</v>
      </c>
    </row>
    <row r="24" spans="1:2" x14ac:dyDescent="0.35">
      <c r="A24" s="7" t="s">
        <v>42</v>
      </c>
      <c r="B24" s="8">
        <v>6</v>
      </c>
    </row>
    <row r="25" spans="1:2" x14ac:dyDescent="0.35">
      <c r="A25" s="7" t="s">
        <v>109</v>
      </c>
      <c r="B25" s="8">
        <v>5</v>
      </c>
    </row>
    <row r="26" spans="1:2" x14ac:dyDescent="0.35">
      <c r="A26" s="7" t="s">
        <v>52</v>
      </c>
      <c r="B26" s="8">
        <v>1</v>
      </c>
    </row>
    <row r="27" spans="1:2" x14ac:dyDescent="0.35">
      <c r="A27" s="7" t="s">
        <v>56</v>
      </c>
      <c r="B27" s="8">
        <v>6</v>
      </c>
    </row>
    <row r="28" spans="1:2" x14ac:dyDescent="0.35">
      <c r="A28" s="7" t="s">
        <v>154</v>
      </c>
      <c r="B28" s="8">
        <v>1</v>
      </c>
    </row>
    <row r="29" spans="1:2" x14ac:dyDescent="0.35">
      <c r="A29" s="7" t="s">
        <v>155</v>
      </c>
      <c r="B29" s="8">
        <v>5</v>
      </c>
    </row>
    <row r="30" spans="1:2" x14ac:dyDescent="0.35">
      <c r="A30" s="7" t="s">
        <v>54</v>
      </c>
      <c r="B30" s="8">
        <v>6</v>
      </c>
    </row>
    <row r="31" spans="1:2" x14ac:dyDescent="0.35">
      <c r="A31" s="7" t="s">
        <v>96</v>
      </c>
      <c r="B31" s="8">
        <v>2</v>
      </c>
    </row>
    <row r="32" spans="1:2" x14ac:dyDescent="0.35">
      <c r="A32" s="7" t="s">
        <v>158</v>
      </c>
      <c r="B32" s="8">
        <v>1</v>
      </c>
    </row>
    <row r="33" spans="1:2" x14ac:dyDescent="0.35">
      <c r="A33" s="7" t="s">
        <v>97</v>
      </c>
      <c r="B33" s="8">
        <v>6</v>
      </c>
    </row>
    <row r="34" spans="1:2" x14ac:dyDescent="0.35">
      <c r="A34" s="7" t="s">
        <v>163</v>
      </c>
      <c r="B34" s="8">
        <v>4</v>
      </c>
    </row>
    <row r="35" spans="1:2" x14ac:dyDescent="0.35">
      <c r="A35" s="7" t="s">
        <v>58</v>
      </c>
      <c r="B35" s="8">
        <v>7</v>
      </c>
    </row>
    <row r="36" spans="1:2" x14ac:dyDescent="0.35">
      <c r="A36" s="7" t="s">
        <v>101</v>
      </c>
      <c r="B36" s="8">
        <v>3</v>
      </c>
    </row>
    <row r="37" spans="1:2" x14ac:dyDescent="0.35">
      <c r="A37" s="7" t="s">
        <v>6</v>
      </c>
      <c r="B37" s="8">
        <v>1</v>
      </c>
    </row>
    <row r="38" spans="1:2" x14ac:dyDescent="0.35">
      <c r="A38" s="7" t="s">
        <v>166</v>
      </c>
      <c r="B38" s="8">
        <v>2</v>
      </c>
    </row>
    <row r="39" spans="1:2" x14ac:dyDescent="0.35">
      <c r="A39" s="7" t="s">
        <v>168</v>
      </c>
      <c r="B39" s="8">
        <v>7</v>
      </c>
    </row>
    <row r="40" spans="1:2" x14ac:dyDescent="0.35">
      <c r="A40" s="7" t="s">
        <v>169</v>
      </c>
      <c r="B40" s="8">
        <v>6</v>
      </c>
    </row>
    <row r="41" spans="1:2" x14ac:dyDescent="0.35">
      <c r="A41" s="7" t="s">
        <v>102</v>
      </c>
      <c r="B41" s="8">
        <v>1</v>
      </c>
    </row>
    <row r="42" spans="1:2" x14ac:dyDescent="0.35">
      <c r="A42" s="7" t="s">
        <v>172</v>
      </c>
      <c r="B42" s="8">
        <v>3</v>
      </c>
    </row>
    <row r="43" spans="1:2" x14ac:dyDescent="0.35">
      <c r="A43" s="7" t="s">
        <v>103</v>
      </c>
      <c r="B43" s="8">
        <v>1</v>
      </c>
    </row>
    <row r="44" spans="1:2" x14ac:dyDescent="0.35">
      <c r="A44" s="7" t="s">
        <v>104</v>
      </c>
      <c r="B44" s="8">
        <v>3</v>
      </c>
    </row>
    <row r="45" spans="1:2" x14ac:dyDescent="0.35">
      <c r="A45" s="7" t="s">
        <v>60</v>
      </c>
      <c r="B45" s="8">
        <v>5</v>
      </c>
    </row>
    <row r="46" spans="1:2" x14ac:dyDescent="0.35">
      <c r="A46" s="7" t="s">
        <v>174</v>
      </c>
      <c r="B46" s="8">
        <v>1</v>
      </c>
    </row>
    <row r="47" spans="1:2" x14ac:dyDescent="0.35">
      <c r="A47" s="7" t="s">
        <v>175</v>
      </c>
      <c r="B47" s="8">
        <v>6</v>
      </c>
    </row>
    <row r="48" spans="1:2" x14ac:dyDescent="0.35">
      <c r="A48" s="7" t="s">
        <v>78</v>
      </c>
      <c r="B48" s="8">
        <v>8</v>
      </c>
    </row>
    <row r="49" spans="1:2" x14ac:dyDescent="0.35">
      <c r="A49" s="7" t="s">
        <v>98</v>
      </c>
      <c r="B49" s="8">
        <v>16</v>
      </c>
    </row>
    <row r="50" spans="1:2" x14ac:dyDescent="0.35">
      <c r="A50" s="7" t="s">
        <v>182</v>
      </c>
      <c r="B50" s="8">
        <v>3</v>
      </c>
    </row>
    <row r="51" spans="1:2" x14ac:dyDescent="0.35">
      <c r="A51" s="7" t="s">
        <v>99</v>
      </c>
      <c r="B51" s="8">
        <v>7</v>
      </c>
    </row>
    <row r="52" spans="1:2" x14ac:dyDescent="0.35">
      <c r="A52" s="7" t="s">
        <v>116</v>
      </c>
      <c r="B52" s="8">
        <v>6</v>
      </c>
    </row>
    <row r="53" spans="1:2" x14ac:dyDescent="0.35">
      <c r="A53" s="7" t="s">
        <v>100</v>
      </c>
      <c r="B53" s="8">
        <v>7</v>
      </c>
    </row>
    <row r="54" spans="1:2" x14ac:dyDescent="0.35">
      <c r="A54" s="7" t="s">
        <v>222</v>
      </c>
      <c r="B54" s="8"/>
    </row>
    <row r="55" spans="1:2" x14ac:dyDescent="0.35">
      <c r="A55" s="7" t="s">
        <v>223</v>
      </c>
      <c r="B55" s="8">
        <v>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55B4-6E9A-4932-ADF0-8F797E4223C7}">
  <dimension ref="A3:B55"/>
  <sheetViews>
    <sheetView topLeftCell="A20" workbookViewId="0">
      <selection activeCell="B12" sqref="B12:B54"/>
    </sheetView>
  </sheetViews>
  <sheetFormatPr defaultRowHeight="14.5" x14ac:dyDescent="0.35"/>
  <cols>
    <col min="1" max="1" width="14.54296875" bestFit="1" customWidth="1"/>
    <col min="2" max="2" width="28.6328125" bestFit="1" customWidth="1"/>
    <col min="3" max="3" width="2.81640625" bestFit="1" customWidth="1"/>
    <col min="4" max="5" width="4.81640625" bestFit="1" customWidth="1"/>
    <col min="6" max="6" width="2.81640625" bestFit="1" customWidth="1"/>
    <col min="7" max="7" width="4.81640625" bestFit="1" customWidth="1"/>
    <col min="8" max="8" width="2.81640625" bestFit="1" customWidth="1"/>
    <col min="9" max="9" width="5.81640625" bestFit="1" customWidth="1"/>
    <col min="10" max="11" width="2.81640625" bestFit="1" customWidth="1"/>
    <col min="12" max="12" width="6.81640625" bestFit="1" customWidth="1"/>
    <col min="13" max="15" width="2.81640625" bestFit="1" customWidth="1"/>
    <col min="16" max="17" width="3.81640625" bestFit="1" customWidth="1"/>
    <col min="18" max="18" width="5.81640625" bestFit="1" customWidth="1"/>
    <col min="19" max="21" width="3.81640625" bestFit="1" customWidth="1"/>
    <col min="22" max="22" width="6.90625" bestFit="1" customWidth="1"/>
    <col min="23" max="23" width="10.7265625" bestFit="1" customWidth="1"/>
  </cols>
  <sheetData>
    <row r="3" spans="1:2" x14ac:dyDescent="0.35">
      <c r="A3" s="6" t="s">
        <v>221</v>
      </c>
      <c r="B3" t="s">
        <v>254</v>
      </c>
    </row>
    <row r="4" spans="1:2" x14ac:dyDescent="0.35">
      <c r="A4" s="7" t="s">
        <v>10</v>
      </c>
      <c r="B4" s="8">
        <v>453</v>
      </c>
    </row>
    <row r="5" spans="1:2" x14ac:dyDescent="0.35">
      <c r="A5" s="7" t="s">
        <v>118</v>
      </c>
      <c r="B5" s="8"/>
    </row>
    <row r="6" spans="1:2" x14ac:dyDescent="0.35">
      <c r="A6" s="7" t="s">
        <v>119</v>
      </c>
      <c r="B6" s="8"/>
    </row>
    <row r="7" spans="1:2" x14ac:dyDescent="0.35">
      <c r="A7" s="7" t="s">
        <v>91</v>
      </c>
      <c r="B7" s="8">
        <v>10</v>
      </c>
    </row>
    <row r="8" spans="1:2" x14ac:dyDescent="0.35">
      <c r="A8" s="7" t="s">
        <v>122</v>
      </c>
      <c r="B8" s="8"/>
    </row>
    <row r="9" spans="1:2" x14ac:dyDescent="0.35">
      <c r="A9" s="7" t="s">
        <v>127</v>
      </c>
      <c r="B9" s="8"/>
    </row>
    <row r="10" spans="1:2" x14ac:dyDescent="0.35">
      <c r="A10" s="7" t="s">
        <v>26</v>
      </c>
      <c r="B10" s="8">
        <v>164.5</v>
      </c>
    </row>
    <row r="11" spans="1:2" x14ac:dyDescent="0.35">
      <c r="A11" s="7" t="s">
        <v>93</v>
      </c>
      <c r="B11" s="8">
        <v>20</v>
      </c>
    </row>
    <row r="12" spans="1:2" x14ac:dyDescent="0.35">
      <c r="A12" s="7" t="s">
        <v>131</v>
      </c>
      <c r="B12" s="8"/>
    </row>
    <row r="13" spans="1:2" x14ac:dyDescent="0.35">
      <c r="A13" s="7" t="s">
        <v>132</v>
      </c>
      <c r="B13" s="8"/>
    </row>
    <row r="14" spans="1:2" x14ac:dyDescent="0.35">
      <c r="A14" s="7" t="s">
        <v>134</v>
      </c>
      <c r="B14" s="8"/>
    </row>
    <row r="15" spans="1:2" x14ac:dyDescent="0.35">
      <c r="A15" s="7" t="s">
        <v>35</v>
      </c>
      <c r="B15" s="8">
        <v>100</v>
      </c>
    </row>
    <row r="16" spans="1:2" x14ac:dyDescent="0.35">
      <c r="A16" s="7" t="s">
        <v>136</v>
      </c>
      <c r="B16" s="8"/>
    </row>
    <row r="17" spans="1:2" x14ac:dyDescent="0.35">
      <c r="A17" s="7" t="s">
        <v>137</v>
      </c>
      <c r="B17" s="8"/>
    </row>
    <row r="18" spans="1:2" x14ac:dyDescent="0.35">
      <c r="A18" s="7" t="s">
        <v>94</v>
      </c>
      <c r="B18" s="8">
        <v>85</v>
      </c>
    </row>
    <row r="19" spans="1:2" x14ac:dyDescent="0.35">
      <c r="A19" s="7" t="s">
        <v>95</v>
      </c>
      <c r="B19" s="8">
        <v>130</v>
      </c>
    </row>
    <row r="20" spans="1:2" x14ac:dyDescent="0.35">
      <c r="A20" s="7" t="s">
        <v>141</v>
      </c>
      <c r="B20" s="8"/>
    </row>
    <row r="21" spans="1:2" x14ac:dyDescent="0.35">
      <c r="A21" s="7" t="s">
        <v>142</v>
      </c>
      <c r="B21" s="8"/>
    </row>
    <row r="22" spans="1:2" x14ac:dyDescent="0.35">
      <c r="A22" s="7" t="s">
        <v>48</v>
      </c>
      <c r="B22" s="8"/>
    </row>
    <row r="23" spans="1:2" x14ac:dyDescent="0.35">
      <c r="A23" s="7" t="s">
        <v>50</v>
      </c>
      <c r="B23" s="8"/>
    </row>
    <row r="24" spans="1:2" x14ac:dyDescent="0.35">
      <c r="A24" s="7" t="s">
        <v>147</v>
      </c>
      <c r="B24" s="8"/>
    </row>
    <row r="25" spans="1:2" x14ac:dyDescent="0.35">
      <c r="A25" s="7" t="s">
        <v>42</v>
      </c>
      <c r="B25" s="8"/>
    </row>
    <row r="26" spans="1:2" x14ac:dyDescent="0.35">
      <c r="A26" s="7" t="s">
        <v>109</v>
      </c>
      <c r="B26" s="8"/>
    </row>
    <row r="27" spans="1:2" x14ac:dyDescent="0.35">
      <c r="A27" s="7" t="s">
        <v>52</v>
      </c>
      <c r="B27" s="8">
        <v>275</v>
      </c>
    </row>
    <row r="28" spans="1:2" x14ac:dyDescent="0.35">
      <c r="A28" s="7" t="s">
        <v>56</v>
      </c>
      <c r="B28" s="8">
        <v>97.75</v>
      </c>
    </row>
    <row r="29" spans="1:2" x14ac:dyDescent="0.35">
      <c r="A29" s="7" t="s">
        <v>154</v>
      </c>
      <c r="B29" s="8"/>
    </row>
    <row r="30" spans="1:2" x14ac:dyDescent="0.35">
      <c r="A30" s="7" t="s">
        <v>155</v>
      </c>
      <c r="B30" s="8"/>
    </row>
    <row r="31" spans="1:2" x14ac:dyDescent="0.35">
      <c r="A31" s="7" t="s">
        <v>54</v>
      </c>
      <c r="B31" s="8">
        <v>50</v>
      </c>
    </row>
    <row r="32" spans="1:2" x14ac:dyDescent="0.35">
      <c r="A32" s="7" t="s">
        <v>96</v>
      </c>
      <c r="B32" s="8">
        <v>50</v>
      </c>
    </row>
    <row r="33" spans="1:2" x14ac:dyDescent="0.35">
      <c r="A33" s="7" t="s">
        <v>158</v>
      </c>
      <c r="B33" s="8"/>
    </row>
    <row r="34" spans="1:2" x14ac:dyDescent="0.35">
      <c r="A34" s="7" t="s">
        <v>97</v>
      </c>
      <c r="B34" s="8">
        <v>1.5</v>
      </c>
    </row>
    <row r="35" spans="1:2" x14ac:dyDescent="0.35">
      <c r="A35" s="7" t="s">
        <v>163</v>
      </c>
      <c r="B35" s="8"/>
    </row>
    <row r="36" spans="1:2" x14ac:dyDescent="0.35">
      <c r="A36" s="7" t="s">
        <v>58</v>
      </c>
      <c r="B36" s="8">
        <v>56.671999999999997</v>
      </c>
    </row>
    <row r="37" spans="1:2" x14ac:dyDescent="0.35">
      <c r="A37" s="7" t="s">
        <v>101</v>
      </c>
      <c r="B37" s="8">
        <v>23.9</v>
      </c>
    </row>
    <row r="38" spans="1:2" x14ac:dyDescent="0.35">
      <c r="A38" s="7" t="s">
        <v>6</v>
      </c>
      <c r="B38" s="8">
        <v>50</v>
      </c>
    </row>
    <row r="39" spans="1:2" x14ac:dyDescent="0.35">
      <c r="A39" s="7" t="s">
        <v>166</v>
      </c>
      <c r="B39" s="8"/>
    </row>
    <row r="40" spans="1:2" x14ac:dyDescent="0.35">
      <c r="A40" s="7" t="s">
        <v>168</v>
      </c>
      <c r="B40" s="8"/>
    </row>
    <row r="41" spans="1:2" x14ac:dyDescent="0.35">
      <c r="A41" s="7" t="s">
        <v>169</v>
      </c>
      <c r="B41" s="8"/>
    </row>
    <row r="42" spans="1:2" x14ac:dyDescent="0.35">
      <c r="A42" s="7" t="s">
        <v>102</v>
      </c>
      <c r="B42" s="8">
        <v>80</v>
      </c>
    </row>
    <row r="43" spans="1:2" x14ac:dyDescent="0.35">
      <c r="A43" s="7" t="s">
        <v>172</v>
      </c>
      <c r="B43" s="8"/>
    </row>
    <row r="44" spans="1:2" x14ac:dyDescent="0.35">
      <c r="A44" s="7" t="s">
        <v>103</v>
      </c>
      <c r="B44" s="8">
        <v>50</v>
      </c>
    </row>
    <row r="45" spans="1:2" x14ac:dyDescent="0.35">
      <c r="A45" s="7" t="s">
        <v>104</v>
      </c>
      <c r="B45" s="8"/>
    </row>
    <row r="46" spans="1:2" x14ac:dyDescent="0.35">
      <c r="A46" s="7" t="s">
        <v>60</v>
      </c>
      <c r="B46" s="8">
        <v>122</v>
      </c>
    </row>
    <row r="47" spans="1:2" x14ac:dyDescent="0.35">
      <c r="A47" s="7" t="s">
        <v>174</v>
      </c>
      <c r="B47" s="8">
        <v>200</v>
      </c>
    </row>
    <row r="48" spans="1:2" x14ac:dyDescent="0.35">
      <c r="A48" s="7" t="s">
        <v>175</v>
      </c>
      <c r="B48" s="8"/>
    </row>
    <row r="49" spans="1:2" x14ac:dyDescent="0.35">
      <c r="A49" s="7" t="s">
        <v>78</v>
      </c>
      <c r="B49" s="8">
        <v>34.9</v>
      </c>
    </row>
    <row r="50" spans="1:2" x14ac:dyDescent="0.35">
      <c r="A50" s="7" t="s">
        <v>98</v>
      </c>
      <c r="B50" s="8">
        <v>30</v>
      </c>
    </row>
    <row r="51" spans="1:2" x14ac:dyDescent="0.35">
      <c r="A51" s="7" t="s">
        <v>182</v>
      </c>
      <c r="B51" s="8"/>
    </row>
    <row r="52" spans="1:2" x14ac:dyDescent="0.35">
      <c r="A52" s="7" t="s">
        <v>99</v>
      </c>
      <c r="B52" s="8">
        <v>50</v>
      </c>
    </row>
    <row r="53" spans="1:2" x14ac:dyDescent="0.35">
      <c r="A53" s="7" t="s">
        <v>116</v>
      </c>
      <c r="B53" s="8"/>
    </row>
    <row r="54" spans="1:2" x14ac:dyDescent="0.35">
      <c r="A54" s="7" t="s">
        <v>100</v>
      </c>
      <c r="B54" s="8">
        <v>55</v>
      </c>
    </row>
    <row r="55" spans="1:2" x14ac:dyDescent="0.35">
      <c r="A55" s="7" t="s">
        <v>223</v>
      </c>
      <c r="B55" s="8">
        <v>2189.2220000000002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944DA-1DF8-4BF9-87F5-F916C94690EF}">
  <dimension ref="A1:E55"/>
  <sheetViews>
    <sheetView topLeftCell="A31" workbookViewId="0">
      <selection activeCell="B56" sqref="B56"/>
    </sheetView>
  </sheetViews>
  <sheetFormatPr defaultRowHeight="14.5" x14ac:dyDescent="0.35"/>
  <cols>
    <col min="1" max="1" width="11.90625" customWidth="1"/>
    <col min="2" max="2" width="12.54296875" customWidth="1"/>
    <col min="3" max="3" width="15.453125" customWidth="1"/>
    <col min="5" max="5" width="18.54296875" bestFit="1" customWidth="1"/>
    <col min="6" max="6" width="15.6328125" bestFit="1" customWidth="1"/>
    <col min="7" max="17" width="4.26953125" customWidth="1"/>
    <col min="18" max="18" width="6.90625" bestFit="1" customWidth="1"/>
    <col min="19" max="19" width="10.7265625" bestFit="1" customWidth="1"/>
  </cols>
  <sheetData>
    <row r="1" spans="1:5" x14ac:dyDescent="0.35">
      <c r="A1" t="s">
        <v>0</v>
      </c>
      <c r="B1" t="s">
        <v>226</v>
      </c>
      <c r="C1" t="s">
        <v>249</v>
      </c>
      <c r="D1" t="s">
        <v>253</v>
      </c>
      <c r="E1" t="s">
        <v>255</v>
      </c>
    </row>
    <row r="2" spans="1:5" x14ac:dyDescent="0.35">
      <c r="A2" t="s">
        <v>10</v>
      </c>
      <c r="B2">
        <v>6</v>
      </c>
      <c r="C2" t="str">
        <f t="shared" ref="C2:C33" si="0">IF(B2=0,0,IF(B2&lt;=3,"1-3",IF(B2&lt;=6,"4-6",IF(B2&gt;6,"&gt;6","Help"))))</f>
        <v>4-6</v>
      </c>
      <c r="D2" s="8">
        <v>453</v>
      </c>
      <c r="E2" t="str">
        <f>IF(D2=0,0,IF(D2&lt;=50,"&lt;50",IF(D2&lt;=100,"50-100",IF(D2&gt;100,"&gt;100","Help"))))</f>
        <v>&gt;100</v>
      </c>
    </row>
    <row r="3" spans="1:5" x14ac:dyDescent="0.35">
      <c r="A3" t="s">
        <v>118</v>
      </c>
      <c r="B3">
        <v>2</v>
      </c>
      <c r="C3" t="str">
        <f t="shared" si="0"/>
        <v>1-3</v>
      </c>
      <c r="D3" s="8">
        <v>0</v>
      </c>
      <c r="E3">
        <f t="shared" ref="E3:E54" si="1">IF(D3=0,0,IF(D3&lt;=50,"&lt;50",IF(D3&lt;=100,"50-100",IF(D3&gt;100,"&gt;100","Help"))))</f>
        <v>0</v>
      </c>
    </row>
    <row r="4" spans="1:5" x14ac:dyDescent="0.35">
      <c r="A4" t="s">
        <v>119</v>
      </c>
      <c r="B4">
        <v>4</v>
      </c>
      <c r="C4" t="str">
        <f t="shared" si="0"/>
        <v>4-6</v>
      </c>
      <c r="D4" s="8">
        <v>0</v>
      </c>
      <c r="E4">
        <f t="shared" si="1"/>
        <v>0</v>
      </c>
    </row>
    <row r="5" spans="1:5" x14ac:dyDescent="0.35">
      <c r="A5" t="s">
        <v>91</v>
      </c>
      <c r="B5">
        <v>3</v>
      </c>
      <c r="C5" t="str">
        <f t="shared" si="0"/>
        <v>1-3</v>
      </c>
      <c r="D5" s="8">
        <v>10</v>
      </c>
      <c r="E5" t="str">
        <f t="shared" si="1"/>
        <v>&lt;50</v>
      </c>
    </row>
    <row r="6" spans="1:5" x14ac:dyDescent="0.35">
      <c r="A6" t="s">
        <v>122</v>
      </c>
      <c r="B6">
        <v>9</v>
      </c>
      <c r="C6" t="str">
        <f t="shared" si="0"/>
        <v>&gt;6</v>
      </c>
      <c r="D6" s="8">
        <v>0</v>
      </c>
      <c r="E6">
        <f t="shared" si="1"/>
        <v>0</v>
      </c>
    </row>
    <row r="7" spans="1:5" x14ac:dyDescent="0.35">
      <c r="A7" t="s">
        <v>127</v>
      </c>
      <c r="B7">
        <v>9</v>
      </c>
      <c r="C7" t="str">
        <f t="shared" si="0"/>
        <v>&gt;6</v>
      </c>
      <c r="D7" s="8">
        <v>0</v>
      </c>
      <c r="E7">
        <f t="shared" si="1"/>
        <v>0</v>
      </c>
    </row>
    <row r="8" spans="1:5" x14ac:dyDescent="0.35">
      <c r="A8" t="s">
        <v>26</v>
      </c>
      <c r="B8">
        <v>6</v>
      </c>
      <c r="C8" t="str">
        <f t="shared" si="0"/>
        <v>4-6</v>
      </c>
      <c r="D8" s="8">
        <v>164.5</v>
      </c>
      <c r="E8" t="str">
        <f t="shared" si="1"/>
        <v>&gt;100</v>
      </c>
    </row>
    <row r="9" spans="1:5" x14ac:dyDescent="0.35">
      <c r="A9" t="s">
        <v>93</v>
      </c>
      <c r="B9">
        <v>3</v>
      </c>
      <c r="C9" t="str">
        <f t="shared" si="0"/>
        <v>1-3</v>
      </c>
      <c r="D9" s="8">
        <v>20</v>
      </c>
      <c r="E9" t="str">
        <f t="shared" si="1"/>
        <v>&lt;50</v>
      </c>
    </row>
    <row r="10" spans="1:5" x14ac:dyDescent="0.35">
      <c r="A10" t="s">
        <v>250</v>
      </c>
      <c r="B10">
        <v>0</v>
      </c>
      <c r="C10">
        <f t="shared" si="0"/>
        <v>0</v>
      </c>
      <c r="D10" s="8">
        <v>0</v>
      </c>
      <c r="E10">
        <f t="shared" si="1"/>
        <v>0</v>
      </c>
    </row>
    <row r="11" spans="1:5" x14ac:dyDescent="0.35">
      <c r="A11" t="s">
        <v>131</v>
      </c>
      <c r="B11">
        <v>1</v>
      </c>
      <c r="C11" t="str">
        <f t="shared" si="0"/>
        <v>1-3</v>
      </c>
      <c r="D11" s="8">
        <v>0</v>
      </c>
      <c r="E11">
        <f t="shared" si="1"/>
        <v>0</v>
      </c>
    </row>
    <row r="12" spans="1:5" x14ac:dyDescent="0.35">
      <c r="A12" t="s">
        <v>132</v>
      </c>
      <c r="B12">
        <v>8</v>
      </c>
      <c r="C12" t="str">
        <f t="shared" si="0"/>
        <v>&gt;6</v>
      </c>
      <c r="D12" s="8">
        <v>0</v>
      </c>
      <c r="E12">
        <f t="shared" si="1"/>
        <v>0</v>
      </c>
    </row>
    <row r="13" spans="1:5" x14ac:dyDescent="0.35">
      <c r="A13" t="s">
        <v>134</v>
      </c>
      <c r="B13">
        <v>7</v>
      </c>
      <c r="C13" t="str">
        <f t="shared" si="0"/>
        <v>&gt;6</v>
      </c>
      <c r="D13" s="8">
        <v>0</v>
      </c>
      <c r="E13">
        <f t="shared" si="1"/>
        <v>0</v>
      </c>
    </row>
    <row r="14" spans="1:5" x14ac:dyDescent="0.35">
      <c r="A14" t="s">
        <v>35</v>
      </c>
      <c r="B14">
        <v>6</v>
      </c>
      <c r="C14" t="str">
        <f t="shared" si="0"/>
        <v>4-6</v>
      </c>
      <c r="D14" s="8">
        <v>100</v>
      </c>
      <c r="E14" t="str">
        <f t="shared" si="1"/>
        <v>50-100</v>
      </c>
    </row>
    <row r="15" spans="1:5" x14ac:dyDescent="0.35">
      <c r="A15" t="s">
        <v>136</v>
      </c>
      <c r="B15">
        <v>3</v>
      </c>
      <c r="C15" t="str">
        <f t="shared" si="0"/>
        <v>1-3</v>
      </c>
      <c r="D15" s="8">
        <v>0</v>
      </c>
      <c r="E15">
        <f t="shared" si="1"/>
        <v>0</v>
      </c>
    </row>
    <row r="16" spans="1:5" x14ac:dyDescent="0.35">
      <c r="A16" t="s">
        <v>137</v>
      </c>
      <c r="B16">
        <v>6</v>
      </c>
      <c r="C16" t="str">
        <f t="shared" si="0"/>
        <v>4-6</v>
      </c>
      <c r="D16" s="8">
        <v>0</v>
      </c>
      <c r="E16">
        <f t="shared" si="1"/>
        <v>0</v>
      </c>
    </row>
    <row r="17" spans="1:5" x14ac:dyDescent="0.35">
      <c r="A17" t="s">
        <v>94</v>
      </c>
      <c r="B17">
        <v>4</v>
      </c>
      <c r="C17" t="str">
        <f t="shared" si="0"/>
        <v>4-6</v>
      </c>
      <c r="D17" s="8">
        <v>85</v>
      </c>
      <c r="E17" t="str">
        <f t="shared" si="1"/>
        <v>50-100</v>
      </c>
    </row>
    <row r="18" spans="1:5" x14ac:dyDescent="0.35">
      <c r="A18" t="s">
        <v>95</v>
      </c>
      <c r="B18">
        <v>5</v>
      </c>
      <c r="C18" t="str">
        <f t="shared" si="0"/>
        <v>4-6</v>
      </c>
      <c r="D18" s="8">
        <v>130</v>
      </c>
      <c r="E18" t="str">
        <f t="shared" si="1"/>
        <v>&gt;100</v>
      </c>
    </row>
    <row r="19" spans="1:5" x14ac:dyDescent="0.35">
      <c r="A19" t="s">
        <v>141</v>
      </c>
      <c r="B19">
        <v>4</v>
      </c>
      <c r="C19" t="str">
        <f t="shared" si="0"/>
        <v>4-6</v>
      </c>
      <c r="D19" s="8">
        <v>0</v>
      </c>
      <c r="E19">
        <f t="shared" si="1"/>
        <v>0</v>
      </c>
    </row>
    <row r="20" spans="1:5" x14ac:dyDescent="0.35">
      <c r="A20" t="s">
        <v>142</v>
      </c>
      <c r="B20">
        <v>0</v>
      </c>
      <c r="C20">
        <f t="shared" si="0"/>
        <v>0</v>
      </c>
      <c r="D20" s="8">
        <v>0</v>
      </c>
      <c r="E20">
        <f t="shared" si="1"/>
        <v>0</v>
      </c>
    </row>
    <row r="21" spans="1:5" x14ac:dyDescent="0.35">
      <c r="A21" t="s">
        <v>48</v>
      </c>
      <c r="B21">
        <v>8</v>
      </c>
      <c r="C21" t="str">
        <f t="shared" si="0"/>
        <v>&gt;6</v>
      </c>
      <c r="D21" s="8">
        <v>0</v>
      </c>
      <c r="E21">
        <f t="shared" si="1"/>
        <v>0</v>
      </c>
    </row>
    <row r="22" spans="1:5" x14ac:dyDescent="0.35">
      <c r="A22" t="s">
        <v>50</v>
      </c>
      <c r="B22">
        <v>6</v>
      </c>
      <c r="C22" t="str">
        <f t="shared" si="0"/>
        <v>4-6</v>
      </c>
      <c r="D22" s="8">
        <v>0</v>
      </c>
      <c r="E22">
        <f t="shared" si="1"/>
        <v>0</v>
      </c>
    </row>
    <row r="23" spans="1:5" x14ac:dyDescent="0.35">
      <c r="A23" t="s">
        <v>147</v>
      </c>
      <c r="B23">
        <v>9</v>
      </c>
      <c r="C23" t="str">
        <f t="shared" si="0"/>
        <v>&gt;6</v>
      </c>
      <c r="D23" s="8">
        <v>0</v>
      </c>
      <c r="E23">
        <f t="shared" si="1"/>
        <v>0</v>
      </c>
    </row>
    <row r="24" spans="1:5" x14ac:dyDescent="0.35">
      <c r="A24" t="s">
        <v>42</v>
      </c>
      <c r="B24">
        <v>6</v>
      </c>
      <c r="C24" t="str">
        <f t="shared" si="0"/>
        <v>4-6</v>
      </c>
      <c r="D24" s="8">
        <v>0</v>
      </c>
      <c r="E24">
        <f t="shared" si="1"/>
        <v>0</v>
      </c>
    </row>
    <row r="25" spans="1:5" x14ac:dyDescent="0.35">
      <c r="A25" t="s">
        <v>109</v>
      </c>
      <c r="B25">
        <v>5</v>
      </c>
      <c r="C25" t="str">
        <f t="shared" si="0"/>
        <v>4-6</v>
      </c>
      <c r="D25" s="8">
        <v>0</v>
      </c>
      <c r="E25">
        <f t="shared" si="1"/>
        <v>0</v>
      </c>
    </row>
    <row r="26" spans="1:5" x14ac:dyDescent="0.35">
      <c r="A26" t="s">
        <v>52</v>
      </c>
      <c r="B26">
        <v>0</v>
      </c>
      <c r="C26">
        <f t="shared" si="0"/>
        <v>0</v>
      </c>
      <c r="D26" s="8">
        <v>275</v>
      </c>
      <c r="E26" t="str">
        <f t="shared" si="1"/>
        <v>&gt;100</v>
      </c>
    </row>
    <row r="27" spans="1:5" x14ac:dyDescent="0.35">
      <c r="A27" t="s">
        <v>56</v>
      </c>
      <c r="B27">
        <v>6</v>
      </c>
      <c r="C27" t="str">
        <f t="shared" si="0"/>
        <v>4-6</v>
      </c>
      <c r="D27" s="8">
        <v>97.75</v>
      </c>
      <c r="E27" t="str">
        <f t="shared" si="1"/>
        <v>50-100</v>
      </c>
    </row>
    <row r="28" spans="1:5" x14ac:dyDescent="0.35">
      <c r="A28" t="s">
        <v>154</v>
      </c>
      <c r="B28">
        <v>1</v>
      </c>
      <c r="C28" t="str">
        <f t="shared" si="0"/>
        <v>1-3</v>
      </c>
      <c r="D28" s="8">
        <v>0</v>
      </c>
      <c r="E28">
        <f t="shared" si="1"/>
        <v>0</v>
      </c>
    </row>
    <row r="29" spans="1:5" x14ac:dyDescent="0.35">
      <c r="A29" t="s">
        <v>155</v>
      </c>
      <c r="B29">
        <v>5</v>
      </c>
      <c r="C29" t="str">
        <f t="shared" si="0"/>
        <v>4-6</v>
      </c>
      <c r="D29" s="8">
        <v>0</v>
      </c>
      <c r="E29">
        <f t="shared" si="1"/>
        <v>0</v>
      </c>
    </row>
    <row r="30" spans="1:5" x14ac:dyDescent="0.35">
      <c r="A30" t="s">
        <v>54</v>
      </c>
      <c r="B30">
        <v>6</v>
      </c>
      <c r="C30" t="str">
        <f t="shared" si="0"/>
        <v>4-6</v>
      </c>
      <c r="D30" s="8">
        <v>50</v>
      </c>
      <c r="E30" t="str">
        <f t="shared" si="1"/>
        <v>&lt;50</v>
      </c>
    </row>
    <row r="31" spans="1:5" x14ac:dyDescent="0.35">
      <c r="A31" t="s">
        <v>96</v>
      </c>
      <c r="B31">
        <v>2</v>
      </c>
      <c r="C31" t="str">
        <f t="shared" si="0"/>
        <v>1-3</v>
      </c>
      <c r="D31" s="8">
        <v>50</v>
      </c>
      <c r="E31" t="str">
        <f t="shared" si="1"/>
        <v>&lt;50</v>
      </c>
    </row>
    <row r="32" spans="1:5" x14ac:dyDescent="0.35">
      <c r="A32" t="s">
        <v>158</v>
      </c>
      <c r="B32">
        <v>0</v>
      </c>
      <c r="C32">
        <f t="shared" si="0"/>
        <v>0</v>
      </c>
      <c r="D32" s="8">
        <v>0</v>
      </c>
      <c r="E32">
        <f t="shared" si="1"/>
        <v>0</v>
      </c>
    </row>
    <row r="33" spans="1:5" x14ac:dyDescent="0.35">
      <c r="A33" t="s">
        <v>97</v>
      </c>
      <c r="B33">
        <v>6</v>
      </c>
      <c r="C33" t="str">
        <f t="shared" si="0"/>
        <v>4-6</v>
      </c>
      <c r="D33" s="8">
        <v>1.5</v>
      </c>
      <c r="E33" t="str">
        <f t="shared" si="1"/>
        <v>&lt;50</v>
      </c>
    </row>
    <row r="34" spans="1:5" x14ac:dyDescent="0.35">
      <c r="A34" t="s">
        <v>163</v>
      </c>
      <c r="B34">
        <v>4</v>
      </c>
      <c r="C34" t="str">
        <f t="shared" ref="C34:C53" si="2">IF(B34=0,0,IF(B34&lt;=3,"1-3",IF(B34&lt;=6,"4-6",IF(B34&gt;6,"&gt;6","Help"))))</f>
        <v>4-6</v>
      </c>
      <c r="D34" s="8">
        <v>0</v>
      </c>
      <c r="E34">
        <f t="shared" si="1"/>
        <v>0</v>
      </c>
    </row>
    <row r="35" spans="1:5" x14ac:dyDescent="0.35">
      <c r="A35" t="s">
        <v>58</v>
      </c>
      <c r="B35">
        <v>7</v>
      </c>
      <c r="C35" t="str">
        <f t="shared" si="2"/>
        <v>&gt;6</v>
      </c>
      <c r="D35" s="8">
        <v>56.671999999999997</v>
      </c>
      <c r="E35" t="str">
        <f t="shared" si="1"/>
        <v>50-100</v>
      </c>
    </row>
    <row r="36" spans="1:5" x14ac:dyDescent="0.35">
      <c r="A36" t="s">
        <v>101</v>
      </c>
      <c r="B36">
        <v>3</v>
      </c>
      <c r="C36" t="str">
        <f t="shared" si="2"/>
        <v>1-3</v>
      </c>
      <c r="D36" s="8">
        <v>23.9</v>
      </c>
      <c r="E36" t="str">
        <f t="shared" si="1"/>
        <v>&lt;50</v>
      </c>
    </row>
    <row r="37" spans="1:5" x14ac:dyDescent="0.35">
      <c r="A37" t="s">
        <v>6</v>
      </c>
      <c r="B37">
        <v>0</v>
      </c>
      <c r="C37">
        <f t="shared" si="2"/>
        <v>0</v>
      </c>
      <c r="D37" s="8">
        <v>50</v>
      </c>
      <c r="E37" t="str">
        <f t="shared" si="1"/>
        <v>&lt;50</v>
      </c>
    </row>
    <row r="38" spans="1:5" x14ac:dyDescent="0.35">
      <c r="A38" t="s">
        <v>166</v>
      </c>
      <c r="B38">
        <v>2</v>
      </c>
      <c r="C38" t="str">
        <f t="shared" si="2"/>
        <v>1-3</v>
      </c>
      <c r="D38" s="8">
        <v>0</v>
      </c>
      <c r="E38">
        <f t="shared" si="1"/>
        <v>0</v>
      </c>
    </row>
    <row r="39" spans="1:5" x14ac:dyDescent="0.35">
      <c r="A39" t="s">
        <v>168</v>
      </c>
      <c r="B39">
        <v>7</v>
      </c>
      <c r="C39" t="str">
        <f t="shared" si="2"/>
        <v>&gt;6</v>
      </c>
      <c r="D39" s="8">
        <v>0</v>
      </c>
      <c r="E39">
        <f t="shared" si="1"/>
        <v>0</v>
      </c>
    </row>
    <row r="40" spans="1:5" x14ac:dyDescent="0.35">
      <c r="A40" t="s">
        <v>169</v>
      </c>
      <c r="B40">
        <v>6</v>
      </c>
      <c r="C40" t="str">
        <f t="shared" si="2"/>
        <v>4-6</v>
      </c>
      <c r="D40" s="8">
        <v>0</v>
      </c>
      <c r="E40">
        <f t="shared" si="1"/>
        <v>0</v>
      </c>
    </row>
    <row r="41" spans="1:5" x14ac:dyDescent="0.35">
      <c r="A41" t="s">
        <v>102</v>
      </c>
      <c r="B41">
        <v>1</v>
      </c>
      <c r="C41" t="str">
        <f t="shared" si="2"/>
        <v>1-3</v>
      </c>
      <c r="D41" s="8">
        <v>80</v>
      </c>
      <c r="E41" t="str">
        <f t="shared" si="1"/>
        <v>50-100</v>
      </c>
    </row>
    <row r="42" spans="1:5" x14ac:dyDescent="0.35">
      <c r="A42" t="s">
        <v>172</v>
      </c>
      <c r="B42">
        <v>3</v>
      </c>
      <c r="C42" t="str">
        <f t="shared" si="2"/>
        <v>1-3</v>
      </c>
      <c r="D42" s="8">
        <v>0</v>
      </c>
      <c r="E42">
        <f t="shared" si="1"/>
        <v>0</v>
      </c>
    </row>
    <row r="43" spans="1:5" x14ac:dyDescent="0.35">
      <c r="A43" t="s">
        <v>103</v>
      </c>
      <c r="B43">
        <v>0</v>
      </c>
      <c r="C43">
        <f t="shared" si="2"/>
        <v>0</v>
      </c>
      <c r="D43" s="8">
        <v>50</v>
      </c>
      <c r="E43" t="str">
        <f t="shared" si="1"/>
        <v>&lt;50</v>
      </c>
    </row>
    <row r="44" spans="1:5" x14ac:dyDescent="0.35">
      <c r="A44" t="s">
        <v>104</v>
      </c>
      <c r="B44">
        <v>3</v>
      </c>
      <c r="C44" t="str">
        <f t="shared" si="2"/>
        <v>1-3</v>
      </c>
      <c r="D44" s="8">
        <v>0</v>
      </c>
      <c r="E44">
        <f t="shared" si="1"/>
        <v>0</v>
      </c>
    </row>
    <row r="45" spans="1:5" x14ac:dyDescent="0.35">
      <c r="A45" t="s">
        <v>60</v>
      </c>
      <c r="B45">
        <v>5</v>
      </c>
      <c r="C45" t="str">
        <f t="shared" si="2"/>
        <v>4-6</v>
      </c>
      <c r="D45" s="8">
        <v>122</v>
      </c>
      <c r="E45" t="str">
        <f t="shared" si="1"/>
        <v>&gt;100</v>
      </c>
    </row>
    <row r="46" spans="1:5" x14ac:dyDescent="0.35">
      <c r="A46" t="s">
        <v>174</v>
      </c>
      <c r="B46">
        <v>0</v>
      </c>
      <c r="C46">
        <f t="shared" si="2"/>
        <v>0</v>
      </c>
      <c r="D46" s="8">
        <v>200</v>
      </c>
      <c r="E46" t="str">
        <f t="shared" si="1"/>
        <v>&gt;100</v>
      </c>
    </row>
    <row r="47" spans="1:5" x14ac:dyDescent="0.35">
      <c r="A47" t="s">
        <v>175</v>
      </c>
      <c r="B47">
        <v>6</v>
      </c>
      <c r="C47" t="str">
        <f t="shared" si="2"/>
        <v>4-6</v>
      </c>
      <c r="D47" s="8">
        <v>0</v>
      </c>
      <c r="E47">
        <f t="shared" si="1"/>
        <v>0</v>
      </c>
    </row>
    <row r="48" spans="1:5" x14ac:dyDescent="0.35">
      <c r="A48" t="s">
        <v>78</v>
      </c>
      <c r="B48">
        <v>8</v>
      </c>
      <c r="C48" t="str">
        <f t="shared" si="2"/>
        <v>&gt;6</v>
      </c>
      <c r="D48" s="8">
        <v>34.9</v>
      </c>
      <c r="E48" t="str">
        <f t="shared" si="1"/>
        <v>&lt;50</v>
      </c>
    </row>
    <row r="49" spans="1:5" x14ac:dyDescent="0.35">
      <c r="A49" t="s">
        <v>98</v>
      </c>
      <c r="B49">
        <v>16</v>
      </c>
      <c r="C49" t="str">
        <f t="shared" si="2"/>
        <v>&gt;6</v>
      </c>
      <c r="D49" s="8">
        <v>30</v>
      </c>
      <c r="E49" t="str">
        <f t="shared" si="1"/>
        <v>&lt;50</v>
      </c>
    </row>
    <row r="50" spans="1:5" x14ac:dyDescent="0.35">
      <c r="A50" t="s">
        <v>182</v>
      </c>
      <c r="B50">
        <v>3</v>
      </c>
      <c r="C50" t="str">
        <f t="shared" si="2"/>
        <v>1-3</v>
      </c>
      <c r="D50" s="8">
        <v>0</v>
      </c>
      <c r="E50">
        <f t="shared" si="1"/>
        <v>0</v>
      </c>
    </row>
    <row r="51" spans="1:5" x14ac:dyDescent="0.35">
      <c r="A51" t="s">
        <v>99</v>
      </c>
      <c r="B51">
        <v>7</v>
      </c>
      <c r="C51" t="str">
        <f t="shared" si="2"/>
        <v>&gt;6</v>
      </c>
      <c r="D51" s="8">
        <v>50</v>
      </c>
      <c r="E51" t="str">
        <f t="shared" si="1"/>
        <v>&lt;50</v>
      </c>
    </row>
    <row r="52" spans="1:5" x14ac:dyDescent="0.35">
      <c r="A52" t="s">
        <v>116</v>
      </c>
      <c r="B52">
        <v>6</v>
      </c>
      <c r="C52" t="str">
        <f t="shared" si="2"/>
        <v>4-6</v>
      </c>
      <c r="D52" s="8">
        <v>0</v>
      </c>
      <c r="E52">
        <f t="shared" si="1"/>
        <v>0</v>
      </c>
    </row>
    <row r="53" spans="1:5" x14ac:dyDescent="0.35">
      <c r="A53" t="s">
        <v>100</v>
      </c>
      <c r="B53">
        <v>7</v>
      </c>
      <c r="C53" t="str">
        <f t="shared" si="2"/>
        <v>&gt;6</v>
      </c>
      <c r="D53" s="8">
        <v>55</v>
      </c>
      <c r="E53" t="str">
        <f t="shared" si="1"/>
        <v>50-100</v>
      </c>
    </row>
    <row r="54" spans="1:5" x14ac:dyDescent="0.35">
      <c r="A54" t="s">
        <v>251</v>
      </c>
      <c r="B54">
        <f>AVERAGE(B1:B53)</f>
        <v>4.615384615384615</v>
      </c>
      <c r="C54" t="str">
        <f>IF(B54=0,0,IF(B54&lt;3,"1-3",IF(B54&lt;6,"4-6",IF(B54&gt;=6,"&gt;6","Help"))))</f>
        <v>4-6</v>
      </c>
      <c r="D54">
        <f>AVERAGE(D1:D53)</f>
        <v>42.100423076923079</v>
      </c>
      <c r="E54" t="str">
        <f t="shared" si="1"/>
        <v>&lt;50</v>
      </c>
    </row>
    <row r="55" spans="1:5" x14ac:dyDescent="0.35">
      <c r="B55">
        <f>SUM(B2:B53)</f>
        <v>240</v>
      </c>
      <c r="C55" t="str">
        <f>IF(B55=0,0,IF(B55&lt;3,"1-3",IF(B55&lt;6,"4-6",IF(B55&gt;=6,"&gt;6","Help"))))</f>
        <v>&gt;6</v>
      </c>
    </row>
  </sheetData>
  <autoFilter ref="A1:C53" xr:uid="{880944DA-1DF8-4BF9-87F5-F916C94690EF}">
    <sortState xmlns:xlrd2="http://schemas.microsoft.com/office/spreadsheetml/2017/richdata2" ref="A2:C53">
      <sortCondition ref="A1:A5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5"/>
  <sheetViews>
    <sheetView topLeftCell="A9" workbookViewId="0">
      <selection sqref="A1:J45"/>
    </sheetView>
  </sheetViews>
  <sheetFormatPr defaultRowHeight="14.5" x14ac:dyDescent="0.35"/>
  <cols>
    <col min="1" max="1" width="12.90625" customWidth="1"/>
    <col min="2" max="2" width="9.08984375" customWidth="1"/>
    <col min="3" max="3" width="26" customWidth="1"/>
    <col min="4" max="4" width="11.81640625" customWidth="1"/>
    <col min="5" max="6" width="26" customWidth="1"/>
    <col min="7" max="8" width="26" style="1" customWidth="1"/>
    <col min="9" max="9" width="26" customWidth="1"/>
    <col min="10" max="10" width="26" style="1" customWidth="1"/>
  </cols>
  <sheetData>
    <row r="1" spans="1:10" s="2" customFormat="1" x14ac:dyDescent="0.35">
      <c r="A1" s="2" t="s">
        <v>0</v>
      </c>
      <c r="B1" s="2" t="s">
        <v>1</v>
      </c>
      <c r="C1" s="2" t="s">
        <v>2</v>
      </c>
      <c r="D1" s="2" t="s">
        <v>8</v>
      </c>
      <c r="E1" s="2" t="s">
        <v>17</v>
      </c>
      <c r="F1" s="2" t="s">
        <v>12</v>
      </c>
      <c r="G1" s="3" t="s">
        <v>22</v>
      </c>
      <c r="H1" s="3" t="s">
        <v>3</v>
      </c>
      <c r="I1" s="2" t="s">
        <v>4</v>
      </c>
      <c r="J1" s="3" t="s">
        <v>5</v>
      </c>
    </row>
    <row r="2" spans="1:10" x14ac:dyDescent="0.35">
      <c r="A2" t="s">
        <v>6</v>
      </c>
      <c r="B2">
        <v>2020</v>
      </c>
      <c r="C2" t="s">
        <v>7</v>
      </c>
      <c r="D2">
        <v>50</v>
      </c>
      <c r="E2" s="1" t="s">
        <v>18</v>
      </c>
      <c r="F2" t="s">
        <v>13</v>
      </c>
      <c r="G2" s="1" t="s">
        <v>23</v>
      </c>
      <c r="H2" s="1" t="s">
        <v>21</v>
      </c>
      <c r="I2" t="s">
        <v>20</v>
      </c>
      <c r="J2" s="1" t="s">
        <v>19</v>
      </c>
    </row>
    <row r="3" spans="1:10" x14ac:dyDescent="0.35">
      <c r="A3" t="s">
        <v>10</v>
      </c>
      <c r="B3">
        <v>2020</v>
      </c>
      <c r="C3" t="s">
        <v>16</v>
      </c>
      <c r="D3">
        <v>100</v>
      </c>
      <c r="E3" t="s">
        <v>24</v>
      </c>
      <c r="F3" t="s">
        <v>13</v>
      </c>
      <c r="G3" s="1" t="s">
        <v>25</v>
      </c>
      <c r="H3" s="1" t="s">
        <v>11</v>
      </c>
      <c r="I3" t="s">
        <v>14</v>
      </c>
      <c r="J3" s="1" t="s">
        <v>15</v>
      </c>
    </row>
    <row r="4" spans="1:10" x14ac:dyDescent="0.35">
      <c r="A4" t="s">
        <v>26</v>
      </c>
      <c r="B4">
        <v>2020</v>
      </c>
      <c r="C4" t="s">
        <v>27</v>
      </c>
      <c r="D4" t="s">
        <v>28</v>
      </c>
      <c r="E4" t="s">
        <v>33</v>
      </c>
      <c r="F4" t="s">
        <v>30</v>
      </c>
      <c r="G4" s="1" t="s">
        <v>29</v>
      </c>
      <c r="H4" s="1" t="s">
        <v>32</v>
      </c>
      <c r="I4" t="s">
        <v>34</v>
      </c>
      <c r="J4" s="1" t="s">
        <v>31</v>
      </c>
    </row>
    <row r="5" spans="1:10" x14ac:dyDescent="0.35">
      <c r="A5" t="s">
        <v>35</v>
      </c>
      <c r="B5">
        <v>2020</v>
      </c>
      <c r="C5" t="s">
        <v>36</v>
      </c>
      <c r="D5">
        <v>50</v>
      </c>
      <c r="E5" t="s">
        <v>37</v>
      </c>
      <c r="F5" t="s">
        <v>13</v>
      </c>
      <c r="G5" s="1" t="s">
        <v>38</v>
      </c>
      <c r="H5" s="1" t="s">
        <v>39</v>
      </c>
      <c r="I5" s="1" t="s">
        <v>161</v>
      </c>
      <c r="J5" s="1" t="s">
        <v>40</v>
      </c>
    </row>
    <row r="6" spans="1:10" x14ac:dyDescent="0.35">
      <c r="A6" t="s">
        <v>48</v>
      </c>
      <c r="J6" s="1" t="s">
        <v>49</v>
      </c>
    </row>
    <row r="7" spans="1:10" x14ac:dyDescent="0.35">
      <c r="A7" t="s">
        <v>50</v>
      </c>
      <c r="J7" s="1" t="s">
        <v>51</v>
      </c>
    </row>
    <row r="8" spans="1:10" x14ac:dyDescent="0.35">
      <c r="A8" t="s">
        <v>52</v>
      </c>
      <c r="J8" s="1" t="s">
        <v>53</v>
      </c>
    </row>
    <row r="9" spans="1:10" x14ac:dyDescent="0.35">
      <c r="A9" t="s">
        <v>54</v>
      </c>
      <c r="J9" s="1" t="s">
        <v>55</v>
      </c>
    </row>
    <row r="10" spans="1:10" x14ac:dyDescent="0.35">
      <c r="A10" t="s">
        <v>56</v>
      </c>
      <c r="B10">
        <v>2020</v>
      </c>
      <c r="D10">
        <v>50</v>
      </c>
      <c r="F10" t="s">
        <v>13</v>
      </c>
      <c r="H10" s="1" t="s">
        <v>160</v>
      </c>
      <c r="J10" s="1" t="s">
        <v>57</v>
      </c>
    </row>
    <row r="11" spans="1:10" x14ac:dyDescent="0.35">
      <c r="A11" t="s">
        <v>58</v>
      </c>
      <c r="J11" s="1" t="s">
        <v>59</v>
      </c>
    </row>
    <row r="12" spans="1:10" x14ac:dyDescent="0.35">
      <c r="A12" t="s">
        <v>60</v>
      </c>
      <c r="B12">
        <v>2020</v>
      </c>
      <c r="C12" t="s">
        <v>81</v>
      </c>
      <c r="D12">
        <v>50</v>
      </c>
      <c r="F12" t="s">
        <v>82</v>
      </c>
      <c r="G12" s="1" t="s">
        <v>83</v>
      </c>
      <c r="H12" s="1" t="s">
        <v>84</v>
      </c>
      <c r="I12" s="1" t="s">
        <v>85</v>
      </c>
      <c r="J12" s="1" t="s">
        <v>61</v>
      </c>
    </row>
    <row r="13" spans="1:10" x14ac:dyDescent="0.35">
      <c r="A13" t="s">
        <v>42</v>
      </c>
      <c r="J13" s="1" t="s">
        <v>62</v>
      </c>
    </row>
    <row r="14" spans="1:10" x14ac:dyDescent="0.35">
      <c r="A14" t="s">
        <v>78</v>
      </c>
      <c r="C14" t="s">
        <v>79</v>
      </c>
      <c r="D14">
        <v>17.399999999999999</v>
      </c>
      <c r="J14" s="1" t="s">
        <v>80</v>
      </c>
    </row>
    <row r="15" spans="1:10" x14ac:dyDescent="0.35">
      <c r="A15" t="s">
        <v>60</v>
      </c>
      <c r="B15">
        <v>2020</v>
      </c>
      <c r="C15" t="s">
        <v>86</v>
      </c>
      <c r="D15">
        <v>61</v>
      </c>
      <c r="F15" t="s">
        <v>13</v>
      </c>
      <c r="H15" s="1" t="s">
        <v>87</v>
      </c>
      <c r="I15" t="s">
        <v>88</v>
      </c>
      <c r="J15" s="1" t="s">
        <v>9</v>
      </c>
    </row>
    <row r="16" spans="1:10" x14ac:dyDescent="0.35">
      <c r="A16" t="s">
        <v>10</v>
      </c>
      <c r="B16">
        <v>2020</v>
      </c>
      <c r="D16">
        <v>353</v>
      </c>
      <c r="F16" t="s">
        <v>13</v>
      </c>
      <c r="H16" s="1" t="s">
        <v>89</v>
      </c>
      <c r="I16" t="s">
        <v>108</v>
      </c>
      <c r="J16" s="1" t="s">
        <v>90</v>
      </c>
    </row>
    <row r="17" spans="1:10" x14ac:dyDescent="0.35">
      <c r="A17" t="s">
        <v>91</v>
      </c>
      <c r="B17">
        <v>2020</v>
      </c>
      <c r="D17">
        <v>10</v>
      </c>
      <c r="F17" t="s">
        <v>13</v>
      </c>
      <c r="H17" s="1" t="s">
        <v>92</v>
      </c>
      <c r="I17" t="s">
        <v>108</v>
      </c>
      <c r="J17" s="1" t="s">
        <v>90</v>
      </c>
    </row>
    <row r="18" spans="1:10" x14ac:dyDescent="0.35">
      <c r="A18" t="s">
        <v>93</v>
      </c>
      <c r="B18">
        <v>2020</v>
      </c>
      <c r="D18">
        <v>20</v>
      </c>
      <c r="F18" t="s">
        <v>13</v>
      </c>
      <c r="H18" s="4" t="s">
        <v>162</v>
      </c>
      <c r="I18" t="s">
        <v>108</v>
      </c>
      <c r="J18" s="1" t="s">
        <v>90</v>
      </c>
    </row>
    <row r="19" spans="1:10" x14ac:dyDescent="0.35">
      <c r="A19" t="s">
        <v>35</v>
      </c>
      <c r="B19">
        <v>2020</v>
      </c>
      <c r="D19">
        <v>50</v>
      </c>
      <c r="F19" t="s">
        <v>13</v>
      </c>
      <c r="H19" s="4" t="s">
        <v>200</v>
      </c>
      <c r="I19" t="s">
        <v>108</v>
      </c>
      <c r="J19" s="1" t="s">
        <v>90</v>
      </c>
    </row>
    <row r="20" spans="1:10" x14ac:dyDescent="0.35">
      <c r="A20" t="s">
        <v>94</v>
      </c>
      <c r="B20">
        <v>2020</v>
      </c>
      <c r="D20">
        <v>85</v>
      </c>
      <c r="F20" t="s">
        <v>13</v>
      </c>
      <c r="H20" s="4" t="s">
        <v>201</v>
      </c>
      <c r="I20" t="s">
        <v>108</v>
      </c>
      <c r="J20" s="1" t="s">
        <v>90</v>
      </c>
    </row>
    <row r="21" spans="1:10" x14ac:dyDescent="0.35">
      <c r="A21" t="s">
        <v>95</v>
      </c>
      <c r="B21">
        <v>2020</v>
      </c>
      <c r="D21">
        <v>130</v>
      </c>
      <c r="F21" t="s">
        <v>105</v>
      </c>
      <c r="H21" s="4" t="s">
        <v>202</v>
      </c>
      <c r="I21" t="s">
        <v>108</v>
      </c>
      <c r="J21" s="1" t="s">
        <v>90</v>
      </c>
    </row>
    <row r="22" spans="1:10" x14ac:dyDescent="0.35">
      <c r="A22" t="s">
        <v>42</v>
      </c>
      <c r="B22">
        <v>2020</v>
      </c>
      <c r="D22">
        <v>25</v>
      </c>
      <c r="E22" t="s">
        <v>106</v>
      </c>
      <c r="F22" t="s">
        <v>82</v>
      </c>
      <c r="H22" s="4" t="s">
        <v>203</v>
      </c>
      <c r="I22" t="s">
        <v>108</v>
      </c>
      <c r="J22" s="1" t="s">
        <v>90</v>
      </c>
    </row>
    <row r="23" spans="1:10" x14ac:dyDescent="0.35">
      <c r="A23" t="s">
        <v>52</v>
      </c>
      <c r="B23">
        <v>2020</v>
      </c>
      <c r="D23">
        <v>275</v>
      </c>
      <c r="F23" t="s">
        <v>13</v>
      </c>
      <c r="H23" s="4" t="s">
        <v>204</v>
      </c>
      <c r="I23" t="s">
        <v>108</v>
      </c>
      <c r="J23" s="1" t="s">
        <v>90</v>
      </c>
    </row>
    <row r="24" spans="1:10" x14ac:dyDescent="0.35">
      <c r="A24" t="s">
        <v>56</v>
      </c>
      <c r="B24">
        <v>2020</v>
      </c>
      <c r="D24">
        <f>10+10+5.25+20+2.5</f>
        <v>47.75</v>
      </c>
      <c r="F24" t="s">
        <v>13</v>
      </c>
      <c r="H24" s="4" t="s">
        <v>205</v>
      </c>
      <c r="I24" t="s">
        <v>108</v>
      </c>
      <c r="J24" s="1" t="s">
        <v>90</v>
      </c>
    </row>
    <row r="25" spans="1:10" x14ac:dyDescent="0.35">
      <c r="A25" t="s">
        <v>54</v>
      </c>
      <c r="B25">
        <v>2020</v>
      </c>
      <c r="D25">
        <v>50</v>
      </c>
      <c r="E25" t="s">
        <v>107</v>
      </c>
      <c r="F25" t="s">
        <v>13</v>
      </c>
      <c r="H25" s="4" t="s">
        <v>206</v>
      </c>
      <c r="I25" t="s">
        <v>108</v>
      </c>
      <c r="J25" s="1" t="s">
        <v>90</v>
      </c>
    </row>
    <row r="26" spans="1:10" x14ac:dyDescent="0.35">
      <c r="A26" t="s">
        <v>96</v>
      </c>
      <c r="B26">
        <v>2020</v>
      </c>
      <c r="D26">
        <v>50</v>
      </c>
      <c r="F26" t="s">
        <v>13</v>
      </c>
      <c r="H26" s="4" t="s">
        <v>207</v>
      </c>
      <c r="I26" t="s">
        <v>108</v>
      </c>
      <c r="J26" s="1" t="s">
        <v>90</v>
      </c>
    </row>
    <row r="27" spans="1:10" x14ac:dyDescent="0.35">
      <c r="A27" t="s">
        <v>97</v>
      </c>
      <c r="B27">
        <v>2020</v>
      </c>
      <c r="D27">
        <v>1.5</v>
      </c>
      <c r="F27" t="s">
        <v>13</v>
      </c>
      <c r="H27" s="4" t="s">
        <v>208</v>
      </c>
      <c r="I27" t="s">
        <v>108</v>
      </c>
      <c r="J27" s="1" t="s">
        <v>90</v>
      </c>
    </row>
    <row r="28" spans="1:10" x14ac:dyDescent="0.35">
      <c r="A28" t="s">
        <v>58</v>
      </c>
      <c r="B28">
        <v>2020</v>
      </c>
      <c r="D28">
        <f>0.672+56</f>
        <v>56.671999999999997</v>
      </c>
      <c r="F28" t="s">
        <v>30</v>
      </c>
      <c r="H28" s="4" t="s">
        <v>209</v>
      </c>
      <c r="I28" t="s">
        <v>108</v>
      </c>
      <c r="J28" s="1" t="s">
        <v>90</v>
      </c>
    </row>
    <row r="29" spans="1:10" x14ac:dyDescent="0.35">
      <c r="A29" t="s">
        <v>101</v>
      </c>
      <c r="B29">
        <v>2020</v>
      </c>
      <c r="D29">
        <v>23.9</v>
      </c>
      <c r="F29" t="s">
        <v>13</v>
      </c>
      <c r="H29" s="4" t="s">
        <v>210</v>
      </c>
      <c r="I29" t="s">
        <v>108</v>
      </c>
      <c r="J29" s="1" t="s">
        <v>90</v>
      </c>
    </row>
    <row r="30" spans="1:10" x14ac:dyDescent="0.35">
      <c r="A30" t="s">
        <v>102</v>
      </c>
      <c r="B30">
        <v>2020</v>
      </c>
      <c r="D30">
        <v>80</v>
      </c>
      <c r="F30" t="s">
        <v>13</v>
      </c>
      <c r="H30" s="4" t="s">
        <v>211</v>
      </c>
      <c r="I30" t="s">
        <v>108</v>
      </c>
      <c r="J30" s="1" t="s">
        <v>90</v>
      </c>
    </row>
    <row r="31" spans="1:10" x14ac:dyDescent="0.35">
      <c r="A31" t="s">
        <v>103</v>
      </c>
      <c r="B31">
        <v>2020</v>
      </c>
      <c r="D31">
        <v>50</v>
      </c>
      <c r="F31" t="s">
        <v>13</v>
      </c>
      <c r="H31" s="4" t="s">
        <v>212</v>
      </c>
      <c r="I31" t="s">
        <v>108</v>
      </c>
      <c r="J31" s="1" t="s">
        <v>90</v>
      </c>
    </row>
    <row r="32" spans="1:10" x14ac:dyDescent="0.35">
      <c r="A32" t="s">
        <v>104</v>
      </c>
      <c r="B32">
        <v>2020</v>
      </c>
      <c r="F32" t="s">
        <v>13</v>
      </c>
      <c r="H32" s="4" t="s">
        <v>213</v>
      </c>
      <c r="I32" t="s">
        <v>108</v>
      </c>
      <c r="J32" s="1" t="s">
        <v>90</v>
      </c>
    </row>
    <row r="33" spans="1:10" x14ac:dyDescent="0.35">
      <c r="A33" t="s">
        <v>60</v>
      </c>
      <c r="B33">
        <v>2020</v>
      </c>
      <c r="D33">
        <v>61</v>
      </c>
      <c r="F33" t="s">
        <v>13</v>
      </c>
      <c r="H33" s="4" t="s">
        <v>214</v>
      </c>
      <c r="I33" t="s">
        <v>108</v>
      </c>
      <c r="J33" s="1" t="s">
        <v>90</v>
      </c>
    </row>
    <row r="34" spans="1:10" x14ac:dyDescent="0.35">
      <c r="A34" t="s">
        <v>78</v>
      </c>
      <c r="B34">
        <v>2020</v>
      </c>
      <c r="D34">
        <v>17.5</v>
      </c>
      <c r="F34" t="s">
        <v>13</v>
      </c>
      <c r="H34" s="4" t="s">
        <v>215</v>
      </c>
      <c r="I34" t="s">
        <v>108</v>
      </c>
      <c r="J34" s="1" t="s">
        <v>90</v>
      </c>
    </row>
    <row r="35" spans="1:10" x14ac:dyDescent="0.35">
      <c r="A35" t="s">
        <v>98</v>
      </c>
      <c r="B35">
        <v>2020</v>
      </c>
      <c r="D35">
        <v>30</v>
      </c>
      <c r="F35" t="s">
        <v>105</v>
      </c>
      <c r="H35" s="4" t="s">
        <v>216</v>
      </c>
      <c r="I35" t="s">
        <v>108</v>
      </c>
      <c r="J35" s="1" t="s">
        <v>90</v>
      </c>
    </row>
    <row r="36" spans="1:10" x14ac:dyDescent="0.35">
      <c r="A36" t="s">
        <v>99</v>
      </c>
      <c r="B36">
        <v>2020</v>
      </c>
      <c r="D36">
        <v>50</v>
      </c>
      <c r="F36" t="s">
        <v>13</v>
      </c>
      <c r="H36" s="4" t="s">
        <v>217</v>
      </c>
      <c r="I36" t="s">
        <v>108</v>
      </c>
      <c r="J36" s="1" t="s">
        <v>90</v>
      </c>
    </row>
    <row r="37" spans="1:10" x14ac:dyDescent="0.35">
      <c r="A37" t="s">
        <v>100</v>
      </c>
      <c r="B37">
        <v>2020</v>
      </c>
      <c r="D37">
        <v>55</v>
      </c>
      <c r="F37" t="s">
        <v>13</v>
      </c>
      <c r="H37" s="4" t="s">
        <v>218</v>
      </c>
      <c r="I37" t="s">
        <v>108</v>
      </c>
      <c r="J37" s="1" t="s">
        <v>90</v>
      </c>
    </row>
    <row r="38" spans="1:10" x14ac:dyDescent="0.35">
      <c r="A38" t="s">
        <v>109</v>
      </c>
      <c r="B38">
        <v>2014</v>
      </c>
      <c r="C38" t="s">
        <v>110</v>
      </c>
      <c r="D38">
        <v>85.2</v>
      </c>
      <c r="F38" t="s">
        <v>13</v>
      </c>
      <c r="I38" t="s">
        <v>112</v>
      </c>
      <c r="J38" s="1" t="s">
        <v>113</v>
      </c>
    </row>
    <row r="39" spans="1:10" x14ac:dyDescent="0.35">
      <c r="A39" t="s">
        <v>60</v>
      </c>
      <c r="B39">
        <v>2017</v>
      </c>
      <c r="C39" t="s">
        <v>111</v>
      </c>
      <c r="D39">
        <v>45</v>
      </c>
      <c r="F39" t="s">
        <v>13</v>
      </c>
      <c r="I39" t="s">
        <v>112</v>
      </c>
      <c r="J39" s="1" t="s">
        <v>113</v>
      </c>
    </row>
    <row r="40" spans="1:10" x14ac:dyDescent="0.35">
      <c r="A40" t="s">
        <v>98</v>
      </c>
      <c r="B40">
        <v>2016</v>
      </c>
      <c r="C40" t="s">
        <v>114</v>
      </c>
      <c r="D40">
        <v>24</v>
      </c>
      <c r="F40" t="s">
        <v>13</v>
      </c>
      <c r="I40" t="s">
        <v>112</v>
      </c>
      <c r="J40" s="1" t="s">
        <v>113</v>
      </c>
    </row>
    <row r="41" spans="1:10" x14ac:dyDescent="0.35">
      <c r="A41" t="s">
        <v>98</v>
      </c>
      <c r="B41">
        <v>1999</v>
      </c>
      <c r="C41" t="s">
        <v>115</v>
      </c>
      <c r="D41">
        <v>130</v>
      </c>
      <c r="F41" t="s">
        <v>105</v>
      </c>
      <c r="I41" t="s">
        <v>112</v>
      </c>
      <c r="J41" s="1" t="s">
        <v>113</v>
      </c>
    </row>
    <row r="42" spans="1:10" x14ac:dyDescent="0.35">
      <c r="A42" t="s">
        <v>116</v>
      </c>
      <c r="B42">
        <v>2013</v>
      </c>
      <c r="C42" t="s">
        <v>117</v>
      </c>
      <c r="D42">
        <v>144</v>
      </c>
      <c r="F42" t="s">
        <v>13</v>
      </c>
      <c r="I42" t="s">
        <v>112</v>
      </c>
      <c r="J42" s="1" t="s">
        <v>113</v>
      </c>
    </row>
    <row r="43" spans="1:10" x14ac:dyDescent="0.35">
      <c r="A43" t="s">
        <v>174</v>
      </c>
      <c r="B43">
        <v>2020</v>
      </c>
      <c r="C43" t="s">
        <v>187</v>
      </c>
      <c r="D43">
        <v>200</v>
      </c>
      <c r="J43" s="1" t="s">
        <v>188</v>
      </c>
    </row>
    <row r="44" spans="1:10" x14ac:dyDescent="0.35">
      <c r="A44" t="s">
        <v>26</v>
      </c>
      <c r="B44">
        <v>2021</v>
      </c>
      <c r="C44" t="s">
        <v>189</v>
      </c>
      <c r="F44" t="s">
        <v>13</v>
      </c>
      <c r="H44" s="1" t="s">
        <v>192</v>
      </c>
      <c r="I44" t="s">
        <v>191</v>
      </c>
      <c r="J44" s="1" t="s">
        <v>190</v>
      </c>
    </row>
    <row r="45" spans="1:10" x14ac:dyDescent="0.35">
      <c r="A45" t="s">
        <v>147</v>
      </c>
      <c r="B45">
        <v>2021</v>
      </c>
      <c r="C45" t="s">
        <v>193</v>
      </c>
      <c r="D45">
        <v>9</v>
      </c>
      <c r="F45" t="s">
        <v>13</v>
      </c>
      <c r="H45" s="5" t="s">
        <v>194</v>
      </c>
      <c r="I45" t="s">
        <v>195</v>
      </c>
      <c r="J45" s="1" t="s">
        <v>196</v>
      </c>
    </row>
  </sheetData>
  <autoFilter ref="A1:J42" xr:uid="{00000000-0001-0000-0000-000000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9B97-5310-455C-AF11-C651D0CB3066}">
  <dimension ref="A1:K2"/>
  <sheetViews>
    <sheetView workbookViewId="0">
      <selection activeCell="A3" sqref="A3"/>
    </sheetView>
  </sheetViews>
  <sheetFormatPr defaultRowHeight="14.5" x14ac:dyDescent="0.35"/>
  <cols>
    <col min="1" max="7" width="13" customWidth="1"/>
    <col min="8" max="8" width="13" style="1" customWidth="1"/>
    <col min="9" max="11" width="13" customWidth="1"/>
  </cols>
  <sheetData>
    <row r="1" spans="1:11" x14ac:dyDescent="0.35">
      <c r="A1" t="s">
        <v>0</v>
      </c>
      <c r="B1" t="s">
        <v>41</v>
      </c>
      <c r="C1" t="s">
        <v>1</v>
      </c>
      <c r="D1" t="s">
        <v>2</v>
      </c>
      <c r="E1" t="s">
        <v>8</v>
      </c>
      <c r="F1" t="s">
        <v>17</v>
      </c>
      <c r="G1" t="s">
        <v>12</v>
      </c>
      <c r="H1" s="1" t="s">
        <v>22</v>
      </c>
      <c r="I1" t="s">
        <v>3</v>
      </c>
      <c r="J1" t="s">
        <v>4</v>
      </c>
      <c r="K1" s="1" t="s">
        <v>5</v>
      </c>
    </row>
    <row r="2" spans="1:11" x14ac:dyDescent="0.35">
      <c r="A2" t="s">
        <v>42</v>
      </c>
      <c r="B2" t="s">
        <v>43</v>
      </c>
      <c r="C2">
        <v>2020</v>
      </c>
      <c r="D2" t="s">
        <v>44</v>
      </c>
      <c r="E2">
        <v>2.1</v>
      </c>
      <c r="G2" t="s">
        <v>30</v>
      </c>
      <c r="H2" s="1" t="s">
        <v>45</v>
      </c>
      <c r="I2" t="s">
        <v>46</v>
      </c>
      <c r="J2" t="s">
        <v>44</v>
      </c>
      <c r="K2" t="s">
        <v>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ABA10-DA73-443F-B89F-38789A564495}">
  <dimension ref="A1:F222"/>
  <sheetViews>
    <sheetView workbookViewId="0">
      <selection activeCell="D17" sqref="A1:F222"/>
    </sheetView>
  </sheetViews>
  <sheetFormatPr defaultRowHeight="14.5" x14ac:dyDescent="0.35"/>
  <cols>
    <col min="1" max="2" width="10.81640625" customWidth="1"/>
    <col min="3" max="3" width="11.453125" customWidth="1"/>
    <col min="4" max="4" width="46.7265625" customWidth="1"/>
  </cols>
  <sheetData>
    <row r="1" spans="1:6" s="2" customFormat="1" x14ac:dyDescent="0.35">
      <c r="A1" s="2" t="s">
        <v>63</v>
      </c>
      <c r="B1" s="2" t="s">
        <v>198</v>
      </c>
      <c r="C1" s="2" t="s">
        <v>66</v>
      </c>
      <c r="D1" s="2" t="s">
        <v>67</v>
      </c>
      <c r="E1" s="2" t="s">
        <v>5</v>
      </c>
      <c r="F1" s="2" t="s">
        <v>4</v>
      </c>
    </row>
    <row r="2" spans="1:6" x14ac:dyDescent="0.35">
      <c r="A2" t="s">
        <v>10</v>
      </c>
      <c r="B2" t="s">
        <v>199</v>
      </c>
      <c r="C2" t="s">
        <v>64</v>
      </c>
      <c r="D2" t="s">
        <v>65</v>
      </c>
      <c r="E2" t="s">
        <v>68</v>
      </c>
      <c r="F2" t="s">
        <v>152</v>
      </c>
    </row>
    <row r="3" spans="1:6" x14ac:dyDescent="0.35">
      <c r="A3" t="s">
        <v>10</v>
      </c>
      <c r="B3" t="s">
        <v>199</v>
      </c>
      <c r="C3" t="s">
        <v>69</v>
      </c>
      <c r="D3" t="s">
        <v>70</v>
      </c>
      <c r="E3" t="s">
        <v>71</v>
      </c>
    </row>
    <row r="4" spans="1:6" x14ac:dyDescent="0.35">
      <c r="A4" t="s">
        <v>10</v>
      </c>
      <c r="B4" t="s">
        <v>199</v>
      </c>
      <c r="C4" t="s">
        <v>72</v>
      </c>
      <c r="D4" t="s">
        <v>73</v>
      </c>
      <c r="E4" t="s">
        <v>74</v>
      </c>
    </row>
    <row r="5" spans="1:6" x14ac:dyDescent="0.35">
      <c r="A5" t="s">
        <v>10</v>
      </c>
      <c r="B5" t="s">
        <v>199</v>
      </c>
      <c r="C5" t="s">
        <v>75</v>
      </c>
      <c r="D5" t="s">
        <v>77</v>
      </c>
      <c r="E5" t="s">
        <v>76</v>
      </c>
    </row>
    <row r="6" spans="1:6" x14ac:dyDescent="0.35">
      <c r="A6" t="s">
        <v>118</v>
      </c>
      <c r="B6" t="s">
        <v>199</v>
      </c>
      <c r="C6" t="s">
        <v>64</v>
      </c>
    </row>
    <row r="7" spans="1:6" x14ac:dyDescent="0.35">
      <c r="A7" t="s">
        <v>118</v>
      </c>
      <c r="B7" t="s">
        <v>199</v>
      </c>
      <c r="C7" t="s">
        <v>64</v>
      </c>
    </row>
    <row r="8" spans="1:6" x14ac:dyDescent="0.35">
      <c r="A8" t="s">
        <v>119</v>
      </c>
      <c r="B8" t="s">
        <v>199</v>
      </c>
      <c r="C8" t="s">
        <v>64</v>
      </c>
    </row>
    <row r="9" spans="1:6" x14ac:dyDescent="0.35">
      <c r="A9" t="s">
        <v>119</v>
      </c>
      <c r="B9" t="s">
        <v>199</v>
      </c>
      <c r="C9" t="s">
        <v>64</v>
      </c>
    </row>
    <row r="10" spans="1:6" x14ac:dyDescent="0.35">
      <c r="A10" t="s">
        <v>119</v>
      </c>
      <c r="B10" t="s">
        <v>199</v>
      </c>
      <c r="C10" t="s">
        <v>120</v>
      </c>
    </row>
    <row r="11" spans="1:6" x14ac:dyDescent="0.35">
      <c r="A11" t="s">
        <v>119</v>
      </c>
      <c r="B11" t="s">
        <v>199</v>
      </c>
      <c r="C11" t="s">
        <v>75</v>
      </c>
      <c r="D11" t="s">
        <v>121</v>
      </c>
    </row>
    <row r="12" spans="1:6" x14ac:dyDescent="0.35">
      <c r="A12" t="s">
        <v>91</v>
      </c>
      <c r="B12" t="s">
        <v>199</v>
      </c>
      <c r="C12" t="s">
        <v>64</v>
      </c>
    </row>
    <row r="13" spans="1:6" x14ac:dyDescent="0.35">
      <c r="A13" t="s">
        <v>91</v>
      </c>
      <c r="B13" t="s">
        <v>199</v>
      </c>
      <c r="C13" t="s">
        <v>69</v>
      </c>
    </row>
    <row r="14" spans="1:6" x14ac:dyDescent="0.35">
      <c r="A14" t="s">
        <v>122</v>
      </c>
      <c r="B14" t="s">
        <v>199</v>
      </c>
      <c r="C14" t="s">
        <v>123</v>
      </c>
    </row>
    <row r="15" spans="1:6" x14ac:dyDescent="0.35">
      <c r="A15" t="s">
        <v>122</v>
      </c>
      <c r="B15" t="s">
        <v>199</v>
      </c>
      <c r="C15" t="s">
        <v>64</v>
      </c>
    </row>
    <row r="16" spans="1:6" x14ac:dyDescent="0.35">
      <c r="A16" t="s">
        <v>122</v>
      </c>
      <c r="B16" t="s">
        <v>199</v>
      </c>
      <c r="C16" t="s">
        <v>64</v>
      </c>
    </row>
    <row r="17" spans="1:4" x14ac:dyDescent="0.35">
      <c r="A17" t="s">
        <v>122</v>
      </c>
      <c r="B17" t="s">
        <v>199</v>
      </c>
      <c r="C17" t="s">
        <v>64</v>
      </c>
    </row>
    <row r="18" spans="1:4" x14ac:dyDescent="0.35">
      <c r="A18" t="s">
        <v>122</v>
      </c>
      <c r="B18" t="s">
        <v>199</v>
      </c>
      <c r="C18" t="s">
        <v>64</v>
      </c>
    </row>
    <row r="19" spans="1:4" x14ac:dyDescent="0.35">
      <c r="A19" t="s">
        <v>122</v>
      </c>
      <c r="B19" t="s">
        <v>199</v>
      </c>
      <c r="C19" t="s">
        <v>69</v>
      </c>
    </row>
    <row r="20" spans="1:4" x14ac:dyDescent="0.35">
      <c r="A20" t="s">
        <v>122</v>
      </c>
      <c r="B20" t="s">
        <v>199</v>
      </c>
      <c r="C20" t="s">
        <v>124</v>
      </c>
    </row>
    <row r="21" spans="1:4" x14ac:dyDescent="0.35">
      <c r="A21" t="s">
        <v>122</v>
      </c>
      <c r="B21" t="s">
        <v>199</v>
      </c>
      <c r="C21" t="s">
        <v>75</v>
      </c>
      <c r="D21" t="s">
        <v>125</v>
      </c>
    </row>
    <row r="22" spans="1:4" x14ac:dyDescent="0.35">
      <c r="A22" t="s">
        <v>122</v>
      </c>
      <c r="B22" t="s">
        <v>199</v>
      </c>
      <c r="C22" t="s">
        <v>75</v>
      </c>
      <c r="D22" t="s">
        <v>126</v>
      </c>
    </row>
    <row r="23" spans="1:4" x14ac:dyDescent="0.35">
      <c r="A23" t="s">
        <v>127</v>
      </c>
      <c r="B23" t="s">
        <v>199</v>
      </c>
      <c r="C23" t="s">
        <v>123</v>
      </c>
    </row>
    <row r="24" spans="1:4" x14ac:dyDescent="0.35">
      <c r="A24" t="s">
        <v>127</v>
      </c>
      <c r="B24" t="s">
        <v>199</v>
      </c>
      <c r="C24" t="s">
        <v>64</v>
      </c>
    </row>
    <row r="25" spans="1:4" x14ac:dyDescent="0.35">
      <c r="A25" t="s">
        <v>127</v>
      </c>
      <c r="B25" t="s">
        <v>199</v>
      </c>
      <c r="C25" t="s">
        <v>64</v>
      </c>
    </row>
    <row r="26" spans="1:4" x14ac:dyDescent="0.35">
      <c r="A26" t="s">
        <v>127</v>
      </c>
      <c r="B26" t="s">
        <v>199</v>
      </c>
      <c r="C26" t="s">
        <v>64</v>
      </c>
    </row>
    <row r="27" spans="1:4" x14ac:dyDescent="0.35">
      <c r="A27" t="s">
        <v>127</v>
      </c>
      <c r="B27" t="s">
        <v>199</v>
      </c>
      <c r="C27" t="s">
        <v>69</v>
      </c>
    </row>
    <row r="28" spans="1:4" x14ac:dyDescent="0.35">
      <c r="A28" t="s">
        <v>127</v>
      </c>
      <c r="B28" t="s">
        <v>199</v>
      </c>
      <c r="C28" t="s">
        <v>120</v>
      </c>
    </row>
    <row r="29" spans="1:4" x14ac:dyDescent="0.35">
      <c r="A29" t="s">
        <v>127</v>
      </c>
      <c r="B29" t="s">
        <v>199</v>
      </c>
      <c r="C29" t="s">
        <v>124</v>
      </c>
    </row>
    <row r="30" spans="1:4" x14ac:dyDescent="0.35">
      <c r="A30" t="s">
        <v>127</v>
      </c>
      <c r="B30" t="s">
        <v>199</v>
      </c>
      <c r="C30" t="s">
        <v>75</v>
      </c>
      <c r="D30" t="s">
        <v>128</v>
      </c>
    </row>
    <row r="31" spans="1:4" x14ac:dyDescent="0.35">
      <c r="A31" t="s">
        <v>127</v>
      </c>
      <c r="B31" t="s">
        <v>199</v>
      </c>
      <c r="C31" t="s">
        <v>75</v>
      </c>
      <c r="D31" t="s">
        <v>129</v>
      </c>
    </row>
    <row r="32" spans="1:4" x14ac:dyDescent="0.35">
      <c r="A32" t="s">
        <v>26</v>
      </c>
      <c r="B32" t="s">
        <v>199</v>
      </c>
      <c r="C32" t="s">
        <v>123</v>
      </c>
    </row>
    <row r="33" spans="1:4" x14ac:dyDescent="0.35">
      <c r="A33" t="s">
        <v>26</v>
      </c>
      <c r="B33" t="s">
        <v>199</v>
      </c>
      <c r="C33" t="s">
        <v>64</v>
      </c>
    </row>
    <row r="34" spans="1:4" x14ac:dyDescent="0.35">
      <c r="A34" t="s">
        <v>26</v>
      </c>
      <c r="B34" t="s">
        <v>199</v>
      </c>
      <c r="C34" t="s">
        <v>69</v>
      </c>
    </row>
    <row r="35" spans="1:4" x14ac:dyDescent="0.35">
      <c r="A35" t="s">
        <v>26</v>
      </c>
      <c r="B35" t="s">
        <v>199</v>
      </c>
      <c r="C35" t="s">
        <v>120</v>
      </c>
    </row>
    <row r="36" spans="1:4" x14ac:dyDescent="0.35">
      <c r="A36" t="s">
        <v>26</v>
      </c>
      <c r="B36" t="s">
        <v>199</v>
      </c>
      <c r="C36" t="s">
        <v>124</v>
      </c>
    </row>
    <row r="37" spans="1:4" x14ac:dyDescent="0.35">
      <c r="A37" t="s">
        <v>93</v>
      </c>
      <c r="B37" t="s">
        <v>199</v>
      </c>
      <c r="C37" t="s">
        <v>64</v>
      </c>
    </row>
    <row r="38" spans="1:4" x14ac:dyDescent="0.35">
      <c r="A38" t="s">
        <v>93</v>
      </c>
      <c r="B38" t="s">
        <v>199</v>
      </c>
      <c r="C38" t="s">
        <v>75</v>
      </c>
      <c r="D38" t="s">
        <v>130</v>
      </c>
    </row>
    <row r="39" spans="1:4" x14ac:dyDescent="0.35">
      <c r="A39" t="s">
        <v>131</v>
      </c>
      <c r="B39" t="s">
        <v>199</v>
      </c>
      <c r="C39" t="s">
        <v>64</v>
      </c>
    </row>
    <row r="40" spans="1:4" x14ac:dyDescent="0.35">
      <c r="A40" t="s">
        <v>132</v>
      </c>
      <c r="B40" t="s">
        <v>199</v>
      </c>
      <c r="C40" t="s">
        <v>123</v>
      </c>
    </row>
    <row r="41" spans="1:4" x14ac:dyDescent="0.35">
      <c r="A41" t="s">
        <v>132</v>
      </c>
      <c r="B41" t="s">
        <v>199</v>
      </c>
      <c r="C41" t="s">
        <v>64</v>
      </c>
    </row>
    <row r="42" spans="1:4" x14ac:dyDescent="0.35">
      <c r="A42" t="s">
        <v>132</v>
      </c>
      <c r="B42" t="s">
        <v>199</v>
      </c>
      <c r="C42" t="s">
        <v>64</v>
      </c>
    </row>
    <row r="43" spans="1:4" x14ac:dyDescent="0.35">
      <c r="A43" t="s">
        <v>132</v>
      </c>
      <c r="B43" t="s">
        <v>199</v>
      </c>
      <c r="C43" t="s">
        <v>64</v>
      </c>
    </row>
    <row r="44" spans="1:4" x14ac:dyDescent="0.35">
      <c r="A44" t="s">
        <v>132</v>
      </c>
      <c r="B44" t="s">
        <v>199</v>
      </c>
      <c r="C44" t="s">
        <v>64</v>
      </c>
    </row>
    <row r="45" spans="1:4" x14ac:dyDescent="0.35">
      <c r="A45" t="s">
        <v>132</v>
      </c>
      <c r="B45" t="s">
        <v>199</v>
      </c>
      <c r="C45" t="s">
        <v>124</v>
      </c>
    </row>
    <row r="46" spans="1:4" x14ac:dyDescent="0.35">
      <c r="A46" t="s">
        <v>132</v>
      </c>
      <c r="B46" t="s">
        <v>199</v>
      </c>
      <c r="C46" t="s">
        <v>72</v>
      </c>
    </row>
    <row r="47" spans="1:4" x14ac:dyDescent="0.35">
      <c r="A47" t="s">
        <v>132</v>
      </c>
      <c r="B47" t="s">
        <v>199</v>
      </c>
      <c r="C47" t="s">
        <v>75</v>
      </c>
      <c r="D47" t="s">
        <v>133</v>
      </c>
    </row>
    <row r="48" spans="1:4" x14ac:dyDescent="0.35">
      <c r="A48" t="s">
        <v>134</v>
      </c>
      <c r="B48" t="s">
        <v>199</v>
      </c>
      <c r="C48" t="s">
        <v>64</v>
      </c>
    </row>
    <row r="49" spans="1:4" x14ac:dyDescent="0.35">
      <c r="A49" t="s">
        <v>134</v>
      </c>
      <c r="B49" t="s">
        <v>199</v>
      </c>
      <c r="C49" t="s">
        <v>64</v>
      </c>
    </row>
    <row r="50" spans="1:4" x14ac:dyDescent="0.35">
      <c r="A50" t="s">
        <v>134</v>
      </c>
      <c r="B50" t="s">
        <v>199</v>
      </c>
      <c r="C50" t="s">
        <v>69</v>
      </c>
    </row>
    <row r="51" spans="1:4" x14ac:dyDescent="0.35">
      <c r="A51" t="s">
        <v>134</v>
      </c>
      <c r="B51" t="s">
        <v>199</v>
      </c>
      <c r="C51" t="s">
        <v>120</v>
      </c>
    </row>
    <row r="52" spans="1:4" x14ac:dyDescent="0.35">
      <c r="A52" t="s">
        <v>134</v>
      </c>
      <c r="B52" t="s">
        <v>199</v>
      </c>
      <c r="C52" t="s">
        <v>124</v>
      </c>
    </row>
    <row r="53" spans="1:4" x14ac:dyDescent="0.35">
      <c r="A53" t="s">
        <v>134</v>
      </c>
      <c r="B53" t="s">
        <v>199</v>
      </c>
      <c r="C53" t="s">
        <v>72</v>
      </c>
    </row>
    <row r="54" spans="1:4" x14ac:dyDescent="0.35">
      <c r="A54" t="s">
        <v>134</v>
      </c>
      <c r="B54" t="s">
        <v>199</v>
      </c>
      <c r="C54" t="s">
        <v>72</v>
      </c>
    </row>
    <row r="55" spans="1:4" x14ac:dyDescent="0.35">
      <c r="A55" t="s">
        <v>35</v>
      </c>
      <c r="B55" t="s">
        <v>199</v>
      </c>
      <c r="C55" t="s">
        <v>64</v>
      </c>
    </row>
    <row r="56" spans="1:4" x14ac:dyDescent="0.35">
      <c r="A56" t="s">
        <v>35</v>
      </c>
      <c r="B56" t="s">
        <v>199</v>
      </c>
      <c r="C56" t="s">
        <v>64</v>
      </c>
    </row>
    <row r="57" spans="1:4" x14ac:dyDescent="0.35">
      <c r="A57" t="s">
        <v>35</v>
      </c>
      <c r="B57" t="s">
        <v>199</v>
      </c>
      <c r="C57" t="s">
        <v>69</v>
      </c>
    </row>
    <row r="58" spans="1:4" x14ac:dyDescent="0.35">
      <c r="A58" t="s">
        <v>35</v>
      </c>
      <c r="B58" t="s">
        <v>199</v>
      </c>
      <c r="C58" t="s">
        <v>75</v>
      </c>
      <c r="D58" t="s">
        <v>135</v>
      </c>
    </row>
    <row r="59" spans="1:4" x14ac:dyDescent="0.35">
      <c r="A59" t="s">
        <v>136</v>
      </c>
      <c r="B59" t="s">
        <v>199</v>
      </c>
      <c r="C59" t="s">
        <v>64</v>
      </c>
    </row>
    <row r="60" spans="1:4" x14ac:dyDescent="0.35">
      <c r="A60" t="s">
        <v>136</v>
      </c>
      <c r="B60" t="s">
        <v>199</v>
      </c>
      <c r="C60" t="s">
        <v>64</v>
      </c>
    </row>
    <row r="61" spans="1:4" x14ac:dyDescent="0.35">
      <c r="A61" t="s">
        <v>136</v>
      </c>
      <c r="B61" t="s">
        <v>199</v>
      </c>
      <c r="C61" t="s">
        <v>69</v>
      </c>
    </row>
    <row r="62" spans="1:4" x14ac:dyDescent="0.35">
      <c r="A62" t="s">
        <v>137</v>
      </c>
      <c r="B62" t="s">
        <v>199</v>
      </c>
      <c r="C62" t="s">
        <v>64</v>
      </c>
    </row>
    <row r="63" spans="1:4" x14ac:dyDescent="0.35">
      <c r="A63" t="s">
        <v>137</v>
      </c>
      <c r="B63" t="s">
        <v>199</v>
      </c>
      <c r="C63" t="s">
        <v>64</v>
      </c>
    </row>
    <row r="64" spans="1:4" x14ac:dyDescent="0.35">
      <c r="A64" t="s">
        <v>137</v>
      </c>
      <c r="B64" t="s">
        <v>199</v>
      </c>
      <c r="C64" t="s">
        <v>64</v>
      </c>
    </row>
    <row r="65" spans="1:4" x14ac:dyDescent="0.35">
      <c r="A65" t="s">
        <v>137</v>
      </c>
      <c r="B65" t="s">
        <v>199</v>
      </c>
      <c r="C65" t="s">
        <v>120</v>
      </c>
    </row>
    <row r="66" spans="1:4" x14ac:dyDescent="0.35">
      <c r="A66" t="s">
        <v>137</v>
      </c>
      <c r="B66" t="s">
        <v>199</v>
      </c>
      <c r="C66" t="s">
        <v>75</v>
      </c>
      <c r="D66" t="s">
        <v>138</v>
      </c>
    </row>
    <row r="67" spans="1:4" x14ac:dyDescent="0.35">
      <c r="A67" t="s">
        <v>137</v>
      </c>
      <c r="B67" t="s">
        <v>199</v>
      </c>
      <c r="C67" t="s">
        <v>75</v>
      </c>
      <c r="D67" t="s">
        <v>139</v>
      </c>
    </row>
    <row r="68" spans="1:4" x14ac:dyDescent="0.35">
      <c r="A68" t="s">
        <v>94</v>
      </c>
      <c r="B68" t="s">
        <v>199</v>
      </c>
      <c r="C68" t="s">
        <v>64</v>
      </c>
    </row>
    <row r="69" spans="1:4" x14ac:dyDescent="0.35">
      <c r="A69" t="s">
        <v>94</v>
      </c>
      <c r="B69" t="s">
        <v>199</v>
      </c>
      <c r="C69" t="s">
        <v>72</v>
      </c>
    </row>
    <row r="70" spans="1:4" x14ac:dyDescent="0.35">
      <c r="A70" t="s">
        <v>94</v>
      </c>
      <c r="B70" t="s">
        <v>199</v>
      </c>
      <c r="C70" t="s">
        <v>75</v>
      </c>
      <c r="D70" t="s">
        <v>140</v>
      </c>
    </row>
    <row r="71" spans="1:4" x14ac:dyDescent="0.35">
      <c r="A71" t="s">
        <v>95</v>
      </c>
      <c r="B71" t="s">
        <v>199</v>
      </c>
      <c r="C71" t="s">
        <v>123</v>
      </c>
    </row>
    <row r="72" spans="1:4" x14ac:dyDescent="0.35">
      <c r="A72" t="s">
        <v>95</v>
      </c>
      <c r="B72" t="s">
        <v>199</v>
      </c>
      <c r="C72" t="s">
        <v>64</v>
      </c>
    </row>
    <row r="73" spans="1:4" x14ac:dyDescent="0.35">
      <c r="A73" t="s">
        <v>95</v>
      </c>
      <c r="B73" t="s">
        <v>199</v>
      </c>
      <c r="C73" t="s">
        <v>69</v>
      </c>
    </row>
    <row r="74" spans="1:4" x14ac:dyDescent="0.35">
      <c r="A74" t="s">
        <v>95</v>
      </c>
      <c r="B74" t="s">
        <v>199</v>
      </c>
      <c r="C74" t="s">
        <v>124</v>
      </c>
    </row>
    <row r="75" spans="1:4" x14ac:dyDescent="0.35">
      <c r="A75" t="s">
        <v>141</v>
      </c>
      <c r="B75" t="s">
        <v>199</v>
      </c>
      <c r="C75" t="s">
        <v>123</v>
      </c>
    </row>
    <row r="76" spans="1:4" x14ac:dyDescent="0.35">
      <c r="A76" t="s">
        <v>141</v>
      </c>
      <c r="B76" t="s">
        <v>199</v>
      </c>
      <c r="C76" t="s">
        <v>64</v>
      </c>
    </row>
    <row r="77" spans="1:4" x14ac:dyDescent="0.35">
      <c r="A77" t="s">
        <v>141</v>
      </c>
      <c r="B77" t="s">
        <v>199</v>
      </c>
      <c r="C77" t="s">
        <v>64</v>
      </c>
    </row>
    <row r="78" spans="1:4" x14ac:dyDescent="0.35">
      <c r="A78" t="s">
        <v>141</v>
      </c>
      <c r="B78" t="s">
        <v>199</v>
      </c>
      <c r="C78" t="s">
        <v>69</v>
      </c>
    </row>
    <row r="79" spans="1:4" x14ac:dyDescent="0.35">
      <c r="A79" t="s">
        <v>142</v>
      </c>
      <c r="B79" t="s">
        <v>199</v>
      </c>
      <c r="C79" t="s">
        <v>197</v>
      </c>
    </row>
    <row r="80" spans="1:4" x14ac:dyDescent="0.35">
      <c r="A80" t="s">
        <v>48</v>
      </c>
      <c r="B80" t="s">
        <v>199</v>
      </c>
      <c r="C80" t="s">
        <v>123</v>
      </c>
    </row>
    <row r="81" spans="1:4" x14ac:dyDescent="0.35">
      <c r="A81" t="s">
        <v>48</v>
      </c>
      <c r="B81" t="s">
        <v>199</v>
      </c>
      <c r="C81" t="s">
        <v>64</v>
      </c>
    </row>
    <row r="82" spans="1:4" x14ac:dyDescent="0.35">
      <c r="A82" t="s">
        <v>48</v>
      </c>
      <c r="B82" t="s">
        <v>199</v>
      </c>
      <c r="C82" t="s">
        <v>69</v>
      </c>
    </row>
    <row r="83" spans="1:4" x14ac:dyDescent="0.35">
      <c r="A83" t="s">
        <v>48</v>
      </c>
      <c r="B83" t="s">
        <v>199</v>
      </c>
      <c r="C83" t="s">
        <v>120</v>
      </c>
    </row>
    <row r="84" spans="1:4" x14ac:dyDescent="0.35">
      <c r="A84" t="s">
        <v>48</v>
      </c>
      <c r="B84" t="s">
        <v>199</v>
      </c>
      <c r="C84" t="s">
        <v>124</v>
      </c>
    </row>
    <row r="85" spans="1:4" x14ac:dyDescent="0.35">
      <c r="A85" t="s">
        <v>48</v>
      </c>
      <c r="B85" t="s">
        <v>199</v>
      </c>
      <c r="C85" t="s">
        <v>75</v>
      </c>
      <c r="D85" t="s">
        <v>143</v>
      </c>
    </row>
    <row r="86" spans="1:4" x14ac:dyDescent="0.35">
      <c r="A86" t="s">
        <v>48</v>
      </c>
      <c r="B86" t="s">
        <v>199</v>
      </c>
      <c r="C86" t="s">
        <v>75</v>
      </c>
      <c r="D86" t="s">
        <v>144</v>
      </c>
    </row>
    <row r="87" spans="1:4" x14ac:dyDescent="0.35">
      <c r="A87" t="s">
        <v>48</v>
      </c>
      <c r="B87" t="s">
        <v>199</v>
      </c>
      <c r="C87" t="s">
        <v>75</v>
      </c>
      <c r="D87" t="s">
        <v>145</v>
      </c>
    </row>
    <row r="88" spans="1:4" x14ac:dyDescent="0.35">
      <c r="A88" t="s">
        <v>50</v>
      </c>
      <c r="B88" t="s">
        <v>199</v>
      </c>
      <c r="C88" t="s">
        <v>123</v>
      </c>
    </row>
    <row r="89" spans="1:4" x14ac:dyDescent="0.35">
      <c r="A89" t="s">
        <v>50</v>
      </c>
      <c r="B89" t="s">
        <v>199</v>
      </c>
      <c r="C89" t="s">
        <v>64</v>
      </c>
    </row>
    <row r="90" spans="1:4" x14ac:dyDescent="0.35">
      <c r="A90" t="s">
        <v>50</v>
      </c>
      <c r="B90" t="s">
        <v>199</v>
      </c>
      <c r="C90" t="s">
        <v>64</v>
      </c>
    </row>
    <row r="91" spans="1:4" x14ac:dyDescent="0.35">
      <c r="A91" t="s">
        <v>50</v>
      </c>
      <c r="B91" t="s">
        <v>199</v>
      </c>
      <c r="C91" t="s">
        <v>69</v>
      </c>
    </row>
    <row r="92" spans="1:4" x14ac:dyDescent="0.35">
      <c r="A92" t="s">
        <v>50</v>
      </c>
      <c r="B92" t="s">
        <v>199</v>
      </c>
      <c r="C92" t="s">
        <v>124</v>
      </c>
    </row>
    <row r="93" spans="1:4" x14ac:dyDescent="0.35">
      <c r="A93" t="s">
        <v>50</v>
      </c>
      <c r="B93" t="s">
        <v>199</v>
      </c>
      <c r="C93" t="s">
        <v>75</v>
      </c>
      <c r="D93" t="s">
        <v>146</v>
      </c>
    </row>
    <row r="94" spans="1:4" x14ac:dyDescent="0.35">
      <c r="A94" t="s">
        <v>147</v>
      </c>
      <c r="B94" t="s">
        <v>199</v>
      </c>
      <c r="C94" t="s">
        <v>123</v>
      </c>
    </row>
    <row r="95" spans="1:4" x14ac:dyDescent="0.35">
      <c r="A95" t="s">
        <v>147</v>
      </c>
      <c r="B95" t="s">
        <v>199</v>
      </c>
      <c r="C95" t="s">
        <v>64</v>
      </c>
    </row>
    <row r="96" spans="1:4" x14ac:dyDescent="0.35">
      <c r="A96" t="s">
        <v>147</v>
      </c>
      <c r="B96" t="s">
        <v>199</v>
      </c>
      <c r="C96" t="s">
        <v>64</v>
      </c>
    </row>
    <row r="97" spans="1:4" x14ac:dyDescent="0.35">
      <c r="A97" t="s">
        <v>147</v>
      </c>
      <c r="B97" t="s">
        <v>199</v>
      </c>
      <c r="C97" t="s">
        <v>64</v>
      </c>
    </row>
    <row r="98" spans="1:4" x14ac:dyDescent="0.35">
      <c r="A98" t="s">
        <v>147</v>
      </c>
      <c r="B98" t="s">
        <v>199</v>
      </c>
      <c r="C98" t="s">
        <v>69</v>
      </c>
    </row>
    <row r="99" spans="1:4" x14ac:dyDescent="0.35">
      <c r="A99" t="s">
        <v>147</v>
      </c>
      <c r="B99" t="s">
        <v>199</v>
      </c>
      <c r="C99" t="s">
        <v>124</v>
      </c>
    </row>
    <row r="100" spans="1:4" x14ac:dyDescent="0.35">
      <c r="A100" t="s">
        <v>147</v>
      </c>
      <c r="B100" t="s">
        <v>199</v>
      </c>
      <c r="C100" t="s">
        <v>72</v>
      </c>
    </row>
    <row r="101" spans="1:4" x14ac:dyDescent="0.35">
      <c r="A101" t="s">
        <v>147</v>
      </c>
      <c r="B101" t="s">
        <v>199</v>
      </c>
      <c r="C101" t="s">
        <v>75</v>
      </c>
      <c r="D101" t="s">
        <v>148</v>
      </c>
    </row>
    <row r="102" spans="1:4" x14ac:dyDescent="0.35">
      <c r="A102" t="s">
        <v>147</v>
      </c>
      <c r="B102" t="s">
        <v>199</v>
      </c>
      <c r="C102" t="s">
        <v>75</v>
      </c>
      <c r="D102" t="s">
        <v>149</v>
      </c>
    </row>
    <row r="103" spans="1:4" x14ac:dyDescent="0.35">
      <c r="A103" t="s">
        <v>42</v>
      </c>
      <c r="B103" t="s">
        <v>199</v>
      </c>
      <c r="C103" t="s">
        <v>64</v>
      </c>
    </row>
    <row r="104" spans="1:4" x14ac:dyDescent="0.35">
      <c r="A104" t="s">
        <v>42</v>
      </c>
      <c r="B104" t="s">
        <v>199</v>
      </c>
      <c r="C104" t="s">
        <v>64</v>
      </c>
    </row>
    <row r="105" spans="1:4" x14ac:dyDescent="0.35">
      <c r="A105" t="s">
        <v>42</v>
      </c>
      <c r="B105" t="s">
        <v>199</v>
      </c>
      <c r="C105" t="s">
        <v>69</v>
      </c>
    </row>
    <row r="106" spans="1:4" x14ac:dyDescent="0.35">
      <c r="A106" t="s">
        <v>42</v>
      </c>
      <c r="B106" t="s">
        <v>199</v>
      </c>
      <c r="C106" t="s">
        <v>120</v>
      </c>
    </row>
    <row r="107" spans="1:4" x14ac:dyDescent="0.35">
      <c r="A107" t="s">
        <v>42</v>
      </c>
      <c r="B107" t="s">
        <v>199</v>
      </c>
      <c r="C107" t="s">
        <v>124</v>
      </c>
    </row>
    <row r="108" spans="1:4" x14ac:dyDescent="0.35">
      <c r="A108" t="s">
        <v>42</v>
      </c>
      <c r="B108" t="s">
        <v>199</v>
      </c>
      <c r="C108" t="s">
        <v>75</v>
      </c>
      <c r="D108" t="s">
        <v>150</v>
      </c>
    </row>
    <row r="109" spans="1:4" x14ac:dyDescent="0.35">
      <c r="A109" t="s">
        <v>109</v>
      </c>
      <c r="B109" t="s">
        <v>199</v>
      </c>
      <c r="C109" t="s">
        <v>123</v>
      </c>
    </row>
    <row r="110" spans="1:4" x14ac:dyDescent="0.35">
      <c r="A110" t="s">
        <v>109</v>
      </c>
      <c r="B110" t="s">
        <v>199</v>
      </c>
      <c r="C110" t="s">
        <v>64</v>
      </c>
    </row>
    <row r="111" spans="1:4" x14ac:dyDescent="0.35">
      <c r="A111" t="s">
        <v>109</v>
      </c>
      <c r="B111" t="s">
        <v>199</v>
      </c>
      <c r="C111" t="s">
        <v>69</v>
      </c>
    </row>
    <row r="112" spans="1:4" x14ac:dyDescent="0.35">
      <c r="A112" t="s">
        <v>109</v>
      </c>
      <c r="B112" t="s">
        <v>199</v>
      </c>
      <c r="C112" t="s">
        <v>124</v>
      </c>
    </row>
    <row r="113" spans="1:4" x14ac:dyDescent="0.35">
      <c r="A113" t="s">
        <v>109</v>
      </c>
      <c r="B113" t="s">
        <v>199</v>
      </c>
      <c r="C113" t="s">
        <v>75</v>
      </c>
      <c r="D113" t="s">
        <v>151</v>
      </c>
    </row>
    <row r="114" spans="1:4" x14ac:dyDescent="0.35">
      <c r="A114" t="s">
        <v>52</v>
      </c>
      <c r="B114" t="s">
        <v>199</v>
      </c>
      <c r="C114" t="s">
        <v>197</v>
      </c>
    </row>
    <row r="115" spans="1:4" x14ac:dyDescent="0.35">
      <c r="A115" t="s">
        <v>56</v>
      </c>
      <c r="B115" t="s">
        <v>199</v>
      </c>
      <c r="C115" t="s">
        <v>123</v>
      </c>
    </row>
    <row r="116" spans="1:4" x14ac:dyDescent="0.35">
      <c r="A116" t="s">
        <v>56</v>
      </c>
      <c r="B116" t="s">
        <v>199</v>
      </c>
      <c r="C116" t="s">
        <v>64</v>
      </c>
    </row>
    <row r="117" spans="1:4" x14ac:dyDescent="0.35">
      <c r="A117" t="s">
        <v>56</v>
      </c>
      <c r="B117" t="s">
        <v>199</v>
      </c>
      <c r="C117" t="s">
        <v>69</v>
      </c>
    </row>
    <row r="118" spans="1:4" x14ac:dyDescent="0.35">
      <c r="A118" t="s">
        <v>56</v>
      </c>
      <c r="B118" t="s">
        <v>199</v>
      </c>
      <c r="C118" t="s">
        <v>75</v>
      </c>
      <c r="D118" t="s">
        <v>153</v>
      </c>
    </row>
    <row r="119" spans="1:4" x14ac:dyDescent="0.35">
      <c r="A119" t="s">
        <v>154</v>
      </c>
      <c r="B119" t="s">
        <v>199</v>
      </c>
      <c r="C119" t="s">
        <v>64</v>
      </c>
    </row>
    <row r="120" spans="1:4" x14ac:dyDescent="0.35">
      <c r="A120" t="s">
        <v>155</v>
      </c>
      <c r="B120" t="s">
        <v>199</v>
      </c>
      <c r="C120" t="s">
        <v>64</v>
      </c>
    </row>
    <row r="121" spans="1:4" x14ac:dyDescent="0.35">
      <c r="A121" t="s">
        <v>155</v>
      </c>
      <c r="B121" t="s">
        <v>199</v>
      </c>
      <c r="C121" t="s">
        <v>64</v>
      </c>
    </row>
    <row r="122" spans="1:4" x14ac:dyDescent="0.35">
      <c r="A122" t="s">
        <v>155</v>
      </c>
      <c r="B122" t="s">
        <v>199</v>
      </c>
      <c r="C122" t="s">
        <v>69</v>
      </c>
    </row>
    <row r="123" spans="1:4" x14ac:dyDescent="0.35">
      <c r="A123" t="s">
        <v>155</v>
      </c>
      <c r="B123" t="s">
        <v>199</v>
      </c>
      <c r="C123" t="s">
        <v>124</v>
      </c>
    </row>
    <row r="124" spans="1:4" x14ac:dyDescent="0.35">
      <c r="A124" t="s">
        <v>155</v>
      </c>
      <c r="B124" t="s">
        <v>199</v>
      </c>
      <c r="C124" t="s">
        <v>75</v>
      </c>
      <c r="D124" t="s">
        <v>156</v>
      </c>
    </row>
    <row r="125" spans="1:4" x14ac:dyDescent="0.35">
      <c r="A125" t="s">
        <v>54</v>
      </c>
      <c r="B125" t="s">
        <v>199</v>
      </c>
      <c r="C125" t="s">
        <v>64</v>
      </c>
    </row>
    <row r="126" spans="1:4" x14ac:dyDescent="0.35">
      <c r="A126" t="s">
        <v>54</v>
      </c>
      <c r="B126" t="s">
        <v>199</v>
      </c>
      <c r="C126" t="s">
        <v>64</v>
      </c>
    </row>
    <row r="127" spans="1:4" x14ac:dyDescent="0.35">
      <c r="A127" t="s">
        <v>54</v>
      </c>
      <c r="B127" t="s">
        <v>199</v>
      </c>
      <c r="C127" t="s">
        <v>69</v>
      </c>
    </row>
    <row r="128" spans="1:4" x14ac:dyDescent="0.35">
      <c r="A128" t="s">
        <v>54</v>
      </c>
      <c r="B128" t="s">
        <v>199</v>
      </c>
      <c r="C128" t="s">
        <v>120</v>
      </c>
    </row>
    <row r="129" spans="1:4" x14ac:dyDescent="0.35">
      <c r="A129" t="s">
        <v>54</v>
      </c>
      <c r="B129" t="s">
        <v>199</v>
      </c>
      <c r="C129" t="s">
        <v>75</v>
      </c>
      <c r="D129" t="s">
        <v>157</v>
      </c>
    </row>
    <row r="130" spans="1:4" x14ac:dyDescent="0.35">
      <c r="A130" t="s">
        <v>96</v>
      </c>
      <c r="B130" t="s">
        <v>199</v>
      </c>
      <c r="C130" t="s">
        <v>64</v>
      </c>
    </row>
    <row r="131" spans="1:4" x14ac:dyDescent="0.35">
      <c r="A131" t="s">
        <v>158</v>
      </c>
      <c r="B131" t="s">
        <v>199</v>
      </c>
    </row>
    <row r="132" spans="1:4" x14ac:dyDescent="0.35">
      <c r="A132" t="s">
        <v>97</v>
      </c>
      <c r="B132" t="s">
        <v>199</v>
      </c>
      <c r="C132" t="s">
        <v>123</v>
      </c>
    </row>
    <row r="133" spans="1:4" x14ac:dyDescent="0.35">
      <c r="A133" t="s">
        <v>97</v>
      </c>
      <c r="B133" t="s">
        <v>199</v>
      </c>
      <c r="C133" t="s">
        <v>64</v>
      </c>
    </row>
    <row r="134" spans="1:4" x14ac:dyDescent="0.35">
      <c r="A134" t="s">
        <v>97</v>
      </c>
      <c r="B134" t="s">
        <v>199</v>
      </c>
      <c r="C134" t="s">
        <v>64</v>
      </c>
    </row>
    <row r="135" spans="1:4" x14ac:dyDescent="0.35">
      <c r="A135" t="s">
        <v>97</v>
      </c>
      <c r="B135" t="s">
        <v>199</v>
      </c>
      <c r="C135" t="s">
        <v>120</v>
      </c>
    </row>
    <row r="136" spans="1:4" x14ac:dyDescent="0.35">
      <c r="A136" t="s">
        <v>97</v>
      </c>
      <c r="B136" t="s">
        <v>199</v>
      </c>
      <c r="C136" t="s">
        <v>75</v>
      </c>
      <c r="D136" t="s">
        <v>159</v>
      </c>
    </row>
    <row r="137" spans="1:4" x14ac:dyDescent="0.35">
      <c r="A137" t="s">
        <v>163</v>
      </c>
      <c r="B137" t="s">
        <v>199</v>
      </c>
      <c r="C137" t="s">
        <v>123</v>
      </c>
    </row>
    <row r="138" spans="1:4" x14ac:dyDescent="0.35">
      <c r="A138" t="s">
        <v>163</v>
      </c>
      <c r="B138" t="s">
        <v>199</v>
      </c>
      <c r="C138" t="s">
        <v>124</v>
      </c>
    </row>
    <row r="139" spans="1:4" x14ac:dyDescent="0.35">
      <c r="A139" t="s">
        <v>163</v>
      </c>
      <c r="B139" t="s">
        <v>199</v>
      </c>
      <c r="C139" t="s">
        <v>64</v>
      </c>
    </row>
    <row r="140" spans="1:4" x14ac:dyDescent="0.35">
      <c r="A140" t="s">
        <v>163</v>
      </c>
      <c r="B140" t="s">
        <v>199</v>
      </c>
      <c r="C140" t="s">
        <v>75</v>
      </c>
      <c r="D140" t="s">
        <v>164</v>
      </c>
    </row>
    <row r="141" spans="1:4" x14ac:dyDescent="0.35">
      <c r="A141" t="s">
        <v>58</v>
      </c>
      <c r="B141" t="s">
        <v>199</v>
      </c>
      <c r="C141" t="s">
        <v>123</v>
      </c>
    </row>
    <row r="142" spans="1:4" x14ac:dyDescent="0.35">
      <c r="A142" t="s">
        <v>58</v>
      </c>
      <c r="B142" t="s">
        <v>199</v>
      </c>
      <c r="C142" t="s">
        <v>64</v>
      </c>
    </row>
    <row r="143" spans="1:4" x14ac:dyDescent="0.35">
      <c r="A143" t="s">
        <v>58</v>
      </c>
      <c r="B143" t="s">
        <v>199</v>
      </c>
      <c r="C143" t="s">
        <v>64</v>
      </c>
    </row>
    <row r="144" spans="1:4" x14ac:dyDescent="0.35">
      <c r="A144" t="s">
        <v>58</v>
      </c>
      <c r="B144" t="s">
        <v>199</v>
      </c>
      <c r="C144" t="s">
        <v>120</v>
      </c>
    </row>
    <row r="145" spans="1:4" x14ac:dyDescent="0.35">
      <c r="A145" t="s">
        <v>58</v>
      </c>
      <c r="B145" t="s">
        <v>199</v>
      </c>
      <c r="C145" t="s">
        <v>124</v>
      </c>
    </row>
    <row r="146" spans="1:4" x14ac:dyDescent="0.35">
      <c r="A146" t="s">
        <v>58</v>
      </c>
      <c r="B146" t="s">
        <v>199</v>
      </c>
      <c r="C146" t="s">
        <v>75</v>
      </c>
      <c r="D146" t="s">
        <v>165</v>
      </c>
    </row>
    <row r="147" spans="1:4" x14ac:dyDescent="0.35">
      <c r="A147" t="s">
        <v>101</v>
      </c>
      <c r="B147" t="s">
        <v>199</v>
      </c>
      <c r="C147" t="s">
        <v>64</v>
      </c>
    </row>
    <row r="148" spans="1:4" x14ac:dyDescent="0.35">
      <c r="A148" t="s">
        <v>101</v>
      </c>
      <c r="B148" t="s">
        <v>199</v>
      </c>
      <c r="C148" t="s">
        <v>69</v>
      </c>
    </row>
    <row r="149" spans="1:4" x14ac:dyDescent="0.35">
      <c r="A149" t="s">
        <v>6</v>
      </c>
      <c r="B149" t="s">
        <v>199</v>
      </c>
      <c r="C149" t="s">
        <v>197</v>
      </c>
    </row>
    <row r="150" spans="1:4" x14ac:dyDescent="0.35">
      <c r="A150" t="s">
        <v>166</v>
      </c>
      <c r="B150" t="s">
        <v>199</v>
      </c>
      <c r="C150" t="s">
        <v>64</v>
      </c>
    </row>
    <row r="151" spans="1:4" x14ac:dyDescent="0.35">
      <c r="A151" t="s">
        <v>166</v>
      </c>
      <c r="B151" t="s">
        <v>199</v>
      </c>
      <c r="C151" t="s">
        <v>64</v>
      </c>
    </row>
    <row r="152" spans="1:4" x14ac:dyDescent="0.35">
      <c r="A152" t="s">
        <v>168</v>
      </c>
      <c r="B152" t="s">
        <v>199</v>
      </c>
      <c r="C152" t="s">
        <v>123</v>
      </c>
    </row>
    <row r="153" spans="1:4" x14ac:dyDescent="0.35">
      <c r="A153" t="s">
        <v>168</v>
      </c>
      <c r="B153" t="s">
        <v>199</v>
      </c>
      <c r="C153" t="s">
        <v>64</v>
      </c>
    </row>
    <row r="154" spans="1:4" x14ac:dyDescent="0.35">
      <c r="A154" t="s">
        <v>168</v>
      </c>
      <c r="B154" t="s">
        <v>199</v>
      </c>
      <c r="C154" t="s">
        <v>64</v>
      </c>
    </row>
    <row r="155" spans="1:4" x14ac:dyDescent="0.35">
      <c r="A155" t="s">
        <v>168</v>
      </c>
      <c r="B155" t="s">
        <v>199</v>
      </c>
      <c r="C155" t="s">
        <v>69</v>
      </c>
    </row>
    <row r="156" spans="1:4" x14ac:dyDescent="0.35">
      <c r="A156" t="s">
        <v>168</v>
      </c>
      <c r="B156" t="s">
        <v>199</v>
      </c>
      <c r="C156" t="s">
        <v>124</v>
      </c>
    </row>
    <row r="157" spans="1:4" x14ac:dyDescent="0.35">
      <c r="A157" t="s">
        <v>168</v>
      </c>
      <c r="B157" t="s">
        <v>199</v>
      </c>
      <c r="C157" t="s">
        <v>72</v>
      </c>
    </row>
    <row r="158" spans="1:4" x14ac:dyDescent="0.35">
      <c r="A158" t="s">
        <v>168</v>
      </c>
      <c r="B158" t="s">
        <v>199</v>
      </c>
      <c r="C158" t="s">
        <v>75</v>
      </c>
      <c r="D158" t="s">
        <v>167</v>
      </c>
    </row>
    <row r="159" spans="1:4" x14ac:dyDescent="0.35">
      <c r="A159" t="s">
        <v>169</v>
      </c>
      <c r="B159" t="s">
        <v>199</v>
      </c>
      <c r="C159" t="s">
        <v>123</v>
      </c>
    </row>
    <row r="160" spans="1:4" x14ac:dyDescent="0.35">
      <c r="A160" t="s">
        <v>169</v>
      </c>
      <c r="B160" t="s">
        <v>199</v>
      </c>
      <c r="C160" t="s">
        <v>64</v>
      </c>
    </row>
    <row r="161" spans="1:4" x14ac:dyDescent="0.35">
      <c r="A161" t="s">
        <v>169</v>
      </c>
      <c r="B161" t="s">
        <v>199</v>
      </c>
      <c r="C161" t="s">
        <v>64</v>
      </c>
    </row>
    <row r="162" spans="1:4" x14ac:dyDescent="0.35">
      <c r="A162" t="s">
        <v>169</v>
      </c>
      <c r="B162" t="s">
        <v>199</v>
      </c>
      <c r="C162" t="s">
        <v>72</v>
      </c>
    </row>
    <row r="163" spans="1:4" x14ac:dyDescent="0.35">
      <c r="A163" t="s">
        <v>169</v>
      </c>
      <c r="B163" t="s">
        <v>199</v>
      </c>
      <c r="C163" t="s">
        <v>75</v>
      </c>
      <c r="D163" t="s">
        <v>170</v>
      </c>
    </row>
    <row r="164" spans="1:4" x14ac:dyDescent="0.35">
      <c r="A164" t="s">
        <v>169</v>
      </c>
      <c r="B164" t="s">
        <v>199</v>
      </c>
      <c r="C164" t="s">
        <v>75</v>
      </c>
      <c r="D164" t="s">
        <v>171</v>
      </c>
    </row>
    <row r="165" spans="1:4" x14ac:dyDescent="0.35">
      <c r="A165" t="s">
        <v>172</v>
      </c>
      <c r="B165" t="s">
        <v>199</v>
      </c>
      <c r="C165" t="s">
        <v>64</v>
      </c>
    </row>
    <row r="166" spans="1:4" x14ac:dyDescent="0.35">
      <c r="A166" t="s">
        <v>172</v>
      </c>
      <c r="B166" t="s">
        <v>199</v>
      </c>
      <c r="C166" t="s">
        <v>64</v>
      </c>
    </row>
    <row r="167" spans="1:4" x14ac:dyDescent="0.35">
      <c r="A167" t="s">
        <v>172</v>
      </c>
      <c r="B167" t="s">
        <v>199</v>
      </c>
      <c r="C167" t="s">
        <v>124</v>
      </c>
    </row>
    <row r="168" spans="1:4" x14ac:dyDescent="0.35">
      <c r="A168" t="s">
        <v>103</v>
      </c>
      <c r="B168" t="s">
        <v>199</v>
      </c>
      <c r="C168" t="s">
        <v>197</v>
      </c>
    </row>
    <row r="169" spans="1:4" x14ac:dyDescent="0.35">
      <c r="A169" t="s">
        <v>104</v>
      </c>
      <c r="B169" t="s">
        <v>199</v>
      </c>
      <c r="C169" t="s">
        <v>64</v>
      </c>
    </row>
    <row r="170" spans="1:4" x14ac:dyDescent="0.35">
      <c r="A170" t="s">
        <v>104</v>
      </c>
      <c r="B170" t="s">
        <v>199</v>
      </c>
      <c r="C170" t="s">
        <v>64</v>
      </c>
    </row>
    <row r="171" spans="1:4" x14ac:dyDescent="0.35">
      <c r="A171" t="s">
        <v>60</v>
      </c>
      <c r="B171" t="s">
        <v>199</v>
      </c>
      <c r="C171" t="s">
        <v>123</v>
      </c>
    </row>
    <row r="172" spans="1:4" x14ac:dyDescent="0.35">
      <c r="A172" t="s">
        <v>60</v>
      </c>
      <c r="B172" t="s">
        <v>199</v>
      </c>
      <c r="C172" t="s">
        <v>64</v>
      </c>
    </row>
    <row r="173" spans="1:4" x14ac:dyDescent="0.35">
      <c r="A173" t="s">
        <v>60</v>
      </c>
      <c r="B173" t="s">
        <v>199</v>
      </c>
      <c r="C173" t="s">
        <v>75</v>
      </c>
      <c r="D173" t="s">
        <v>173</v>
      </c>
    </row>
    <row r="174" spans="1:4" x14ac:dyDescent="0.35">
      <c r="A174" t="s">
        <v>174</v>
      </c>
      <c r="B174" t="s">
        <v>199</v>
      </c>
      <c r="C174" t="s">
        <v>197</v>
      </c>
    </row>
    <row r="175" spans="1:4" x14ac:dyDescent="0.35">
      <c r="A175" t="s">
        <v>175</v>
      </c>
      <c r="B175" t="s">
        <v>199</v>
      </c>
      <c r="C175" t="s">
        <v>64</v>
      </c>
    </row>
    <row r="176" spans="1:4" x14ac:dyDescent="0.35">
      <c r="A176" t="s">
        <v>175</v>
      </c>
      <c r="B176" t="s">
        <v>199</v>
      </c>
      <c r="C176" t="s">
        <v>64</v>
      </c>
    </row>
    <row r="177" spans="1:4" x14ac:dyDescent="0.35">
      <c r="A177" t="s">
        <v>175</v>
      </c>
      <c r="B177" t="s">
        <v>199</v>
      </c>
      <c r="C177" t="s">
        <v>69</v>
      </c>
    </row>
    <row r="178" spans="1:4" x14ac:dyDescent="0.35">
      <c r="A178" t="s">
        <v>175</v>
      </c>
      <c r="B178" t="s">
        <v>199</v>
      </c>
      <c r="C178" t="s">
        <v>120</v>
      </c>
    </row>
    <row r="179" spans="1:4" x14ac:dyDescent="0.35">
      <c r="A179" t="s">
        <v>175</v>
      </c>
      <c r="B179" t="s">
        <v>199</v>
      </c>
      <c r="C179" t="s">
        <v>72</v>
      </c>
    </row>
    <row r="180" spans="1:4" x14ac:dyDescent="0.35">
      <c r="A180" t="s">
        <v>175</v>
      </c>
      <c r="B180" t="s">
        <v>199</v>
      </c>
      <c r="C180" t="s">
        <v>72</v>
      </c>
    </row>
    <row r="181" spans="1:4" x14ac:dyDescent="0.35">
      <c r="A181" t="s">
        <v>78</v>
      </c>
      <c r="B181" t="s">
        <v>199</v>
      </c>
      <c r="C181" t="s">
        <v>64</v>
      </c>
    </row>
    <row r="182" spans="1:4" x14ac:dyDescent="0.35">
      <c r="A182" t="s">
        <v>78</v>
      </c>
      <c r="B182" t="s">
        <v>199</v>
      </c>
      <c r="C182" t="s">
        <v>64</v>
      </c>
    </row>
    <row r="183" spans="1:4" x14ac:dyDescent="0.35">
      <c r="A183" t="s">
        <v>78</v>
      </c>
      <c r="B183" t="s">
        <v>199</v>
      </c>
      <c r="C183" t="s">
        <v>69</v>
      </c>
    </row>
    <row r="184" spans="1:4" x14ac:dyDescent="0.35">
      <c r="A184" t="s">
        <v>78</v>
      </c>
      <c r="B184" t="s">
        <v>199</v>
      </c>
      <c r="C184" t="s">
        <v>120</v>
      </c>
    </row>
    <row r="185" spans="1:4" x14ac:dyDescent="0.35">
      <c r="A185" t="s">
        <v>78</v>
      </c>
      <c r="B185" t="s">
        <v>199</v>
      </c>
      <c r="C185" t="s">
        <v>124</v>
      </c>
    </row>
    <row r="186" spans="1:4" x14ac:dyDescent="0.35">
      <c r="A186" t="s">
        <v>78</v>
      </c>
      <c r="B186" t="s">
        <v>199</v>
      </c>
      <c r="C186" t="s">
        <v>75</v>
      </c>
      <c r="D186" t="s">
        <v>176</v>
      </c>
    </row>
    <row r="187" spans="1:4" x14ac:dyDescent="0.35">
      <c r="A187" t="s">
        <v>98</v>
      </c>
      <c r="B187" t="s">
        <v>199</v>
      </c>
      <c r="C187" t="s">
        <v>64</v>
      </c>
    </row>
    <row r="188" spans="1:4" x14ac:dyDescent="0.35">
      <c r="A188" t="s">
        <v>98</v>
      </c>
      <c r="B188" t="s">
        <v>199</v>
      </c>
      <c r="C188" t="s">
        <v>64</v>
      </c>
    </row>
    <row r="189" spans="1:4" x14ac:dyDescent="0.35">
      <c r="A189" t="s">
        <v>98</v>
      </c>
      <c r="B189" t="s">
        <v>199</v>
      </c>
      <c r="C189" t="s">
        <v>64</v>
      </c>
    </row>
    <row r="190" spans="1:4" x14ac:dyDescent="0.35">
      <c r="A190" t="s">
        <v>98</v>
      </c>
      <c r="B190" t="s">
        <v>199</v>
      </c>
      <c r="C190" t="s">
        <v>64</v>
      </c>
    </row>
    <row r="191" spans="1:4" x14ac:dyDescent="0.35">
      <c r="A191" t="s">
        <v>98</v>
      </c>
      <c r="B191" t="s">
        <v>199</v>
      </c>
      <c r="C191" t="s">
        <v>64</v>
      </c>
    </row>
    <row r="192" spans="1:4" x14ac:dyDescent="0.35">
      <c r="A192" t="s">
        <v>98</v>
      </c>
      <c r="B192" t="s">
        <v>199</v>
      </c>
      <c r="C192" t="s">
        <v>64</v>
      </c>
    </row>
    <row r="193" spans="1:4" x14ac:dyDescent="0.35">
      <c r="A193" t="s">
        <v>98</v>
      </c>
      <c r="B193" t="s">
        <v>199</v>
      </c>
      <c r="C193" t="s">
        <v>64</v>
      </c>
    </row>
    <row r="194" spans="1:4" x14ac:dyDescent="0.35">
      <c r="A194" t="s">
        <v>98</v>
      </c>
      <c r="B194" t="s">
        <v>199</v>
      </c>
      <c r="C194" t="s">
        <v>69</v>
      </c>
    </row>
    <row r="195" spans="1:4" x14ac:dyDescent="0.35">
      <c r="A195" t="s">
        <v>98</v>
      </c>
      <c r="B195" t="s">
        <v>199</v>
      </c>
      <c r="C195" t="s">
        <v>120</v>
      </c>
    </row>
    <row r="196" spans="1:4" x14ac:dyDescent="0.35">
      <c r="A196" t="s">
        <v>98</v>
      </c>
      <c r="B196" t="s">
        <v>199</v>
      </c>
      <c r="C196" t="s">
        <v>124</v>
      </c>
    </row>
    <row r="197" spans="1:4" x14ac:dyDescent="0.35">
      <c r="A197" t="s">
        <v>98</v>
      </c>
      <c r="B197" t="s">
        <v>199</v>
      </c>
      <c r="C197" t="s">
        <v>75</v>
      </c>
      <c r="D197" t="s">
        <v>177</v>
      </c>
    </row>
    <row r="198" spans="1:4" x14ac:dyDescent="0.35">
      <c r="A198" t="s">
        <v>98</v>
      </c>
      <c r="B198" t="s">
        <v>199</v>
      </c>
      <c r="C198" t="s">
        <v>75</v>
      </c>
      <c r="D198" t="s">
        <v>178</v>
      </c>
    </row>
    <row r="199" spans="1:4" x14ac:dyDescent="0.35">
      <c r="A199" t="s">
        <v>98</v>
      </c>
      <c r="B199" t="s">
        <v>199</v>
      </c>
      <c r="C199" t="s">
        <v>75</v>
      </c>
      <c r="D199" t="s">
        <v>179</v>
      </c>
    </row>
    <row r="200" spans="1:4" x14ac:dyDescent="0.35">
      <c r="A200" t="s">
        <v>98</v>
      </c>
      <c r="B200" t="s">
        <v>199</v>
      </c>
      <c r="C200" t="s">
        <v>75</v>
      </c>
      <c r="D200" t="s">
        <v>180</v>
      </c>
    </row>
    <row r="201" spans="1:4" x14ac:dyDescent="0.35">
      <c r="A201" t="s">
        <v>98</v>
      </c>
      <c r="B201" t="s">
        <v>199</v>
      </c>
      <c r="C201" t="s">
        <v>75</v>
      </c>
      <c r="D201" t="s">
        <v>181</v>
      </c>
    </row>
    <row r="202" spans="1:4" x14ac:dyDescent="0.35">
      <c r="A202" t="s">
        <v>182</v>
      </c>
      <c r="B202" t="s">
        <v>199</v>
      </c>
      <c r="C202" t="s">
        <v>64</v>
      </c>
    </row>
    <row r="203" spans="1:4" x14ac:dyDescent="0.35">
      <c r="A203" t="s">
        <v>182</v>
      </c>
      <c r="B203" t="s">
        <v>199</v>
      </c>
      <c r="C203" t="s">
        <v>64</v>
      </c>
    </row>
    <row r="204" spans="1:4" x14ac:dyDescent="0.35">
      <c r="A204" t="s">
        <v>182</v>
      </c>
      <c r="B204" t="s">
        <v>199</v>
      </c>
      <c r="C204" t="s">
        <v>75</v>
      </c>
      <c r="D204" t="s">
        <v>183</v>
      </c>
    </row>
    <row r="205" spans="1:4" x14ac:dyDescent="0.35">
      <c r="A205" t="s">
        <v>99</v>
      </c>
      <c r="B205" t="s">
        <v>199</v>
      </c>
      <c r="C205" t="s">
        <v>64</v>
      </c>
    </row>
    <row r="206" spans="1:4" x14ac:dyDescent="0.35">
      <c r="A206" t="s">
        <v>99</v>
      </c>
      <c r="B206" t="s">
        <v>199</v>
      </c>
      <c r="C206" t="s">
        <v>69</v>
      </c>
    </row>
    <row r="207" spans="1:4" x14ac:dyDescent="0.35">
      <c r="A207" t="s">
        <v>99</v>
      </c>
      <c r="B207" t="s">
        <v>199</v>
      </c>
      <c r="C207" t="s">
        <v>120</v>
      </c>
    </row>
    <row r="208" spans="1:4" x14ac:dyDescent="0.35">
      <c r="A208" t="s">
        <v>99</v>
      </c>
      <c r="B208" t="s">
        <v>199</v>
      </c>
      <c r="C208" t="s">
        <v>124</v>
      </c>
    </row>
    <row r="209" spans="1:4" x14ac:dyDescent="0.35">
      <c r="A209" t="s">
        <v>99</v>
      </c>
      <c r="B209" t="s">
        <v>199</v>
      </c>
      <c r="C209" t="s">
        <v>75</v>
      </c>
      <c r="D209" t="s">
        <v>184</v>
      </c>
    </row>
    <row r="210" spans="1:4" x14ac:dyDescent="0.35">
      <c r="A210" t="s">
        <v>99</v>
      </c>
      <c r="B210" t="s">
        <v>199</v>
      </c>
      <c r="C210" t="s">
        <v>75</v>
      </c>
      <c r="D210" s="1" t="s">
        <v>185</v>
      </c>
    </row>
    <row r="211" spans="1:4" x14ac:dyDescent="0.35">
      <c r="A211" t="s">
        <v>116</v>
      </c>
      <c r="B211" t="s">
        <v>199</v>
      </c>
      <c r="C211" t="s">
        <v>123</v>
      </c>
    </row>
    <row r="212" spans="1:4" x14ac:dyDescent="0.35">
      <c r="A212" t="s">
        <v>116</v>
      </c>
      <c r="B212" t="s">
        <v>199</v>
      </c>
      <c r="C212" t="s">
        <v>64</v>
      </c>
    </row>
    <row r="213" spans="1:4" x14ac:dyDescent="0.35">
      <c r="A213" t="s">
        <v>116</v>
      </c>
      <c r="B213" t="s">
        <v>199</v>
      </c>
      <c r="C213" t="s">
        <v>69</v>
      </c>
    </row>
    <row r="214" spans="1:4" x14ac:dyDescent="0.35">
      <c r="A214" t="s">
        <v>116</v>
      </c>
      <c r="B214" t="s">
        <v>199</v>
      </c>
      <c r="C214" t="s">
        <v>120</v>
      </c>
    </row>
    <row r="215" spans="1:4" x14ac:dyDescent="0.35">
      <c r="A215" t="s">
        <v>116</v>
      </c>
      <c r="B215" t="s">
        <v>199</v>
      </c>
      <c r="C215" t="s">
        <v>72</v>
      </c>
    </row>
    <row r="216" spans="1:4" x14ac:dyDescent="0.35">
      <c r="A216" t="s">
        <v>116</v>
      </c>
      <c r="B216" t="s">
        <v>199</v>
      </c>
      <c r="C216" t="s">
        <v>75</v>
      </c>
      <c r="D216" t="s">
        <v>176</v>
      </c>
    </row>
    <row r="217" spans="1:4" x14ac:dyDescent="0.35">
      <c r="A217" t="s">
        <v>100</v>
      </c>
      <c r="B217" t="s">
        <v>199</v>
      </c>
      <c r="C217" t="s">
        <v>64</v>
      </c>
    </row>
    <row r="218" spans="1:4" x14ac:dyDescent="0.35">
      <c r="A218" t="s">
        <v>100</v>
      </c>
      <c r="B218" t="s">
        <v>199</v>
      </c>
      <c r="C218" t="s">
        <v>69</v>
      </c>
    </row>
    <row r="219" spans="1:4" x14ac:dyDescent="0.35">
      <c r="A219" t="s">
        <v>100</v>
      </c>
      <c r="B219" t="s">
        <v>199</v>
      </c>
      <c r="C219" t="s">
        <v>120</v>
      </c>
    </row>
    <row r="220" spans="1:4" x14ac:dyDescent="0.35">
      <c r="A220" t="s">
        <v>100</v>
      </c>
      <c r="B220" t="s">
        <v>199</v>
      </c>
      <c r="C220" t="s">
        <v>124</v>
      </c>
    </row>
    <row r="221" spans="1:4" x14ac:dyDescent="0.35">
      <c r="A221" t="s">
        <v>100</v>
      </c>
      <c r="B221" t="s">
        <v>199</v>
      </c>
      <c r="C221" t="s">
        <v>72</v>
      </c>
    </row>
    <row r="222" spans="1:4" x14ac:dyDescent="0.35">
      <c r="A222" t="s">
        <v>100</v>
      </c>
      <c r="B222" t="s">
        <v>199</v>
      </c>
      <c r="C222" t="s">
        <v>75</v>
      </c>
      <c r="D222" t="s">
        <v>186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4DBF5-CF8C-4664-8780-C9181E051483}">
  <dimension ref="A1:B1"/>
  <sheetViews>
    <sheetView workbookViewId="0">
      <selection activeCell="B1" sqref="B1"/>
    </sheetView>
  </sheetViews>
  <sheetFormatPr defaultRowHeight="14.5" x14ac:dyDescent="0.35"/>
  <sheetData>
    <row r="1" spans="1:2" x14ac:dyDescent="0.35">
      <c r="A1" t="s">
        <v>174</v>
      </c>
      <c r="B1"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Aggregated</vt:lpstr>
      <vt:lpstr>Pivot</vt:lpstr>
      <vt:lpstr>Pivot2</vt:lpstr>
      <vt:lpstr>Count</vt:lpstr>
      <vt:lpstr>State</vt:lpstr>
      <vt:lpstr>Local</vt:lpstr>
      <vt:lpstr>Pew Trusts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Elsie</dc:creator>
  <cp:lastModifiedBy>Lee, Elsie</cp:lastModifiedBy>
  <dcterms:created xsi:type="dcterms:W3CDTF">2015-06-05T18:17:20Z</dcterms:created>
  <dcterms:modified xsi:type="dcterms:W3CDTF">2021-07-22T20:23:53Z</dcterms:modified>
</cp:coreProperties>
</file>