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COM\Downloads\"/>
    </mc:Choice>
  </mc:AlternateContent>
  <bookViews>
    <workbookView xWindow="0" yWindow="0" windowWidth="28800" windowHeight="11250"/>
  </bookViews>
  <sheets>
    <sheet name="E1a" sheetId="1" r:id="rId1"/>
    <sheet name="E1b" sheetId="2" r:id="rId2"/>
  </sheets>
  <definedNames>
    <definedName name="solver_adj" localSheetId="0" hidden="1">E1a!$M$8:$R$8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E1a!$L$9:$L$28</definedName>
    <definedName name="solver_lhs1" localSheetId="1" hidden="1">E1b!$L$16:$L$35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E1a!$L$8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hs1" localSheetId="0" hidden="1">E1a!$M$9:$M$28</definedName>
    <definedName name="solver_rhs1" localSheetId="1" hidden="1">E1b!$M$16:$M$35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H17" i="2" l="1"/>
  <c r="H18" i="2"/>
  <c r="H19" i="2"/>
  <c r="H20" i="2"/>
  <c r="I20" i="2" s="1"/>
  <c r="J20" i="2" s="1"/>
  <c r="H21" i="2"/>
  <c r="H22" i="2"/>
  <c r="H23" i="2"/>
  <c r="H24" i="2"/>
  <c r="I24" i="2" s="1"/>
  <c r="J24" i="2" s="1"/>
  <c r="H25" i="2"/>
  <c r="H26" i="2"/>
  <c r="H27" i="2"/>
  <c r="H28" i="2"/>
  <c r="I28" i="2" s="1"/>
  <c r="J28" i="2" s="1"/>
  <c r="H29" i="2"/>
  <c r="H30" i="2"/>
  <c r="H31" i="2"/>
  <c r="H32" i="2"/>
  <c r="I32" i="2" s="1"/>
  <c r="J32" i="2" s="1"/>
  <c r="H33" i="2"/>
  <c r="H34" i="2"/>
  <c r="H35" i="2"/>
  <c r="H36" i="2"/>
  <c r="I36" i="2" s="1"/>
  <c r="J36" i="2" s="1"/>
  <c r="H37" i="2"/>
  <c r="H38" i="2"/>
  <c r="H39" i="2"/>
  <c r="H40" i="2"/>
  <c r="I40" i="2" s="1"/>
  <c r="J40" i="2" s="1"/>
  <c r="H41" i="2"/>
  <c r="H16" i="2"/>
  <c r="I16" i="2" s="1"/>
  <c r="J16" i="2" s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16" i="2"/>
  <c r="D43" i="2"/>
  <c r="I41" i="2"/>
  <c r="J41" i="2" s="1"/>
  <c r="I39" i="2"/>
  <c r="J39" i="2" s="1"/>
  <c r="I38" i="2"/>
  <c r="J38" i="2" s="1"/>
  <c r="I37" i="2"/>
  <c r="J37" i="2" s="1"/>
  <c r="I35" i="2"/>
  <c r="J35" i="2" s="1"/>
  <c r="I34" i="2"/>
  <c r="J34" i="2" s="1"/>
  <c r="I33" i="2"/>
  <c r="J33" i="2" s="1"/>
  <c r="I31" i="2"/>
  <c r="J31" i="2" s="1"/>
  <c r="I30" i="2"/>
  <c r="J30" i="2" s="1"/>
  <c r="I29" i="2"/>
  <c r="J29" i="2" s="1"/>
  <c r="I27" i="2"/>
  <c r="J27" i="2" s="1"/>
  <c r="I26" i="2"/>
  <c r="J26" i="2" s="1"/>
  <c r="I25" i="2"/>
  <c r="J25" i="2" s="1"/>
  <c r="I23" i="2"/>
  <c r="J23" i="2" s="1"/>
  <c r="I22" i="2"/>
  <c r="J22" i="2" s="1"/>
  <c r="I21" i="2"/>
  <c r="J21" i="2" s="1"/>
  <c r="I19" i="2"/>
  <c r="J19" i="2" s="1"/>
  <c r="I18" i="2"/>
  <c r="J18" i="2" s="1"/>
  <c r="I17" i="2"/>
  <c r="J17" i="2" s="1"/>
  <c r="L15" i="2" l="1"/>
  <c r="J42" i="2"/>
  <c r="J43" i="2" s="1"/>
  <c r="I13" i="1" l="1"/>
  <c r="J13" i="1" s="1"/>
  <c r="I17" i="1"/>
  <c r="J17" i="1" s="1"/>
  <c r="I21" i="1"/>
  <c r="J21" i="1" s="1"/>
  <c r="I25" i="1"/>
  <c r="J25" i="1" s="1"/>
  <c r="I29" i="1"/>
  <c r="J29" i="1" s="1"/>
  <c r="I33" i="1"/>
  <c r="J33" i="1" s="1"/>
  <c r="H10" i="1"/>
  <c r="I10" i="1" s="1"/>
  <c r="J10" i="1" s="1"/>
  <c r="H11" i="1"/>
  <c r="I11" i="1" s="1"/>
  <c r="J11" i="1" s="1"/>
  <c r="H12" i="1"/>
  <c r="I12" i="1" s="1"/>
  <c r="J12" i="1" s="1"/>
  <c r="H13" i="1"/>
  <c r="H14" i="1"/>
  <c r="I14" i="1" s="1"/>
  <c r="J14" i="1" s="1"/>
  <c r="H15" i="1"/>
  <c r="I15" i="1" s="1"/>
  <c r="J15" i="1" s="1"/>
  <c r="H16" i="1"/>
  <c r="I16" i="1" s="1"/>
  <c r="J16" i="1" s="1"/>
  <c r="H17" i="1"/>
  <c r="H18" i="1"/>
  <c r="I18" i="1" s="1"/>
  <c r="J18" i="1" s="1"/>
  <c r="H19" i="1"/>
  <c r="I19" i="1" s="1"/>
  <c r="J19" i="1" s="1"/>
  <c r="H20" i="1"/>
  <c r="I20" i="1" s="1"/>
  <c r="J20" i="1" s="1"/>
  <c r="H21" i="1"/>
  <c r="H22" i="1"/>
  <c r="I22" i="1" s="1"/>
  <c r="J22" i="1" s="1"/>
  <c r="H23" i="1"/>
  <c r="I23" i="1" s="1"/>
  <c r="J23" i="1" s="1"/>
  <c r="H24" i="1"/>
  <c r="I24" i="1" s="1"/>
  <c r="J24" i="1" s="1"/>
  <c r="H25" i="1"/>
  <c r="H26" i="1"/>
  <c r="I26" i="1" s="1"/>
  <c r="J26" i="1" s="1"/>
  <c r="H27" i="1"/>
  <c r="I27" i="1" s="1"/>
  <c r="J27" i="1" s="1"/>
  <c r="H28" i="1"/>
  <c r="I28" i="1" s="1"/>
  <c r="J28" i="1" s="1"/>
  <c r="H29" i="1"/>
  <c r="H30" i="1"/>
  <c r="I30" i="1" s="1"/>
  <c r="J30" i="1" s="1"/>
  <c r="H31" i="1"/>
  <c r="I31" i="1" s="1"/>
  <c r="J31" i="1" s="1"/>
  <c r="H32" i="1"/>
  <c r="I32" i="1" s="1"/>
  <c r="J32" i="1" s="1"/>
  <c r="H33" i="1"/>
  <c r="H34" i="1"/>
  <c r="I34" i="1" s="1"/>
  <c r="J34" i="1" s="1"/>
  <c r="H9" i="1"/>
  <c r="I9" i="1" s="1"/>
  <c r="J9" i="1" s="1"/>
  <c r="J35" i="1" s="1"/>
  <c r="J36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D36" i="1"/>
  <c r="L9" i="1"/>
  <c r="L8" i="1" l="1"/>
</calcChain>
</file>

<file path=xl/sharedStrings.xml><?xml version="1.0" encoding="utf-8"?>
<sst xmlns="http://schemas.openxmlformats.org/spreadsheetml/2006/main" count="56" uniqueCount="35">
  <si>
    <t>Determinar la preferencia entre café y té de los alumnos de MCTD</t>
  </si>
  <si>
    <t>Género: Hombre=0, Mujer=1</t>
  </si>
  <si>
    <t>empleando: edad, género, color favorito, lugar de residencia, ocupación.</t>
  </si>
  <si>
    <t>Color favorito:0=negro, 1 azul escom, 2 verde, 3 amarillo, 4 rosa, 5 blanco, 6  beige,, 7 otro</t>
  </si>
  <si>
    <t>Lugar de residencia: 0=Local, 1=foráneo</t>
  </si>
  <si>
    <t>Ocupación: 0=estudiantes, 1=trabajador, 2 =ambos</t>
  </si>
  <si>
    <t>Id</t>
  </si>
  <si>
    <t>x1=edad</t>
  </si>
  <si>
    <t>x2=género</t>
  </si>
  <si>
    <t>x3=color favorito</t>
  </si>
  <si>
    <t>x4=lugar de residencia</t>
  </si>
  <si>
    <t>x5=ocupación</t>
  </si>
  <si>
    <t>Bebida</t>
  </si>
  <si>
    <t>Café=0, Té=1</t>
  </si>
  <si>
    <t>Z</t>
  </si>
  <si>
    <t>a0</t>
  </si>
  <si>
    <t>a1</t>
  </si>
  <si>
    <t>a2</t>
  </si>
  <si>
    <t>a3</t>
  </si>
  <si>
    <t>a4</t>
  </si>
  <si>
    <t>a5</t>
  </si>
  <si>
    <t>Bebida_cal</t>
  </si>
  <si>
    <t>Bebida rect</t>
  </si>
  <si>
    <t>Validación, contar aciertos</t>
  </si>
  <si>
    <t>%de precisión=</t>
  </si>
  <si>
    <t>Calculo de vectores de modelo=</t>
  </si>
  <si>
    <t>Bebida=a0+a1x1+a2x2+a3x3+a4x4+a5x5</t>
  </si>
  <si>
    <t>Bebida=a0+x1(a11x1+a12x2+a13x3+a14x4+a15x5)+</t>
  </si>
  <si>
    <t>x2(a21x1+a22x2+a23x3+a24x4+a25x5)+</t>
  </si>
  <si>
    <t>x3(a31x1+a32x2+a33x3+a34x4+a35x5)+</t>
  </si>
  <si>
    <t>x4(a41x1+a42x2+a43x3+a44x4+a45x5)+</t>
  </si>
  <si>
    <t>x5(a51x1+a52x2+a53x3+a54x4+a5x5)+</t>
  </si>
  <si>
    <t>a</t>
  </si>
  <si>
    <t>Gradiente</t>
  </si>
  <si>
    <t>%de aciertos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</si>
</sst>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9" fontId="1" fillId="3" borderId="4" xfId="1" applyFont="1" applyFill="1" applyBorder="1" applyAlignment="1">
      <alignment horizontal="center" vertical="center"/>
    </xf>
    <xf numFmtId="0" fontId="1" fillId="3" borderId="0" xfId="0" applyFont="1" applyFill="1"/>
    <xf numFmtId="0" fontId="0" fillId="0" borderId="0" xfId="0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A19" zoomScaleNormal="100" workbookViewId="0">
      <selection activeCell="I37" sqref="I37"/>
    </sheetView>
  </sheetViews>
  <sheetFormatPr baseColWidth="10" defaultRowHeight="15" x14ac:dyDescent="0.25"/>
  <cols>
    <col min="1" max="1" width="6.5703125" style="1" customWidth="1"/>
    <col min="2" max="7" width="6.5703125" customWidth="1"/>
    <col min="12" max="12" width="5.7109375" customWidth="1"/>
    <col min="13" max="18" width="7.28515625" customWidth="1"/>
  </cols>
  <sheetData>
    <row r="1" spans="1:18" x14ac:dyDescent="0.25">
      <c r="A1" s="2" t="s">
        <v>0</v>
      </c>
    </row>
    <row r="2" spans="1:18" x14ac:dyDescent="0.25">
      <c r="A2" s="2" t="s">
        <v>2</v>
      </c>
    </row>
    <row r="3" spans="1:18" x14ac:dyDescent="0.25">
      <c r="A3" s="2" t="s">
        <v>1</v>
      </c>
    </row>
    <row r="4" spans="1:18" x14ac:dyDescent="0.25">
      <c r="A4" s="2" t="s">
        <v>3</v>
      </c>
      <c r="M4" t="s">
        <v>26</v>
      </c>
    </row>
    <row r="5" spans="1:18" x14ac:dyDescent="0.25">
      <c r="A5" s="2" t="s">
        <v>4</v>
      </c>
    </row>
    <row r="6" spans="1:18" x14ac:dyDescent="0.25">
      <c r="A6" s="2" t="s">
        <v>5</v>
      </c>
      <c r="L6" s="16" t="s">
        <v>33</v>
      </c>
      <c r="M6" s="16"/>
    </row>
    <row r="7" spans="1:18" x14ac:dyDescent="0.25">
      <c r="A7" s="1" t="s">
        <v>13</v>
      </c>
      <c r="L7" s="10" t="s">
        <v>14</v>
      </c>
      <c r="M7" s="10" t="s">
        <v>15</v>
      </c>
      <c r="N7" s="10" t="s">
        <v>16</v>
      </c>
      <c r="O7" s="10" t="s">
        <v>17</v>
      </c>
      <c r="P7" s="10" t="s">
        <v>18</v>
      </c>
      <c r="Q7" s="10" t="s">
        <v>19</v>
      </c>
      <c r="R7" s="10" t="s">
        <v>20</v>
      </c>
    </row>
    <row r="8" spans="1:18" ht="60" x14ac:dyDescent="0.25">
      <c r="A8" s="6" t="s">
        <v>6</v>
      </c>
      <c r="B8" s="6" t="s">
        <v>7</v>
      </c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  <c r="H8" s="6" t="s">
        <v>21</v>
      </c>
      <c r="I8" s="6" t="s">
        <v>22</v>
      </c>
      <c r="J8" s="6" t="s">
        <v>23</v>
      </c>
      <c r="L8" s="4">
        <f>SUM(L9:L28)</f>
        <v>3.7604749521821605</v>
      </c>
      <c r="M8" s="9">
        <v>-6.5509240028930729E-2</v>
      </c>
      <c r="N8" s="9">
        <v>1.9396639868737995E-2</v>
      </c>
      <c r="O8" s="9">
        <v>-0.18404906021099426</v>
      </c>
      <c r="P8" s="9">
        <v>-2.2914252257681424E-2</v>
      </c>
      <c r="Q8" s="9">
        <v>0.21678612616069273</v>
      </c>
      <c r="R8" s="9">
        <v>-2.4940786669969184E-2</v>
      </c>
    </row>
    <row r="9" spans="1:18" x14ac:dyDescent="0.25">
      <c r="A9" s="4">
        <v>1</v>
      </c>
      <c r="B9" s="3">
        <v>21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8">
        <f>M$8+N$8*B9+O$8*C9+P$8*D9+Q$8*E9+R$8*F9</f>
        <v>0.34182019721456719</v>
      </c>
      <c r="I9" s="3">
        <f>IF(H9&gt;=0.5,1,0)</f>
        <v>0</v>
      </c>
      <c r="J9" s="3">
        <f>IF(G9=I9,1,0)</f>
        <v>0</v>
      </c>
      <c r="K9" s="1"/>
      <c r="L9">
        <f>(M$8+N$8*B9+O$8*C9+P$8*D9+Q$8*E9+R$8*F9-G9)^2</f>
        <v>0.43320065279467129</v>
      </c>
      <c r="M9">
        <v>1</v>
      </c>
    </row>
    <row r="10" spans="1:18" x14ac:dyDescent="0.25">
      <c r="A10" s="4">
        <v>2</v>
      </c>
      <c r="B10" s="3">
        <v>25</v>
      </c>
      <c r="C10" s="3">
        <v>0</v>
      </c>
      <c r="D10" s="3">
        <v>1</v>
      </c>
      <c r="E10" s="3">
        <v>1</v>
      </c>
      <c r="F10" s="3">
        <v>0</v>
      </c>
      <c r="G10" s="3">
        <v>1</v>
      </c>
      <c r="H10" s="8">
        <f t="shared" ref="H10:H34" si="0">M$8+N$8*B10+O$8*C10+P$8*D10+Q$8*E10+R$8*F10</f>
        <v>0.61327863059253052</v>
      </c>
      <c r="I10" s="3">
        <f t="shared" ref="I10:I34" si="1">IF(H10&gt;=0.5,1,0)</f>
        <v>1</v>
      </c>
      <c r="J10" s="3">
        <f t="shared" ref="J10:J34" si="2">IF(G10=I10,1,0)</f>
        <v>1</v>
      </c>
      <c r="L10">
        <f t="shared" ref="L10:L28" si="3">(M$8+N$8*B10+O$8*C10+P$8*D10+Q$8*E10+R$8*F10-G10)^2</f>
        <v>0.14955341755638848</v>
      </c>
      <c r="M10">
        <v>1</v>
      </c>
    </row>
    <row r="11" spans="1:18" x14ac:dyDescent="0.25">
      <c r="A11" s="4">
        <v>3</v>
      </c>
      <c r="B11" s="3">
        <v>22</v>
      </c>
      <c r="C11" s="3">
        <v>0</v>
      </c>
      <c r="D11" s="3">
        <v>7</v>
      </c>
      <c r="E11" s="3">
        <v>0</v>
      </c>
      <c r="F11" s="3">
        <v>0</v>
      </c>
      <c r="G11" s="3">
        <v>0</v>
      </c>
      <c r="H11" s="8">
        <f t="shared" si="0"/>
        <v>0.20081707127953519</v>
      </c>
      <c r="I11" s="3">
        <f t="shared" si="1"/>
        <v>0</v>
      </c>
      <c r="J11" s="3">
        <f t="shared" si="2"/>
        <v>1</v>
      </c>
      <c r="L11">
        <f t="shared" si="3"/>
        <v>4.0327496117289918E-2</v>
      </c>
      <c r="M11">
        <v>1</v>
      </c>
    </row>
    <row r="12" spans="1:18" x14ac:dyDescent="0.25">
      <c r="A12" s="4">
        <v>4</v>
      </c>
      <c r="B12" s="3">
        <v>22</v>
      </c>
      <c r="C12" s="3">
        <v>0</v>
      </c>
      <c r="D12" s="3">
        <v>5</v>
      </c>
      <c r="E12" s="3">
        <v>0</v>
      </c>
      <c r="F12" s="3">
        <v>0</v>
      </c>
      <c r="G12" s="3">
        <v>0</v>
      </c>
      <c r="H12" s="8">
        <f t="shared" si="0"/>
        <v>0.24664557579489804</v>
      </c>
      <c r="I12" s="3">
        <f t="shared" si="1"/>
        <v>0</v>
      </c>
      <c r="J12" s="3">
        <f t="shared" si="2"/>
        <v>1</v>
      </c>
      <c r="L12">
        <f t="shared" si="3"/>
        <v>6.0834040059196792E-2</v>
      </c>
      <c r="M12">
        <v>1</v>
      </c>
    </row>
    <row r="13" spans="1:18" x14ac:dyDescent="0.25">
      <c r="A13" s="4">
        <v>5</v>
      </c>
      <c r="B13" s="3">
        <v>24</v>
      </c>
      <c r="C13" s="3">
        <v>1</v>
      </c>
      <c r="D13" s="3">
        <v>0</v>
      </c>
      <c r="E13" s="3">
        <v>1</v>
      </c>
      <c r="F13" s="3">
        <v>2</v>
      </c>
      <c r="G13" s="3">
        <v>0</v>
      </c>
      <c r="H13" s="8">
        <f t="shared" si="0"/>
        <v>0.38286560943054126</v>
      </c>
      <c r="I13" s="3">
        <f t="shared" si="1"/>
        <v>0</v>
      </c>
      <c r="J13" s="3">
        <f t="shared" si="2"/>
        <v>1</v>
      </c>
      <c r="L13">
        <f t="shared" si="3"/>
        <v>0.14658607488461978</v>
      </c>
      <c r="M13">
        <v>1</v>
      </c>
    </row>
    <row r="14" spans="1:18" x14ac:dyDescent="0.25">
      <c r="A14" s="4">
        <v>6</v>
      </c>
      <c r="B14" s="3">
        <v>22</v>
      </c>
      <c r="C14" s="3">
        <v>1</v>
      </c>
      <c r="D14" s="3">
        <v>7</v>
      </c>
      <c r="E14" s="3">
        <v>1</v>
      </c>
      <c r="F14" s="3">
        <v>2</v>
      </c>
      <c r="G14" s="3">
        <v>1</v>
      </c>
      <c r="H14" s="8">
        <f t="shared" si="0"/>
        <v>0.18367256388929529</v>
      </c>
      <c r="I14" s="3">
        <f t="shared" si="1"/>
        <v>0</v>
      </c>
      <c r="J14" s="3">
        <f t="shared" si="2"/>
        <v>0</v>
      </c>
      <c r="L14">
        <f t="shared" si="3"/>
        <v>0.66639048294707659</v>
      </c>
      <c r="M14">
        <v>1</v>
      </c>
    </row>
    <row r="15" spans="1:18" x14ac:dyDescent="0.25">
      <c r="A15" s="4">
        <v>7</v>
      </c>
      <c r="B15" s="3">
        <v>21</v>
      </c>
      <c r="C15" s="3">
        <v>0</v>
      </c>
      <c r="D15" s="3">
        <v>0</v>
      </c>
      <c r="E15" s="3">
        <v>1</v>
      </c>
      <c r="F15" s="3">
        <v>2</v>
      </c>
      <c r="G15" s="3">
        <v>0</v>
      </c>
      <c r="H15" s="8">
        <f t="shared" si="0"/>
        <v>0.50872475003532158</v>
      </c>
      <c r="I15" s="3">
        <f t="shared" si="1"/>
        <v>1</v>
      </c>
      <c r="J15" s="3">
        <f t="shared" si="2"/>
        <v>0</v>
      </c>
      <c r="L15">
        <f t="shared" si="3"/>
        <v>0.25880087129850043</v>
      </c>
      <c r="M15">
        <v>1</v>
      </c>
    </row>
    <row r="16" spans="1:18" x14ac:dyDescent="0.25">
      <c r="A16" s="4">
        <v>8</v>
      </c>
      <c r="B16" s="3">
        <v>22</v>
      </c>
      <c r="C16" s="3">
        <v>0</v>
      </c>
      <c r="D16" s="3">
        <v>4</v>
      </c>
      <c r="E16" s="3">
        <v>0</v>
      </c>
      <c r="F16" s="3">
        <v>0</v>
      </c>
      <c r="G16" s="3">
        <v>0</v>
      </c>
      <c r="H16" s="8">
        <f t="shared" si="0"/>
        <v>0.26955982805257944</v>
      </c>
      <c r="I16" s="3">
        <f t="shared" si="1"/>
        <v>0</v>
      </c>
      <c r="J16" s="3">
        <f t="shared" si="2"/>
        <v>1</v>
      </c>
      <c r="L16">
        <f t="shared" si="3"/>
        <v>7.2662500899736193E-2</v>
      </c>
      <c r="M16">
        <v>1</v>
      </c>
    </row>
    <row r="17" spans="1:13" x14ac:dyDescent="0.25">
      <c r="A17" s="4">
        <v>9</v>
      </c>
      <c r="B17" s="3">
        <v>20</v>
      </c>
      <c r="C17" s="3">
        <v>1</v>
      </c>
      <c r="D17" s="3">
        <v>0</v>
      </c>
      <c r="E17" s="3">
        <v>1</v>
      </c>
      <c r="F17" s="3">
        <v>0</v>
      </c>
      <c r="G17" s="3">
        <v>0</v>
      </c>
      <c r="H17" s="8">
        <f t="shared" si="0"/>
        <v>0.35516062329552767</v>
      </c>
      <c r="I17" s="3">
        <f t="shared" si="1"/>
        <v>0</v>
      </c>
      <c r="J17" s="3">
        <f t="shared" si="2"/>
        <v>1</v>
      </c>
      <c r="L17">
        <f t="shared" si="3"/>
        <v>0.1261390683396677</v>
      </c>
      <c r="M17">
        <v>1</v>
      </c>
    </row>
    <row r="18" spans="1:13" x14ac:dyDescent="0.25">
      <c r="A18" s="4">
        <v>10</v>
      </c>
      <c r="B18" s="3">
        <v>22</v>
      </c>
      <c r="C18" s="3">
        <v>1</v>
      </c>
      <c r="D18" s="3">
        <v>2</v>
      </c>
      <c r="E18" s="3">
        <v>0</v>
      </c>
      <c r="F18" s="3">
        <v>0</v>
      </c>
      <c r="G18" s="3">
        <v>0</v>
      </c>
      <c r="H18" s="8">
        <f t="shared" si="0"/>
        <v>0.13133927235694803</v>
      </c>
      <c r="I18" s="3">
        <f t="shared" si="1"/>
        <v>0</v>
      </c>
      <c r="J18" s="3">
        <f t="shared" si="2"/>
        <v>1</v>
      </c>
      <c r="L18">
        <f t="shared" si="3"/>
        <v>1.7250004463252575E-2</v>
      </c>
      <c r="M18">
        <v>1</v>
      </c>
    </row>
    <row r="19" spans="1:13" x14ac:dyDescent="0.25">
      <c r="A19" s="4">
        <v>11</v>
      </c>
      <c r="B19" s="3">
        <v>21</v>
      </c>
      <c r="C19" s="3">
        <v>1</v>
      </c>
      <c r="D19" s="3">
        <v>7</v>
      </c>
      <c r="E19" s="3">
        <v>0</v>
      </c>
      <c r="F19" s="3">
        <v>2</v>
      </c>
      <c r="G19" s="3">
        <v>0</v>
      </c>
      <c r="H19" s="8">
        <f t="shared" si="0"/>
        <v>-5.2510202140135409E-2</v>
      </c>
      <c r="I19" s="3">
        <f t="shared" si="1"/>
        <v>0</v>
      </c>
      <c r="J19" s="3">
        <f t="shared" si="2"/>
        <v>1</v>
      </c>
      <c r="L19">
        <f t="shared" si="3"/>
        <v>2.7573213287978814E-3</v>
      </c>
      <c r="M19">
        <v>1</v>
      </c>
    </row>
    <row r="20" spans="1:13" x14ac:dyDescent="0.25">
      <c r="A20" s="4">
        <v>12</v>
      </c>
      <c r="B20" s="3">
        <v>23</v>
      </c>
      <c r="C20" s="3">
        <v>0</v>
      </c>
      <c r="D20" s="3">
        <v>7</v>
      </c>
      <c r="E20" s="3">
        <v>0</v>
      </c>
      <c r="F20" s="3">
        <v>2</v>
      </c>
      <c r="G20" s="3">
        <v>0</v>
      </c>
      <c r="H20" s="8">
        <f t="shared" si="0"/>
        <v>0.17033213780833484</v>
      </c>
      <c r="I20" s="3">
        <f t="shared" si="1"/>
        <v>0</v>
      </c>
      <c r="J20" s="3">
        <f t="shared" si="2"/>
        <v>1</v>
      </c>
      <c r="L20">
        <f t="shared" si="3"/>
        <v>2.901303717035757E-2</v>
      </c>
      <c r="M20">
        <v>1</v>
      </c>
    </row>
    <row r="21" spans="1:13" x14ac:dyDescent="0.25">
      <c r="A21" s="4">
        <v>13</v>
      </c>
      <c r="B21" s="3">
        <v>21</v>
      </c>
      <c r="C21" s="3">
        <v>0</v>
      </c>
      <c r="D21" s="3">
        <v>2</v>
      </c>
      <c r="E21" s="3">
        <v>0</v>
      </c>
      <c r="F21" s="3">
        <v>0</v>
      </c>
      <c r="G21" s="3">
        <v>1</v>
      </c>
      <c r="H21" s="8">
        <f t="shared" si="0"/>
        <v>0.29599169269920433</v>
      </c>
      <c r="I21" s="3">
        <f t="shared" si="1"/>
        <v>0</v>
      </c>
      <c r="J21" s="3">
        <f t="shared" si="2"/>
        <v>0</v>
      </c>
      <c r="L21">
        <f t="shared" si="3"/>
        <v>0.49562769674853152</v>
      </c>
      <c r="M21">
        <v>1</v>
      </c>
    </row>
    <row r="22" spans="1:13" x14ac:dyDescent="0.25">
      <c r="A22" s="4">
        <v>14</v>
      </c>
      <c r="B22" s="3">
        <v>21</v>
      </c>
      <c r="C22" s="3">
        <v>0</v>
      </c>
      <c r="D22" s="3">
        <v>7</v>
      </c>
      <c r="E22" s="3">
        <v>1</v>
      </c>
      <c r="F22" s="3">
        <v>0</v>
      </c>
      <c r="G22" s="3">
        <v>0</v>
      </c>
      <c r="H22" s="8">
        <f t="shared" si="0"/>
        <v>0.39820655757148993</v>
      </c>
      <c r="I22" s="3">
        <f t="shared" si="1"/>
        <v>0</v>
      </c>
      <c r="J22" s="3">
        <f t="shared" si="2"/>
        <v>1</v>
      </c>
      <c r="L22">
        <f t="shared" si="3"/>
        <v>0.15856846249293632</v>
      </c>
      <c r="M22">
        <v>1</v>
      </c>
    </row>
    <row r="23" spans="1:13" x14ac:dyDescent="0.25">
      <c r="A23" s="4">
        <v>15</v>
      </c>
      <c r="B23" s="3">
        <v>22</v>
      </c>
      <c r="C23" s="3">
        <v>0</v>
      </c>
      <c r="D23" s="3">
        <v>1</v>
      </c>
      <c r="E23" s="3">
        <v>0</v>
      </c>
      <c r="F23" s="3">
        <v>2</v>
      </c>
      <c r="G23" s="3">
        <v>0</v>
      </c>
      <c r="H23" s="8">
        <f t="shared" si="0"/>
        <v>0.28842101148568539</v>
      </c>
      <c r="I23" s="3">
        <f t="shared" si="1"/>
        <v>0</v>
      </c>
      <c r="J23" s="3">
        <f t="shared" si="2"/>
        <v>1</v>
      </c>
      <c r="L23">
        <f t="shared" si="3"/>
        <v>8.3186679866425861E-2</v>
      </c>
      <c r="M23">
        <v>1</v>
      </c>
    </row>
    <row r="24" spans="1:13" x14ac:dyDescent="0.25">
      <c r="A24" s="4">
        <v>16</v>
      </c>
      <c r="B24" s="3">
        <v>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8">
        <f t="shared" si="0"/>
        <v>0.36121683708330515</v>
      </c>
      <c r="I24" s="3">
        <f t="shared" si="1"/>
        <v>0</v>
      </c>
      <c r="J24" s="3">
        <f t="shared" si="2"/>
        <v>1</v>
      </c>
      <c r="L24">
        <f t="shared" si="3"/>
        <v>0.13047760339246703</v>
      </c>
      <c r="M24">
        <v>1</v>
      </c>
    </row>
    <row r="25" spans="1:13" x14ac:dyDescent="0.25">
      <c r="A25" s="4">
        <v>17</v>
      </c>
      <c r="B25" s="3">
        <v>21</v>
      </c>
      <c r="C25" s="3">
        <v>0</v>
      </c>
      <c r="D25" s="3">
        <v>2</v>
      </c>
      <c r="E25" s="3">
        <v>0</v>
      </c>
      <c r="F25" s="3">
        <v>2</v>
      </c>
      <c r="G25" s="3">
        <v>1</v>
      </c>
      <c r="H25" s="8">
        <f t="shared" si="0"/>
        <v>0.24611011935926597</v>
      </c>
      <c r="I25" s="3">
        <f t="shared" si="1"/>
        <v>0</v>
      </c>
      <c r="J25" s="3">
        <f t="shared" si="2"/>
        <v>0</v>
      </c>
      <c r="L25">
        <f t="shared" si="3"/>
        <v>0.56834995213250017</v>
      </c>
      <c r="M25">
        <v>1</v>
      </c>
    </row>
    <row r="26" spans="1:13" x14ac:dyDescent="0.25">
      <c r="A26" s="4">
        <v>18</v>
      </c>
      <c r="B26" s="3">
        <v>20</v>
      </c>
      <c r="C26" s="3">
        <v>0</v>
      </c>
      <c r="D26" s="3">
        <v>0</v>
      </c>
      <c r="E26" s="3">
        <v>0</v>
      </c>
      <c r="F26" s="3">
        <v>2</v>
      </c>
      <c r="G26" s="3">
        <v>0</v>
      </c>
      <c r="H26" s="8">
        <f t="shared" si="0"/>
        <v>0.2725419840058908</v>
      </c>
      <c r="I26" s="3">
        <f t="shared" si="1"/>
        <v>0</v>
      </c>
      <c r="J26" s="3">
        <f t="shared" si="2"/>
        <v>1</v>
      </c>
      <c r="L26">
        <f t="shared" si="3"/>
        <v>7.4279133045867238E-2</v>
      </c>
      <c r="M26">
        <v>1</v>
      </c>
    </row>
    <row r="27" spans="1:13" x14ac:dyDescent="0.25">
      <c r="A27" s="4">
        <v>19</v>
      </c>
      <c r="B27" s="3">
        <v>21</v>
      </c>
      <c r="C27" s="3">
        <v>0</v>
      </c>
      <c r="D27" s="3">
        <v>0</v>
      </c>
      <c r="E27" s="3">
        <v>1</v>
      </c>
      <c r="F27" s="3">
        <v>0</v>
      </c>
      <c r="G27" s="3">
        <v>1</v>
      </c>
      <c r="H27" s="8">
        <f t="shared" si="0"/>
        <v>0.55860632337525995</v>
      </c>
      <c r="I27" s="3">
        <f t="shared" si="1"/>
        <v>1</v>
      </c>
      <c r="J27" s="3">
        <f t="shared" si="2"/>
        <v>1</v>
      </c>
      <c r="L27">
        <f t="shared" si="3"/>
        <v>0.19482837776430559</v>
      </c>
      <c r="M27">
        <v>1</v>
      </c>
    </row>
    <row r="28" spans="1:13" x14ac:dyDescent="0.25">
      <c r="A28" s="4">
        <v>20</v>
      </c>
      <c r="B28" s="3">
        <v>21</v>
      </c>
      <c r="C28" s="3">
        <v>0</v>
      </c>
      <c r="D28" s="3">
        <v>5</v>
      </c>
      <c r="E28" s="3">
        <v>0</v>
      </c>
      <c r="F28" s="3">
        <v>0</v>
      </c>
      <c r="G28" s="3">
        <v>0</v>
      </c>
      <c r="H28" s="8">
        <f t="shared" si="0"/>
        <v>0.22724893592616008</v>
      </c>
      <c r="I28" s="3">
        <f t="shared" si="1"/>
        <v>0</v>
      </c>
      <c r="J28" s="3">
        <f t="shared" si="2"/>
        <v>1</v>
      </c>
      <c r="L28">
        <f t="shared" si="3"/>
        <v>5.1642078879572006E-2</v>
      </c>
      <c r="M28">
        <v>1</v>
      </c>
    </row>
    <row r="29" spans="1:13" x14ac:dyDescent="0.25">
      <c r="A29" s="5">
        <v>21</v>
      </c>
      <c r="B29" s="7">
        <v>22</v>
      </c>
      <c r="C29" s="7">
        <v>0</v>
      </c>
      <c r="D29" s="7">
        <v>1</v>
      </c>
      <c r="E29" s="7">
        <v>0</v>
      </c>
      <c r="F29" s="7">
        <v>2</v>
      </c>
      <c r="G29" s="7">
        <v>1</v>
      </c>
      <c r="H29" s="8">
        <f t="shared" si="0"/>
        <v>0.28842101148568539</v>
      </c>
      <c r="I29" s="3">
        <f t="shared" si="1"/>
        <v>0</v>
      </c>
      <c r="J29" s="3">
        <f t="shared" si="2"/>
        <v>0</v>
      </c>
    </row>
    <row r="30" spans="1:13" x14ac:dyDescent="0.25">
      <c r="A30" s="5">
        <v>22</v>
      </c>
      <c r="B30" s="7">
        <v>23</v>
      </c>
      <c r="C30" s="7">
        <v>0</v>
      </c>
      <c r="D30" s="7">
        <v>7</v>
      </c>
      <c r="E30" s="7">
        <v>0</v>
      </c>
      <c r="F30" s="7">
        <v>0</v>
      </c>
      <c r="G30" s="7">
        <v>0</v>
      </c>
      <c r="H30" s="8">
        <f t="shared" si="0"/>
        <v>0.22021371114827321</v>
      </c>
      <c r="I30" s="3">
        <f t="shared" si="1"/>
        <v>0</v>
      </c>
      <c r="J30" s="3">
        <f t="shared" si="2"/>
        <v>1</v>
      </c>
    </row>
    <row r="31" spans="1:13" x14ac:dyDescent="0.25">
      <c r="A31" s="5">
        <v>23</v>
      </c>
      <c r="B31" s="7">
        <v>22</v>
      </c>
      <c r="C31" s="7">
        <v>1</v>
      </c>
      <c r="D31" s="7">
        <v>5</v>
      </c>
      <c r="E31" s="7">
        <v>0</v>
      </c>
      <c r="F31" s="7">
        <v>0</v>
      </c>
      <c r="G31" s="7">
        <v>0</v>
      </c>
      <c r="H31" s="8">
        <f t="shared" si="0"/>
        <v>6.2596515583903764E-2</v>
      </c>
      <c r="I31" s="3">
        <f t="shared" si="1"/>
        <v>0</v>
      </c>
      <c r="J31" s="3">
        <f t="shared" si="2"/>
        <v>1</v>
      </c>
    </row>
    <row r="32" spans="1:13" x14ac:dyDescent="0.25">
      <c r="A32" s="5">
        <v>24</v>
      </c>
      <c r="B32" s="7">
        <v>21</v>
      </c>
      <c r="C32" s="7">
        <v>0</v>
      </c>
      <c r="D32" s="7">
        <v>3</v>
      </c>
      <c r="E32" s="7">
        <v>0</v>
      </c>
      <c r="F32" s="7">
        <v>2</v>
      </c>
      <c r="G32" s="7">
        <v>0</v>
      </c>
      <c r="H32" s="8">
        <f t="shared" si="0"/>
        <v>0.22319586710158457</v>
      </c>
      <c r="I32" s="3">
        <f t="shared" si="1"/>
        <v>0</v>
      </c>
      <c r="J32" s="3">
        <f t="shared" si="2"/>
        <v>1</v>
      </c>
    </row>
    <row r="33" spans="1:10" x14ac:dyDescent="0.25">
      <c r="A33" s="5">
        <v>25</v>
      </c>
      <c r="B33" s="7">
        <v>21</v>
      </c>
      <c r="C33" s="7">
        <v>1</v>
      </c>
      <c r="D33" s="7">
        <v>3</v>
      </c>
      <c r="E33" s="7">
        <v>0</v>
      </c>
      <c r="F33" s="7">
        <v>2</v>
      </c>
      <c r="G33" s="7">
        <v>0</v>
      </c>
      <c r="H33" s="8">
        <f t="shared" si="0"/>
        <v>3.9146806890590288E-2</v>
      </c>
      <c r="I33" s="3">
        <f t="shared" si="1"/>
        <v>0</v>
      </c>
      <c r="J33" s="3">
        <f t="shared" si="2"/>
        <v>1</v>
      </c>
    </row>
    <row r="34" spans="1:10" x14ac:dyDescent="0.25">
      <c r="A34" s="5">
        <v>26</v>
      </c>
      <c r="B34" s="7">
        <v>21</v>
      </c>
      <c r="C34" s="7">
        <v>0</v>
      </c>
      <c r="D34" s="7">
        <v>2</v>
      </c>
      <c r="E34" s="7">
        <v>1</v>
      </c>
      <c r="F34" s="7">
        <v>0</v>
      </c>
      <c r="G34" s="7">
        <v>1</v>
      </c>
      <c r="H34" s="8">
        <f t="shared" si="0"/>
        <v>0.51277781885989704</v>
      </c>
      <c r="I34" s="3">
        <f t="shared" si="1"/>
        <v>1</v>
      </c>
      <c r="J34" s="3">
        <f t="shared" si="2"/>
        <v>1</v>
      </c>
    </row>
    <row r="35" spans="1:10" ht="15.75" thickBot="1" x14ac:dyDescent="0.3">
      <c r="J35" s="11">
        <f>SUM(J9:J34)</f>
        <v>20</v>
      </c>
    </row>
    <row r="36" spans="1:10" ht="30.75" thickBot="1" x14ac:dyDescent="0.3">
      <c r="A36" s="15" t="s">
        <v>25</v>
      </c>
      <c r="B36" s="15"/>
      <c r="C36" s="15"/>
      <c r="D36" s="14">
        <f>0.8*26</f>
        <v>20.8</v>
      </c>
      <c r="I36" s="17" t="s">
        <v>34</v>
      </c>
      <c r="J36" s="13">
        <f>J35/26</f>
        <v>0.76923076923076927</v>
      </c>
    </row>
    <row r="37" spans="1:10" x14ac:dyDescent="0.25">
      <c r="A37" s="15"/>
      <c r="B37" s="15"/>
      <c r="C37" s="15"/>
    </row>
  </sheetData>
  <mergeCells count="2">
    <mergeCell ref="A36:C37"/>
    <mergeCell ref="L6:M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="85" zoomScaleNormal="85" workbookViewId="0">
      <selection activeCell="L15" sqref="L15"/>
    </sheetView>
  </sheetViews>
  <sheetFormatPr baseColWidth="10" defaultRowHeight="15" x14ac:dyDescent="0.25"/>
  <cols>
    <col min="1" max="1" width="6.5703125" style="1" customWidth="1"/>
    <col min="2" max="7" width="6.5703125" customWidth="1"/>
    <col min="10" max="10" width="11.5703125" customWidth="1"/>
    <col min="12" max="12" width="8.28515625" customWidth="1"/>
    <col min="13" max="13" width="7.42578125" customWidth="1"/>
    <col min="14" max="18" width="7.28515625" customWidth="1"/>
  </cols>
  <sheetData>
    <row r="1" spans="1:17" x14ac:dyDescent="0.25">
      <c r="A1" s="2" t="s">
        <v>0</v>
      </c>
      <c r="L1" t="s">
        <v>27</v>
      </c>
    </row>
    <row r="2" spans="1:17" x14ac:dyDescent="0.25">
      <c r="A2" s="2" t="s">
        <v>2</v>
      </c>
      <c r="M2" t="s">
        <v>28</v>
      </c>
    </row>
    <row r="3" spans="1:17" x14ac:dyDescent="0.25">
      <c r="A3" s="2" t="s">
        <v>1</v>
      </c>
      <c r="M3" t="s">
        <v>29</v>
      </c>
    </row>
    <row r="4" spans="1:17" x14ac:dyDescent="0.25">
      <c r="A4" s="2" t="s">
        <v>3</v>
      </c>
      <c r="M4" t="s">
        <v>30</v>
      </c>
    </row>
    <row r="5" spans="1:17" x14ac:dyDescent="0.25">
      <c r="A5" s="2" t="s">
        <v>4</v>
      </c>
      <c r="M5" t="s">
        <v>31</v>
      </c>
    </row>
    <row r="6" spans="1:17" x14ac:dyDescent="0.25">
      <c r="A6" s="2" t="s">
        <v>5</v>
      </c>
      <c r="L6" s="16" t="s">
        <v>33</v>
      </c>
      <c r="M6" s="16"/>
    </row>
    <row r="7" spans="1:17" x14ac:dyDescent="0.25">
      <c r="A7" s="1" t="s">
        <v>13</v>
      </c>
      <c r="L7" s="5" t="s">
        <v>32</v>
      </c>
      <c r="M7" s="5">
        <v>1</v>
      </c>
      <c r="N7" s="5">
        <v>2</v>
      </c>
      <c r="O7" s="5">
        <v>3</v>
      </c>
      <c r="P7" s="5">
        <v>4</v>
      </c>
      <c r="Q7" s="5">
        <v>5</v>
      </c>
    </row>
    <row r="8" spans="1:17" x14ac:dyDescent="0.25">
      <c r="A8" s="2"/>
      <c r="L8" s="5">
        <v>1</v>
      </c>
      <c r="M8" s="3"/>
      <c r="N8" s="3"/>
      <c r="O8" s="3"/>
      <c r="P8" s="3"/>
      <c r="Q8" s="3"/>
    </row>
    <row r="9" spans="1:17" x14ac:dyDescent="0.25">
      <c r="A9" s="2"/>
      <c r="L9" s="5">
        <v>2</v>
      </c>
      <c r="M9" s="3"/>
      <c r="N9" s="3"/>
      <c r="O9" s="3"/>
      <c r="P9" s="3"/>
      <c r="Q9" s="3"/>
    </row>
    <row r="10" spans="1:17" x14ac:dyDescent="0.25">
      <c r="A10" s="2"/>
      <c r="L10" s="5">
        <v>3</v>
      </c>
      <c r="M10" s="3"/>
      <c r="N10" s="3"/>
      <c r="O10" s="3"/>
      <c r="P10" s="3"/>
      <c r="Q10" s="3"/>
    </row>
    <row r="11" spans="1:17" x14ac:dyDescent="0.25">
      <c r="A11" s="2"/>
      <c r="L11" s="5">
        <v>4</v>
      </c>
      <c r="M11" s="3"/>
      <c r="N11" s="3"/>
      <c r="O11" s="3"/>
      <c r="P11" s="3"/>
      <c r="Q11" s="3"/>
    </row>
    <row r="12" spans="1:17" x14ac:dyDescent="0.25">
      <c r="A12" s="2"/>
      <c r="L12" s="5">
        <v>5</v>
      </c>
      <c r="M12" s="3"/>
      <c r="N12" s="3"/>
      <c r="O12" s="3"/>
      <c r="P12" s="3"/>
      <c r="Q12" s="3"/>
    </row>
    <row r="14" spans="1:17" x14ac:dyDescent="0.25">
      <c r="L14" s="5" t="s">
        <v>14</v>
      </c>
      <c r="M14" s="5" t="s">
        <v>15</v>
      </c>
    </row>
    <row r="15" spans="1:17" ht="60" x14ac:dyDescent="0.25">
      <c r="A15" s="6" t="s">
        <v>6</v>
      </c>
      <c r="B15" s="6" t="s">
        <v>7</v>
      </c>
      <c r="C15" s="6" t="s">
        <v>8</v>
      </c>
      <c r="D15" s="6" t="s">
        <v>9</v>
      </c>
      <c r="E15" s="6" t="s">
        <v>10</v>
      </c>
      <c r="F15" s="6" t="s">
        <v>11</v>
      </c>
      <c r="G15" s="6" t="s">
        <v>12</v>
      </c>
      <c r="H15" s="6" t="s">
        <v>21</v>
      </c>
      <c r="I15" s="6" t="s">
        <v>22</v>
      </c>
      <c r="J15" s="6" t="s">
        <v>23</v>
      </c>
      <c r="L15" s="4">
        <f>SUM(L16:L35)</f>
        <v>6</v>
      </c>
      <c r="M15" s="4"/>
    </row>
    <row r="16" spans="1:17" x14ac:dyDescent="0.25">
      <c r="A16" s="4">
        <v>1</v>
      </c>
      <c r="B16" s="3">
        <v>21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>
        <f>M$15+B16*(M$8*B16+N$8*C16+O$8*D16+P$8*E16+Q$8*F16)+C16*(M$9*B16+N$9*C16+O$9*D16+P$9*E16+Q$9*F16)+D16*(M$10*B16+N$10*C16+O$10*D16+P$10*E16+Q$10*F16)+E16*(M$11*B16+N$11*C16+O$11*D16+P$11*E16+Q$11*F16)+F16*(M$12*B16+N$12*C16+O$12*D16+P$12*E16+Q$12*F16)</f>
        <v>0</v>
      </c>
      <c r="I16" s="3">
        <f>IF(H16&gt;=0.5,1,0)</f>
        <v>0</v>
      </c>
      <c r="J16" s="3">
        <f>IF(G16=I16,1,0)</f>
        <v>0</v>
      </c>
      <c r="K16" s="1"/>
      <c r="L16">
        <f>(M$15+B16*(M$8*B16+N$8*C16+O$8*D16+P$8*E16+Q$8*F16)+C16*(M$9*B16+N$9*C16+O$9*D16+P$9*E16+Q$9*F16)+D16*(M$10*B16+N$10*C16+O$10*D16+P$10*E16+Q$10*F16)+E16*(M$11*B16+N$11*C16+O$11*D16+P$11*E16+Q$11*F16)+F16*(M$12*B16+N$12*C16+O$12*D16+P$12*E16+Q$12*F16)-G16)^2</f>
        <v>1</v>
      </c>
      <c r="M16">
        <v>1</v>
      </c>
    </row>
    <row r="17" spans="1:13" x14ac:dyDescent="0.25">
      <c r="A17" s="4">
        <v>2</v>
      </c>
      <c r="B17" s="3">
        <v>25</v>
      </c>
      <c r="C17" s="3">
        <v>0</v>
      </c>
      <c r="D17" s="3">
        <v>1</v>
      </c>
      <c r="E17" s="3">
        <v>1</v>
      </c>
      <c r="F17" s="3">
        <v>0</v>
      </c>
      <c r="G17" s="3">
        <v>1</v>
      </c>
      <c r="H17" s="3">
        <f t="shared" ref="H17:H41" si="0">M$15+B17*(M$8*B17+N$8*C17+O$8*D17+P$8*E17+Q$8*F17)+C17*(M$9*B17+N$9*C17+O$9*D17+P$9*E17+Q$9*F17)+D17*(M$10*B17+N$10*C17+O$10*D17+P$10*E17+Q$10*F17)+E17*(M$11*B17+N$11*C17+O$11*D17+P$11*E17+Q$11*F17)+F17*(M$12*B17+N$12*C17+O$12*D17+P$12*E17+Q$12*F17)</f>
        <v>0</v>
      </c>
      <c r="I17" s="3">
        <f t="shared" ref="I17:I41" si="1">IF(H17&gt;=0.5,1,0)</f>
        <v>0</v>
      </c>
      <c r="J17" s="3">
        <f t="shared" ref="J17:J41" si="2">IF(G17=I17,1,0)</f>
        <v>0</v>
      </c>
      <c r="L17">
        <f t="shared" ref="L17:L35" si="3">(M$15+B17*(M$8*B17+N$8*C17+O$8*D17+P$8*E17+Q$8*F17)+C17*(M$9*B17+N$9*C17+O$9*D17+P$9*E17+Q$9*F17)+D17*(M$10*B17+N$10*C17+O$10*D17+P$10*E17+Q$10*F17)+E17*(M$11*B17+N$11*C17+O$11*D17+P$11*E17+Q$11*F17)+F17*(M$12*B17+N$12*C17+O$12*D17+P$12*E17+Q$12*F17)-G17)^2</f>
        <v>1</v>
      </c>
      <c r="M17">
        <v>1</v>
      </c>
    </row>
    <row r="18" spans="1:13" x14ac:dyDescent="0.25">
      <c r="A18" s="4">
        <v>3</v>
      </c>
      <c r="B18" s="3">
        <v>22</v>
      </c>
      <c r="C18" s="3">
        <v>0</v>
      </c>
      <c r="D18" s="3">
        <v>7</v>
      </c>
      <c r="E18" s="3">
        <v>0</v>
      </c>
      <c r="F18" s="3">
        <v>0</v>
      </c>
      <c r="G18" s="3">
        <v>0</v>
      </c>
      <c r="H18" s="3">
        <f t="shared" si="0"/>
        <v>0</v>
      </c>
      <c r="I18" s="3">
        <f t="shared" si="1"/>
        <v>0</v>
      </c>
      <c r="J18" s="3">
        <f t="shared" si="2"/>
        <v>1</v>
      </c>
      <c r="L18">
        <f t="shared" si="3"/>
        <v>0</v>
      </c>
      <c r="M18">
        <v>1</v>
      </c>
    </row>
    <row r="19" spans="1:13" x14ac:dyDescent="0.25">
      <c r="A19" s="4">
        <v>4</v>
      </c>
      <c r="B19" s="3">
        <v>22</v>
      </c>
      <c r="C19" s="3">
        <v>0</v>
      </c>
      <c r="D19" s="3">
        <v>5</v>
      </c>
      <c r="E19" s="3">
        <v>0</v>
      </c>
      <c r="F19" s="3">
        <v>0</v>
      </c>
      <c r="G19" s="3">
        <v>0</v>
      </c>
      <c r="H19" s="3">
        <f t="shared" si="0"/>
        <v>0</v>
      </c>
      <c r="I19" s="3">
        <f t="shared" si="1"/>
        <v>0</v>
      </c>
      <c r="J19" s="3">
        <f t="shared" si="2"/>
        <v>1</v>
      </c>
      <c r="L19">
        <f t="shared" si="3"/>
        <v>0</v>
      </c>
      <c r="M19">
        <v>1</v>
      </c>
    </row>
    <row r="20" spans="1:13" x14ac:dyDescent="0.25">
      <c r="A20" s="4">
        <v>5</v>
      </c>
      <c r="B20" s="3">
        <v>24</v>
      </c>
      <c r="C20" s="3">
        <v>1</v>
      </c>
      <c r="D20" s="3">
        <v>0</v>
      </c>
      <c r="E20" s="3">
        <v>1</v>
      </c>
      <c r="F20" s="3">
        <v>2</v>
      </c>
      <c r="G20" s="3">
        <v>0</v>
      </c>
      <c r="H20" s="3">
        <f t="shared" si="0"/>
        <v>0</v>
      </c>
      <c r="I20" s="3">
        <f t="shared" si="1"/>
        <v>0</v>
      </c>
      <c r="J20" s="3">
        <f t="shared" si="2"/>
        <v>1</v>
      </c>
      <c r="L20">
        <f t="shared" si="3"/>
        <v>0</v>
      </c>
      <c r="M20">
        <v>1</v>
      </c>
    </row>
    <row r="21" spans="1:13" x14ac:dyDescent="0.25">
      <c r="A21" s="4">
        <v>6</v>
      </c>
      <c r="B21" s="3">
        <v>22</v>
      </c>
      <c r="C21" s="3">
        <v>1</v>
      </c>
      <c r="D21" s="3">
        <v>7</v>
      </c>
      <c r="E21" s="3">
        <v>1</v>
      </c>
      <c r="F21" s="3">
        <v>2</v>
      </c>
      <c r="G21" s="3">
        <v>1</v>
      </c>
      <c r="H21" s="3">
        <f t="shared" si="0"/>
        <v>0</v>
      </c>
      <c r="I21" s="3">
        <f t="shared" si="1"/>
        <v>0</v>
      </c>
      <c r="J21" s="3">
        <f t="shared" si="2"/>
        <v>0</v>
      </c>
      <c r="L21">
        <f t="shared" si="3"/>
        <v>1</v>
      </c>
      <c r="M21">
        <v>1</v>
      </c>
    </row>
    <row r="22" spans="1:13" x14ac:dyDescent="0.25">
      <c r="A22" s="4">
        <v>7</v>
      </c>
      <c r="B22" s="3">
        <v>21</v>
      </c>
      <c r="C22" s="3">
        <v>0</v>
      </c>
      <c r="D22" s="3">
        <v>0</v>
      </c>
      <c r="E22" s="3">
        <v>1</v>
      </c>
      <c r="F22" s="3">
        <v>2</v>
      </c>
      <c r="G22" s="3">
        <v>0</v>
      </c>
      <c r="H22" s="3">
        <f t="shared" si="0"/>
        <v>0</v>
      </c>
      <c r="I22" s="3">
        <f t="shared" si="1"/>
        <v>0</v>
      </c>
      <c r="J22" s="3">
        <f t="shared" si="2"/>
        <v>1</v>
      </c>
      <c r="L22">
        <f t="shared" si="3"/>
        <v>0</v>
      </c>
      <c r="M22">
        <v>1</v>
      </c>
    </row>
    <row r="23" spans="1:13" x14ac:dyDescent="0.25">
      <c r="A23" s="4">
        <v>8</v>
      </c>
      <c r="B23" s="3">
        <v>22</v>
      </c>
      <c r="C23" s="3">
        <v>0</v>
      </c>
      <c r="D23" s="3">
        <v>4</v>
      </c>
      <c r="E23" s="3">
        <v>0</v>
      </c>
      <c r="F23" s="3">
        <v>0</v>
      </c>
      <c r="G23" s="3">
        <v>0</v>
      </c>
      <c r="H23" s="3">
        <f t="shared" si="0"/>
        <v>0</v>
      </c>
      <c r="I23" s="3">
        <f t="shared" si="1"/>
        <v>0</v>
      </c>
      <c r="J23" s="3">
        <f t="shared" si="2"/>
        <v>1</v>
      </c>
      <c r="L23">
        <f t="shared" si="3"/>
        <v>0</v>
      </c>
      <c r="M23">
        <v>1</v>
      </c>
    </row>
    <row r="24" spans="1:13" x14ac:dyDescent="0.25">
      <c r="A24" s="4">
        <v>9</v>
      </c>
      <c r="B24" s="3">
        <v>20</v>
      </c>
      <c r="C24" s="3">
        <v>1</v>
      </c>
      <c r="D24" s="3">
        <v>0</v>
      </c>
      <c r="E24" s="3">
        <v>1</v>
      </c>
      <c r="F24" s="3">
        <v>0</v>
      </c>
      <c r="G24" s="3">
        <v>0</v>
      </c>
      <c r="H24" s="3">
        <f t="shared" si="0"/>
        <v>0</v>
      </c>
      <c r="I24" s="3">
        <f t="shared" si="1"/>
        <v>0</v>
      </c>
      <c r="J24" s="3">
        <f t="shared" si="2"/>
        <v>1</v>
      </c>
      <c r="L24">
        <f t="shared" si="3"/>
        <v>0</v>
      </c>
      <c r="M24">
        <v>1</v>
      </c>
    </row>
    <row r="25" spans="1:13" x14ac:dyDescent="0.25">
      <c r="A25" s="4">
        <v>10</v>
      </c>
      <c r="B25" s="3">
        <v>22</v>
      </c>
      <c r="C25" s="3">
        <v>1</v>
      </c>
      <c r="D25" s="3">
        <v>2</v>
      </c>
      <c r="E25" s="3">
        <v>0</v>
      </c>
      <c r="F25" s="3">
        <v>0</v>
      </c>
      <c r="G25" s="3">
        <v>0</v>
      </c>
      <c r="H25" s="3">
        <f t="shared" si="0"/>
        <v>0</v>
      </c>
      <c r="I25" s="3">
        <f t="shared" si="1"/>
        <v>0</v>
      </c>
      <c r="J25" s="3">
        <f t="shared" si="2"/>
        <v>1</v>
      </c>
      <c r="L25">
        <f t="shared" si="3"/>
        <v>0</v>
      </c>
      <c r="M25">
        <v>1</v>
      </c>
    </row>
    <row r="26" spans="1:13" x14ac:dyDescent="0.25">
      <c r="A26" s="4">
        <v>11</v>
      </c>
      <c r="B26" s="3">
        <v>21</v>
      </c>
      <c r="C26" s="3">
        <v>1</v>
      </c>
      <c r="D26" s="3">
        <v>7</v>
      </c>
      <c r="E26" s="3">
        <v>0</v>
      </c>
      <c r="F26" s="3">
        <v>2</v>
      </c>
      <c r="G26" s="3">
        <v>0</v>
      </c>
      <c r="H26" s="3">
        <f t="shared" si="0"/>
        <v>0</v>
      </c>
      <c r="I26" s="3">
        <f t="shared" si="1"/>
        <v>0</v>
      </c>
      <c r="J26" s="3">
        <f t="shared" si="2"/>
        <v>1</v>
      </c>
      <c r="L26">
        <f t="shared" si="3"/>
        <v>0</v>
      </c>
      <c r="M26">
        <v>1</v>
      </c>
    </row>
    <row r="27" spans="1:13" x14ac:dyDescent="0.25">
      <c r="A27" s="4">
        <v>12</v>
      </c>
      <c r="B27" s="3">
        <v>23</v>
      </c>
      <c r="C27" s="3">
        <v>0</v>
      </c>
      <c r="D27" s="3">
        <v>7</v>
      </c>
      <c r="E27" s="3">
        <v>0</v>
      </c>
      <c r="F27" s="3">
        <v>2</v>
      </c>
      <c r="G27" s="3">
        <v>0</v>
      </c>
      <c r="H27" s="3">
        <f t="shared" si="0"/>
        <v>0</v>
      </c>
      <c r="I27" s="3">
        <f t="shared" si="1"/>
        <v>0</v>
      </c>
      <c r="J27" s="3">
        <f t="shared" si="2"/>
        <v>1</v>
      </c>
      <c r="L27">
        <f t="shared" si="3"/>
        <v>0</v>
      </c>
      <c r="M27">
        <v>1</v>
      </c>
    </row>
    <row r="28" spans="1:13" x14ac:dyDescent="0.25">
      <c r="A28" s="4">
        <v>13</v>
      </c>
      <c r="B28" s="3">
        <v>21</v>
      </c>
      <c r="C28" s="3">
        <v>0</v>
      </c>
      <c r="D28" s="3">
        <v>2</v>
      </c>
      <c r="E28" s="3">
        <v>0</v>
      </c>
      <c r="F28" s="3">
        <v>0</v>
      </c>
      <c r="G28" s="3">
        <v>1</v>
      </c>
      <c r="H28" s="3">
        <f t="shared" si="0"/>
        <v>0</v>
      </c>
      <c r="I28" s="3">
        <f t="shared" si="1"/>
        <v>0</v>
      </c>
      <c r="J28" s="3">
        <f t="shared" si="2"/>
        <v>0</v>
      </c>
      <c r="L28">
        <f t="shared" si="3"/>
        <v>1</v>
      </c>
      <c r="M28">
        <v>1</v>
      </c>
    </row>
    <row r="29" spans="1:13" x14ac:dyDescent="0.25">
      <c r="A29" s="4">
        <v>14</v>
      </c>
      <c r="B29" s="3">
        <v>21</v>
      </c>
      <c r="C29" s="3">
        <v>0</v>
      </c>
      <c r="D29" s="3">
        <v>7</v>
      </c>
      <c r="E29" s="3">
        <v>1</v>
      </c>
      <c r="F29" s="3">
        <v>0</v>
      </c>
      <c r="G29" s="3">
        <v>0</v>
      </c>
      <c r="H29" s="3">
        <f t="shared" si="0"/>
        <v>0</v>
      </c>
      <c r="I29" s="3">
        <f t="shared" si="1"/>
        <v>0</v>
      </c>
      <c r="J29" s="3">
        <f t="shared" si="2"/>
        <v>1</v>
      </c>
      <c r="L29">
        <f t="shared" si="3"/>
        <v>0</v>
      </c>
      <c r="M29">
        <v>1</v>
      </c>
    </row>
    <row r="30" spans="1:13" x14ac:dyDescent="0.25">
      <c r="A30" s="4">
        <v>15</v>
      </c>
      <c r="B30" s="3">
        <v>22</v>
      </c>
      <c r="C30" s="3">
        <v>0</v>
      </c>
      <c r="D30" s="3">
        <v>1</v>
      </c>
      <c r="E30" s="3">
        <v>0</v>
      </c>
      <c r="F30" s="3">
        <v>2</v>
      </c>
      <c r="G30" s="3">
        <v>0</v>
      </c>
      <c r="H30" s="3">
        <f t="shared" si="0"/>
        <v>0</v>
      </c>
      <c r="I30" s="3">
        <f t="shared" si="1"/>
        <v>0</v>
      </c>
      <c r="J30" s="3">
        <f t="shared" si="2"/>
        <v>1</v>
      </c>
      <c r="L30">
        <f t="shared" si="3"/>
        <v>0</v>
      </c>
      <c r="M30">
        <v>1</v>
      </c>
    </row>
    <row r="31" spans="1:13" x14ac:dyDescent="0.25">
      <c r="A31" s="4">
        <v>16</v>
      </c>
      <c r="B31" s="3">
        <v>22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f t="shared" si="0"/>
        <v>0</v>
      </c>
      <c r="I31" s="3">
        <f t="shared" si="1"/>
        <v>0</v>
      </c>
      <c r="J31" s="3">
        <f t="shared" si="2"/>
        <v>1</v>
      </c>
      <c r="L31">
        <f t="shared" si="3"/>
        <v>0</v>
      </c>
      <c r="M31">
        <v>1</v>
      </c>
    </row>
    <row r="32" spans="1:13" x14ac:dyDescent="0.25">
      <c r="A32" s="4">
        <v>17</v>
      </c>
      <c r="B32" s="3">
        <v>21</v>
      </c>
      <c r="C32" s="3">
        <v>0</v>
      </c>
      <c r="D32" s="3">
        <v>2</v>
      </c>
      <c r="E32" s="3">
        <v>0</v>
      </c>
      <c r="F32" s="3">
        <v>2</v>
      </c>
      <c r="G32" s="3">
        <v>1</v>
      </c>
      <c r="H32" s="3">
        <f t="shared" si="0"/>
        <v>0</v>
      </c>
      <c r="I32" s="3">
        <f t="shared" si="1"/>
        <v>0</v>
      </c>
      <c r="J32" s="3">
        <f t="shared" si="2"/>
        <v>0</v>
      </c>
      <c r="L32">
        <f t="shared" si="3"/>
        <v>1</v>
      </c>
      <c r="M32">
        <v>1</v>
      </c>
    </row>
    <row r="33" spans="1:13" x14ac:dyDescent="0.25">
      <c r="A33" s="4">
        <v>18</v>
      </c>
      <c r="B33" s="3">
        <v>20</v>
      </c>
      <c r="C33" s="3">
        <v>0</v>
      </c>
      <c r="D33" s="3">
        <v>0</v>
      </c>
      <c r="E33" s="3">
        <v>0</v>
      </c>
      <c r="F33" s="3">
        <v>2</v>
      </c>
      <c r="G33" s="3">
        <v>0</v>
      </c>
      <c r="H33" s="3">
        <f t="shared" si="0"/>
        <v>0</v>
      </c>
      <c r="I33" s="3">
        <f t="shared" si="1"/>
        <v>0</v>
      </c>
      <c r="J33" s="3">
        <f t="shared" si="2"/>
        <v>1</v>
      </c>
      <c r="L33">
        <f t="shared" si="3"/>
        <v>0</v>
      </c>
      <c r="M33">
        <v>1</v>
      </c>
    </row>
    <row r="34" spans="1:13" x14ac:dyDescent="0.25">
      <c r="A34" s="4">
        <v>19</v>
      </c>
      <c r="B34" s="3">
        <v>21</v>
      </c>
      <c r="C34" s="3">
        <v>0</v>
      </c>
      <c r="D34" s="3">
        <v>0</v>
      </c>
      <c r="E34" s="3">
        <v>1</v>
      </c>
      <c r="F34" s="3">
        <v>0</v>
      </c>
      <c r="G34" s="3">
        <v>1</v>
      </c>
      <c r="H34" s="3">
        <f t="shared" si="0"/>
        <v>0</v>
      </c>
      <c r="I34" s="3">
        <f t="shared" si="1"/>
        <v>0</v>
      </c>
      <c r="J34" s="3">
        <f t="shared" si="2"/>
        <v>0</v>
      </c>
      <c r="L34">
        <f t="shared" si="3"/>
        <v>1</v>
      </c>
      <c r="M34">
        <v>1</v>
      </c>
    </row>
    <row r="35" spans="1:13" x14ac:dyDescent="0.25">
      <c r="A35" s="4">
        <v>20</v>
      </c>
      <c r="B35" s="3">
        <v>21</v>
      </c>
      <c r="C35" s="3">
        <v>0</v>
      </c>
      <c r="D35" s="3">
        <v>5</v>
      </c>
      <c r="E35" s="3">
        <v>0</v>
      </c>
      <c r="F35" s="3">
        <v>0</v>
      </c>
      <c r="G35" s="3">
        <v>0</v>
      </c>
      <c r="H35" s="3">
        <f t="shared" si="0"/>
        <v>0</v>
      </c>
      <c r="I35" s="3">
        <f t="shared" si="1"/>
        <v>0</v>
      </c>
      <c r="J35" s="3">
        <f t="shared" si="2"/>
        <v>1</v>
      </c>
      <c r="L35">
        <f t="shared" si="3"/>
        <v>0</v>
      </c>
      <c r="M35">
        <v>1</v>
      </c>
    </row>
    <row r="36" spans="1:13" x14ac:dyDescent="0.25">
      <c r="A36" s="5">
        <v>21</v>
      </c>
      <c r="B36" s="7">
        <v>22</v>
      </c>
      <c r="C36" s="7">
        <v>0</v>
      </c>
      <c r="D36" s="7">
        <v>1</v>
      </c>
      <c r="E36" s="7">
        <v>0</v>
      </c>
      <c r="F36" s="7">
        <v>2</v>
      </c>
      <c r="G36" s="7">
        <v>1</v>
      </c>
      <c r="H36" s="3">
        <f t="shared" si="0"/>
        <v>0</v>
      </c>
      <c r="I36" s="3">
        <f t="shared" si="1"/>
        <v>0</v>
      </c>
      <c r="J36" s="3">
        <f t="shared" si="2"/>
        <v>0</v>
      </c>
    </row>
    <row r="37" spans="1:13" x14ac:dyDescent="0.25">
      <c r="A37" s="5">
        <v>22</v>
      </c>
      <c r="B37" s="7">
        <v>23</v>
      </c>
      <c r="C37" s="7">
        <v>0</v>
      </c>
      <c r="D37" s="7">
        <v>7</v>
      </c>
      <c r="E37" s="7">
        <v>0</v>
      </c>
      <c r="F37" s="7">
        <v>0</v>
      </c>
      <c r="G37" s="7">
        <v>0</v>
      </c>
      <c r="H37" s="3">
        <f t="shared" si="0"/>
        <v>0</v>
      </c>
      <c r="I37" s="3">
        <f t="shared" si="1"/>
        <v>0</v>
      </c>
      <c r="J37" s="3">
        <f t="shared" si="2"/>
        <v>1</v>
      </c>
    </row>
    <row r="38" spans="1:13" x14ac:dyDescent="0.25">
      <c r="A38" s="5">
        <v>23</v>
      </c>
      <c r="B38" s="7">
        <v>22</v>
      </c>
      <c r="C38" s="7">
        <v>1</v>
      </c>
      <c r="D38" s="7">
        <v>5</v>
      </c>
      <c r="E38" s="7">
        <v>0</v>
      </c>
      <c r="F38" s="7">
        <v>0</v>
      </c>
      <c r="G38" s="7">
        <v>0</v>
      </c>
      <c r="H38" s="3">
        <f t="shared" si="0"/>
        <v>0</v>
      </c>
      <c r="I38" s="3">
        <f t="shared" si="1"/>
        <v>0</v>
      </c>
      <c r="J38" s="3">
        <f t="shared" si="2"/>
        <v>1</v>
      </c>
    </row>
    <row r="39" spans="1:13" x14ac:dyDescent="0.25">
      <c r="A39" s="5">
        <v>24</v>
      </c>
      <c r="B39" s="7">
        <v>21</v>
      </c>
      <c r="C39" s="7">
        <v>0</v>
      </c>
      <c r="D39" s="7">
        <v>3</v>
      </c>
      <c r="E39" s="7">
        <v>0</v>
      </c>
      <c r="F39" s="7">
        <v>2</v>
      </c>
      <c r="G39" s="7">
        <v>0</v>
      </c>
      <c r="H39" s="3">
        <f t="shared" si="0"/>
        <v>0</v>
      </c>
      <c r="I39" s="3">
        <f t="shared" si="1"/>
        <v>0</v>
      </c>
      <c r="J39" s="3">
        <f t="shared" si="2"/>
        <v>1</v>
      </c>
    </row>
    <row r="40" spans="1:13" x14ac:dyDescent="0.25">
      <c r="A40" s="5">
        <v>25</v>
      </c>
      <c r="B40" s="7">
        <v>21</v>
      </c>
      <c r="C40" s="7">
        <v>1</v>
      </c>
      <c r="D40" s="7">
        <v>3</v>
      </c>
      <c r="E40" s="7">
        <v>0</v>
      </c>
      <c r="F40" s="7">
        <v>2</v>
      </c>
      <c r="G40" s="7">
        <v>0</v>
      </c>
      <c r="H40" s="3">
        <f t="shared" si="0"/>
        <v>0</v>
      </c>
      <c r="I40" s="3">
        <f t="shared" si="1"/>
        <v>0</v>
      </c>
      <c r="J40" s="3">
        <f t="shared" si="2"/>
        <v>1</v>
      </c>
    </row>
    <row r="41" spans="1:13" x14ac:dyDescent="0.25">
      <c r="A41" s="5">
        <v>26</v>
      </c>
      <c r="B41" s="7">
        <v>21</v>
      </c>
      <c r="C41" s="7">
        <v>0</v>
      </c>
      <c r="D41" s="7">
        <v>2</v>
      </c>
      <c r="E41" s="7">
        <v>1</v>
      </c>
      <c r="F41" s="7">
        <v>0</v>
      </c>
      <c r="G41" s="7">
        <v>1</v>
      </c>
      <c r="H41" s="3">
        <f t="shared" si="0"/>
        <v>0</v>
      </c>
      <c r="I41" s="3">
        <f t="shared" si="1"/>
        <v>0</v>
      </c>
      <c r="J41" s="3">
        <f t="shared" si="2"/>
        <v>0</v>
      </c>
    </row>
    <row r="42" spans="1:13" ht="15.75" thickBot="1" x14ac:dyDescent="0.3">
      <c r="J42" s="11">
        <f>SUM(J16:J41)</f>
        <v>18</v>
      </c>
    </row>
    <row r="43" spans="1:13" ht="30.75" thickBot="1" x14ac:dyDescent="0.3">
      <c r="A43" s="15" t="s">
        <v>25</v>
      </c>
      <c r="B43" s="15"/>
      <c r="C43" s="15"/>
      <c r="D43" s="14">
        <f>0.8*26</f>
        <v>20.8</v>
      </c>
      <c r="I43" s="12" t="s">
        <v>24</v>
      </c>
      <c r="J43" s="13">
        <f>J42/26</f>
        <v>0.69230769230769229</v>
      </c>
    </row>
    <row r="44" spans="1:13" x14ac:dyDescent="0.25">
      <c r="A44" s="15"/>
      <c r="B44" s="15"/>
      <c r="C44" s="15"/>
    </row>
  </sheetData>
  <mergeCells count="2">
    <mergeCell ref="A43:C44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E1a</vt:lpstr>
      <vt:lpstr>E1b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ESCOM</cp:lastModifiedBy>
  <dcterms:created xsi:type="dcterms:W3CDTF">2024-04-25T23:02:44Z</dcterms:created>
  <dcterms:modified xsi:type="dcterms:W3CDTF">2024-04-29T16:18:24Z</dcterms:modified>
</cp:coreProperties>
</file>