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/>
  </bookViews>
  <sheets>
    <sheet name="Lagrange_1" sheetId="1" r:id="rId1"/>
    <sheet name="Informe de respuestas 1" sheetId="4" r:id="rId2"/>
    <sheet name="Informe de confidencialidad 1" sheetId="5" r:id="rId3"/>
    <sheet name="Informe de límites 1" sheetId="6" r:id="rId4"/>
    <sheet name="Solver" sheetId="2" r:id="rId5"/>
    <sheet name="Ejer2_Lag" sheetId="3" r:id="rId6"/>
    <sheet name="Informe de confidencialidad 2" sheetId="9" r:id="rId7"/>
    <sheet name="Ejer2_Solver" sheetId="8" r:id="rId8"/>
  </sheets>
  <definedNames>
    <definedName name="solver_adj" localSheetId="7" hidden="1">Ejer2_Solver!$D$2:$E$2</definedName>
    <definedName name="solver_adj" localSheetId="4" hidden="1">Solver!$E$14:$F$14</definedName>
    <definedName name="solver_cvg" localSheetId="7" hidden="1">0.0001</definedName>
    <definedName name="solver_cvg" localSheetId="4" hidden="1">0.0001</definedName>
    <definedName name="solver_drv" localSheetId="7" hidden="1">1</definedName>
    <definedName name="solver_drv" localSheetId="4" hidden="1">1</definedName>
    <definedName name="solver_eng" localSheetId="7" hidden="1">1</definedName>
    <definedName name="solver_eng" localSheetId="4" hidden="1">1</definedName>
    <definedName name="solver_est" localSheetId="7" hidden="1">1</definedName>
    <definedName name="solver_est" localSheetId="4" hidden="1">1</definedName>
    <definedName name="solver_itr" localSheetId="7" hidden="1">2147483647</definedName>
    <definedName name="solver_itr" localSheetId="4" hidden="1">2147483647</definedName>
    <definedName name="solver_lhs1" localSheetId="7" hidden="1">Ejer2_Solver!$C$3:$C$4</definedName>
    <definedName name="solver_lhs1" localSheetId="4" hidden="1">Solver!$D$15</definedName>
    <definedName name="solver_mip" localSheetId="7" hidden="1">2147483647</definedName>
    <definedName name="solver_mip" localSheetId="4" hidden="1">2147483647</definedName>
    <definedName name="solver_mni" localSheetId="7" hidden="1">30</definedName>
    <definedName name="solver_mni" localSheetId="4" hidden="1">30</definedName>
    <definedName name="solver_mrt" localSheetId="7" hidden="1">0.075</definedName>
    <definedName name="solver_mrt" localSheetId="4" hidden="1">0.075</definedName>
    <definedName name="solver_msl" localSheetId="7" hidden="1">2</definedName>
    <definedName name="solver_msl" localSheetId="4" hidden="1">2</definedName>
    <definedName name="solver_neg" localSheetId="7" hidden="1">2</definedName>
    <definedName name="solver_neg" localSheetId="4" hidden="1">2</definedName>
    <definedName name="solver_nod" localSheetId="7" hidden="1">2147483647</definedName>
    <definedName name="solver_nod" localSheetId="4" hidden="1">2147483647</definedName>
    <definedName name="solver_num" localSheetId="7" hidden="1">1</definedName>
    <definedName name="solver_num" localSheetId="4" hidden="1">1</definedName>
    <definedName name="solver_nwt" localSheetId="7" hidden="1">1</definedName>
    <definedName name="solver_nwt" localSheetId="4" hidden="1">1</definedName>
    <definedName name="solver_opt" localSheetId="7" hidden="1">Ejer2_Solver!$C$2</definedName>
    <definedName name="solver_opt" localSheetId="4" hidden="1">Solver!$D$14</definedName>
    <definedName name="solver_pre" localSheetId="7" hidden="1">0.000001</definedName>
    <definedName name="solver_pre" localSheetId="4" hidden="1">0.000001</definedName>
    <definedName name="solver_rbv" localSheetId="7" hidden="1">1</definedName>
    <definedName name="solver_rbv" localSheetId="4" hidden="1">1</definedName>
    <definedName name="solver_rel1" localSheetId="7" hidden="1">2</definedName>
    <definedName name="solver_rel1" localSheetId="4" hidden="1">2</definedName>
    <definedName name="solver_rhs1" localSheetId="7" hidden="1">Ejer2_Solver!$D$3:$D$4</definedName>
    <definedName name="solver_rhs1" localSheetId="4" hidden="1">Solver!$E$15</definedName>
    <definedName name="solver_rlx" localSheetId="7" hidden="1">2</definedName>
    <definedName name="solver_rlx" localSheetId="4" hidden="1">2</definedName>
    <definedName name="solver_rsd" localSheetId="7" hidden="1">0</definedName>
    <definedName name="solver_rsd" localSheetId="4" hidden="1">0</definedName>
    <definedName name="solver_scl" localSheetId="7" hidden="1">1</definedName>
    <definedName name="solver_scl" localSheetId="4" hidden="1">1</definedName>
    <definedName name="solver_sho" localSheetId="7" hidden="1">2</definedName>
    <definedName name="solver_sho" localSheetId="3" hidden="1">2</definedName>
    <definedName name="solver_sho" localSheetId="4" hidden="1">2</definedName>
    <definedName name="solver_ssz" localSheetId="7" hidden="1">100</definedName>
    <definedName name="solver_ssz" localSheetId="4" hidden="1">100</definedName>
    <definedName name="solver_tim" localSheetId="7" hidden="1">2147483647</definedName>
    <definedName name="solver_tim" localSheetId="4" hidden="1">2147483647</definedName>
    <definedName name="solver_tol" localSheetId="7" hidden="1">0.01</definedName>
    <definedName name="solver_tol" localSheetId="4" hidden="1">0.01</definedName>
    <definedName name="solver_typ" localSheetId="7" hidden="1">2</definedName>
    <definedName name="solver_typ" localSheetId="4" hidden="1">2</definedName>
    <definedName name="solver_val" localSheetId="7" hidden="1">0</definedName>
    <definedName name="solver_val" localSheetId="4" hidden="1">0</definedName>
    <definedName name="solver_ver" localSheetId="7" hidden="1">3</definedName>
    <definedName name="solver_ver" localSheetId="4" hidden="1">3</definedName>
  </definedNames>
  <calcPr calcId="144525"/>
</workbook>
</file>

<file path=xl/calcChain.xml><?xml version="1.0" encoding="utf-8"?>
<calcChain xmlns="http://schemas.openxmlformats.org/spreadsheetml/2006/main">
  <c r="G16" i="9" l="1"/>
  <c r="G15" i="9"/>
  <c r="C4" i="8"/>
  <c r="C3" i="8"/>
  <c r="C2" i="8"/>
  <c r="D15" i="2"/>
  <c r="D14" i="2"/>
</calcChain>
</file>

<file path=xl/sharedStrings.xml><?xml version="1.0" encoding="utf-8"?>
<sst xmlns="http://schemas.openxmlformats.org/spreadsheetml/2006/main" count="159" uniqueCount="90">
  <si>
    <t>Mín Z= costo</t>
  </si>
  <si>
    <t>x= # tabletas a producir tipo x</t>
  </si>
  <si>
    <t>y= # tabletas a producir tipo y</t>
  </si>
  <si>
    <t>Mín Z=6x^2+12y^2</t>
  </si>
  <si>
    <t>s.a</t>
  </si>
  <si>
    <t>r1: x+y=900</t>
  </si>
  <si>
    <t>x+y-900=0</t>
  </si>
  <si>
    <t>Z</t>
  </si>
  <si>
    <t>x</t>
  </si>
  <si>
    <t>y</t>
  </si>
  <si>
    <t>Microsoft Excel 14.0 Informe de respuestas</t>
  </si>
  <si>
    <t>Hoja de cálculo: [Libro1]Solver</t>
  </si>
  <si>
    <t>Informe creado: 15/04/2024 05:02:13 p. m.</t>
  </si>
  <si>
    <t>Resultado: Solver encontró una solución. Se cumplen todas las restricciones y condiciones óptimas.</t>
  </si>
  <si>
    <t>Motor de Solver</t>
  </si>
  <si>
    <t>Motor: GRG Nonlinear</t>
  </si>
  <si>
    <t>Tiempo de la solución: 0.078 segundos.</t>
  </si>
  <si>
    <t>Iteraciones: 3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</si>
  <si>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</si>
  <si>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</si>
  <si>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</si>
  <si>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</si>
  <si>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</si>
  <si>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</si>
  <si>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</si>
  <si>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</si>
  <si>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</si>
  <si>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</si>
  <si>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</si>
  <si>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</si>
  <si>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</si>
  <si>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</si>
  <si>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</si>
  <si>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</si>
  <si>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$D$14</t>
  </si>
  <si>
    <t>s.a Z</t>
  </si>
  <si>
    <t>$E$14</t>
  </si>
  <si>
    <t>s.a x</t>
  </si>
  <si>
    <t>Continuar</t>
  </si>
  <si>
    <t>$F$14</t>
  </si>
  <si>
    <t>s.a y</t>
  </si>
  <si>
    <t>$D$15</t>
  </si>
  <si>
    <t>x+y-900=0 Z</t>
  </si>
  <si>
    <t>$D$15=$E$15</t>
  </si>
  <si>
    <t>Vinculante</t>
  </si>
  <si>
    <t>Microsoft Excel 14.0 Informe de confidencialidad</t>
  </si>
  <si>
    <t>Final</t>
  </si>
  <si>
    <t>Valor</t>
  </si>
  <si>
    <t>Reducido</t>
  </si>
  <si>
    <t>Degradado</t>
  </si>
  <si>
    <t>Lagrange</t>
  </si>
  <si>
    <t>Multiplicador</t>
  </si>
  <si>
    <t>Microsoft Excel 14.0 Informe de límites</t>
  </si>
  <si>
    <t>Informe creado: 15/04/2024 05:02:14 p. m.</t>
  </si>
  <si>
    <t>Objetivo</t>
  </si>
  <si>
    <t>Variable</t>
  </si>
  <si>
    <t>Inferior</t>
  </si>
  <si>
    <t>Límite</t>
  </si>
  <si>
    <t>Resultado</t>
  </si>
  <si>
    <t>Superior</t>
  </si>
  <si>
    <t>Mín Z=x^2+3y+1</t>
  </si>
  <si>
    <t>s.a.</t>
  </si>
  <si>
    <t>r1: x+4y=50</t>
  </si>
  <si>
    <t>r2: 3x+2y=100</t>
  </si>
  <si>
    <t>x+4y-50=0</t>
  </si>
  <si>
    <t>3x+2y-100=0</t>
  </si>
  <si>
    <t>L(x,y,l1,l2)=x^2+3y+1-l1(x+4y-50)-l2(3x+2y-100)</t>
  </si>
  <si>
    <t>L(x,y,l1,l2)=x^2+3y+1-l1x-4l1y+50l1-3l2x-2l2y+100l2</t>
  </si>
  <si>
    <t>dL/dx=2x-l1-3l2=0</t>
  </si>
  <si>
    <t>dL/dy=3-4l1-2l2=0</t>
  </si>
  <si>
    <t>dL/dl1=-x-4y+50=0</t>
  </si>
  <si>
    <t>dL/dl2=-3x-2y+100=0</t>
  </si>
  <si>
    <t>Hoja de cálculo: [Libro1]Ejer2_Solver</t>
  </si>
  <si>
    <t>Informe creado: 15/04/2024 05:15:22 p. m.</t>
  </si>
  <si>
    <t>$D$2</t>
  </si>
  <si>
    <t>s.a. x</t>
  </si>
  <si>
    <t>$E$2</t>
  </si>
  <si>
    <t>s.a. y</t>
  </si>
  <si>
    <t>$C$3</t>
  </si>
  <si>
    <t>r1: x+4y=50 Z</t>
  </si>
  <si>
    <t>$C$4</t>
  </si>
  <si>
    <t>r2: 3x+2y=100 Z</t>
  </si>
  <si>
    <t>Planteando la función de Lagrange</t>
  </si>
  <si>
    <t>Restando con la respectiva lambda a r1</t>
  </si>
  <si>
    <t>Se deriva respecto a cada variable, incluida lambda</t>
  </si>
  <si>
    <t>Se resuelve el sistema de ecuaciones</t>
  </si>
  <si>
    <t>Se determina x=600, y =300, Zj=3,240,000</t>
  </si>
  <si>
    <t>=lambda1</t>
  </si>
  <si>
    <t>=lambda1=</t>
  </si>
  <si>
    <t>=lambda2=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</si>
</sst>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5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2" borderId="15" xfId="0" applyFont="1" applyFill="1" applyBorder="1" applyAlignment="1"/>
    <xf numFmtId="0" fontId="1" fillId="2" borderId="16" xfId="0" quotePrefix="1" applyFont="1" applyFill="1" applyBorder="1"/>
    <xf numFmtId="0" fontId="1" fillId="2" borderId="6" xfId="0" applyFont="1" applyFill="1" applyBorder="1" applyAlignment="1"/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331519</xdr:colOff>
      <xdr:row>7</xdr:row>
      <xdr:rowOff>136071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41519" cy="1469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161429</xdr:colOff>
      <xdr:row>29</xdr:row>
      <xdr:rowOff>67599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3971429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391677</xdr:colOff>
      <xdr:row>7</xdr:row>
      <xdr:rowOff>136071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41519" cy="1469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16947</xdr:colOff>
      <xdr:row>3</xdr:row>
      <xdr:rowOff>87922</xdr:rowOff>
    </xdr:from>
    <xdr:to>
      <xdr:col>9</xdr:col>
      <xdr:colOff>204875</xdr:colOff>
      <xdr:row>14</xdr:row>
      <xdr:rowOff>75037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947" y="849922"/>
          <a:ext cx="3997928" cy="2082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20"/>
  <sheetViews>
    <sheetView tabSelected="1" zoomScale="115" zoomScaleNormal="115" workbookViewId="0">
      <selection activeCell="D12" sqref="D12"/>
    </sheetView>
  </sheetViews>
  <sheetFormatPr baseColWidth="10" defaultRowHeight="15" x14ac:dyDescent="0.25"/>
  <sheetData>
    <row r="10" spans="1:10" x14ac:dyDescent="0.25">
      <c r="A10" s="2" t="s">
        <v>0</v>
      </c>
      <c r="B10" s="2"/>
    </row>
    <row r="11" spans="1:10" x14ac:dyDescent="0.25">
      <c r="A11" s="2" t="s">
        <v>1</v>
      </c>
      <c r="B11" s="2"/>
    </row>
    <row r="12" spans="1:10" x14ac:dyDescent="0.25">
      <c r="A12" s="2" t="s">
        <v>2</v>
      </c>
      <c r="B12" s="2"/>
    </row>
    <row r="13" spans="1:10" x14ac:dyDescent="0.25">
      <c r="A13" s="2" t="s">
        <v>3</v>
      </c>
      <c r="B13" s="2"/>
    </row>
    <row r="14" spans="1:10" x14ac:dyDescent="0.25">
      <c r="A14" s="2" t="s">
        <v>4</v>
      </c>
      <c r="B14" s="2"/>
    </row>
    <row r="15" spans="1:10" ht="15.75" thickBot="1" x14ac:dyDescent="0.3">
      <c r="A15" s="2" t="s">
        <v>5</v>
      </c>
      <c r="B15" s="2" t="s">
        <v>6</v>
      </c>
    </row>
    <row r="16" spans="1:10" x14ac:dyDescent="0.25">
      <c r="G16" s="10" t="s">
        <v>82</v>
      </c>
      <c r="H16" s="11"/>
      <c r="I16" s="11"/>
      <c r="J16" s="12"/>
    </row>
    <row r="17" spans="7:10" x14ac:dyDescent="0.25">
      <c r="G17" s="13" t="s">
        <v>83</v>
      </c>
      <c r="H17" s="14"/>
      <c r="I17" s="14"/>
      <c r="J17" s="15"/>
    </row>
    <row r="18" spans="7:10" x14ac:dyDescent="0.25">
      <c r="G18" s="13" t="s">
        <v>84</v>
      </c>
      <c r="H18" s="14"/>
      <c r="I18" s="14"/>
      <c r="J18" s="15"/>
    </row>
    <row r="19" spans="7:10" x14ac:dyDescent="0.25">
      <c r="G19" s="13" t="s">
        <v>85</v>
      </c>
      <c r="H19" s="14"/>
      <c r="I19" s="14"/>
      <c r="J19" s="15"/>
    </row>
    <row r="20" spans="7:10" ht="15.75" thickBot="1" x14ac:dyDescent="0.3">
      <c r="G20" s="16" t="s">
        <v>86</v>
      </c>
      <c r="H20" s="17"/>
      <c r="I20" s="17"/>
      <c r="J20" s="18"/>
    </row>
  </sheetData>
  <mergeCells count="5">
    <mergeCell ref="G16:J16"/>
    <mergeCell ref="G17:J17"/>
    <mergeCell ref="G18:J18"/>
    <mergeCell ref="G19:J19"/>
    <mergeCell ref="G20:J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opLeftCell="A22" zoomScale="160" zoomScaleNormal="160" workbookViewId="0">
      <selection activeCell="E22" sqref="E22"/>
    </sheetView>
  </sheetViews>
  <sheetFormatPr baseColWidth="10" defaultRowHeight="15" x14ac:dyDescent="0.25"/>
  <cols>
    <col min="1" max="1" width="2.28515625" customWidth="1"/>
    <col min="2" max="2" width="6.28515625" customWidth="1"/>
    <col min="3" max="3" width="11.140625" customWidth="1"/>
    <col min="4" max="4" width="15.5703125" bestFit="1" customWidth="1"/>
    <col min="5" max="5" width="12.28515625" customWidth="1"/>
    <col min="6" max="6" width="10.5703125" customWidth="1"/>
    <col min="7" max="7" width="8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12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16</v>
      </c>
    </row>
    <row r="8" spans="1:5" x14ac:dyDescent="0.25">
      <c r="A8" s="2"/>
      <c r="B8" t="s">
        <v>17</v>
      </c>
    </row>
    <row r="9" spans="1:5" x14ac:dyDescent="0.25">
      <c r="A9" s="2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34</v>
      </c>
      <c r="C16" s="3" t="s">
        <v>35</v>
      </c>
      <c r="D16" s="6">
        <v>0</v>
      </c>
      <c r="E16" s="6">
        <v>3239999.9999999986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36</v>
      </c>
      <c r="C21" s="5" t="s">
        <v>37</v>
      </c>
      <c r="D21" s="7">
        <v>0</v>
      </c>
      <c r="E21" s="7">
        <v>599.99999999999977</v>
      </c>
      <c r="F21" s="5" t="s">
        <v>38</v>
      </c>
    </row>
    <row r="22" spans="1:7" ht="15.75" thickBot="1" x14ac:dyDescent="0.3">
      <c r="B22" s="3" t="s">
        <v>39</v>
      </c>
      <c r="C22" s="3" t="s">
        <v>40</v>
      </c>
      <c r="D22" s="6">
        <v>0</v>
      </c>
      <c r="E22" s="6">
        <v>300.00000000000006</v>
      </c>
      <c r="F22" s="3" t="s">
        <v>38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ht="15.75" thickBot="1" x14ac:dyDescent="0.3">
      <c r="B27" s="3" t="s">
        <v>41</v>
      </c>
      <c r="C27" s="3" t="s">
        <v>42</v>
      </c>
      <c r="D27" s="6">
        <v>899.99999999999977</v>
      </c>
      <c r="E27" s="3" t="s">
        <v>43</v>
      </c>
      <c r="F27" s="3" t="s">
        <v>44</v>
      </c>
      <c r="G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opLeftCell="A10" zoomScale="205" zoomScaleNormal="205" workbookViewId="0">
      <selection activeCell="F17" sqref="F17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140625" bestFit="1" customWidth="1"/>
    <col min="4" max="4" width="5.7109375" customWidth="1"/>
    <col min="5" max="5" width="13" customWidth="1"/>
    <col min="6" max="6" width="11.85546875" bestFit="1" customWidth="1"/>
  </cols>
  <sheetData>
    <row r="1" spans="1:6" x14ac:dyDescent="0.25">
      <c r="A1" s="2" t="s">
        <v>45</v>
      </c>
    </row>
    <row r="2" spans="1:6" x14ac:dyDescent="0.25">
      <c r="A2" s="2" t="s">
        <v>11</v>
      </c>
    </row>
    <row r="3" spans="1:6" x14ac:dyDescent="0.25">
      <c r="A3" s="2" t="s">
        <v>12</v>
      </c>
    </row>
    <row r="6" spans="1:6" ht="15.75" thickBot="1" x14ac:dyDescent="0.3">
      <c r="A6" t="s">
        <v>27</v>
      </c>
    </row>
    <row r="7" spans="1:6" x14ac:dyDescent="0.25">
      <c r="B7" s="8"/>
      <c r="C7" s="8"/>
      <c r="D7" s="8" t="s">
        <v>46</v>
      </c>
      <c r="E7" s="8" t="s">
        <v>48</v>
      </c>
    </row>
    <row r="8" spans="1:6" ht="15.75" thickBot="1" x14ac:dyDescent="0.3">
      <c r="B8" s="9" t="s">
        <v>23</v>
      </c>
      <c r="C8" s="9" t="s">
        <v>24</v>
      </c>
      <c r="D8" s="9" t="s">
        <v>47</v>
      </c>
      <c r="E8" s="9" t="s">
        <v>49</v>
      </c>
    </row>
    <row r="9" spans="1:6" x14ac:dyDescent="0.25">
      <c r="B9" s="5" t="s">
        <v>36</v>
      </c>
      <c r="C9" s="5" t="s">
        <v>37</v>
      </c>
      <c r="D9" s="5">
        <v>599.99999999999977</v>
      </c>
      <c r="E9" s="5">
        <v>0</v>
      </c>
    </row>
    <row r="10" spans="1:6" ht="15.75" thickBot="1" x14ac:dyDescent="0.3">
      <c r="B10" s="3" t="s">
        <v>39</v>
      </c>
      <c r="C10" s="3" t="s">
        <v>40</v>
      </c>
      <c r="D10" s="3">
        <v>300.00000000000006</v>
      </c>
      <c r="E10" s="3">
        <v>0</v>
      </c>
    </row>
    <row r="12" spans="1:6" ht="15.75" thickBot="1" x14ac:dyDescent="0.3">
      <c r="A12" t="s">
        <v>29</v>
      </c>
    </row>
    <row r="13" spans="1:6" x14ac:dyDescent="0.25">
      <c r="B13" s="8"/>
      <c r="C13" s="8"/>
      <c r="D13" s="8" t="s">
        <v>46</v>
      </c>
      <c r="E13" s="8" t="s">
        <v>50</v>
      </c>
    </row>
    <row r="14" spans="1:6" ht="15.75" thickBot="1" x14ac:dyDescent="0.3">
      <c r="B14" s="9" t="s">
        <v>23</v>
      </c>
      <c r="C14" s="9" t="s">
        <v>24</v>
      </c>
      <c r="D14" s="9" t="s">
        <v>47</v>
      </c>
      <c r="E14" s="20" t="s">
        <v>51</v>
      </c>
    </row>
    <row r="15" spans="1:6" ht="15.75" thickBot="1" x14ac:dyDescent="0.3">
      <c r="B15" s="3" t="s">
        <v>41</v>
      </c>
      <c r="C15" s="3" t="s">
        <v>42</v>
      </c>
      <c r="D15" s="3">
        <v>899.99999999999977</v>
      </c>
      <c r="E15" s="21">
        <v>7200.00341796875</v>
      </c>
      <c r="F15" s="2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3" zoomScale="190" zoomScaleNormal="190" workbookViewId="0">
      <selection activeCell="K10" sqref="K10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2" t="s">
        <v>52</v>
      </c>
    </row>
    <row r="2" spans="1:10" x14ac:dyDescent="0.25">
      <c r="A2" s="2" t="s">
        <v>11</v>
      </c>
    </row>
    <row r="3" spans="1:10" x14ac:dyDescent="0.25">
      <c r="A3" s="2" t="s">
        <v>53</v>
      </c>
    </row>
    <row r="5" spans="1:10" ht="15.75" thickBot="1" x14ac:dyDescent="0.3"/>
    <row r="6" spans="1:10" x14ac:dyDescent="0.25">
      <c r="B6" s="8"/>
      <c r="C6" s="8" t="s">
        <v>54</v>
      </c>
      <c r="D6" s="8"/>
    </row>
    <row r="7" spans="1:10" ht="15.75" thickBot="1" x14ac:dyDescent="0.3">
      <c r="B7" s="9" t="s">
        <v>23</v>
      </c>
      <c r="C7" s="9" t="s">
        <v>24</v>
      </c>
      <c r="D7" s="9" t="s">
        <v>47</v>
      </c>
    </row>
    <row r="8" spans="1:10" ht="15.75" thickBot="1" x14ac:dyDescent="0.3">
      <c r="B8" s="3" t="s">
        <v>34</v>
      </c>
      <c r="C8" s="3" t="s">
        <v>35</v>
      </c>
      <c r="D8" s="6">
        <v>3239999.9999999986</v>
      </c>
    </row>
    <row r="10" spans="1:10" ht="15.75" thickBot="1" x14ac:dyDescent="0.3"/>
    <row r="11" spans="1:10" x14ac:dyDescent="0.25">
      <c r="B11" s="8"/>
      <c r="C11" s="8" t="s">
        <v>55</v>
      </c>
      <c r="D11" s="8"/>
      <c r="F11" s="8" t="s">
        <v>56</v>
      </c>
      <c r="G11" s="8" t="s">
        <v>54</v>
      </c>
      <c r="I11" s="8" t="s">
        <v>59</v>
      </c>
      <c r="J11" s="8" t="s">
        <v>54</v>
      </c>
    </row>
    <row r="12" spans="1:10" ht="15.75" thickBot="1" x14ac:dyDescent="0.3">
      <c r="B12" s="9" t="s">
        <v>23</v>
      </c>
      <c r="C12" s="9" t="s">
        <v>24</v>
      </c>
      <c r="D12" s="9" t="s">
        <v>47</v>
      </c>
      <c r="F12" s="9" t="s">
        <v>57</v>
      </c>
      <c r="G12" s="9" t="s">
        <v>58</v>
      </c>
      <c r="I12" s="9" t="s">
        <v>57</v>
      </c>
      <c r="J12" s="9" t="s">
        <v>58</v>
      </c>
    </row>
    <row r="13" spans="1:10" x14ac:dyDescent="0.25">
      <c r="B13" s="5" t="s">
        <v>36</v>
      </c>
      <c r="C13" s="5" t="s">
        <v>37</v>
      </c>
      <c r="D13" s="7">
        <v>599.99999999999977</v>
      </c>
      <c r="F13" s="7">
        <v>599.99999999999977</v>
      </c>
      <c r="G13" s="7">
        <v>3239999.9999999986</v>
      </c>
      <c r="I13" s="7">
        <v>599.99999999999977</v>
      </c>
      <c r="J13" s="7">
        <v>3239999.9999999986</v>
      </c>
    </row>
    <row r="14" spans="1:10" ht="15.75" thickBot="1" x14ac:dyDescent="0.3">
      <c r="B14" s="3" t="s">
        <v>39</v>
      </c>
      <c r="C14" s="3" t="s">
        <v>40</v>
      </c>
      <c r="D14" s="6">
        <v>300.00000000000006</v>
      </c>
      <c r="F14" s="6">
        <v>300.00000000000006</v>
      </c>
      <c r="G14" s="6">
        <v>3239999.9999999986</v>
      </c>
      <c r="I14" s="6">
        <v>300.00000000000006</v>
      </c>
      <c r="J14" s="6">
        <v>3239999.9999999986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5"/>
  <sheetViews>
    <sheetView topLeftCell="A10" zoomScale="190" zoomScaleNormal="190" workbookViewId="0">
      <selection activeCell="A15" sqref="A15"/>
    </sheetView>
  </sheetViews>
  <sheetFormatPr baseColWidth="10" defaultRowHeight="15" x14ac:dyDescent="0.25"/>
  <cols>
    <col min="2" max="2" width="9.7109375" bestFit="1" customWidth="1"/>
    <col min="4" max="4" width="8.28515625" bestFit="1" customWidth="1"/>
    <col min="6" max="6" width="4" bestFit="1" customWidth="1"/>
  </cols>
  <sheetData>
    <row r="10" spans="1:6" x14ac:dyDescent="0.25">
      <c r="A10" t="s">
        <v>0</v>
      </c>
    </row>
    <row r="11" spans="1:6" x14ac:dyDescent="0.25">
      <c r="A11" t="s">
        <v>1</v>
      </c>
    </row>
    <row r="12" spans="1:6" x14ac:dyDescent="0.25">
      <c r="A12" t="s">
        <v>2</v>
      </c>
    </row>
    <row r="13" spans="1:6" x14ac:dyDescent="0.25">
      <c r="A13" t="s">
        <v>3</v>
      </c>
      <c r="D13" s="1" t="s">
        <v>7</v>
      </c>
      <c r="E13" s="1" t="s">
        <v>8</v>
      </c>
      <c r="F13" s="1" t="s">
        <v>9</v>
      </c>
    </row>
    <row r="14" spans="1:6" x14ac:dyDescent="0.25">
      <c r="A14" t="s">
        <v>4</v>
      </c>
      <c r="D14" s="1">
        <f>6*E14^2+12*F14^2</f>
        <v>3239999.9999999986</v>
      </c>
      <c r="E14" s="1">
        <v>599.99999999999977</v>
      </c>
      <c r="F14" s="1">
        <v>300.00000000000006</v>
      </c>
    </row>
    <row r="15" spans="1:6" x14ac:dyDescent="0.25">
      <c r="A15" t="s">
        <v>5</v>
      </c>
      <c r="B15" t="s">
        <v>6</v>
      </c>
      <c r="D15">
        <f>E14+F14</f>
        <v>899.99999999999977</v>
      </c>
      <c r="E15">
        <v>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4" zoomScale="130" zoomScaleNormal="130"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60</v>
      </c>
    </row>
    <row r="2" spans="1:3" x14ac:dyDescent="0.25">
      <c r="A2" s="2" t="s">
        <v>61</v>
      </c>
    </row>
    <row r="3" spans="1:3" x14ac:dyDescent="0.25">
      <c r="A3" s="2" t="s">
        <v>62</v>
      </c>
      <c r="C3" t="s">
        <v>64</v>
      </c>
    </row>
    <row r="4" spans="1:3" x14ac:dyDescent="0.25">
      <c r="A4" s="2" t="s">
        <v>63</v>
      </c>
      <c r="C4" t="s">
        <v>65</v>
      </c>
    </row>
    <row r="6" spans="1:3" x14ac:dyDescent="0.25">
      <c r="A6" t="s">
        <v>66</v>
      </c>
    </row>
    <row r="7" spans="1:3" x14ac:dyDescent="0.25">
      <c r="A7" t="s">
        <v>67</v>
      </c>
    </row>
    <row r="8" spans="1:3" x14ac:dyDescent="0.25">
      <c r="A8" t="s">
        <v>68</v>
      </c>
    </row>
    <row r="9" spans="1:3" x14ac:dyDescent="0.25">
      <c r="A9" t="s">
        <v>69</v>
      </c>
    </row>
    <row r="10" spans="1:3" x14ac:dyDescent="0.25">
      <c r="A10" t="s">
        <v>70</v>
      </c>
    </row>
    <row r="11" spans="1:3" x14ac:dyDescent="0.25">
      <c r="A11" t="s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opLeftCell="A10" zoomScale="175" zoomScaleNormal="175" workbookViewId="0">
      <selection activeCell="F11" sqref="F11"/>
    </sheetView>
  </sheetViews>
  <sheetFormatPr baseColWidth="10" defaultRowHeight="15" x14ac:dyDescent="0.25"/>
  <cols>
    <col min="1" max="1" width="2.28515625" customWidth="1"/>
    <col min="2" max="2" width="6" customWidth="1"/>
    <col min="3" max="3" width="14.140625" bestFit="1" customWidth="1"/>
    <col min="4" max="4" width="11" bestFit="1" customWidth="1"/>
    <col min="5" max="5" width="13" customWidth="1"/>
  </cols>
  <sheetData>
    <row r="1" spans="1:7" x14ac:dyDescent="0.25">
      <c r="A1" s="2" t="s">
        <v>45</v>
      </c>
    </row>
    <row r="2" spans="1:7" x14ac:dyDescent="0.25">
      <c r="A2" s="2" t="s">
        <v>72</v>
      </c>
    </row>
    <row r="3" spans="1:7" x14ac:dyDescent="0.25">
      <c r="A3" s="2" t="s">
        <v>73</v>
      </c>
    </row>
    <row r="6" spans="1:7" ht="15.75" thickBot="1" x14ac:dyDescent="0.3">
      <c r="A6" t="s">
        <v>27</v>
      </c>
    </row>
    <row r="7" spans="1:7" x14ac:dyDescent="0.25">
      <c r="B7" s="8"/>
      <c r="C7" s="8"/>
      <c r="D7" s="8" t="s">
        <v>46</v>
      </c>
      <c r="E7" s="8" t="s">
        <v>48</v>
      </c>
    </row>
    <row r="8" spans="1:7" ht="15.75" thickBot="1" x14ac:dyDescent="0.3">
      <c r="B8" s="9" t="s">
        <v>23</v>
      </c>
      <c r="C8" s="9" t="s">
        <v>24</v>
      </c>
      <c r="D8" s="9" t="s">
        <v>47</v>
      </c>
      <c r="E8" s="9" t="s">
        <v>49</v>
      </c>
    </row>
    <row r="9" spans="1:7" x14ac:dyDescent="0.25">
      <c r="B9" s="5" t="s">
        <v>74</v>
      </c>
      <c r="C9" s="5" t="s">
        <v>75</v>
      </c>
      <c r="D9" s="5">
        <v>30.00000039999999</v>
      </c>
      <c r="E9" s="5">
        <v>0</v>
      </c>
    </row>
    <row r="10" spans="1:7" ht="15.75" thickBot="1" x14ac:dyDescent="0.3">
      <c r="B10" s="3" t="s">
        <v>76</v>
      </c>
      <c r="C10" s="3" t="s">
        <v>77</v>
      </c>
      <c r="D10" s="3">
        <v>4.9999999000000006</v>
      </c>
      <c r="E10" s="3">
        <v>0</v>
      </c>
    </row>
    <row r="12" spans="1:7" ht="15.75" thickBot="1" x14ac:dyDescent="0.3">
      <c r="A12" t="s">
        <v>29</v>
      </c>
    </row>
    <row r="13" spans="1:7" x14ac:dyDescent="0.25">
      <c r="B13" s="8"/>
      <c r="C13" s="8"/>
      <c r="D13" s="8" t="s">
        <v>46</v>
      </c>
      <c r="E13" s="8" t="s">
        <v>50</v>
      </c>
    </row>
    <row r="14" spans="1:7" ht="15.75" thickBot="1" x14ac:dyDescent="0.3">
      <c r="B14" s="9" t="s">
        <v>23</v>
      </c>
      <c r="C14" s="9" t="s">
        <v>24</v>
      </c>
      <c r="D14" s="9" t="s">
        <v>47</v>
      </c>
      <c r="E14" s="9" t="s">
        <v>51</v>
      </c>
    </row>
    <row r="15" spans="1:7" x14ac:dyDescent="0.25">
      <c r="B15" s="5" t="s">
        <v>78</v>
      </c>
      <c r="C15" s="5" t="s">
        <v>79</v>
      </c>
      <c r="D15" s="5">
        <v>49.999999999999993</v>
      </c>
      <c r="E15" s="23">
        <v>-11.100006103515625</v>
      </c>
      <c r="F15" s="24" t="s">
        <v>88</v>
      </c>
      <c r="G15" s="25">
        <f>-111/10</f>
        <v>-11.1</v>
      </c>
    </row>
    <row r="16" spans="1:7" ht="15.75" thickBot="1" x14ac:dyDescent="0.3">
      <c r="B16" s="3" t="s">
        <v>80</v>
      </c>
      <c r="C16" s="3" t="s">
        <v>81</v>
      </c>
      <c r="D16" s="3">
        <v>100.00000099999997</v>
      </c>
      <c r="E16" s="19">
        <v>23.70001220703125</v>
      </c>
      <c r="F16" s="24" t="s">
        <v>89</v>
      </c>
      <c r="G16" s="25">
        <f>237/10</f>
        <v>23.7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75" zoomScaleNormal="175" workbookViewId="0">
      <selection activeCell="D7" sqref="D7"/>
    </sheetView>
  </sheetViews>
  <sheetFormatPr baseColWidth="10" defaultRowHeight="15" x14ac:dyDescent="0.25"/>
  <sheetData>
    <row r="1" spans="1:5" x14ac:dyDescent="0.25">
      <c r="A1" t="s">
        <v>60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61</v>
      </c>
      <c r="C2" s="1">
        <f>D2^2+3*E2+1</f>
        <v>916.00002369999959</v>
      </c>
      <c r="D2" s="1">
        <v>30.00000039999999</v>
      </c>
      <c r="E2" s="1">
        <v>4.9999999000000006</v>
      </c>
    </row>
    <row r="3" spans="1:5" x14ac:dyDescent="0.25">
      <c r="A3" t="s">
        <v>62</v>
      </c>
      <c r="C3">
        <f>D2+4*E2</f>
        <v>49.999999999999993</v>
      </c>
      <c r="D3">
        <v>50</v>
      </c>
    </row>
    <row r="4" spans="1:5" x14ac:dyDescent="0.25">
      <c r="A4" t="s">
        <v>63</v>
      </c>
      <c r="C4">
        <f>3*D2+2*E2</f>
        <v>100.00000099999997</v>
      </c>
      <c r="D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Lagrange_1</vt:lpstr>
      <vt:lpstr>Informe de respuestas 1</vt:lpstr>
      <vt:lpstr>Informe de confidencialidad 1</vt:lpstr>
      <vt:lpstr>Informe de límites 1</vt:lpstr>
      <vt:lpstr>Solver</vt:lpstr>
      <vt:lpstr>Ejer2_Lag</vt:lpstr>
      <vt:lpstr>Informe de confidencialidad 2</vt:lpstr>
      <vt:lpstr>Ejer2_Solver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2024-04-15T22:37:58Z</dcterms:created>
  <dcterms:modified xsi:type="dcterms:W3CDTF">2024-04-16T04:06:14Z</dcterms:modified>
</cp:coreProperties>
</file>