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fre\Desktop\MCTD\2doParcial\C8 17 Abril - LaGrange2\"/>
    </mc:Choice>
  </mc:AlternateContent>
  <xr:revisionPtr revIDLastSave="0" documentId="13_ncr:1_{A3EBB8E2-C920-44FE-ACCA-0C9AFD62A9C1}" xr6:coauthVersionLast="47" xr6:coauthVersionMax="47" xr10:uidLastSave="{00000000-0000-0000-0000-000000000000}"/>
  <bookViews>
    <workbookView xWindow="-108" yWindow="-108" windowWidth="23256" windowHeight="12576" firstSheet="3" activeTab="4" xr2:uid="{899B8C99-0795-4C66-9612-F703017750D3}"/>
  </bookViews>
  <sheets>
    <sheet name="Informe de respuestas 1" sheetId="2" state="hidden" r:id="rId1"/>
    <sheet name="Informe de sensibilidad 1" sheetId="3" state="hidden" r:id="rId2"/>
    <sheet name="Informe de límites 1" sheetId="4" state="hidden" r:id="rId3"/>
    <sheet name="Hoja1" sheetId="1" r:id="rId4"/>
    <sheet name="Hoja5" sheetId="5" r:id="rId5"/>
  </sheets>
  <definedNames>
    <definedName name="solver_adj" localSheetId="3" hidden="1">Hoja1!$G$7:$H$7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Hoja1!$F$8:$F$10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Hoja1!$F$7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hs1" localSheetId="3" hidden="1">Hoja1!$G$8:$G$10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8" i="1"/>
  <c r="F13" i="5"/>
  <c r="F11" i="5"/>
  <c r="F12" i="5"/>
  <c r="F9" i="1"/>
  <c r="F8" i="1"/>
  <c r="F8" i="5"/>
  <c r="F7" i="5"/>
  <c r="F10" i="1"/>
  <c r="F7" i="1" l="1"/>
</calcChain>
</file>

<file path=xl/sharedStrings.xml><?xml version="1.0" encoding="utf-8"?>
<sst xmlns="http://schemas.openxmlformats.org/spreadsheetml/2006/main" count="154" uniqueCount="82">
  <si>
    <t>z</t>
  </si>
  <si>
    <t>x</t>
  </si>
  <si>
    <t>y</t>
  </si>
  <si>
    <t>Min</t>
  </si>
  <si>
    <t>Microsoft Excel 16.0 Informe de respuestas</t>
  </si>
  <si>
    <t>Hoja de cálculo: [lagrange2.xlsx]Hoja1</t>
  </si>
  <si>
    <t>Informe creado: 19/04/2024 05:06:00 p. m.</t>
  </si>
  <si>
    <t>Resultado: Solver encontró una solución. Se cumplen todas las restricciones y condiciones óptimas.</t>
  </si>
  <si>
    <t>Motor de Solver</t>
  </si>
  <si>
    <t>Motor: GRG Nonlinear</t>
  </si>
  <si>
    <t>Tiempo de la solución: 0.109 segundos.</t>
  </si>
  <si>
    <t>Iteraciones: 8 Subproblemas: 0</t>
  </si>
  <si>
    <t>Opciones de Solver</t>
  </si>
  <si>
    <t>Tiempo máximo Ilimitado,  Iteraciones Ilimitado, Precision 0.000001</t>
  </si>
  <si>
    <t xml:space="preserve"> Convergencia 0.0001, Tamaño de población 100, Valor de inicialización aleatorio 0, Central de derivados</t>
  </si>
  <si>
    <t>Máximo de subproblemas Ilimitado, Máximo de soluciones de enteros Ilimitado, Tolerancia de enteros 1%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</si>
  <si>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</si>
  <si>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</si>
  <si>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</si>
  <si>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</si>
  <si>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</si>
  <si>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</si>
  <si>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</si>
  <si>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</si>
  <si>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</si>
  <si>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</si>
  <si>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</si>
  <si>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</si>
  <si>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$F$7</t>
  </si>
  <si>
    <t>Min z</t>
  </si>
  <si>
    <t>$G$7</t>
  </si>
  <si>
    <t>Min x</t>
  </si>
  <si>
    <t>Continuar</t>
  </si>
  <si>
    <t>$H$7</t>
  </si>
  <si>
    <t>Min y</t>
  </si>
  <si>
    <t>$F$8</t>
  </si>
  <si>
    <t>$F$8&lt;=$G$8</t>
  </si>
  <si>
    <t>Vinculante</t>
  </si>
  <si>
    <t>$F$9</t>
  </si>
  <si>
    <t>$F$9&lt;=$G$9</t>
  </si>
  <si>
    <t>$F$10</t>
  </si>
  <si>
    <t>$F$10&lt;=$G$10</t>
  </si>
  <si>
    <t>No vinculante</t>
  </si>
  <si>
    <t>Microsoft Excel 16.0 Informe de sensibilidad</t>
  </si>
  <si>
    <t>Informe creado: 19/04/2024 05:06:01 p. m.</t>
  </si>
  <si>
    <t>Final</t>
  </si>
  <si>
    <t>Valor</t>
  </si>
  <si>
    <t>Reducido</t>
  </si>
  <si>
    <t>Degradado</t>
  </si>
  <si>
    <t>Lagrange</t>
  </si>
  <si>
    <t>Multiplicador</t>
  </si>
  <si>
    <t>Microsoft Excel 16.0 Informe de límites</t>
  </si>
  <si>
    <t>Objetivo</t>
  </si>
  <si>
    <t>Variable</t>
  </si>
  <si>
    <t>Inferior</t>
  </si>
  <si>
    <t>Límite</t>
  </si>
  <si>
    <t>Resultado</t>
  </si>
  <si>
    <t>Superior</t>
  </si>
  <si>
    <t>error</t>
  </si>
  <si>
    <t xml:space="preserve">                                                       </t>
  </si>
  <si>
    <t xml:space="preserve">escala </t>
  </si>
  <si>
    <t xml:space="preserve">4.75cm -&gt; 500 km </t>
  </si>
  <si>
    <t xml:space="preserve">1cm-&gt;? </t>
  </si>
  <si>
    <t>cm</t>
  </si>
  <si>
    <t>Mexicalli</t>
  </si>
  <si>
    <t xml:space="preserve">Merida </t>
  </si>
  <si>
    <t xml:space="preserve">La paz </t>
  </si>
  <si>
    <t>r(km)</t>
  </si>
  <si>
    <t>r(cm)</t>
  </si>
  <si>
    <t>Cm</t>
  </si>
  <si>
    <t>KM</t>
  </si>
  <si>
    <t>105km</t>
  </si>
  <si>
    <t xml:space="preserve">Lugar: culiacan </t>
  </si>
  <si>
    <t xml:space="preserve">Lugar </t>
  </si>
  <si>
    <t xml:space="preserve">Culiacan </t>
  </si>
  <si>
    <t xml:space="preserve">Lugar: </t>
  </si>
  <si>
    <t>Lugar</t>
  </si>
  <si>
    <t>a</t>
  </si>
  <si>
    <t>b</t>
  </si>
  <si>
    <t>c</t>
  </si>
  <si>
    <t>d</t>
  </si>
  <si>
    <t xml:space="preserve">factor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</si>
</sst>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4" xfId="0" applyBorder="1"/>
    <xf numFmtId="0" fontId="2" fillId="0" borderId="3" xfId="0" applyFont="1" applyBorder="1" applyAlignment="1">
      <alignment horizontal="center"/>
    </xf>
    <xf numFmtId="0" fontId="0" fillId="0" borderId="5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right"/>
    </xf>
    <xf numFmtId="0" fontId="0" fillId="4" borderId="6" xfId="0" applyFill="1" applyBorder="1"/>
    <xf numFmtId="0" fontId="0" fillId="4" borderId="6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137160</xdr:rowOff>
    </xdr:from>
    <xdr:to>
      <xdr:col>3</xdr:col>
      <xdr:colOff>770029</xdr:colOff>
      <xdr:row>9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6AE9B3-29A7-49B2-9FB7-1DD6D4559A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095" t="49887" r="33807" b="28536"/>
        <a:stretch/>
      </xdr:blipFill>
      <xdr:spPr>
        <a:xfrm>
          <a:off x="121920" y="137160"/>
          <a:ext cx="3025549" cy="1623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3F37F-E1C6-4B66-9BE0-AF055621540D}">
  <dimension ref="A1:G29"/>
  <sheetViews>
    <sheetView showGridLines="0" workbookViewId="0"/>
  </sheetViews>
  <sheetFormatPr baseColWidth="10" defaultRowHeight="14.4" x14ac:dyDescent="0.3"/>
  <cols>
    <col min="1" max="1" width="2.33203125" customWidth="1"/>
    <col min="2" max="2" width="6.33203125" bestFit="1" customWidth="1"/>
    <col min="3" max="3" width="8.33203125" bestFit="1" customWidth="1"/>
    <col min="4" max="4" width="15.5546875" bestFit="1" customWidth="1"/>
    <col min="5" max="5" width="13.33203125" bestFit="1" customWidth="1"/>
    <col min="6" max="6" width="13.109375" bestFit="1" customWidth="1"/>
    <col min="7" max="7" width="12" bestFit="1" customWidth="1"/>
  </cols>
  <sheetData>
    <row r="1" spans="1:5" x14ac:dyDescent="0.3">
      <c r="A1" s="1" t="s">
        <v>4</v>
      </c>
    </row>
    <row r="2" spans="1:5" x14ac:dyDescent="0.3">
      <c r="A2" s="1" t="s">
        <v>5</v>
      </c>
    </row>
    <row r="3" spans="1:5" x14ac:dyDescent="0.3">
      <c r="A3" s="1" t="s">
        <v>6</v>
      </c>
    </row>
    <row r="4" spans="1:5" x14ac:dyDescent="0.3">
      <c r="A4" s="1" t="s">
        <v>7</v>
      </c>
    </row>
    <row r="5" spans="1:5" x14ac:dyDescent="0.3">
      <c r="A5" s="1" t="s">
        <v>8</v>
      </c>
    </row>
    <row r="6" spans="1:5" x14ac:dyDescent="0.3">
      <c r="A6" s="1"/>
      <c r="B6" t="s">
        <v>9</v>
      </c>
    </row>
    <row r="7" spans="1:5" x14ac:dyDescent="0.3">
      <c r="A7" s="1"/>
      <c r="B7" t="s">
        <v>10</v>
      </c>
    </row>
    <row r="8" spans="1:5" x14ac:dyDescent="0.3">
      <c r="A8" s="1"/>
      <c r="B8" t="s">
        <v>11</v>
      </c>
    </row>
    <row r="9" spans="1:5" x14ac:dyDescent="0.3">
      <c r="A9" s="1" t="s">
        <v>12</v>
      </c>
    </row>
    <row r="10" spans="1:5" x14ac:dyDescent="0.3">
      <c r="B10" t="s">
        <v>13</v>
      </c>
    </row>
    <row r="11" spans="1:5" x14ac:dyDescent="0.3">
      <c r="B11" t="s">
        <v>14</v>
      </c>
    </row>
    <row r="12" spans="1:5" x14ac:dyDescent="0.3">
      <c r="B12" t="s">
        <v>15</v>
      </c>
    </row>
    <row r="14" spans="1:5" ht="15" thickBot="1" x14ac:dyDescent="0.35">
      <c r="A14" t="s">
        <v>16</v>
      </c>
    </row>
    <row r="15" spans="1:5" ht="15" thickBot="1" x14ac:dyDescent="0.35">
      <c r="B15" s="3" t="s">
        <v>17</v>
      </c>
      <c r="C15" s="3" t="s">
        <v>18</v>
      </c>
      <c r="D15" s="3" t="s">
        <v>19</v>
      </c>
      <c r="E15" s="3" t="s">
        <v>20</v>
      </c>
    </row>
    <row r="16" spans="1:5" ht="15" thickBot="1" x14ac:dyDescent="0.35">
      <c r="B16" s="2" t="s">
        <v>28</v>
      </c>
      <c r="C16" s="2" t="s">
        <v>29</v>
      </c>
      <c r="D16" s="2">
        <v>4225.0790403696637</v>
      </c>
      <c r="E16" s="2">
        <v>10.846617573449807</v>
      </c>
    </row>
    <row r="19" spans="1:7" ht="15" thickBot="1" x14ac:dyDescent="0.35">
      <c r="A19" t="s">
        <v>21</v>
      </c>
    </row>
    <row r="20" spans="1:7" ht="15" thickBot="1" x14ac:dyDescent="0.35">
      <c r="B20" s="3" t="s">
        <v>17</v>
      </c>
      <c r="C20" s="3" t="s">
        <v>18</v>
      </c>
      <c r="D20" s="3" t="s">
        <v>19</v>
      </c>
      <c r="E20" s="3" t="s">
        <v>20</v>
      </c>
      <c r="F20" s="3" t="s">
        <v>22</v>
      </c>
    </row>
    <row r="21" spans="1:7" x14ac:dyDescent="0.3">
      <c r="B21" s="4" t="s">
        <v>30</v>
      </c>
      <c r="C21" s="4" t="s">
        <v>31</v>
      </c>
      <c r="D21" s="4">
        <v>0</v>
      </c>
      <c r="E21" s="4">
        <v>4.235222677929265</v>
      </c>
      <c r="F21" s="4" t="s">
        <v>32</v>
      </c>
    </row>
    <row r="22" spans="1:7" ht="15" thickBot="1" x14ac:dyDescent="0.35">
      <c r="B22" s="2" t="s">
        <v>33</v>
      </c>
      <c r="C22" s="2" t="s">
        <v>34</v>
      </c>
      <c r="D22" s="2">
        <v>0</v>
      </c>
      <c r="E22" s="2">
        <v>1.9410427117169822</v>
      </c>
      <c r="F22" s="2" t="s">
        <v>32</v>
      </c>
    </row>
    <row r="25" spans="1:7" ht="15" thickBot="1" x14ac:dyDescent="0.35">
      <c r="A25" t="s">
        <v>23</v>
      </c>
    </row>
    <row r="26" spans="1:7" ht="15" thickBot="1" x14ac:dyDescent="0.35">
      <c r="B26" s="3" t="s">
        <v>17</v>
      </c>
      <c r="C26" s="3" t="s">
        <v>18</v>
      </c>
      <c r="D26" s="3" t="s">
        <v>24</v>
      </c>
      <c r="E26" s="3" t="s">
        <v>25</v>
      </c>
      <c r="F26" s="3" t="s">
        <v>26</v>
      </c>
      <c r="G26" s="3" t="s">
        <v>27</v>
      </c>
    </row>
    <row r="27" spans="1:7" x14ac:dyDescent="0.3">
      <c r="B27" s="4" t="s">
        <v>35</v>
      </c>
      <c r="C27" s="4" t="s">
        <v>0</v>
      </c>
      <c r="D27" s="4">
        <v>3.8177096062241844E-7</v>
      </c>
      <c r="E27" s="4" t="s">
        <v>36</v>
      </c>
      <c r="F27" s="4" t="s">
        <v>37</v>
      </c>
      <c r="G27" s="4">
        <v>0</v>
      </c>
    </row>
    <row r="28" spans="1:7" x14ac:dyDescent="0.3">
      <c r="B28" s="4" t="s">
        <v>38</v>
      </c>
      <c r="C28" s="4" t="s">
        <v>0</v>
      </c>
      <c r="D28" s="4">
        <v>3.8177080607937341E-7</v>
      </c>
      <c r="E28" s="4" t="s">
        <v>39</v>
      </c>
      <c r="F28" s="4" t="s">
        <v>37</v>
      </c>
      <c r="G28" s="4">
        <v>0</v>
      </c>
    </row>
    <row r="29" spans="1:7" ht="15" thickBot="1" x14ac:dyDescent="0.35">
      <c r="B29" s="2" t="s">
        <v>40</v>
      </c>
      <c r="C29" s="2" t="s">
        <v>0</v>
      </c>
      <c r="D29" s="2">
        <v>-3.2934211092385937</v>
      </c>
      <c r="E29" s="2" t="s">
        <v>41</v>
      </c>
      <c r="F29" s="2" t="s">
        <v>42</v>
      </c>
      <c r="G29" s="2">
        <v>3.2934211092385937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D8693-46C6-4FC3-A2A0-5AD11D5218CC}">
  <dimension ref="A1:E17"/>
  <sheetViews>
    <sheetView showGridLines="0" workbookViewId="0"/>
  </sheetViews>
  <sheetFormatPr baseColWidth="10" defaultRowHeight="14.4" x14ac:dyDescent="0.3"/>
  <cols>
    <col min="1" max="1" width="2.33203125" customWidth="1"/>
    <col min="2" max="2" width="6.33203125" bestFit="1" customWidth="1"/>
    <col min="3" max="3" width="8.33203125" bestFit="1" customWidth="1"/>
    <col min="4" max="4" width="12.6640625" bestFit="1" customWidth="1"/>
    <col min="5" max="5" width="12.88671875" bestFit="1" customWidth="1"/>
  </cols>
  <sheetData>
    <row r="1" spans="1:5" x14ac:dyDescent="0.3">
      <c r="A1" s="1" t="s">
        <v>43</v>
      </c>
    </row>
    <row r="2" spans="1:5" x14ac:dyDescent="0.3">
      <c r="A2" s="1" t="s">
        <v>5</v>
      </c>
    </row>
    <row r="3" spans="1:5" x14ac:dyDescent="0.3">
      <c r="A3" s="1" t="s">
        <v>44</v>
      </c>
    </row>
    <row r="6" spans="1:5" ht="15" thickBot="1" x14ac:dyDescent="0.35">
      <c r="A6" t="s">
        <v>21</v>
      </c>
    </row>
    <row r="7" spans="1:5" x14ac:dyDescent="0.3">
      <c r="B7" s="5"/>
      <c r="C7" s="5"/>
      <c r="D7" s="5" t="s">
        <v>45</v>
      </c>
      <c r="E7" s="5" t="s">
        <v>47</v>
      </c>
    </row>
    <row r="8" spans="1:5" ht="15" thickBot="1" x14ac:dyDescent="0.35">
      <c r="B8" s="6" t="s">
        <v>17</v>
      </c>
      <c r="C8" s="6" t="s">
        <v>18</v>
      </c>
      <c r="D8" s="6" t="s">
        <v>46</v>
      </c>
      <c r="E8" s="6" t="s">
        <v>48</v>
      </c>
    </row>
    <row r="9" spans="1:5" x14ac:dyDescent="0.3">
      <c r="B9" s="4" t="s">
        <v>30</v>
      </c>
      <c r="C9" s="4" t="s">
        <v>31</v>
      </c>
      <c r="D9" s="4">
        <v>4.235222677929265</v>
      </c>
      <c r="E9" s="4">
        <v>0</v>
      </c>
    </row>
    <row r="10" spans="1:5" ht="15" thickBot="1" x14ac:dyDescent="0.35">
      <c r="B10" s="2" t="s">
        <v>33</v>
      </c>
      <c r="C10" s="2" t="s">
        <v>34</v>
      </c>
      <c r="D10" s="2">
        <v>1.9410427117169822</v>
      </c>
      <c r="E10" s="2">
        <v>0</v>
      </c>
    </row>
    <row r="12" spans="1:5" ht="15" thickBot="1" x14ac:dyDescent="0.35">
      <c r="A12" t="s">
        <v>23</v>
      </c>
    </row>
    <row r="13" spans="1:5" x14ac:dyDescent="0.3">
      <c r="B13" s="5"/>
      <c r="C13" s="5"/>
      <c r="D13" s="5" t="s">
        <v>45</v>
      </c>
      <c r="E13" s="5" t="s">
        <v>49</v>
      </c>
    </row>
    <row r="14" spans="1:5" ht="15" thickBot="1" x14ac:dyDescent="0.35">
      <c r="B14" s="6" t="s">
        <v>17</v>
      </c>
      <c r="C14" s="6" t="s">
        <v>18</v>
      </c>
      <c r="D14" s="6" t="s">
        <v>46</v>
      </c>
      <c r="E14" s="6" t="s">
        <v>50</v>
      </c>
    </row>
    <row r="15" spans="1:5" x14ac:dyDescent="0.3">
      <c r="B15" s="4" t="s">
        <v>35</v>
      </c>
      <c r="C15" s="4" t="s">
        <v>0</v>
      </c>
      <c r="D15" s="4">
        <v>3.8177096062241844E-7</v>
      </c>
      <c r="E15" s="4">
        <v>1.9408031101950476</v>
      </c>
    </row>
    <row r="16" spans="1:5" x14ac:dyDescent="0.3">
      <c r="B16" s="4" t="s">
        <v>38</v>
      </c>
      <c r="C16" s="4" t="s">
        <v>0</v>
      </c>
      <c r="D16" s="4">
        <v>3.8177080607937341E-7</v>
      </c>
      <c r="E16" s="4">
        <v>1.3596101926482753</v>
      </c>
    </row>
    <row r="17" spans="2:5" ht="15" thickBot="1" x14ac:dyDescent="0.35">
      <c r="B17" s="2" t="s">
        <v>40</v>
      </c>
      <c r="C17" s="2" t="s">
        <v>0</v>
      </c>
      <c r="D17" s="2">
        <v>-3.2934211092385937</v>
      </c>
      <c r="E17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7AC8-CA71-4B1A-900A-77E1CDB96709}">
  <dimension ref="A1:J14"/>
  <sheetViews>
    <sheetView showGridLines="0" workbookViewId="0">
      <selection sqref="A1:A3"/>
    </sheetView>
  </sheetViews>
  <sheetFormatPr baseColWidth="10" defaultRowHeight="14.4" x14ac:dyDescent="0.3"/>
  <cols>
    <col min="1" max="1" width="2.33203125" customWidth="1"/>
    <col min="2" max="2" width="6.33203125" bestFit="1" customWidth="1"/>
    <col min="3" max="3" width="8.33203125" bestFit="1" customWidth="1"/>
    <col min="4" max="4" width="5.5546875" bestFit="1" customWidth="1"/>
    <col min="5" max="5" width="2.33203125" customWidth="1"/>
    <col min="6" max="6" width="7.6640625" bestFit="1" customWidth="1"/>
    <col min="7" max="7" width="10.109375" bestFit="1" customWidth="1"/>
    <col min="8" max="8" width="2.33203125" customWidth="1"/>
    <col min="9" max="9" width="8.6640625" bestFit="1" customWidth="1"/>
    <col min="10" max="10" width="10.109375" bestFit="1" customWidth="1"/>
  </cols>
  <sheetData>
    <row r="1" spans="1:10" x14ac:dyDescent="0.3">
      <c r="A1" s="1" t="s">
        <v>51</v>
      </c>
    </row>
    <row r="2" spans="1:10" x14ac:dyDescent="0.3">
      <c r="A2" s="1" t="s">
        <v>5</v>
      </c>
    </row>
    <row r="3" spans="1:10" x14ac:dyDescent="0.3">
      <c r="A3" s="1" t="s">
        <v>44</v>
      </c>
    </row>
    <row r="5" spans="1:10" ht="15" thickBot="1" x14ac:dyDescent="0.35"/>
    <row r="6" spans="1:10" x14ac:dyDescent="0.3">
      <c r="B6" s="5"/>
      <c r="C6" s="5" t="s">
        <v>52</v>
      </c>
      <c r="D6" s="5"/>
    </row>
    <row r="7" spans="1:10" ht="15" thickBot="1" x14ac:dyDescent="0.35">
      <c r="B7" s="6" t="s">
        <v>17</v>
      </c>
      <c r="C7" s="6" t="s">
        <v>18</v>
      </c>
      <c r="D7" s="6" t="s">
        <v>46</v>
      </c>
    </row>
    <row r="8" spans="1:10" ht="15" thickBot="1" x14ac:dyDescent="0.35">
      <c r="B8" s="2" t="s">
        <v>28</v>
      </c>
      <c r="C8" s="2" t="s">
        <v>29</v>
      </c>
      <c r="D8" s="2">
        <v>10.846617573449807</v>
      </c>
    </row>
    <row r="10" spans="1:10" ht="15" thickBot="1" x14ac:dyDescent="0.35"/>
    <row r="11" spans="1:10" x14ac:dyDescent="0.3">
      <c r="B11" s="5"/>
      <c r="C11" s="5" t="s">
        <v>53</v>
      </c>
      <c r="D11" s="5"/>
      <c r="F11" s="5" t="s">
        <v>54</v>
      </c>
      <c r="G11" s="5" t="s">
        <v>52</v>
      </c>
      <c r="I11" s="5" t="s">
        <v>57</v>
      </c>
      <c r="J11" s="5" t="s">
        <v>52</v>
      </c>
    </row>
    <row r="12" spans="1:10" ht="15" thickBot="1" x14ac:dyDescent="0.35">
      <c r="B12" s="6" t="s">
        <v>17</v>
      </c>
      <c r="C12" s="6" t="s">
        <v>18</v>
      </c>
      <c r="D12" s="6" t="s">
        <v>46</v>
      </c>
      <c r="F12" s="6" t="s">
        <v>55</v>
      </c>
      <c r="G12" s="6" t="s">
        <v>56</v>
      </c>
      <c r="I12" s="6" t="s">
        <v>55</v>
      </c>
      <c r="J12" s="6" t="s">
        <v>56</v>
      </c>
    </row>
    <row r="13" spans="1:10" x14ac:dyDescent="0.3">
      <c r="B13" s="4" t="s">
        <v>30</v>
      </c>
      <c r="C13" s="4" t="s">
        <v>31</v>
      </c>
      <c r="D13" s="4">
        <v>4.235222677929265</v>
      </c>
      <c r="F13" s="4">
        <v>4.235222677929265</v>
      </c>
      <c r="G13" s="4">
        <v>10.846617573449807</v>
      </c>
      <c r="I13" s="4">
        <v>4.235222677929265</v>
      </c>
      <c r="J13" s="4">
        <v>10.846617573449807</v>
      </c>
    </row>
    <row r="14" spans="1:10" ht="15" thickBot="1" x14ac:dyDescent="0.35">
      <c r="B14" s="2" t="s">
        <v>33</v>
      </c>
      <c r="C14" s="2" t="s">
        <v>34</v>
      </c>
      <c r="D14" s="2">
        <v>1.9410427117169822</v>
      </c>
      <c r="F14" s="2">
        <v>1.9410427117169822</v>
      </c>
      <c r="G14" s="2">
        <v>10.846617573449807</v>
      </c>
      <c r="I14" s="2">
        <v>1.9410427117169822</v>
      </c>
      <c r="J14" s="2">
        <v>10.846617573449807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DC2BF-38A9-43BB-A659-6007F1BD1F3A}">
  <dimension ref="E1:I21"/>
  <sheetViews>
    <sheetView zoomScaleNormal="100" workbookViewId="0">
      <selection activeCell="D15" sqref="D15"/>
    </sheetView>
  </sheetViews>
  <sheetFormatPr baseColWidth="10" defaultRowHeight="14.4" x14ac:dyDescent="0.3"/>
  <cols>
    <col min="6" max="6" width="13.6640625" bestFit="1" customWidth="1"/>
    <col min="7" max="7" width="12.88671875" customWidth="1"/>
    <col min="9" max="10" width="15.33203125" bestFit="1" customWidth="1"/>
  </cols>
  <sheetData>
    <row r="1" spans="5:9" x14ac:dyDescent="0.3">
      <c r="F1" s="14" t="s">
        <v>63</v>
      </c>
      <c r="G1" s="14" t="s">
        <v>1</v>
      </c>
      <c r="H1" s="14" t="s">
        <v>2</v>
      </c>
      <c r="I1" s="14" t="s">
        <v>68</v>
      </c>
    </row>
    <row r="2" spans="5:9" x14ac:dyDescent="0.3">
      <c r="F2" s="14" t="s">
        <v>64</v>
      </c>
      <c r="G2" s="15">
        <v>3.1</v>
      </c>
      <c r="H2" s="15">
        <v>19.399999999999999</v>
      </c>
      <c r="I2" s="15">
        <v>15.867020997659582</v>
      </c>
    </row>
    <row r="3" spans="5:9" x14ac:dyDescent="0.3">
      <c r="F3" s="14" t="s">
        <v>65</v>
      </c>
      <c r="G3" s="15">
        <v>24.3</v>
      </c>
      <c r="H3" s="15">
        <v>8.6</v>
      </c>
      <c r="I3" s="15">
        <v>11.824467838510643</v>
      </c>
    </row>
    <row r="4" spans="5:9" x14ac:dyDescent="0.3">
      <c r="F4" s="14" t="s">
        <v>66</v>
      </c>
      <c r="G4" s="15">
        <v>7.3</v>
      </c>
      <c r="H4" s="15">
        <v>11.3</v>
      </c>
      <c r="I4" s="15">
        <v>7.0744679430106405</v>
      </c>
    </row>
    <row r="6" spans="5:9" x14ac:dyDescent="0.3">
      <c r="F6" s="12" t="s">
        <v>0</v>
      </c>
      <c r="G6" s="12" t="s">
        <v>1</v>
      </c>
      <c r="H6" s="12" t="s">
        <v>2</v>
      </c>
    </row>
    <row r="7" spans="5:9" x14ac:dyDescent="0.3">
      <c r="E7" t="s">
        <v>3</v>
      </c>
      <c r="F7" s="12">
        <f>(F8^2)+(F9^2)+(F10^2)</f>
        <v>0.32455045051826192</v>
      </c>
      <c r="G7" s="12">
        <v>12.631328689501107</v>
      </c>
      <c r="H7" s="12">
        <v>6.7067648303030936</v>
      </c>
    </row>
    <row r="8" spans="5:9" x14ac:dyDescent="0.3">
      <c r="F8" s="13">
        <f>(G$7-G2)^2+(H$7-H2)^2-I2^2</f>
        <v>0.20209032036723329</v>
      </c>
      <c r="G8" s="13">
        <f>105^2</f>
        <v>11025</v>
      </c>
      <c r="H8" s="13"/>
    </row>
    <row r="9" spans="5:9" x14ac:dyDescent="0.3">
      <c r="F9" s="13">
        <f>(G$7-G3)^2+(H$7-H3)^2-(I3^2)</f>
        <v>-7.5810103735307166E-2</v>
      </c>
      <c r="G9" s="13">
        <f t="shared" ref="G9:G10" si="0">105^2</f>
        <v>11025</v>
      </c>
      <c r="H9" s="13" t="s">
        <v>59</v>
      </c>
    </row>
    <row r="10" spans="5:9" x14ac:dyDescent="0.3">
      <c r="F10" s="13">
        <f>(G$7-G4)^2+(H$7-H4)^2-I4^2</f>
        <v>-0.52722175704704455</v>
      </c>
      <c r="G10" s="13">
        <f t="shared" si="0"/>
        <v>11025</v>
      </c>
      <c r="H10" s="13"/>
    </row>
    <row r="13" spans="5:9" x14ac:dyDescent="0.3">
      <c r="F13" s="7" t="s">
        <v>0</v>
      </c>
      <c r="G13" s="7" t="s">
        <v>1</v>
      </c>
      <c r="H13" s="7" t="s">
        <v>2</v>
      </c>
      <c r="I13" s="7" t="s">
        <v>58</v>
      </c>
    </row>
    <row r="14" spans="5:9" x14ac:dyDescent="0.3">
      <c r="F14" s="9">
        <v>4.2513959000000003</v>
      </c>
      <c r="G14" s="10">
        <v>9.6264663000000006</v>
      </c>
      <c r="H14" s="10">
        <v>11.431494000000001</v>
      </c>
      <c r="I14" s="9" t="s">
        <v>71</v>
      </c>
    </row>
    <row r="15" spans="5:9" x14ac:dyDescent="0.3">
      <c r="E15" s="8" t="s">
        <v>77</v>
      </c>
      <c r="F15" s="9" t="s">
        <v>72</v>
      </c>
      <c r="G15" s="9"/>
      <c r="H15" s="9"/>
      <c r="I15" s="9"/>
    </row>
    <row r="16" spans="5:9" x14ac:dyDescent="0.3">
      <c r="E16" s="8"/>
      <c r="F16" s="9">
        <v>0.13495039101089362</v>
      </c>
      <c r="G16" s="9">
        <v>16.539370577065984</v>
      </c>
      <c r="H16" s="9">
        <v>6.7626535068447344</v>
      </c>
      <c r="I16" s="9" t="s">
        <v>71</v>
      </c>
    </row>
    <row r="17" spans="5:9" x14ac:dyDescent="0.3">
      <c r="E17" s="8" t="s">
        <v>78</v>
      </c>
      <c r="F17" s="9" t="s">
        <v>75</v>
      </c>
      <c r="G17" s="9"/>
      <c r="H17" s="9"/>
      <c r="I17" s="9"/>
    </row>
    <row r="18" spans="5:9" x14ac:dyDescent="0.3">
      <c r="E18" s="8"/>
      <c r="F18" s="9">
        <v>2.6373397180768023</v>
      </c>
      <c r="G18" s="9">
        <v>26.874776240530402</v>
      </c>
      <c r="H18" s="9">
        <v>7.976334628776522</v>
      </c>
      <c r="I18" s="9" t="s">
        <v>71</v>
      </c>
    </row>
    <row r="19" spans="5:9" x14ac:dyDescent="0.3">
      <c r="E19" s="8" t="s">
        <v>79</v>
      </c>
      <c r="F19" s="9" t="s">
        <v>73</v>
      </c>
      <c r="G19" s="9"/>
      <c r="H19" s="9"/>
      <c r="I19" s="9"/>
    </row>
    <row r="20" spans="5:9" x14ac:dyDescent="0.3">
      <c r="E20" s="8"/>
      <c r="F20" s="9">
        <v>0.32455045051826192</v>
      </c>
      <c r="G20" s="9">
        <v>12.631328689501107</v>
      </c>
      <c r="H20" s="9">
        <v>6.7067648303030936</v>
      </c>
      <c r="I20" s="9" t="s">
        <v>71</v>
      </c>
    </row>
    <row r="21" spans="5:9" x14ac:dyDescent="0.3">
      <c r="E21" s="8" t="s">
        <v>80</v>
      </c>
      <c r="F21" s="9" t="s">
        <v>76</v>
      </c>
      <c r="G21" s="9"/>
      <c r="H21" s="9"/>
      <c r="I21" s="9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96A6-A5F4-4ED7-86B2-0C7738183177}">
  <dimension ref="A1:F13"/>
  <sheetViews>
    <sheetView tabSelected="1" workbookViewId="0">
      <selection activeCell="H6" sqref="H6"/>
    </sheetView>
  </sheetViews>
  <sheetFormatPr baseColWidth="10" defaultRowHeight="14.4" x14ac:dyDescent="0.3"/>
  <cols>
    <col min="1" max="1" width="16.5546875" bestFit="1" customWidth="1"/>
  </cols>
  <sheetData>
    <row r="1" spans="1:6" x14ac:dyDescent="0.3">
      <c r="A1" t="s">
        <v>60</v>
      </c>
    </row>
    <row r="2" spans="1:6" x14ac:dyDescent="0.3">
      <c r="A2" t="s">
        <v>61</v>
      </c>
      <c r="D2" s="11"/>
      <c r="E2" s="11" t="s">
        <v>69</v>
      </c>
      <c r="F2" s="11" t="s">
        <v>70</v>
      </c>
    </row>
    <row r="3" spans="1:6" x14ac:dyDescent="0.3">
      <c r="A3" t="s">
        <v>62</v>
      </c>
      <c r="C3" t="s">
        <v>81</v>
      </c>
      <c r="D3" s="11">
        <v>105.26316</v>
      </c>
      <c r="E3" s="11">
        <v>1</v>
      </c>
      <c r="F3" s="11">
        <v>105.26316</v>
      </c>
    </row>
    <row r="5" spans="1:6" x14ac:dyDescent="0.3">
      <c r="B5" s="14" t="s">
        <v>63</v>
      </c>
      <c r="C5" s="14" t="s">
        <v>1</v>
      </c>
      <c r="D5" s="14" t="s">
        <v>2</v>
      </c>
      <c r="E5" s="14" t="s">
        <v>67</v>
      </c>
      <c r="F5" s="14" t="s">
        <v>68</v>
      </c>
    </row>
    <row r="6" spans="1:6" x14ac:dyDescent="0.3">
      <c r="B6" s="14" t="s">
        <v>64</v>
      </c>
      <c r="C6" s="15">
        <v>3.1</v>
      </c>
      <c r="D6" s="15">
        <v>19.399999999999999</v>
      </c>
      <c r="E6" s="15">
        <v>1085.1063799999999</v>
      </c>
      <c r="F6" s="15">
        <v>10.308510999999999</v>
      </c>
    </row>
    <row r="7" spans="1:6" x14ac:dyDescent="0.3">
      <c r="B7" s="14" t="s">
        <v>65</v>
      </c>
      <c r="C7" s="15">
        <v>24.3</v>
      </c>
      <c r="D7" s="15">
        <v>8.6</v>
      </c>
      <c r="E7" s="15">
        <v>1574.4680900000001</v>
      </c>
      <c r="F7" s="15">
        <f>(E7*E3)/F3</f>
        <v>14.957446555851069</v>
      </c>
    </row>
    <row r="8" spans="1:6" x14ac:dyDescent="0.3">
      <c r="B8" s="14" t="s">
        <v>66</v>
      </c>
      <c r="C8" s="15">
        <v>7.3</v>
      </c>
      <c r="D8" s="15">
        <v>11.3</v>
      </c>
      <c r="E8" s="15">
        <v>287.23404299999999</v>
      </c>
      <c r="F8" s="15">
        <f>(E8*E3)/F3</f>
        <v>2.7287233539255329</v>
      </c>
    </row>
    <row r="9" spans="1:6" x14ac:dyDescent="0.3">
      <c r="B9" s="14" t="s">
        <v>73</v>
      </c>
      <c r="C9" s="13" t="s">
        <v>74</v>
      </c>
      <c r="D9" s="13"/>
      <c r="E9" s="13"/>
      <c r="F9" s="13"/>
    </row>
    <row r="10" spans="1:6" x14ac:dyDescent="0.3">
      <c r="B10" s="14" t="s">
        <v>63</v>
      </c>
      <c r="C10" s="14" t="s">
        <v>1</v>
      </c>
      <c r="D10" s="14" t="s">
        <v>2</v>
      </c>
      <c r="E10" s="14" t="s">
        <v>67</v>
      </c>
      <c r="F10" s="14" t="s">
        <v>68</v>
      </c>
    </row>
    <row r="11" spans="1:6" x14ac:dyDescent="0.3">
      <c r="B11" s="14" t="s">
        <v>64</v>
      </c>
      <c r="C11" s="15">
        <v>3.1</v>
      </c>
      <c r="D11" s="15">
        <v>19.399999999999999</v>
      </c>
      <c r="E11" s="15">
        <v>1670.2127700000001</v>
      </c>
      <c r="F11" s="15">
        <f>(E11*E3)/F3</f>
        <v>15.867020997659582</v>
      </c>
    </row>
    <row r="12" spans="1:6" x14ac:dyDescent="0.3">
      <c r="B12" s="14" t="s">
        <v>65</v>
      </c>
      <c r="C12" s="15">
        <v>24.3</v>
      </c>
      <c r="D12" s="15">
        <v>8.6</v>
      </c>
      <c r="E12" s="15">
        <v>1244.68085</v>
      </c>
      <c r="F12" s="15">
        <f>(E12*E3)/F3</f>
        <v>11.824467838510643</v>
      </c>
    </row>
    <row r="13" spans="1:6" x14ac:dyDescent="0.3">
      <c r="B13" s="14" t="s">
        <v>66</v>
      </c>
      <c r="C13" s="15">
        <v>7.3</v>
      </c>
      <c r="D13" s="15">
        <v>11.3</v>
      </c>
      <c r="E13" s="15">
        <v>744.68085099999996</v>
      </c>
      <c r="F13" s="15">
        <f>(E13*E3)/F3</f>
        <v>7.0744679430106405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Informe de respuestas 1</vt:lpstr>
      <vt:lpstr>Informe de sensibilidad 1</vt:lpstr>
      <vt:lpstr>Informe de límites 1</vt:lpstr>
      <vt:lpstr>Hoja1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Hidalgo</dc:creator>
  <cp:lastModifiedBy>Alfredo Bautista Rios</cp:lastModifiedBy>
  <dcterms:created xsi:type="dcterms:W3CDTF">2024-04-19T22:32:58Z</dcterms:created>
  <dcterms:modified xsi:type="dcterms:W3CDTF">2024-05-06T23:18:38Z</dcterms:modified>
</cp:coreProperties>
</file>