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cargasResp\"/>
    </mc:Choice>
  </mc:AlternateContent>
  <xr:revisionPtr revIDLastSave="0" documentId="13_ncr:1_{BD7F4D6F-0C1C-40D5-995B-D0D62BB155CD}" xr6:coauthVersionLast="47" xr6:coauthVersionMax="47" xr10:uidLastSave="{00000000-0000-0000-0000-000000000000}"/>
  <bookViews>
    <workbookView xWindow="-120" yWindow="-120" windowWidth="21840" windowHeight="13020" firstSheet="1" activeTab="3" xr2:uid="{41E41D9C-6CD0-4695-81D4-C4A1506C7F8E}"/>
  </bookViews>
  <sheets>
    <sheet name=" respuestas Primal" sheetId="2" r:id="rId1"/>
    <sheet name="sensibilidad Primal" sheetId="3" r:id="rId2"/>
    <sheet name="Primal " sheetId="1" r:id="rId3"/>
    <sheet name="Hoja7" sheetId="7" r:id="rId4"/>
    <sheet name="Informe Dual" sheetId="5" r:id="rId5"/>
    <sheet name="sensibilidad Dual" sheetId="6" r:id="rId6"/>
    <sheet name="Dual" sheetId="4" r:id="rId7"/>
  </sheets>
  <definedNames>
    <definedName name="solver_adj" localSheetId="6" hidden="1">Dual!$D$4:$H$4</definedName>
    <definedName name="solver_adj" localSheetId="3" hidden="1">Hoja7!$C$9:$E$9</definedName>
    <definedName name="solver_adj" localSheetId="2" hidden="1">'Primal '!$D$4:$E$4</definedName>
    <definedName name="solver_cvg" localSheetId="6" hidden="1">0.0001</definedName>
    <definedName name="solver_cvg" localSheetId="3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2" hidden="1">1</definedName>
    <definedName name="solver_eng" localSheetId="6" hidden="1">2</definedName>
    <definedName name="solver_eng" localSheetId="3" hidden="1">3</definedName>
    <definedName name="solver_eng" localSheetId="2" hidden="1">2</definedName>
    <definedName name="solver_est" localSheetId="6" hidden="1">1</definedName>
    <definedName name="solver_est" localSheetId="3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2" hidden="1">2147483647</definedName>
    <definedName name="solver_lhs1" localSheetId="6" hidden="1">Dual!$C$5:$C$6</definedName>
    <definedName name="solver_lhs1" localSheetId="3" hidden="1">Hoja7!$B$10:$B$13</definedName>
    <definedName name="solver_lhs1" localSheetId="2" hidden="1">'Primal '!$C$5:$C$6</definedName>
    <definedName name="solver_lhs2" localSheetId="3" hidden="1">Hoja7!$C$9</definedName>
    <definedName name="solver_lhs2" localSheetId="2" hidden="1">'Primal '!$C$7:$C$8</definedName>
    <definedName name="solver_lhs3" localSheetId="3" hidden="1">Hoja7!$C$9</definedName>
    <definedName name="solver_lhs4" localSheetId="3" hidden="1">Hoja7!$D$9</definedName>
    <definedName name="solver_lhs5" localSheetId="3" hidden="1">Hoja7!$D$9</definedName>
    <definedName name="solver_lhs6" localSheetId="3" hidden="1">Hoja7!$E$9</definedName>
    <definedName name="solver_lhs7" localSheetId="3" hidden="1">Hoja7!$E$9</definedName>
    <definedName name="solver_mip" localSheetId="6" hidden="1">2147483647</definedName>
    <definedName name="solver_mip" localSheetId="3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2" hidden="1">2</definedName>
    <definedName name="solver_neg" localSheetId="6" hidden="1">1</definedName>
    <definedName name="solver_neg" localSheetId="3" hidden="1">2</definedName>
    <definedName name="solver_neg" localSheetId="2" hidden="1">1</definedName>
    <definedName name="solver_nod" localSheetId="6" hidden="1">2147483647</definedName>
    <definedName name="solver_nod" localSheetId="3" hidden="1">2147483647</definedName>
    <definedName name="solver_nod" localSheetId="2" hidden="1">2147483647</definedName>
    <definedName name="solver_num" localSheetId="6" hidden="1">1</definedName>
    <definedName name="solver_num" localSheetId="3" hidden="1">7</definedName>
    <definedName name="solver_num" localSheetId="2" hidden="1">2</definedName>
    <definedName name="solver_nwt" localSheetId="6" hidden="1">1</definedName>
    <definedName name="solver_nwt" localSheetId="3" hidden="1">1</definedName>
    <definedName name="solver_nwt" localSheetId="2" hidden="1">1</definedName>
    <definedName name="solver_opt" localSheetId="6" hidden="1">Dual!$C$4</definedName>
    <definedName name="solver_opt" localSheetId="3" hidden="1">Hoja7!$B$9</definedName>
    <definedName name="solver_opt" localSheetId="2" hidden="1">'Primal '!$C$4</definedName>
    <definedName name="solver_pre" localSheetId="6" hidden="1">0.000001</definedName>
    <definedName name="solver_pre" localSheetId="3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2" hidden="1">1</definedName>
    <definedName name="solver_rel1" localSheetId="6" hidden="1">3</definedName>
    <definedName name="solver_rel1" localSheetId="3" hidden="1">1</definedName>
    <definedName name="solver_rel1" localSheetId="2" hidden="1">1</definedName>
    <definedName name="solver_rel2" localSheetId="3" hidden="1">1</definedName>
    <definedName name="solver_rel2" localSheetId="2" hidden="1">1</definedName>
    <definedName name="solver_rel3" localSheetId="3" hidden="1">3</definedName>
    <definedName name="solver_rel4" localSheetId="3" hidden="1">1</definedName>
    <definedName name="solver_rel5" localSheetId="3" hidden="1">3</definedName>
    <definedName name="solver_rel6" localSheetId="3" hidden="1">1</definedName>
    <definedName name="solver_rel7" localSheetId="3" hidden="1">3</definedName>
    <definedName name="solver_rhs1" localSheetId="6" hidden="1">Dual!$D$5:$D$6</definedName>
    <definedName name="solver_rhs1" localSheetId="3" hidden="1">Hoja7!$C$10:$C$13</definedName>
    <definedName name="solver_rhs1" localSheetId="2" hidden="1">'Primal '!$D$5:$D$6</definedName>
    <definedName name="solver_rhs2" localSheetId="3" hidden="1">Hoja7!$H$3</definedName>
    <definedName name="solver_rhs2" localSheetId="2" hidden="1">'Primal '!$D$7:$D$8</definedName>
    <definedName name="solver_rhs3" localSheetId="3" hidden="1">Hoja7!$H$4</definedName>
    <definedName name="solver_rhs4" localSheetId="3" hidden="1">Hoja7!$H$3</definedName>
    <definedName name="solver_rhs5" localSheetId="3" hidden="1">Hoja7!$H$4</definedName>
    <definedName name="solver_rhs6" localSheetId="3" hidden="1">Hoja7!$H$3</definedName>
    <definedName name="solver_rhs7" localSheetId="3" hidden="1">Hoja7!$I$4</definedName>
    <definedName name="solver_rlx" localSheetId="6" hidden="1">2</definedName>
    <definedName name="solver_rlx" localSheetId="3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2" hidden="1">1</definedName>
    <definedName name="solver_val" localSheetId="6" hidden="1">0</definedName>
    <definedName name="solver_val" localSheetId="3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B13" i="7" l="1"/>
  <c r="B12" i="7"/>
  <c r="B11" i="7"/>
  <c r="C13" i="7"/>
  <c r="C4" i="4"/>
  <c r="C6" i="4"/>
  <c r="C5" i="4"/>
  <c r="C8" i="1"/>
  <c r="C7" i="1"/>
  <c r="C6" i="1"/>
  <c r="C5" i="1"/>
  <c r="C4" i="1"/>
  <c r="B9" i="7" l="1"/>
  <c r="C11" i="7"/>
  <c r="C12" i="7"/>
</calcChain>
</file>

<file path=xl/sharedStrings.xml><?xml version="1.0" encoding="utf-8"?>
<sst xmlns="http://schemas.openxmlformats.org/spreadsheetml/2006/main" count="248" uniqueCount="109">
  <si>
    <t xml:space="preserve">Problema 1 </t>
  </si>
  <si>
    <t>A​≤40</t>
  </si>
  <si>
    <t>A​≥1</t>
  </si>
  <si>
    <t>Maximizar Z=5A​+8B​</t>
  </si>
  <si>
    <t>A​+B​≤100</t>
  </si>
  <si>
    <t>B​≤60</t>
  </si>
  <si>
    <t>B​≥1</t>
  </si>
  <si>
    <t>Z</t>
  </si>
  <si>
    <t>A</t>
  </si>
  <si>
    <t>B</t>
  </si>
  <si>
    <t>Microsoft Excel 16.0 Informe de respuestas</t>
  </si>
  <si>
    <t xml:space="preserve">Hoja de cálculo: [Libro1]Primal </t>
  </si>
  <si>
    <t>Informe creado: 08/05/2024 11:11:17 p. m.</t>
  </si>
  <si>
    <t>Resultado: Solver encontró una solución. Se cumplen todas las restricciones y condiciones óptimas.</t>
  </si>
  <si>
    <t>Motor de Solver</t>
  </si>
  <si>
    <t>Motor: Simplex LP</t>
  </si>
  <si>
    <t>Tiempo de la solución: 0.015 segundos.</t>
  </si>
  <si>
    <t>Iteraciones: 4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</si>
  <si>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</si>
  <si>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</si>
  <si>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</si>
  <si>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</si>
  <si>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</si>
  <si>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</si>
  <si>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</si>
  <si>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</si>
  <si>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</si>
  <si>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</si>
  <si>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</si>
  <si>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</si>
  <si>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</si>
  <si>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</si>
  <si>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</si>
  <si>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$C$4</t>
  </si>
  <si>
    <t>A​+B​≤100 Z</t>
  </si>
  <si>
    <t>$D$4</t>
  </si>
  <si>
    <t>A​+B​≤100 A</t>
  </si>
  <si>
    <t>Continuar</t>
  </si>
  <si>
    <t>$E$4</t>
  </si>
  <si>
    <t>A​+B​≤100 B</t>
  </si>
  <si>
    <t>$C$5</t>
  </si>
  <si>
    <t>A​≤40 Z</t>
  </si>
  <si>
    <t>$C$5&lt;=$D$5</t>
  </si>
  <si>
    <t>Vinculante</t>
  </si>
  <si>
    <t>$C$6</t>
  </si>
  <si>
    <t>B​≤60 Z</t>
  </si>
  <si>
    <t>$C$6&lt;=$D$6</t>
  </si>
  <si>
    <t>$C$7</t>
  </si>
  <si>
    <t>A​≥1 Z</t>
  </si>
  <si>
    <t>$C$7&gt;=$D$7</t>
  </si>
  <si>
    <t>No vinculante</t>
  </si>
  <si>
    <t>$C$8</t>
  </si>
  <si>
    <t>B​≥1 Z</t>
  </si>
  <si>
    <t>$C$8&gt;=$D$8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</si>
  <si>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</si>
  <si>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</si>
  <si>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</si>
  <si>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</si>
  <si>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</si>
  <si>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</si>
  <si>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</si>
  <si>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</si>
  <si>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</si>
  <si>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</si>
  <si>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</si>
  <si>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</si>
  <si>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</si>
  <si>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</si>
  <si>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q</t>
  </si>
  <si>
    <t>w</t>
  </si>
  <si>
    <t>e</t>
  </si>
  <si>
    <t>r</t>
  </si>
  <si>
    <t>t</t>
  </si>
  <si>
    <t>q+w+r&gt;=5</t>
  </si>
  <si>
    <t>q+e+t&gt;=8</t>
  </si>
  <si>
    <t>Primal</t>
  </si>
  <si>
    <t>A​&lt;=-1</t>
  </si>
  <si>
    <t>B​&lt;=-1</t>
  </si>
  <si>
    <t>W=100q+40w+60e-r​−t</t>
  </si>
  <si>
    <t>A​≤1</t>
  </si>
  <si>
    <t>B​≤1</t>
  </si>
  <si>
    <t>Hoja de cálculo: [Libro1]Dual</t>
  </si>
  <si>
    <t>Informe creado: 08/05/2024 11:21:30 p. m.</t>
  </si>
  <si>
    <t>Tiempo de la solución: 0.031 segundos.</t>
  </si>
  <si>
    <t>Celda objetivo (Mín)</t>
  </si>
  <si>
    <t>q+w+r&gt;=5 Z</t>
  </si>
  <si>
    <t>q+w+r&gt;=5 q</t>
  </si>
  <si>
    <t>q+w+r&gt;=5 w</t>
  </si>
  <si>
    <t>$F$4</t>
  </si>
  <si>
    <t>q+w+r&gt;=5 e</t>
  </si>
  <si>
    <t>$G$4</t>
  </si>
  <si>
    <t>q+w+r&gt;=5 r</t>
  </si>
  <si>
    <t>$H$4</t>
  </si>
  <si>
    <t>q+w+r&gt;=5 t</t>
  </si>
  <si>
    <t>q+e+t&gt;=8 Z</t>
  </si>
  <si>
    <t>$C$5&gt;=$D$5</t>
  </si>
  <si>
    <t>$C$6&gt;=$D$6</t>
  </si>
  <si>
    <t>Referencia</t>
  </si>
  <si>
    <t>x</t>
  </si>
  <si>
    <t>y</t>
  </si>
  <si>
    <t>z</t>
  </si>
  <si>
    <t>r(cm)</t>
  </si>
  <si>
    <t>X</t>
  </si>
  <si>
    <t>Y</t>
  </si>
  <si>
    <t>error</t>
  </si>
  <si>
    <t>Min</t>
  </si>
  <si>
    <t xml:space="preserve">                                                       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</si>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</sst>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6C6A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3" borderId="0" xfId="0" applyFont="1" applyFill="1" applyAlignment="1">
      <alignment vertical="center"/>
    </xf>
    <xf numFmtId="0" fontId="4" fillId="5" borderId="7" xfId="0" applyFont="1" applyFill="1" applyBorder="1"/>
    <xf numFmtId="0" fontId="4" fillId="5" borderId="7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6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89FE-CD15-4D9A-BD75-263FBFA45700}">
  <dimension ref="A1:G30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0" bestFit="1" customWidth="1"/>
    <col min="4" max="4" width="15.5703125" bestFit="1" customWidth="1"/>
    <col min="5" max="5" width="11.42578125" bestFit="1" customWidth="1"/>
    <col min="6" max="6" width="13.140625" bestFit="1" customWidth="1"/>
    <col min="7" max="7" width="8.140625" bestFit="1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12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16</v>
      </c>
    </row>
    <row r="8" spans="1:5" x14ac:dyDescent="0.25">
      <c r="A8" s="2"/>
      <c r="B8" t="s">
        <v>17</v>
      </c>
    </row>
    <row r="9" spans="1:5" x14ac:dyDescent="0.25">
      <c r="A9" s="2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.75" thickBot="1" x14ac:dyDescent="0.3">
      <c r="B16" s="3" t="s">
        <v>33</v>
      </c>
      <c r="C16" s="3" t="s">
        <v>34</v>
      </c>
      <c r="D16" s="3">
        <v>0</v>
      </c>
      <c r="E16" s="3">
        <v>680</v>
      </c>
    </row>
    <row r="19" spans="1:7" ht="15.75" thickBot="1" x14ac:dyDescent="0.3">
      <c r="A19" t="s">
        <v>26</v>
      </c>
    </row>
    <row r="20" spans="1:7" ht="15.75" thickBot="1" x14ac:dyDescent="0.3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5">
      <c r="B21" s="5" t="s">
        <v>35</v>
      </c>
      <c r="C21" s="5" t="s">
        <v>36</v>
      </c>
      <c r="D21" s="5">
        <v>0</v>
      </c>
      <c r="E21" s="5">
        <v>40</v>
      </c>
      <c r="F21" s="5" t="s">
        <v>37</v>
      </c>
    </row>
    <row r="22" spans="1:7" ht="15.75" thickBot="1" x14ac:dyDescent="0.3">
      <c r="B22" s="3" t="s">
        <v>38</v>
      </c>
      <c r="C22" s="3" t="s">
        <v>39</v>
      </c>
      <c r="D22" s="3">
        <v>0</v>
      </c>
      <c r="E22" s="3">
        <v>60</v>
      </c>
      <c r="F22" s="3" t="s">
        <v>37</v>
      </c>
    </row>
    <row r="25" spans="1:7" ht="15.75" thickBot="1" x14ac:dyDescent="0.3">
      <c r="A25" t="s">
        <v>28</v>
      </c>
    </row>
    <row r="26" spans="1:7" ht="15.75" thickBot="1" x14ac:dyDescent="0.3">
      <c r="B26" s="4" t="s">
        <v>22</v>
      </c>
      <c r="C26" s="4" t="s">
        <v>23</v>
      </c>
      <c r="D26" s="4" t="s">
        <v>29</v>
      </c>
      <c r="E26" s="4" t="s">
        <v>30</v>
      </c>
      <c r="F26" s="4" t="s">
        <v>31</v>
      </c>
      <c r="G26" s="4" t="s">
        <v>32</v>
      </c>
    </row>
    <row r="27" spans="1:7" x14ac:dyDescent="0.25">
      <c r="B27" s="5" t="s">
        <v>40</v>
      </c>
      <c r="C27" s="5" t="s">
        <v>41</v>
      </c>
      <c r="D27" s="5">
        <v>40</v>
      </c>
      <c r="E27" s="5" t="s">
        <v>42</v>
      </c>
      <c r="F27" s="5" t="s">
        <v>43</v>
      </c>
      <c r="G27" s="5">
        <v>0</v>
      </c>
    </row>
    <row r="28" spans="1:7" x14ac:dyDescent="0.25">
      <c r="B28" s="5" t="s">
        <v>44</v>
      </c>
      <c r="C28" s="5" t="s">
        <v>45</v>
      </c>
      <c r="D28" s="5">
        <v>60</v>
      </c>
      <c r="E28" s="5" t="s">
        <v>46</v>
      </c>
      <c r="F28" s="5" t="s">
        <v>43</v>
      </c>
      <c r="G28" s="5">
        <v>0</v>
      </c>
    </row>
    <row r="29" spans="1:7" x14ac:dyDescent="0.25">
      <c r="B29" s="5" t="s">
        <v>47</v>
      </c>
      <c r="C29" s="5" t="s">
        <v>48</v>
      </c>
      <c r="D29" s="5">
        <v>40</v>
      </c>
      <c r="E29" s="5" t="s">
        <v>49</v>
      </c>
      <c r="F29" s="5" t="s">
        <v>50</v>
      </c>
      <c r="G29" s="5">
        <v>39</v>
      </c>
    </row>
    <row r="30" spans="1:7" ht="15.75" thickBot="1" x14ac:dyDescent="0.3">
      <c r="B30" s="3" t="s">
        <v>51</v>
      </c>
      <c r="C30" s="3" t="s">
        <v>52</v>
      </c>
      <c r="D30" s="3">
        <v>60</v>
      </c>
      <c r="E30" s="3" t="s">
        <v>53</v>
      </c>
      <c r="F30" s="3" t="s">
        <v>50</v>
      </c>
      <c r="G30" s="3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4FBD-2457-44ED-9FF3-0D79C27CAB19}">
  <dimension ref="A1:H18"/>
  <sheetViews>
    <sheetView showGridLines="0" workbookViewId="0">
      <selection activeCell="H19" sqref="H19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0" bestFit="1" customWidth="1"/>
    <col min="4" max="4" width="5.5703125" bestFit="1" customWidth="1"/>
    <col min="5" max="5" width="9.5703125" bestFit="1" customWidth="1"/>
    <col min="6" max="6" width="13.140625" bestFit="1" customWidth="1"/>
    <col min="7" max="8" width="10.7109375" bestFit="1" customWidth="1"/>
  </cols>
  <sheetData>
    <row r="1" spans="1:8" x14ac:dyDescent="0.25">
      <c r="A1" s="2" t="s">
        <v>54</v>
      </c>
    </row>
    <row r="2" spans="1:8" x14ac:dyDescent="0.25">
      <c r="A2" s="2" t="s">
        <v>11</v>
      </c>
    </row>
    <row r="3" spans="1:8" x14ac:dyDescent="0.25">
      <c r="A3" s="2" t="s">
        <v>12</v>
      </c>
    </row>
    <row r="6" spans="1:8" ht="15.75" thickBot="1" x14ac:dyDescent="0.3">
      <c r="A6" t="s">
        <v>26</v>
      </c>
    </row>
    <row r="7" spans="1:8" x14ac:dyDescent="0.25">
      <c r="B7" s="6"/>
      <c r="C7" s="6"/>
      <c r="D7" s="6" t="s">
        <v>55</v>
      </c>
      <c r="E7" s="6" t="s">
        <v>57</v>
      </c>
      <c r="F7" s="6" t="s">
        <v>59</v>
      </c>
      <c r="G7" s="6" t="s">
        <v>61</v>
      </c>
      <c r="H7" s="6" t="s">
        <v>61</v>
      </c>
    </row>
    <row r="8" spans="1:8" ht="15.75" thickBot="1" x14ac:dyDescent="0.3">
      <c r="B8" s="7" t="s">
        <v>22</v>
      </c>
      <c r="C8" s="7" t="s">
        <v>23</v>
      </c>
      <c r="D8" s="7" t="s">
        <v>56</v>
      </c>
      <c r="E8" s="7" t="s">
        <v>58</v>
      </c>
      <c r="F8" s="7" t="s">
        <v>60</v>
      </c>
      <c r="G8" s="7" t="s">
        <v>62</v>
      </c>
      <c r="H8" s="7" t="s">
        <v>63</v>
      </c>
    </row>
    <row r="9" spans="1:8" x14ac:dyDescent="0.25">
      <c r="B9" s="5" t="s">
        <v>35</v>
      </c>
      <c r="C9" s="5" t="s">
        <v>36</v>
      </c>
      <c r="D9" s="5">
        <v>40</v>
      </c>
      <c r="E9" s="5">
        <v>0</v>
      </c>
      <c r="F9" s="5">
        <v>5</v>
      </c>
      <c r="G9" s="5">
        <v>1E+30</v>
      </c>
      <c r="H9" s="5">
        <v>5</v>
      </c>
    </row>
    <row r="10" spans="1:8" ht="15.75" thickBot="1" x14ac:dyDescent="0.3">
      <c r="B10" s="3" t="s">
        <v>38</v>
      </c>
      <c r="C10" s="3" t="s">
        <v>39</v>
      </c>
      <c r="D10" s="3">
        <v>60</v>
      </c>
      <c r="E10" s="3">
        <v>0</v>
      </c>
      <c r="F10" s="3">
        <v>8</v>
      </c>
      <c r="G10" s="3">
        <v>1E+30</v>
      </c>
      <c r="H10" s="3">
        <v>8</v>
      </c>
    </row>
    <row r="12" spans="1:8" ht="15.75" thickBot="1" x14ac:dyDescent="0.3">
      <c r="A12" t="s">
        <v>28</v>
      </c>
    </row>
    <row r="13" spans="1:8" x14ac:dyDescent="0.25">
      <c r="B13" s="6"/>
      <c r="C13" s="6"/>
      <c r="D13" s="6" t="s">
        <v>55</v>
      </c>
      <c r="E13" s="6" t="s">
        <v>64</v>
      </c>
      <c r="F13" s="6" t="s">
        <v>66</v>
      </c>
      <c r="G13" s="6" t="s">
        <v>61</v>
      </c>
      <c r="H13" s="6" t="s">
        <v>61</v>
      </c>
    </row>
    <row r="14" spans="1:8" ht="15.75" thickBot="1" x14ac:dyDescent="0.3">
      <c r="B14" s="7" t="s">
        <v>22</v>
      </c>
      <c r="C14" s="7" t="s">
        <v>23</v>
      </c>
      <c r="D14" s="7" t="s">
        <v>56</v>
      </c>
      <c r="E14" s="7" t="s">
        <v>65</v>
      </c>
      <c r="F14" s="7" t="s">
        <v>67</v>
      </c>
      <c r="G14" s="7" t="s">
        <v>62</v>
      </c>
      <c r="H14" s="7" t="s">
        <v>63</v>
      </c>
    </row>
    <row r="15" spans="1:8" x14ac:dyDescent="0.25">
      <c r="B15" s="5" t="s">
        <v>40</v>
      </c>
      <c r="C15" s="5" t="s">
        <v>41</v>
      </c>
      <c r="D15" s="5">
        <v>40</v>
      </c>
      <c r="E15" s="5">
        <v>5</v>
      </c>
      <c r="F15" s="5">
        <v>40</v>
      </c>
      <c r="G15" s="5">
        <v>1E+30</v>
      </c>
      <c r="H15" s="5">
        <v>39</v>
      </c>
    </row>
    <row r="16" spans="1:8" x14ac:dyDescent="0.25">
      <c r="B16" s="5" t="s">
        <v>44</v>
      </c>
      <c r="C16" s="5" t="s">
        <v>45</v>
      </c>
      <c r="D16" s="5">
        <v>60</v>
      </c>
      <c r="E16" s="5">
        <v>8</v>
      </c>
      <c r="F16" s="5">
        <v>60</v>
      </c>
      <c r="G16" s="5">
        <v>1E+30</v>
      </c>
      <c r="H16" s="5">
        <v>59</v>
      </c>
    </row>
    <row r="17" spans="2:8" x14ac:dyDescent="0.25">
      <c r="B17" s="5" t="s">
        <v>47</v>
      </c>
      <c r="C17" s="5" t="s">
        <v>48</v>
      </c>
      <c r="D17" s="5">
        <v>40</v>
      </c>
      <c r="E17" s="5">
        <v>0</v>
      </c>
      <c r="F17" s="5">
        <v>1</v>
      </c>
      <c r="G17" s="5">
        <v>39</v>
      </c>
      <c r="H17" s="5">
        <v>1E+30</v>
      </c>
    </row>
    <row r="18" spans="2:8" ht="15.75" thickBot="1" x14ac:dyDescent="0.3">
      <c r="B18" s="3" t="s">
        <v>51</v>
      </c>
      <c r="C18" s="3" t="s">
        <v>52</v>
      </c>
      <c r="D18" s="3">
        <v>60</v>
      </c>
      <c r="E18" s="3">
        <v>0</v>
      </c>
      <c r="F18" s="3">
        <v>1</v>
      </c>
      <c r="G18" s="3">
        <v>59</v>
      </c>
      <c r="H18" s="3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D071-7F02-4BC0-B034-AE2128022BCB}">
  <dimension ref="A1:E11"/>
  <sheetViews>
    <sheetView workbookViewId="0">
      <selection activeCell="H7" sqref="H7"/>
    </sheetView>
  </sheetViews>
  <sheetFormatPr baseColWidth="10" defaultRowHeight="15" x14ac:dyDescent="0.25"/>
  <cols>
    <col min="1" max="1" width="19.42578125" bestFit="1" customWidth="1"/>
  </cols>
  <sheetData>
    <row r="1" spans="1:5" x14ac:dyDescent="0.25">
      <c r="A1" t="s">
        <v>0</v>
      </c>
    </row>
    <row r="3" spans="1:5" x14ac:dyDescent="0.25">
      <c r="A3" t="s">
        <v>3</v>
      </c>
      <c r="C3" s="1" t="s">
        <v>7</v>
      </c>
      <c r="D3" s="1" t="s">
        <v>8</v>
      </c>
      <c r="E3" s="1" t="s">
        <v>9</v>
      </c>
    </row>
    <row r="4" spans="1:5" x14ac:dyDescent="0.25">
      <c r="A4" t="s">
        <v>4</v>
      </c>
      <c r="C4" s="1">
        <f>5*D4+8*E4</f>
        <v>13</v>
      </c>
      <c r="D4" s="1">
        <v>1</v>
      </c>
      <c r="E4" s="1">
        <v>1</v>
      </c>
    </row>
    <row r="5" spans="1:5" x14ac:dyDescent="0.25">
      <c r="A5" t="s">
        <v>1</v>
      </c>
      <c r="C5">
        <f>D4</f>
        <v>1</v>
      </c>
      <c r="D5">
        <v>40</v>
      </c>
    </row>
    <row r="6" spans="1:5" x14ac:dyDescent="0.25">
      <c r="A6" t="s">
        <v>5</v>
      </c>
      <c r="C6">
        <f>E4</f>
        <v>1</v>
      </c>
      <c r="D6">
        <v>60</v>
      </c>
    </row>
    <row r="7" spans="1:5" x14ac:dyDescent="0.25">
      <c r="A7" t="s">
        <v>79</v>
      </c>
      <c r="C7">
        <f>D4</f>
        <v>1</v>
      </c>
      <c r="D7">
        <v>1</v>
      </c>
    </row>
    <row r="8" spans="1:5" x14ac:dyDescent="0.25">
      <c r="A8" t="s">
        <v>80</v>
      </c>
      <c r="C8">
        <f>E4</f>
        <v>1</v>
      </c>
      <c r="D8">
        <v>1</v>
      </c>
    </row>
    <row r="10" spans="1:5" x14ac:dyDescent="0.25">
      <c r="A10" t="s">
        <v>2</v>
      </c>
    </row>
    <row r="11" spans="1:5" x14ac:dyDescent="0.25">
      <c r="A1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FDF1-EEF2-4634-A2A8-E6AB73031D47}">
  <dimension ref="A1:J15"/>
  <sheetViews>
    <sheetView tabSelected="1" workbookViewId="0">
      <selection activeCell="H16" sqref="H16"/>
    </sheetView>
  </sheetViews>
  <sheetFormatPr baseColWidth="10" defaultRowHeight="15" x14ac:dyDescent="0.25"/>
  <sheetData>
    <row r="1" spans="1:10" x14ac:dyDescent="0.25">
      <c r="B1" s="8" t="s">
        <v>97</v>
      </c>
      <c r="C1" s="8" t="s">
        <v>98</v>
      </c>
      <c r="D1" s="8" t="s">
        <v>99</v>
      </c>
      <c r="E1" s="8" t="s">
        <v>100</v>
      </c>
      <c r="F1" s="8" t="s">
        <v>101</v>
      </c>
    </row>
    <row r="2" spans="1:10" x14ac:dyDescent="0.25">
      <c r="B2" s="8">
        <v>1</v>
      </c>
      <c r="C2" s="8">
        <v>10</v>
      </c>
      <c r="D2" s="8">
        <v>20</v>
      </c>
      <c r="E2" s="8">
        <v>30</v>
      </c>
      <c r="F2" s="8">
        <v>45</v>
      </c>
      <c r="H2" t="s">
        <v>98</v>
      </c>
      <c r="I2" t="s">
        <v>99</v>
      </c>
      <c r="J2" t="s">
        <v>100</v>
      </c>
    </row>
    <row r="3" spans="1:10" x14ac:dyDescent="0.25">
      <c r="B3" s="8">
        <v>2</v>
      </c>
      <c r="C3" s="8">
        <v>30</v>
      </c>
      <c r="D3" s="8">
        <v>40</v>
      </c>
      <c r="E3" s="8">
        <v>50</v>
      </c>
      <c r="F3" s="8">
        <v>35</v>
      </c>
      <c r="G3" t="s">
        <v>107</v>
      </c>
      <c r="H3" s="8">
        <v>100</v>
      </c>
      <c r="I3" s="8">
        <v>100</v>
      </c>
      <c r="J3" s="8">
        <v>100</v>
      </c>
    </row>
    <row r="4" spans="1:10" x14ac:dyDescent="0.25">
      <c r="B4" s="8">
        <v>3</v>
      </c>
      <c r="C4" s="8">
        <v>20</v>
      </c>
      <c r="D4" s="8">
        <v>10</v>
      </c>
      <c r="E4" s="8">
        <v>40</v>
      </c>
      <c r="F4" s="8">
        <v>40</v>
      </c>
      <c r="G4" t="s">
        <v>108</v>
      </c>
      <c r="H4" s="8">
        <v>-100</v>
      </c>
      <c r="I4" s="8">
        <v>-100</v>
      </c>
      <c r="J4" s="8">
        <v>-100</v>
      </c>
    </row>
    <row r="5" spans="1:10" x14ac:dyDescent="0.25">
      <c r="B5" s="8">
        <v>4</v>
      </c>
      <c r="C5" s="8">
        <v>40</v>
      </c>
      <c r="D5" s="8">
        <v>30</v>
      </c>
      <c r="E5" s="8">
        <v>20</v>
      </c>
      <c r="F5" s="8">
        <v>50</v>
      </c>
    </row>
    <row r="7" spans="1:10" x14ac:dyDescent="0.25">
      <c r="G7" s="9" t="s">
        <v>102</v>
      </c>
      <c r="H7" s="9" t="s">
        <v>103</v>
      </c>
      <c r="I7" s="9" t="s">
        <v>7</v>
      </c>
      <c r="J7" s="9" t="s">
        <v>104</v>
      </c>
    </row>
    <row r="8" spans="1:10" x14ac:dyDescent="0.25">
      <c r="B8" s="10" t="s">
        <v>100</v>
      </c>
      <c r="C8" s="10" t="s">
        <v>98</v>
      </c>
      <c r="D8" s="10" t="s">
        <v>99</v>
      </c>
      <c r="E8" s="10" t="s">
        <v>7</v>
      </c>
      <c r="G8" s="11">
        <v>16.44225289181437</v>
      </c>
      <c r="H8" s="12">
        <v>44.025867257767615</v>
      </c>
      <c r="I8" s="12">
        <v>62.99077135513123</v>
      </c>
      <c r="J8" s="11">
        <v>100</v>
      </c>
    </row>
    <row r="9" spans="1:10" x14ac:dyDescent="0.25">
      <c r="A9" s="13" t="s">
        <v>105</v>
      </c>
      <c r="B9" s="10">
        <f>(B10^2)+(B11^2)+(B12^2)+(B13^2)</f>
        <v>369245.29288432439</v>
      </c>
      <c r="C9" s="10">
        <v>34.820886412133071</v>
      </c>
      <c r="D9" s="10">
        <v>15.355964868358287</v>
      </c>
      <c r="E9" s="10">
        <v>68.56626834649829</v>
      </c>
      <c r="F9" s="14"/>
      <c r="G9" s="11">
        <v>33.920496356335491</v>
      </c>
      <c r="H9" s="11">
        <v>16.10250428263096</v>
      </c>
      <c r="I9" s="11">
        <v>66.564438326225584</v>
      </c>
      <c r="J9" s="11">
        <v>-100</v>
      </c>
    </row>
    <row r="10" spans="1:10" x14ac:dyDescent="0.25">
      <c r="B10" s="13">
        <f>(C$9-C2)^2+(D$9-D2)^2+(E$9-E2)^2-(F2^2)</f>
        <v>100.00051876205089</v>
      </c>
      <c r="C10" s="13">
        <v>100</v>
      </c>
      <c r="F10" s="14"/>
      <c r="G10" s="15">
        <v>34.820886412133071</v>
      </c>
      <c r="H10" s="15">
        <v>15.355964868358287</v>
      </c>
      <c r="I10" s="15">
        <v>68.56626834649829</v>
      </c>
      <c r="J10" s="15">
        <v>100</v>
      </c>
    </row>
    <row r="11" spans="1:10" x14ac:dyDescent="0.25">
      <c r="B11" s="13">
        <f>(C$9-C3)^2+(D$9-D3)^2+(E$9-E3)^2-F3^2</f>
        <v>-249.72426631753524</v>
      </c>
      <c r="C11" s="13">
        <f>C$10</f>
        <v>100</v>
      </c>
      <c r="D11" s="13" t="s">
        <v>106</v>
      </c>
      <c r="F11" s="14"/>
    </row>
    <row r="12" spans="1:10" x14ac:dyDescent="0.25">
      <c r="B12" s="13">
        <f t="shared" ref="B12:B13" si="0">(C$9-C4)^2+(D$9-D4)^2+(E$9-E4)^2-F4^2</f>
        <v>-535.623279043411</v>
      </c>
      <c r="C12" s="13">
        <f t="shared" ref="C12:C13" si="1">C$10</f>
        <v>100</v>
      </c>
      <c r="F12" s="14"/>
    </row>
    <row r="13" spans="1:10" x14ac:dyDescent="0.25">
      <c r="B13" s="13">
        <f t="shared" si="0"/>
        <v>99.953403596866337</v>
      </c>
      <c r="C13" s="13">
        <f t="shared" si="1"/>
        <v>100</v>
      </c>
      <c r="F13" s="14"/>
    </row>
    <row r="14" spans="1:10" x14ac:dyDescent="0.25">
      <c r="F14" s="14"/>
    </row>
    <row r="15" spans="1:10" x14ac:dyDescent="0.25">
      <c r="F1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B965-A650-41FC-B054-C64D4735C1C4}">
  <dimension ref="A1:G31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140625" bestFit="1" customWidth="1"/>
    <col min="4" max="4" width="15.5703125" bestFit="1" customWidth="1"/>
    <col min="5" max="5" width="11.42578125" bestFit="1" customWidth="1"/>
    <col min="6" max="6" width="10.42578125" bestFit="1" customWidth="1"/>
    <col min="7" max="7" width="8.140625" bestFit="1" customWidth="1"/>
  </cols>
  <sheetData>
    <row r="1" spans="1:5" x14ac:dyDescent="0.25">
      <c r="A1" s="2" t="s">
        <v>10</v>
      </c>
    </row>
    <row r="2" spans="1:5" x14ac:dyDescent="0.25">
      <c r="A2" s="2" t="s">
        <v>81</v>
      </c>
    </row>
    <row r="3" spans="1:5" x14ac:dyDescent="0.25">
      <c r="A3" s="2" t="s">
        <v>82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83</v>
      </c>
    </row>
    <row r="8" spans="1:5" x14ac:dyDescent="0.25">
      <c r="A8" s="2"/>
      <c r="B8" t="s">
        <v>17</v>
      </c>
    </row>
    <row r="9" spans="1:5" x14ac:dyDescent="0.25">
      <c r="A9" s="2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84</v>
      </c>
    </row>
    <row r="15" spans="1:5" ht="15.75" thickBot="1" x14ac:dyDescent="0.3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.75" thickBot="1" x14ac:dyDescent="0.3">
      <c r="B16" s="3" t="s">
        <v>33</v>
      </c>
      <c r="C16" s="3" t="s">
        <v>85</v>
      </c>
      <c r="D16" s="3">
        <v>0</v>
      </c>
      <c r="E16" s="3">
        <v>13</v>
      </c>
    </row>
    <row r="19" spans="1:7" ht="15.75" thickBot="1" x14ac:dyDescent="0.3">
      <c r="A19" t="s">
        <v>26</v>
      </c>
    </row>
    <row r="20" spans="1:7" ht="15.75" thickBot="1" x14ac:dyDescent="0.3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5">
      <c r="B21" s="5" t="s">
        <v>35</v>
      </c>
      <c r="C21" s="5" t="s">
        <v>86</v>
      </c>
      <c r="D21" s="5">
        <v>0</v>
      </c>
      <c r="E21" s="5">
        <v>0</v>
      </c>
      <c r="F21" s="5" t="s">
        <v>37</v>
      </c>
    </row>
    <row r="22" spans="1:7" x14ac:dyDescent="0.25">
      <c r="B22" s="5" t="s">
        <v>38</v>
      </c>
      <c r="C22" s="5" t="s">
        <v>87</v>
      </c>
      <c r="D22" s="5">
        <v>0</v>
      </c>
      <c r="E22" s="5">
        <v>0</v>
      </c>
      <c r="F22" s="5" t="s">
        <v>37</v>
      </c>
    </row>
    <row r="23" spans="1:7" x14ac:dyDescent="0.25">
      <c r="B23" s="5" t="s">
        <v>88</v>
      </c>
      <c r="C23" s="5" t="s">
        <v>89</v>
      </c>
      <c r="D23" s="5">
        <v>0</v>
      </c>
      <c r="E23" s="5">
        <v>0</v>
      </c>
      <c r="F23" s="5" t="s">
        <v>37</v>
      </c>
    </row>
    <row r="24" spans="1:7" x14ac:dyDescent="0.25">
      <c r="B24" s="5" t="s">
        <v>90</v>
      </c>
      <c r="C24" s="5" t="s">
        <v>91</v>
      </c>
      <c r="D24" s="5">
        <v>0</v>
      </c>
      <c r="E24" s="5">
        <v>5</v>
      </c>
      <c r="F24" s="5" t="s">
        <v>37</v>
      </c>
    </row>
    <row r="25" spans="1:7" ht="15.75" thickBot="1" x14ac:dyDescent="0.3">
      <c r="B25" s="3" t="s">
        <v>92</v>
      </c>
      <c r="C25" s="3" t="s">
        <v>93</v>
      </c>
      <c r="D25" s="3">
        <v>0</v>
      </c>
      <c r="E25" s="3">
        <v>8</v>
      </c>
      <c r="F25" s="3" t="s">
        <v>37</v>
      </c>
    </row>
    <row r="28" spans="1:7" ht="15.75" thickBot="1" x14ac:dyDescent="0.3">
      <c r="A28" t="s">
        <v>28</v>
      </c>
    </row>
    <row r="29" spans="1:7" ht="15.75" thickBot="1" x14ac:dyDescent="0.3">
      <c r="B29" s="4" t="s">
        <v>22</v>
      </c>
      <c r="C29" s="4" t="s">
        <v>23</v>
      </c>
      <c r="D29" s="4" t="s">
        <v>29</v>
      </c>
      <c r="E29" s="4" t="s">
        <v>30</v>
      </c>
      <c r="F29" s="4" t="s">
        <v>31</v>
      </c>
      <c r="G29" s="4" t="s">
        <v>32</v>
      </c>
    </row>
    <row r="30" spans="1:7" x14ac:dyDescent="0.25">
      <c r="B30" s="5" t="s">
        <v>40</v>
      </c>
      <c r="C30" s="5" t="s">
        <v>94</v>
      </c>
      <c r="D30" s="5">
        <v>5</v>
      </c>
      <c r="E30" s="5" t="s">
        <v>95</v>
      </c>
      <c r="F30" s="5" t="s">
        <v>43</v>
      </c>
      <c r="G30" s="5">
        <v>0</v>
      </c>
    </row>
    <row r="31" spans="1:7" ht="15.75" thickBot="1" x14ac:dyDescent="0.3">
      <c r="B31" s="3" t="s">
        <v>44</v>
      </c>
      <c r="C31" s="3" t="s">
        <v>7</v>
      </c>
      <c r="D31" s="3">
        <v>8</v>
      </c>
      <c r="E31" s="3" t="s">
        <v>96</v>
      </c>
      <c r="F31" s="3" t="s">
        <v>43</v>
      </c>
      <c r="G3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C4FE-B3A3-4634-A120-9CA3F1C76137}">
  <dimension ref="A1:H1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140625" bestFit="1" customWidth="1"/>
    <col min="4" max="4" width="5.5703125" bestFit="1" customWidth="1"/>
    <col min="5" max="5" width="9.5703125" bestFit="1" customWidth="1"/>
    <col min="6" max="6" width="13.140625" bestFit="1" customWidth="1"/>
    <col min="7" max="8" width="10.7109375" bestFit="1" customWidth="1"/>
  </cols>
  <sheetData>
    <row r="1" spans="1:8" x14ac:dyDescent="0.25">
      <c r="A1" s="2" t="s">
        <v>54</v>
      </c>
    </row>
    <row r="2" spans="1:8" x14ac:dyDescent="0.25">
      <c r="A2" s="2" t="s">
        <v>81</v>
      </c>
    </row>
    <row r="3" spans="1:8" x14ac:dyDescent="0.25">
      <c r="A3" s="2" t="s">
        <v>82</v>
      </c>
    </row>
    <row r="6" spans="1:8" ht="15.75" thickBot="1" x14ac:dyDescent="0.3">
      <c r="A6" t="s">
        <v>26</v>
      </c>
    </row>
    <row r="7" spans="1:8" x14ac:dyDescent="0.25">
      <c r="B7" s="6"/>
      <c r="C7" s="6"/>
      <c r="D7" s="6" t="s">
        <v>55</v>
      </c>
      <c r="E7" s="6" t="s">
        <v>57</v>
      </c>
      <c r="F7" s="6" t="s">
        <v>59</v>
      </c>
      <c r="G7" s="6" t="s">
        <v>61</v>
      </c>
      <c r="H7" s="6" t="s">
        <v>61</v>
      </c>
    </row>
    <row r="8" spans="1:8" ht="15.75" thickBot="1" x14ac:dyDescent="0.3">
      <c r="B8" s="7" t="s">
        <v>22</v>
      </c>
      <c r="C8" s="7" t="s">
        <v>23</v>
      </c>
      <c r="D8" s="7" t="s">
        <v>56</v>
      </c>
      <c r="E8" s="7" t="s">
        <v>58</v>
      </c>
      <c r="F8" s="7" t="s">
        <v>60</v>
      </c>
      <c r="G8" s="7" t="s">
        <v>62</v>
      </c>
      <c r="H8" s="7" t="s">
        <v>63</v>
      </c>
    </row>
    <row r="9" spans="1:8" x14ac:dyDescent="0.25">
      <c r="B9" s="5" t="s">
        <v>35</v>
      </c>
      <c r="C9" s="5" t="s">
        <v>86</v>
      </c>
      <c r="D9" s="5">
        <v>0</v>
      </c>
      <c r="E9" s="5">
        <v>98</v>
      </c>
      <c r="F9" s="5">
        <v>100</v>
      </c>
      <c r="G9" s="5">
        <v>1E+30</v>
      </c>
      <c r="H9" s="5">
        <v>98</v>
      </c>
    </row>
    <row r="10" spans="1:8" x14ac:dyDescent="0.25">
      <c r="B10" s="5" t="s">
        <v>38</v>
      </c>
      <c r="C10" s="5" t="s">
        <v>87</v>
      </c>
      <c r="D10" s="5">
        <v>0</v>
      </c>
      <c r="E10" s="5">
        <v>39</v>
      </c>
      <c r="F10" s="5">
        <v>40</v>
      </c>
      <c r="G10" s="5">
        <v>1E+30</v>
      </c>
      <c r="H10" s="5">
        <v>39</v>
      </c>
    </row>
    <row r="11" spans="1:8" x14ac:dyDescent="0.25">
      <c r="B11" s="5" t="s">
        <v>88</v>
      </c>
      <c r="C11" s="5" t="s">
        <v>89</v>
      </c>
      <c r="D11" s="5">
        <v>0</v>
      </c>
      <c r="E11" s="5">
        <v>59</v>
      </c>
      <c r="F11" s="5">
        <v>60</v>
      </c>
      <c r="G11" s="5">
        <v>1E+30</v>
      </c>
      <c r="H11" s="5">
        <v>59</v>
      </c>
    </row>
    <row r="12" spans="1:8" x14ac:dyDescent="0.25">
      <c r="B12" s="5" t="s">
        <v>90</v>
      </c>
      <c r="C12" s="5" t="s">
        <v>91</v>
      </c>
      <c r="D12" s="5">
        <v>5</v>
      </c>
      <c r="E12" s="5">
        <v>0</v>
      </c>
      <c r="F12" s="5">
        <v>1</v>
      </c>
      <c r="G12" s="5">
        <v>39</v>
      </c>
      <c r="H12" s="5">
        <v>1</v>
      </c>
    </row>
    <row r="13" spans="1:8" ht="15.75" thickBot="1" x14ac:dyDescent="0.3">
      <c r="B13" s="3" t="s">
        <v>92</v>
      </c>
      <c r="C13" s="3" t="s">
        <v>93</v>
      </c>
      <c r="D13" s="3">
        <v>8</v>
      </c>
      <c r="E13" s="3">
        <v>0</v>
      </c>
      <c r="F13" s="3">
        <v>1</v>
      </c>
      <c r="G13" s="3">
        <v>59</v>
      </c>
      <c r="H13" s="3">
        <v>1</v>
      </c>
    </row>
    <row r="15" spans="1:8" ht="15.75" thickBot="1" x14ac:dyDescent="0.3">
      <c r="A15" t="s">
        <v>28</v>
      </c>
    </row>
    <row r="16" spans="1:8" x14ac:dyDescent="0.25">
      <c r="B16" s="6"/>
      <c r="C16" s="6"/>
      <c r="D16" s="6" t="s">
        <v>55</v>
      </c>
      <c r="E16" s="6" t="s">
        <v>64</v>
      </c>
      <c r="F16" s="6" t="s">
        <v>66</v>
      </c>
      <c r="G16" s="6" t="s">
        <v>61</v>
      </c>
      <c r="H16" s="6" t="s">
        <v>61</v>
      </c>
    </row>
    <row r="17" spans="2:8" ht="15.75" thickBot="1" x14ac:dyDescent="0.3">
      <c r="B17" s="7" t="s">
        <v>22</v>
      </c>
      <c r="C17" s="7" t="s">
        <v>23</v>
      </c>
      <c r="D17" s="7" t="s">
        <v>56</v>
      </c>
      <c r="E17" s="7" t="s">
        <v>65</v>
      </c>
      <c r="F17" s="7" t="s">
        <v>67</v>
      </c>
      <c r="G17" s="7" t="s">
        <v>62</v>
      </c>
      <c r="H17" s="7" t="s">
        <v>63</v>
      </c>
    </row>
    <row r="18" spans="2:8" x14ac:dyDescent="0.25">
      <c r="B18" s="5" t="s">
        <v>40</v>
      </c>
      <c r="C18" s="5" t="s">
        <v>94</v>
      </c>
      <c r="D18" s="5">
        <v>5</v>
      </c>
      <c r="E18" s="5">
        <v>1</v>
      </c>
      <c r="F18" s="5">
        <v>5</v>
      </c>
      <c r="G18" s="5">
        <v>1E+30</v>
      </c>
      <c r="H18" s="5">
        <v>5</v>
      </c>
    </row>
    <row r="19" spans="2:8" ht="15.75" thickBot="1" x14ac:dyDescent="0.3">
      <c r="B19" s="3" t="s">
        <v>44</v>
      </c>
      <c r="C19" s="3" t="s">
        <v>7</v>
      </c>
      <c r="D19" s="3">
        <v>8</v>
      </c>
      <c r="E19" s="3">
        <v>1</v>
      </c>
      <c r="F19" s="3">
        <v>8</v>
      </c>
      <c r="G19" s="3">
        <v>1E+30</v>
      </c>
      <c r="H19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ED32-F339-4071-8EC9-70711A0F2B64}">
  <dimension ref="A1:H17"/>
  <sheetViews>
    <sheetView workbookViewId="0">
      <selection activeCell="D4" sqref="D4:H4"/>
    </sheetView>
  </sheetViews>
  <sheetFormatPr baseColWidth="10" defaultRowHeight="15" x14ac:dyDescent="0.25"/>
  <cols>
    <col min="1" max="1" width="24.28515625" bestFit="1" customWidth="1"/>
    <col min="13" max="13" width="12" customWidth="1"/>
  </cols>
  <sheetData>
    <row r="1" spans="1:8" x14ac:dyDescent="0.25">
      <c r="A1" t="s">
        <v>0</v>
      </c>
    </row>
    <row r="3" spans="1:8" x14ac:dyDescent="0.25">
      <c r="A3" t="s">
        <v>78</v>
      </c>
      <c r="C3" s="1" t="s">
        <v>7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72</v>
      </c>
    </row>
    <row r="4" spans="1:8" x14ac:dyDescent="0.25">
      <c r="A4" t="s">
        <v>73</v>
      </c>
      <c r="C4" s="1">
        <f>100*D4+40*E4+60*F4+G4+H4</f>
        <v>13</v>
      </c>
      <c r="D4" s="1">
        <v>0</v>
      </c>
      <c r="E4" s="1">
        <v>0</v>
      </c>
      <c r="F4" s="1">
        <v>0</v>
      </c>
      <c r="G4" s="1">
        <v>5</v>
      </c>
      <c r="H4" s="1">
        <v>8</v>
      </c>
    </row>
    <row r="5" spans="1:8" x14ac:dyDescent="0.25">
      <c r="A5" t="s">
        <v>74</v>
      </c>
      <c r="C5">
        <f>D4+E4+G4</f>
        <v>5</v>
      </c>
      <c r="D5">
        <v>5</v>
      </c>
    </row>
    <row r="6" spans="1:8" x14ac:dyDescent="0.25">
      <c r="C6">
        <f>D4+F4+H4</f>
        <v>8</v>
      </c>
      <c r="D6">
        <v>8</v>
      </c>
    </row>
    <row r="8" spans="1:8" x14ac:dyDescent="0.25">
      <c r="C8" t="s">
        <v>75</v>
      </c>
    </row>
    <row r="9" spans="1:8" x14ac:dyDescent="0.25">
      <c r="C9" s="1" t="s">
        <v>7</v>
      </c>
      <c r="D9" s="1" t="s">
        <v>8</v>
      </c>
      <c r="E9" s="1" t="s">
        <v>9</v>
      </c>
    </row>
    <row r="10" spans="1:8" x14ac:dyDescent="0.25">
      <c r="C10" s="1">
        <v>13</v>
      </c>
      <c r="D10" s="1">
        <v>1</v>
      </c>
      <c r="E10" s="1">
        <v>1</v>
      </c>
    </row>
    <row r="12" spans="1:8" x14ac:dyDescent="0.25">
      <c r="A12" t="s">
        <v>3</v>
      </c>
    </row>
    <row r="13" spans="1:8" x14ac:dyDescent="0.25">
      <c r="A13" t="s">
        <v>4</v>
      </c>
      <c r="B13" t="s">
        <v>68</v>
      </c>
    </row>
    <row r="14" spans="1:8" x14ac:dyDescent="0.25">
      <c r="A14" t="s">
        <v>1</v>
      </c>
      <c r="B14" t="s">
        <v>69</v>
      </c>
    </row>
    <row r="15" spans="1:8" x14ac:dyDescent="0.25">
      <c r="A15" t="s">
        <v>5</v>
      </c>
      <c r="B15" t="s">
        <v>70</v>
      </c>
    </row>
    <row r="16" spans="1:8" x14ac:dyDescent="0.25">
      <c r="A16" t="s">
        <v>76</v>
      </c>
      <c r="B16" t="s">
        <v>71</v>
      </c>
    </row>
    <row r="17" spans="1:2" x14ac:dyDescent="0.25">
      <c r="A17" t="s">
        <v>77</v>
      </c>
      <c r="B1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respuestas Primal</vt:lpstr>
      <vt:lpstr>sensibilidad Primal</vt:lpstr>
      <vt:lpstr>Primal </vt:lpstr>
      <vt:lpstr>Hoja7</vt:lpstr>
      <vt:lpstr>Informe Dual</vt:lpstr>
      <vt:lpstr>sensibilidad Dual</vt:lpstr>
      <vt:lpstr>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alejandro Hidalgo</cp:lastModifiedBy>
  <dcterms:created xsi:type="dcterms:W3CDTF">2024-05-09T05:08:02Z</dcterms:created>
  <dcterms:modified xsi:type="dcterms:W3CDTF">2024-05-09T06:55:04Z</dcterms:modified>
</cp:coreProperties>
</file>