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Metodos\Clases\"/>
    </mc:Choice>
  </mc:AlternateContent>
  <xr:revisionPtr revIDLastSave="0" documentId="13_ncr:1_{CCF93618-0AFC-431C-8081-36AE62B59388}" xr6:coauthVersionLast="47" xr6:coauthVersionMax="47" xr10:uidLastSave="{00000000-0000-0000-0000-000000000000}"/>
  <bookViews>
    <workbookView xWindow="-120" yWindow="-120" windowWidth="29040" windowHeight="15840" firstSheet="2" activeTab="5" xr2:uid="{A56C292F-9C71-4E43-88C6-7084E961FE8A}"/>
  </bookViews>
  <sheets>
    <sheet name="Ejercicio 1" sheetId="1" r:id="rId1"/>
    <sheet name="Answer Report 1" sheetId="7" r:id="rId2"/>
    <sheet name="Population Report 1" sheetId="8" r:id="rId3"/>
    <sheet name="Answer Report 2" sheetId="13" r:id="rId4"/>
    <sheet name="Population Report 2" sheetId="14" r:id="rId5"/>
    <sheet name="Ejercicio 2 AE" sheetId="6" r:id="rId6"/>
    <sheet name="Ejercicio 2 NA" sheetId="9" r:id="rId7"/>
    <sheet name="Ejercicio 2 GRG" sheetId="10" r:id="rId8"/>
  </sheets>
  <definedNames>
    <definedName name="solver_adj" localSheetId="0" hidden="1">'Ejercicio 1'!$G$2:$H$2</definedName>
    <definedName name="solver_adj" localSheetId="5" hidden="1">'Ejercicio 2 AE'!$F$3:$G$3</definedName>
    <definedName name="solver_adj" localSheetId="7" hidden="1">'Ejercicio 2 GRG'!$D$3:$E$3</definedName>
    <definedName name="solver_cvg" localSheetId="0" hidden="1">0.0001</definedName>
    <definedName name="solver_cvg" localSheetId="5" hidden="1">0.1</definedName>
    <definedName name="solver_cvg" localSheetId="7" hidden="1">0.0001</definedName>
    <definedName name="solver_drv" localSheetId="0" hidden="1">1</definedName>
    <definedName name="solver_drv" localSheetId="5" hidden="1">1</definedName>
    <definedName name="solver_drv" localSheetId="7" hidden="1">1</definedName>
    <definedName name="solver_eng" localSheetId="0" hidden="1">3</definedName>
    <definedName name="solver_eng" localSheetId="5" hidden="1">3</definedName>
    <definedName name="solver_eng" localSheetId="7" hidden="1">1</definedName>
    <definedName name="solver_est" localSheetId="0" hidden="1">1</definedName>
    <definedName name="solver_est" localSheetId="5" hidden="1">1</definedName>
    <definedName name="solver_est" localSheetId="7" hidden="1">1</definedName>
    <definedName name="solver_itr" localSheetId="0" hidden="1">2147483647</definedName>
    <definedName name="solver_itr" localSheetId="5" hidden="1">2147483647</definedName>
    <definedName name="solver_itr" localSheetId="7" hidden="1">2147483647</definedName>
    <definedName name="solver_lhs1" localSheetId="0" hidden="1">'Ejercicio 1'!$F$3:$F$4</definedName>
    <definedName name="solver_lhs1" localSheetId="5" hidden="1">'Ejercicio 2 AE'!$E$4:$E$5</definedName>
    <definedName name="solver_lhs1" localSheetId="7" hidden="1">'Ejercicio 2 GRG'!$C$4:$C$5</definedName>
    <definedName name="solver_lhs2" localSheetId="0" hidden="1">'Ejercicio 1'!$G$2</definedName>
    <definedName name="solver_lhs2" localSheetId="5" hidden="1">'Ejercicio 2 AE'!$F$3</definedName>
    <definedName name="solver_lhs3" localSheetId="0" hidden="1">'Ejercicio 1'!$G$2</definedName>
    <definedName name="solver_lhs3" localSheetId="5" hidden="1">'Ejercicio 2 AE'!$F$3</definedName>
    <definedName name="solver_lhs4" localSheetId="0" hidden="1">'Ejercicio 1'!$H$2</definedName>
    <definedName name="solver_lhs4" localSheetId="5" hidden="1">'Ejercicio 2 AE'!$G$3</definedName>
    <definedName name="solver_lhs5" localSheetId="0" hidden="1">'Ejercicio 1'!$H$2</definedName>
    <definedName name="solver_lhs5" localSheetId="5" hidden="1">'Ejercicio 2 AE'!$G$3</definedName>
    <definedName name="solver_mip" localSheetId="0" hidden="1">2147483647</definedName>
    <definedName name="solver_mip" localSheetId="5" hidden="1">2147483647</definedName>
    <definedName name="solver_mip" localSheetId="7" hidden="1">2147483647</definedName>
    <definedName name="solver_mni" localSheetId="0" hidden="1">1</definedName>
    <definedName name="solver_mni" localSheetId="5" hidden="1">30</definedName>
    <definedName name="solver_mni" localSheetId="7" hidden="1">30</definedName>
    <definedName name="solver_mrt" localSheetId="0" hidden="1">0.02</definedName>
    <definedName name="solver_mrt" localSheetId="5" hidden="1">0.05</definedName>
    <definedName name="solver_mrt" localSheetId="7" hidden="1">0.075</definedName>
    <definedName name="solver_msl" localSheetId="0" hidden="1">2</definedName>
    <definedName name="solver_msl" localSheetId="5" hidden="1">2</definedName>
    <definedName name="solver_msl" localSheetId="7" hidden="1">2</definedName>
    <definedName name="solver_neg" localSheetId="0" hidden="1">2</definedName>
    <definedName name="solver_neg" localSheetId="5" hidden="1">1</definedName>
    <definedName name="solver_neg" localSheetId="7" hidden="1">1</definedName>
    <definedName name="solver_nod" localSheetId="0" hidden="1">2147483647</definedName>
    <definedName name="solver_nod" localSheetId="5" hidden="1">2147483647</definedName>
    <definedName name="solver_nod" localSheetId="7" hidden="1">2147483647</definedName>
    <definedName name="solver_num" localSheetId="0" hidden="1">5</definedName>
    <definedName name="solver_num" localSheetId="5" hidden="1">5</definedName>
    <definedName name="solver_num" localSheetId="7" hidden="1">1</definedName>
    <definedName name="solver_nwt" localSheetId="0" hidden="1">1</definedName>
    <definedName name="solver_nwt" localSheetId="5" hidden="1">1</definedName>
    <definedName name="solver_nwt" localSheetId="7" hidden="1">1</definedName>
    <definedName name="solver_opt" localSheetId="0" hidden="1">'Ejercicio 1'!$F$2</definedName>
    <definedName name="solver_opt" localSheetId="5" hidden="1">'Ejercicio 2 AE'!$E$3</definedName>
    <definedName name="solver_opt" localSheetId="7" hidden="1">'Ejercicio 2 GRG'!$C$3</definedName>
    <definedName name="solver_pre" localSheetId="0" hidden="1">0.000001</definedName>
    <definedName name="solver_pre" localSheetId="5" hidden="1">0.000001</definedName>
    <definedName name="solver_pre" localSheetId="7" hidden="1">0.000001</definedName>
    <definedName name="solver_rbv" localSheetId="0" hidden="1">1</definedName>
    <definedName name="solver_rbv" localSheetId="5" hidden="1">1</definedName>
    <definedName name="solver_rbv" localSheetId="7" hidden="1">1</definedName>
    <definedName name="solver_rel1" localSheetId="0" hidden="1">1</definedName>
    <definedName name="solver_rel1" localSheetId="5" hidden="1">1</definedName>
    <definedName name="solver_rel1" localSheetId="7" hidden="1">1</definedName>
    <definedName name="solver_rel2" localSheetId="0" hidden="1">1</definedName>
    <definedName name="solver_rel2" localSheetId="5" hidden="1">1</definedName>
    <definedName name="solver_rel3" localSheetId="0" hidden="1">3</definedName>
    <definedName name="solver_rel3" localSheetId="5" hidden="1">3</definedName>
    <definedName name="solver_rel4" localSheetId="0" hidden="1">1</definedName>
    <definedName name="solver_rel4" localSheetId="5" hidden="1">1</definedName>
    <definedName name="solver_rel5" localSheetId="0" hidden="1">3</definedName>
    <definedName name="solver_rel5" localSheetId="5" hidden="1">3</definedName>
    <definedName name="solver_rhs1" localSheetId="0" hidden="1">'Ejercicio 1'!$G$3:$G$4</definedName>
    <definedName name="solver_rhs1" localSheetId="5" hidden="1">'Ejercicio 2 AE'!$F$4:$F$5</definedName>
    <definedName name="solver_rhs1" localSheetId="7" hidden="1">'Ejercicio 2 GRG'!$D$4:$D$5</definedName>
    <definedName name="solver_rhs2" localSheetId="0" hidden="1">'Ejercicio 1'!$C$5</definedName>
    <definedName name="solver_rhs2" localSheetId="5" hidden="1">'Ejercicio 2 AE'!$B$4</definedName>
    <definedName name="solver_rhs3" localSheetId="0" hidden="1">'Ejercicio 1'!$C$6</definedName>
    <definedName name="solver_rhs3" localSheetId="5" hidden="1">'Ejercicio 2 AE'!$B$6</definedName>
    <definedName name="solver_rhs4" localSheetId="0" hidden="1">'Ejercicio 1'!$D$4</definedName>
    <definedName name="solver_rhs4" localSheetId="5" hidden="1">'Ejercicio 2 AE'!$C$5</definedName>
    <definedName name="solver_rhs5" localSheetId="0" hidden="1">'Ejercicio 1'!$D$7</definedName>
    <definedName name="solver_rhs5" localSheetId="5" hidden="1">'Ejercicio 2 AE'!$C$7</definedName>
    <definedName name="solver_rlx" localSheetId="0" hidden="1">2</definedName>
    <definedName name="solver_rlx" localSheetId="5" hidden="1">2</definedName>
    <definedName name="solver_rlx" localSheetId="7" hidden="1">2</definedName>
    <definedName name="solver_rsd" localSheetId="0" hidden="1">0</definedName>
    <definedName name="solver_rsd" localSheetId="5" hidden="1">0</definedName>
    <definedName name="solver_rsd" localSheetId="7" hidden="1">0</definedName>
    <definedName name="solver_scl" localSheetId="0" hidden="1">1</definedName>
    <definedName name="solver_scl" localSheetId="5" hidden="1">1</definedName>
    <definedName name="solver_scl" localSheetId="7" hidden="1">1</definedName>
    <definedName name="solver_sho" localSheetId="0" hidden="1">2</definedName>
    <definedName name="solver_sho" localSheetId="5" hidden="1">2</definedName>
    <definedName name="solver_sho" localSheetId="7" hidden="1">2</definedName>
    <definedName name="solver_ssz" localSheetId="0" hidden="1">10</definedName>
    <definedName name="solver_ssz" localSheetId="5" hidden="1">10</definedName>
    <definedName name="solver_ssz" localSheetId="7" hidden="1">100</definedName>
    <definedName name="solver_tim" localSheetId="0" hidden="1">2147483647</definedName>
    <definedName name="solver_tim" localSheetId="5" hidden="1">2147483647</definedName>
    <definedName name="solver_tim" localSheetId="7" hidden="1">2147483647</definedName>
    <definedName name="solver_tol" localSheetId="0" hidden="1">0.01</definedName>
    <definedName name="solver_tol" localSheetId="5" hidden="1">0.01</definedName>
    <definedName name="solver_tol" localSheetId="7" hidden="1">0.01</definedName>
    <definedName name="solver_typ" localSheetId="0" hidden="1">1</definedName>
    <definedName name="solver_typ" localSheetId="5" hidden="1">1</definedName>
    <definedName name="solver_typ" localSheetId="7" hidden="1">1</definedName>
    <definedName name="solver_val" localSheetId="0" hidden="1">0</definedName>
    <definedName name="solver_val" localSheetId="5" hidden="1">0</definedName>
    <definedName name="solver_val" localSheetId="7" hidden="1">0</definedName>
    <definedName name="solver_ver" localSheetId="0" hidden="1">3</definedName>
    <definedName name="solver_ver" localSheetId="5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5" i="10"/>
  <c r="C4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2" i="9"/>
  <c r="H77" i="9" l="1"/>
  <c r="H69" i="9"/>
  <c r="H53" i="9"/>
  <c r="I21" i="9"/>
  <c r="I13" i="9"/>
  <c r="H5" i="9"/>
  <c r="H85" i="9"/>
  <c r="H61" i="9"/>
  <c r="I29" i="9"/>
  <c r="H93" i="9"/>
  <c r="H45" i="9"/>
  <c r="H101" i="9"/>
  <c r="I37" i="9"/>
  <c r="H95" i="9"/>
  <c r="H87" i="9"/>
  <c r="H79" i="9"/>
  <c r="I71" i="9"/>
  <c r="I63" i="9"/>
  <c r="I55" i="9"/>
  <c r="I47" i="9"/>
  <c r="I39" i="9"/>
  <c r="I2" i="9"/>
  <c r="I94" i="9"/>
  <c r="I86" i="9"/>
  <c r="I78" i="9"/>
  <c r="I70" i="9"/>
  <c r="I62" i="9"/>
  <c r="I54" i="9"/>
  <c r="I46" i="9"/>
  <c r="I38" i="9"/>
  <c r="I30" i="9"/>
  <c r="I22" i="9"/>
  <c r="I14" i="9"/>
  <c r="I6" i="9"/>
  <c r="H99" i="9"/>
  <c r="H91" i="9"/>
  <c r="H83" i="9"/>
  <c r="H75" i="9"/>
  <c r="H67" i="9"/>
  <c r="H59" i="9"/>
  <c r="H51" i="9"/>
  <c r="H43" i="9"/>
  <c r="I35" i="9"/>
  <c r="I27" i="9"/>
  <c r="I19" i="9"/>
  <c r="I11" i="9"/>
  <c r="I3" i="9"/>
  <c r="H82" i="9"/>
  <c r="H66" i="9"/>
  <c r="H42" i="9"/>
  <c r="I18" i="9"/>
  <c r="H98" i="9"/>
  <c r="H90" i="9"/>
  <c r="H74" i="9"/>
  <c r="H58" i="9"/>
  <c r="H50" i="9"/>
  <c r="H34" i="9"/>
  <c r="I26" i="9"/>
  <c r="H10" i="9"/>
  <c r="H97" i="9"/>
  <c r="H89" i="9"/>
  <c r="H81" i="9"/>
  <c r="H73" i="9"/>
  <c r="H65" i="9"/>
  <c r="H57" i="9"/>
  <c r="H49" i="9"/>
  <c r="H41" i="9"/>
  <c r="H33" i="9"/>
  <c r="I25" i="9"/>
  <c r="H17" i="9"/>
  <c r="H9" i="9"/>
  <c r="H96" i="9"/>
  <c r="H88" i="9"/>
  <c r="H80" i="9"/>
  <c r="H72" i="9"/>
  <c r="H64" i="9"/>
  <c r="H56" i="9"/>
  <c r="H48" i="9"/>
  <c r="H40" i="9"/>
  <c r="H32" i="9"/>
  <c r="I24" i="9"/>
  <c r="I16" i="9"/>
  <c r="I8" i="9"/>
  <c r="I74" i="9"/>
  <c r="I42" i="9"/>
  <c r="I28" i="9"/>
  <c r="I20" i="9"/>
  <c r="I10" i="9"/>
  <c r="I66" i="9"/>
  <c r="I58" i="9"/>
  <c r="I50" i="9"/>
  <c r="I31" i="9"/>
  <c r="I7" i="9"/>
  <c r="I98" i="9"/>
  <c r="I90" i="9"/>
  <c r="I23" i="9"/>
  <c r="I15" i="9"/>
  <c r="I34" i="9"/>
  <c r="I82" i="9"/>
  <c r="I97" i="9"/>
  <c r="I89" i="9"/>
  <c r="I81" i="9"/>
  <c r="I73" i="9"/>
  <c r="I65" i="9"/>
  <c r="I57" i="9"/>
  <c r="I49" i="9"/>
  <c r="I41" i="9"/>
  <c r="I33" i="9"/>
  <c r="I17" i="9"/>
  <c r="I9" i="9"/>
  <c r="I96" i="9"/>
  <c r="I88" i="9"/>
  <c r="I80" i="9"/>
  <c r="I72" i="9"/>
  <c r="I64" i="9"/>
  <c r="I56" i="9"/>
  <c r="I48" i="9"/>
  <c r="I40" i="9"/>
  <c r="I32" i="9"/>
  <c r="I95" i="9"/>
  <c r="I87" i="9"/>
  <c r="I79" i="9"/>
  <c r="H100" i="9"/>
  <c r="H92" i="9"/>
  <c r="H84" i="9"/>
  <c r="H76" i="9"/>
  <c r="H68" i="9"/>
  <c r="H60" i="9"/>
  <c r="H52" i="9"/>
  <c r="H44" i="9"/>
  <c r="H36" i="9"/>
  <c r="H12" i="9"/>
  <c r="H4" i="9"/>
  <c r="I101" i="9"/>
  <c r="I93" i="9"/>
  <c r="I85" i="9"/>
  <c r="I77" i="9"/>
  <c r="I69" i="9"/>
  <c r="I61" i="9"/>
  <c r="I53" i="9"/>
  <c r="I45" i="9"/>
  <c r="I5" i="9"/>
  <c r="I100" i="9"/>
  <c r="I92" i="9"/>
  <c r="I84" i="9"/>
  <c r="I76" i="9"/>
  <c r="I68" i="9"/>
  <c r="I60" i="9"/>
  <c r="I52" i="9"/>
  <c r="I44" i="9"/>
  <c r="I36" i="9"/>
  <c r="I12" i="9"/>
  <c r="I4" i="9"/>
  <c r="I99" i="9"/>
  <c r="I91" i="9"/>
  <c r="I83" i="9"/>
  <c r="I75" i="9"/>
  <c r="I67" i="9"/>
  <c r="I59" i="9"/>
  <c r="I51" i="9"/>
  <c r="I43" i="9"/>
  <c r="H71" i="9"/>
  <c r="H55" i="9"/>
  <c r="H39" i="9"/>
  <c r="H23" i="9"/>
  <c r="H86" i="9"/>
  <c r="H70" i="9"/>
  <c r="H54" i="9"/>
  <c r="H38" i="9"/>
  <c r="H26" i="9"/>
  <c r="H63" i="9"/>
  <c r="H47" i="9"/>
  <c r="H15" i="9"/>
  <c r="H94" i="9"/>
  <c r="H78" i="9"/>
  <c r="H62" i="9"/>
  <c r="H46" i="9"/>
  <c r="H18" i="9"/>
  <c r="H25" i="9"/>
  <c r="H24" i="9"/>
  <c r="H16" i="9"/>
  <c r="H8" i="9"/>
  <c r="H31" i="9"/>
  <c r="H7" i="9"/>
  <c r="H30" i="9"/>
  <c r="H22" i="9"/>
  <c r="H14" i="9"/>
  <c r="H6" i="9"/>
  <c r="H37" i="9"/>
  <c r="H29" i="9"/>
  <c r="H21" i="9"/>
  <c r="H13" i="9"/>
  <c r="H28" i="9"/>
  <c r="H20" i="9"/>
  <c r="H35" i="9"/>
  <c r="H27" i="9"/>
  <c r="H19" i="9"/>
  <c r="H11" i="9"/>
  <c r="H3" i="9"/>
  <c r="H2" i="9"/>
  <c r="L2" i="9" l="1"/>
  <c r="L3" i="9"/>
  <c r="L11" i="9"/>
  <c r="L55" i="9"/>
  <c r="L66" i="9"/>
  <c r="L21" i="9"/>
  <c r="L27" i="9"/>
  <c r="L37" i="9"/>
  <c r="L69" i="9"/>
  <c r="L73" i="9"/>
  <c r="L19" i="9"/>
  <c r="L57" i="9"/>
  <c r="L101" i="9"/>
  <c r="L77" i="9"/>
  <c r="L47" i="9"/>
  <c r="L33" i="9"/>
  <c r="L29" i="9"/>
  <c r="L81" i="9"/>
  <c r="L63" i="9"/>
  <c r="L5" i="9"/>
  <c r="L45" i="9"/>
  <c r="L13" i="9"/>
  <c r="L65" i="9"/>
  <c r="L85" i="9"/>
  <c r="L78" i="9"/>
  <c r="L24" i="9"/>
  <c r="L14" i="9"/>
  <c r="L93" i="9"/>
  <c r="L67" i="9"/>
  <c r="L94" i="9"/>
  <c r="L30" i="9"/>
  <c r="L53" i="9"/>
  <c r="L20" i="9"/>
  <c r="L87" i="9"/>
  <c r="L75" i="9"/>
  <c r="L48" i="9"/>
  <c r="L17" i="9"/>
  <c r="L38" i="9"/>
  <c r="L86" i="9"/>
  <c r="L23" i="9"/>
  <c r="L61" i="9"/>
  <c r="L79" i="9"/>
  <c r="L22" i="9"/>
  <c r="L28" i="9"/>
  <c r="L95" i="9"/>
  <c r="L59" i="9"/>
  <c r="L71" i="9"/>
  <c r="L34" i="9"/>
  <c r="L51" i="9"/>
  <c r="L97" i="9"/>
  <c r="L91" i="9"/>
  <c r="L54" i="9"/>
  <c r="L31" i="9"/>
  <c r="L6" i="9"/>
  <c r="L70" i="9"/>
  <c r="L64" i="9"/>
  <c r="L98" i="9"/>
  <c r="L39" i="9"/>
  <c r="L18" i="9"/>
  <c r="L99" i="9"/>
  <c r="L58" i="9"/>
  <c r="L62" i="9"/>
  <c r="L35" i="9"/>
  <c r="L40" i="9"/>
  <c r="L9" i="9"/>
  <c r="L10" i="9"/>
  <c r="L83" i="9"/>
  <c r="L25" i="9"/>
  <c r="L80" i="9"/>
  <c r="L89" i="9"/>
  <c r="L46" i="9"/>
  <c r="L7" i="9"/>
  <c r="L32" i="9"/>
  <c r="L96" i="9"/>
  <c r="L90" i="9"/>
  <c r="L82" i="9"/>
  <c r="L88" i="9"/>
  <c r="L43" i="9"/>
  <c r="L56" i="9"/>
  <c r="L41" i="9"/>
  <c r="L42" i="9"/>
  <c r="L74" i="9"/>
  <c r="L50" i="9"/>
  <c r="L26" i="9"/>
  <c r="L44" i="9"/>
  <c r="L49" i="9"/>
  <c r="L72" i="9"/>
  <c r="L60" i="9"/>
  <c r="L8" i="9"/>
  <c r="L16" i="9"/>
  <c r="L15" i="9"/>
  <c r="L36" i="9"/>
  <c r="L100" i="9"/>
  <c r="L52" i="9"/>
  <c r="L68" i="9"/>
  <c r="L76" i="9"/>
  <c r="L4" i="9"/>
  <c r="L84" i="9"/>
  <c r="L12" i="9"/>
  <c r="L92" i="9"/>
  <c r="O1" i="9" l="1"/>
  <c r="B5" i="9"/>
  <c r="C4" i="9"/>
  <c r="B4" i="9"/>
  <c r="B5" i="6"/>
  <c r="C4" i="6"/>
  <c r="B4" i="6"/>
  <c r="E5" i="6"/>
  <c r="E4" i="6"/>
  <c r="E3" i="6"/>
  <c r="F2" i="1"/>
  <c r="F4" i="1"/>
  <c r="F3" i="1"/>
  <c r="O2" i="9" l="1"/>
  <c r="O3" i="9"/>
</calcChain>
</file>

<file path=xl/sharedStrings.xml><?xml version="1.0" encoding="utf-8"?>
<sst xmlns="http://schemas.openxmlformats.org/spreadsheetml/2006/main" count="273" uniqueCount="87">
  <si>
    <t>Max Z =x+2y</t>
  </si>
  <si>
    <t>s.a</t>
  </si>
  <si>
    <t>r1: 2x+y &lt;=8</t>
  </si>
  <si>
    <t>r2: x+y&lt;=5</t>
  </si>
  <si>
    <t>r3, r4: x, y&gt;=0</t>
  </si>
  <si>
    <t>Z</t>
  </si>
  <si>
    <t>x</t>
  </si>
  <si>
    <t>y</t>
  </si>
  <si>
    <t>r1</t>
  </si>
  <si>
    <t>r2</t>
  </si>
  <si>
    <t>--</t>
  </si>
  <si>
    <t>Microsoft Excel 16.0 Answer Report</t>
  </si>
  <si>
    <t>Result: Solver cannot improve the current solution.  All Constraints are satisfied.</t>
  </si>
  <si>
    <t>Solver Engine</t>
  </si>
  <si>
    <t>Engine: Evolutionary</t>
  </si>
  <si>
    <t>Solver Options</t>
  </si>
  <si>
    <t>Max Time Unlimited,  Iterations Unlimited, Precision 0.000001, Use Automatic Scaling</t>
  </si>
  <si>
    <t xml:space="preserve"> Convergence 0.0001, Population Size 100, Random Seed 0, Mutation Rate 0.075, Time w/o Improve 30 sec, Require Bounds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</si>
  <si>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</si>
  <si>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</si>
  <si>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</si>
  <si>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</si>
  <si>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</si>
  <si>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</si>
  <si>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</si>
  <si>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</si>
  <si>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</si>
  <si>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</si>
  <si>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</si>
  <si>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</si>
  <si>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</si>
  <si>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$F$3</t>
  </si>
  <si>
    <t>Not Binding</t>
  </si>
  <si>
    <t>Binding</t>
  </si>
  <si>
    <t>Microsoft Excel 16.0 Population Report</t>
  </si>
  <si>
    <t>Best</t>
  </si>
  <si>
    <t>Value</t>
  </si>
  <si>
    <t>Mean</t>
  </si>
  <si>
    <t>Standard</t>
  </si>
  <si>
    <t>Deviation</t>
  </si>
  <si>
    <t>Maximum</t>
  </si>
  <si>
    <t>Minimum</t>
  </si>
  <si>
    <t>Max Subproblems Unlimited, Max Integer Sols Unlimited, Integer Tolerance 1%</t>
  </si>
  <si>
    <t>Max Z =x^2+2y</t>
  </si>
  <si>
    <t xml:space="preserve">Resolver por AE, SA y GRG </t>
  </si>
  <si>
    <t>r1: 2x+4y &lt;=35</t>
  </si>
  <si>
    <t>r2: 3x+2y&lt;=30</t>
  </si>
  <si>
    <t>z</t>
  </si>
  <si>
    <t>Worksheet: [AG_10-25-2023.xlsx]Ejercicio 2</t>
  </si>
  <si>
    <t>Report Created: 10/25/2023 1:15:20 PM</t>
  </si>
  <si>
    <t>Solution Time: 48.609 Seconds.</t>
  </si>
  <si>
    <t>Iterations: 0 Subproblems: 24745</t>
  </si>
  <si>
    <t>$E$3</t>
  </si>
  <si>
    <t>y z</t>
  </si>
  <si>
    <t>y x</t>
  </si>
  <si>
    <t>$G$3</t>
  </si>
  <si>
    <t>y y</t>
  </si>
  <si>
    <t>$E$4</t>
  </si>
  <si>
    <t>r1 z</t>
  </si>
  <si>
    <t>$E$4&lt;=$F$4</t>
  </si>
  <si>
    <t>$E$5</t>
  </si>
  <si>
    <t>r2 z</t>
  </si>
  <si>
    <t>$E$5&lt;=$F$5</t>
  </si>
  <si>
    <t>$F$3&lt;=$B$4</t>
  </si>
  <si>
    <t>$F$3&gt;=$B$6</t>
  </si>
  <si>
    <t>$G$3&lt;=$C$5</t>
  </si>
  <si>
    <t>$G$3&gt;=$C$7</t>
  </si>
  <si>
    <t>Report Created: 10/25/2023 1:15:21 PM</t>
  </si>
  <si>
    <t>Id (200)</t>
  </si>
  <si>
    <t>Max</t>
  </si>
  <si>
    <t>max</t>
  </si>
  <si>
    <t>1a poblacion</t>
  </si>
  <si>
    <t>2a poblacion</t>
  </si>
  <si>
    <t>3a poblacion</t>
  </si>
  <si>
    <t>4a poblacion</t>
  </si>
  <si>
    <t>5a poblacion</t>
  </si>
  <si>
    <t>Global</t>
  </si>
  <si>
    <t>Parametros</t>
  </si>
  <si>
    <t>100 individuos, 7.5% de mutacion 0.0001 de convergencia</t>
  </si>
  <si>
    <t>Worksheet: [AG_10-25-2023.xlsx]Ejercicio 2 AE</t>
  </si>
  <si>
    <t>5000 individuos, 20% de mutacion, 14134 poblaciones y 0.00001 de convergencia</t>
  </si>
  <si>
    <t>Report Created: 10/26/2023 12:23:20 PM</t>
  </si>
  <si>
    <t>Solution Time: 47 Seconds.</t>
  </si>
  <si>
    <t>Iterations: 0 Subproblems: 14400</t>
  </si>
  <si>
    <t xml:space="preserve"> Convergence 0.001, Population Size 10000, Random Seed 0, Mutation Rate 0.05, Time w/o Improve 30 sec, Require Bounds</t>
  </si>
  <si>
    <t>10000 individuos, 5% de mutacion, 14400 poblaciones 0.001 de convergencia</t>
  </si>
  <si>
    <t>Max Z =x^2+3y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</si>
</sst>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1EE0-F5E7-4BC4-B6E3-FE5337272F74}">
  <dimension ref="A1:H7"/>
  <sheetViews>
    <sheetView workbookViewId="0">
      <selection activeCell="G16" sqref="G16"/>
    </sheetView>
  </sheetViews>
  <sheetFormatPr defaultRowHeight="15" x14ac:dyDescent="0.25"/>
  <cols>
    <col min="1" max="1" width="11.85546875" bestFit="1" customWidth="1"/>
    <col min="6" max="8" width="12" bestFit="1" customWidth="1"/>
  </cols>
  <sheetData>
    <row r="1" spans="1:8" x14ac:dyDescent="0.25">
      <c r="A1" t="s">
        <v>0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</v>
      </c>
      <c r="F2" s="2">
        <f>G2+2*H2</f>
        <v>9.9990934143154817</v>
      </c>
      <c r="G2" s="2">
        <v>8.772283475962379E-4</v>
      </c>
      <c r="H2" s="2">
        <v>4.9991080929839429</v>
      </c>
    </row>
    <row r="3" spans="1:8" x14ac:dyDescent="0.25">
      <c r="A3" t="s">
        <v>2</v>
      </c>
      <c r="C3" t="s">
        <v>6</v>
      </c>
      <c r="D3" t="s">
        <v>7</v>
      </c>
      <c r="E3" t="s">
        <v>8</v>
      </c>
      <c r="F3">
        <f>2*G2+H2</f>
        <v>5.0008625496791357</v>
      </c>
      <c r="G3">
        <v>8</v>
      </c>
    </row>
    <row r="4" spans="1:8" x14ac:dyDescent="0.25">
      <c r="A4" t="s">
        <v>3</v>
      </c>
      <c r="C4">
        <v>4</v>
      </c>
      <c r="D4" s="1">
        <v>8</v>
      </c>
      <c r="E4" t="s">
        <v>9</v>
      </c>
      <c r="F4">
        <f>G2+H2</f>
        <v>4.9999853213315388</v>
      </c>
      <c r="G4">
        <v>5</v>
      </c>
    </row>
    <row r="5" spans="1:8" x14ac:dyDescent="0.25">
      <c r="A5" t="s">
        <v>4</v>
      </c>
      <c r="C5" s="1">
        <v>5</v>
      </c>
      <c r="D5">
        <v>5</v>
      </c>
    </row>
    <row r="6" spans="1:8" x14ac:dyDescent="0.25">
      <c r="C6" s="1">
        <v>0</v>
      </c>
      <c r="D6" s="3" t="s">
        <v>10</v>
      </c>
    </row>
    <row r="7" spans="1:8" x14ac:dyDescent="0.25">
      <c r="C7" s="3" t="s">
        <v>10</v>
      </c>
      <c r="D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5FDC-61D7-4595-B770-024317173E41}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" bestFit="1" customWidth="1"/>
    <col min="4" max="4" width="12.7109375" bestFit="1" customWidth="1"/>
    <col min="5" max="5" width="12" bestFit="1" customWidth="1"/>
    <col min="6" max="6" width="10.42578125" bestFit="1" customWidth="1"/>
    <col min="7" max="7" width="12" bestFit="1" customWidth="1"/>
  </cols>
  <sheetData>
    <row r="1" spans="1:5" x14ac:dyDescent="0.25">
      <c r="A1" s="4" t="s">
        <v>11</v>
      </c>
    </row>
    <row r="2" spans="1:5" x14ac:dyDescent="0.25">
      <c r="A2" s="4" t="s">
        <v>48</v>
      </c>
    </row>
    <row r="3" spans="1:5" x14ac:dyDescent="0.25">
      <c r="A3" s="4" t="s">
        <v>49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50</v>
      </c>
    </row>
    <row r="8" spans="1:5" x14ac:dyDescent="0.25">
      <c r="A8" s="4"/>
      <c r="B8" t="s">
        <v>51</v>
      </c>
    </row>
    <row r="9" spans="1:5" x14ac:dyDescent="0.25">
      <c r="A9" s="4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2" spans="1:5" x14ac:dyDescent="0.25">
      <c r="B12" t="s">
        <v>42</v>
      </c>
    </row>
    <row r="14" spans="1:5" ht="15.75" thickBot="1" x14ac:dyDescent="0.3">
      <c r="A14" t="s">
        <v>18</v>
      </c>
    </row>
    <row r="15" spans="1:5" ht="15.75" thickBot="1" x14ac:dyDescent="0.3">
      <c r="B15" s="6" t="s">
        <v>19</v>
      </c>
      <c r="C15" s="6" t="s">
        <v>20</v>
      </c>
      <c r="D15" s="6" t="s">
        <v>21</v>
      </c>
      <c r="E15" s="6" t="s">
        <v>22</v>
      </c>
    </row>
    <row r="16" spans="1:5" ht="15.75" thickBot="1" x14ac:dyDescent="0.3">
      <c r="B16" s="5" t="s">
        <v>52</v>
      </c>
      <c r="C16" s="5" t="s">
        <v>53</v>
      </c>
      <c r="D16" s="5">
        <v>0</v>
      </c>
      <c r="E16" s="5">
        <v>99.999337119833328</v>
      </c>
    </row>
    <row r="19" spans="1:7" ht="15.75" thickBot="1" x14ac:dyDescent="0.3">
      <c r="A19" t="s">
        <v>23</v>
      </c>
    </row>
    <row r="20" spans="1:7" ht="15.75" thickBot="1" x14ac:dyDescent="0.3">
      <c r="B20" s="6" t="s">
        <v>19</v>
      </c>
      <c r="C20" s="6" t="s">
        <v>20</v>
      </c>
      <c r="D20" s="6" t="s">
        <v>21</v>
      </c>
      <c r="E20" s="6" t="s">
        <v>22</v>
      </c>
      <c r="F20" s="6" t="s">
        <v>24</v>
      </c>
    </row>
    <row r="21" spans="1:7" x14ac:dyDescent="0.25">
      <c r="B21" s="7" t="s">
        <v>31</v>
      </c>
      <c r="C21" s="7" t="s">
        <v>54</v>
      </c>
      <c r="D21" s="7">
        <v>0</v>
      </c>
      <c r="E21" s="7">
        <v>9.9999668429711335</v>
      </c>
      <c r="F21" s="7" t="s">
        <v>30</v>
      </c>
    </row>
    <row r="22" spans="1:7" ht="15.75" thickBot="1" x14ac:dyDescent="0.3">
      <c r="B22" s="5" t="s">
        <v>55</v>
      </c>
      <c r="C22" s="5" t="s">
        <v>56</v>
      </c>
      <c r="D22" s="5">
        <v>0</v>
      </c>
      <c r="E22" s="5">
        <v>1.2965563504050274E-7</v>
      </c>
      <c r="F22" s="5" t="s">
        <v>30</v>
      </c>
    </row>
    <row r="25" spans="1:7" ht="15.75" thickBot="1" x14ac:dyDescent="0.3">
      <c r="A25" t="s">
        <v>25</v>
      </c>
    </row>
    <row r="26" spans="1:7" ht="15.75" thickBot="1" x14ac:dyDescent="0.3">
      <c r="B26" s="6" t="s">
        <v>19</v>
      </c>
      <c r="C26" s="6" t="s">
        <v>20</v>
      </c>
      <c r="D26" s="6" t="s">
        <v>26</v>
      </c>
      <c r="E26" s="6" t="s">
        <v>27</v>
      </c>
      <c r="F26" s="6" t="s">
        <v>28</v>
      </c>
      <c r="G26" s="6" t="s">
        <v>29</v>
      </c>
    </row>
    <row r="27" spans="1:7" x14ac:dyDescent="0.25">
      <c r="B27" s="7" t="s">
        <v>57</v>
      </c>
      <c r="C27" s="7" t="s">
        <v>58</v>
      </c>
      <c r="D27" s="7">
        <v>19.999934204564806</v>
      </c>
      <c r="E27" s="7" t="s">
        <v>59</v>
      </c>
      <c r="F27" s="7" t="s">
        <v>32</v>
      </c>
      <c r="G27" s="7">
        <v>15.000065795435194</v>
      </c>
    </row>
    <row r="28" spans="1:7" x14ac:dyDescent="0.25">
      <c r="B28" s="7" t="s">
        <v>60</v>
      </c>
      <c r="C28" s="7" t="s">
        <v>61</v>
      </c>
      <c r="D28" s="7">
        <v>29.999900788224672</v>
      </c>
      <c r="E28" s="7" t="s">
        <v>62</v>
      </c>
      <c r="F28" s="7" t="s">
        <v>32</v>
      </c>
      <c r="G28" s="7">
        <v>9.9211775328456042E-5</v>
      </c>
    </row>
    <row r="29" spans="1:7" x14ac:dyDescent="0.25">
      <c r="B29" s="7" t="s">
        <v>31</v>
      </c>
      <c r="C29" s="7" t="s">
        <v>54</v>
      </c>
      <c r="D29" s="7">
        <v>9.9999668429711335</v>
      </c>
      <c r="E29" s="7" t="s">
        <v>63</v>
      </c>
      <c r="F29" s="7" t="s">
        <v>32</v>
      </c>
      <c r="G29" s="7">
        <v>7.5000331570288665</v>
      </c>
    </row>
    <row r="30" spans="1:7" x14ac:dyDescent="0.25">
      <c r="B30" s="7" t="s">
        <v>31</v>
      </c>
      <c r="C30" s="7" t="s">
        <v>54</v>
      </c>
      <c r="D30" s="7">
        <v>9.9999668429711335</v>
      </c>
      <c r="E30" s="7" t="s">
        <v>64</v>
      </c>
      <c r="F30" s="7" t="s">
        <v>32</v>
      </c>
      <c r="G30" s="7">
        <v>9.9999668429711335</v>
      </c>
    </row>
    <row r="31" spans="1:7" x14ac:dyDescent="0.25">
      <c r="B31" s="7" t="s">
        <v>55</v>
      </c>
      <c r="C31" s="7" t="s">
        <v>56</v>
      </c>
      <c r="D31" s="7">
        <v>1.2965563504050274E-7</v>
      </c>
      <c r="E31" s="7" t="s">
        <v>65</v>
      </c>
      <c r="F31" s="7" t="s">
        <v>32</v>
      </c>
      <c r="G31" s="7">
        <v>14.999999870344364</v>
      </c>
    </row>
    <row r="32" spans="1:7" ht="15.75" thickBot="1" x14ac:dyDescent="0.3">
      <c r="B32" s="5" t="s">
        <v>55</v>
      </c>
      <c r="C32" s="5" t="s">
        <v>56</v>
      </c>
      <c r="D32" s="5">
        <v>1.2965563504050274E-7</v>
      </c>
      <c r="E32" s="5" t="s">
        <v>66</v>
      </c>
      <c r="F32" s="5" t="s">
        <v>33</v>
      </c>
      <c r="G32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2A79-E804-4C3C-BE96-BFFC13B725DE}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" bestFit="1" customWidth="1"/>
    <col min="4" max="7" width="12" bestFit="1" customWidth="1"/>
    <col min="8" max="8" width="9.28515625" bestFit="1" customWidth="1"/>
  </cols>
  <sheetData>
    <row r="1" spans="1:8" x14ac:dyDescent="0.25">
      <c r="A1" s="4" t="s">
        <v>34</v>
      </c>
    </row>
    <row r="2" spans="1:8" x14ac:dyDescent="0.25">
      <c r="A2" s="4" t="s">
        <v>48</v>
      </c>
    </row>
    <row r="3" spans="1:8" x14ac:dyDescent="0.25">
      <c r="A3" s="4" t="s">
        <v>67</v>
      </c>
    </row>
    <row r="6" spans="1:8" ht="15.75" thickBot="1" x14ac:dyDescent="0.3">
      <c r="A6" t="s">
        <v>23</v>
      </c>
    </row>
    <row r="7" spans="1:8" x14ac:dyDescent="0.25">
      <c r="B7" s="8"/>
      <c r="C7" s="8"/>
      <c r="D7" s="8" t="s">
        <v>35</v>
      </c>
      <c r="E7" s="8" t="s">
        <v>37</v>
      </c>
      <c r="F7" s="8" t="s">
        <v>38</v>
      </c>
      <c r="G7" s="8" t="s">
        <v>40</v>
      </c>
      <c r="H7" s="8" t="s">
        <v>41</v>
      </c>
    </row>
    <row r="8" spans="1:8" ht="15.75" thickBot="1" x14ac:dyDescent="0.3">
      <c r="B8" s="9" t="s">
        <v>19</v>
      </c>
      <c r="C8" s="9" t="s">
        <v>20</v>
      </c>
      <c r="D8" s="9" t="s">
        <v>36</v>
      </c>
      <c r="E8" s="9" t="s">
        <v>36</v>
      </c>
      <c r="F8" s="9" t="s">
        <v>39</v>
      </c>
      <c r="G8" s="9" t="s">
        <v>36</v>
      </c>
      <c r="H8" s="9" t="s">
        <v>36</v>
      </c>
    </row>
    <row r="9" spans="1:8" x14ac:dyDescent="0.25">
      <c r="B9" s="7" t="s">
        <v>31</v>
      </c>
      <c r="C9" s="7" t="s">
        <v>54</v>
      </c>
      <c r="D9" s="7">
        <v>9.9999668429711335</v>
      </c>
      <c r="E9" s="7">
        <v>7.1520096072150565</v>
      </c>
      <c r="F9" s="7">
        <v>3.4149491964088896</v>
      </c>
      <c r="G9" s="7">
        <v>9.9999668429711335</v>
      </c>
      <c r="H9" s="7">
        <v>0</v>
      </c>
    </row>
    <row r="10" spans="1:8" ht="15.75" thickBot="1" x14ac:dyDescent="0.3">
      <c r="B10" s="5" t="s">
        <v>55</v>
      </c>
      <c r="C10" s="5" t="s">
        <v>56</v>
      </c>
      <c r="D10" s="5">
        <v>1.2965563504050274E-7</v>
      </c>
      <c r="E10" s="5">
        <v>2.5183974786679004E-7</v>
      </c>
      <c r="F10" s="5">
        <v>2.3037433734817737E-7</v>
      </c>
      <c r="G10" s="5">
        <v>6.6600603293278447E-7</v>
      </c>
      <c r="H10" s="5">
        <v>0</v>
      </c>
    </row>
    <row r="12" spans="1:8" ht="15.75" thickBot="1" x14ac:dyDescent="0.3">
      <c r="A12" t="s">
        <v>25</v>
      </c>
    </row>
    <row r="13" spans="1:8" x14ac:dyDescent="0.25">
      <c r="B13" s="8"/>
      <c r="C13" s="8"/>
      <c r="D13" s="8" t="s">
        <v>35</v>
      </c>
      <c r="E13" s="8" t="s">
        <v>37</v>
      </c>
      <c r="F13" s="8" t="s">
        <v>38</v>
      </c>
      <c r="G13" s="8" t="s">
        <v>40</v>
      </c>
      <c r="H13" s="8" t="s">
        <v>41</v>
      </c>
    </row>
    <row r="14" spans="1:8" ht="15.75" thickBot="1" x14ac:dyDescent="0.3">
      <c r="B14" s="9" t="s">
        <v>19</v>
      </c>
      <c r="C14" s="9" t="s">
        <v>20</v>
      </c>
      <c r="D14" s="9" t="s">
        <v>36</v>
      </c>
      <c r="E14" s="9" t="s">
        <v>36</v>
      </c>
      <c r="F14" s="9" t="s">
        <v>39</v>
      </c>
      <c r="G14" s="9" t="s">
        <v>36</v>
      </c>
      <c r="H14" s="9" t="s">
        <v>36</v>
      </c>
    </row>
    <row r="15" spans="1:8" x14ac:dyDescent="0.25">
      <c r="B15" s="7" t="s">
        <v>57</v>
      </c>
      <c r="C15" s="7" t="s">
        <v>58</v>
      </c>
      <c r="D15" s="7">
        <v>19.999934204564806</v>
      </c>
      <c r="E15" s="7">
        <v>14.304020221789104</v>
      </c>
      <c r="F15" s="7">
        <v>6.829898195896063</v>
      </c>
      <c r="G15" s="7">
        <v>19.999934204564806</v>
      </c>
      <c r="H15" s="7">
        <v>0</v>
      </c>
    </row>
    <row r="16" spans="1:8" ht="15.75" thickBot="1" x14ac:dyDescent="0.3">
      <c r="B16" s="5" t="s">
        <v>60</v>
      </c>
      <c r="C16" s="5" t="s">
        <v>61</v>
      </c>
      <c r="D16" s="5">
        <v>29.999900788224672</v>
      </c>
      <c r="E16" s="5">
        <v>21.456029325324675</v>
      </c>
      <c r="F16" s="5">
        <v>10.244847490765792</v>
      </c>
      <c r="G16" s="5">
        <v>29.999900788224672</v>
      </c>
      <c r="H16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EE7C-01E7-44D9-86BC-95BAF44D8CE1}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" bestFit="1" customWidth="1"/>
    <col min="4" max="4" width="12.7109375" bestFit="1" customWidth="1"/>
    <col min="5" max="5" width="12" bestFit="1" customWidth="1"/>
    <col min="6" max="6" width="10.42578125" bestFit="1" customWidth="1"/>
    <col min="7" max="7" width="12" bestFit="1" customWidth="1"/>
  </cols>
  <sheetData>
    <row r="1" spans="1:5" x14ac:dyDescent="0.25">
      <c r="A1" s="4" t="s">
        <v>11</v>
      </c>
    </row>
    <row r="2" spans="1:5" x14ac:dyDescent="0.25">
      <c r="A2" s="4" t="s">
        <v>79</v>
      </c>
    </row>
    <row r="3" spans="1:5" x14ac:dyDescent="0.25">
      <c r="A3" s="4" t="s">
        <v>81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82</v>
      </c>
    </row>
    <row r="8" spans="1:5" x14ac:dyDescent="0.25">
      <c r="A8" s="4"/>
      <c r="B8" t="s">
        <v>83</v>
      </c>
    </row>
    <row r="9" spans="1:5" x14ac:dyDescent="0.25">
      <c r="A9" s="4" t="s">
        <v>15</v>
      </c>
    </row>
    <row r="10" spans="1:5" x14ac:dyDescent="0.25">
      <c r="B10" t="s">
        <v>16</v>
      </c>
    </row>
    <row r="11" spans="1:5" x14ac:dyDescent="0.25">
      <c r="B11" t="s">
        <v>84</v>
      </c>
    </row>
    <row r="12" spans="1:5" x14ac:dyDescent="0.25">
      <c r="B12" t="s">
        <v>42</v>
      </c>
    </row>
    <row r="14" spans="1:5" ht="15.75" thickBot="1" x14ac:dyDescent="0.3">
      <c r="A14" t="s">
        <v>18</v>
      </c>
    </row>
    <row r="15" spans="1:5" ht="15.75" thickBot="1" x14ac:dyDescent="0.3">
      <c r="B15" s="6" t="s">
        <v>19</v>
      </c>
      <c r="C15" s="6" t="s">
        <v>20</v>
      </c>
      <c r="D15" s="6" t="s">
        <v>21</v>
      </c>
      <c r="E15" s="6" t="s">
        <v>22</v>
      </c>
    </row>
    <row r="16" spans="1:5" ht="15.75" thickBot="1" x14ac:dyDescent="0.3">
      <c r="B16" s="5" t="s">
        <v>52</v>
      </c>
      <c r="C16" s="5" t="s">
        <v>53</v>
      </c>
      <c r="D16" s="5">
        <v>0</v>
      </c>
      <c r="E16" s="5">
        <v>99.741484367970259</v>
      </c>
    </row>
    <row r="19" spans="1:7" ht="15.75" thickBot="1" x14ac:dyDescent="0.3">
      <c r="A19" t="s">
        <v>23</v>
      </c>
    </row>
    <row r="20" spans="1:7" ht="15.75" thickBot="1" x14ac:dyDescent="0.3">
      <c r="B20" s="6" t="s">
        <v>19</v>
      </c>
      <c r="C20" s="6" t="s">
        <v>20</v>
      </c>
      <c r="D20" s="6" t="s">
        <v>21</v>
      </c>
      <c r="E20" s="6" t="s">
        <v>22</v>
      </c>
      <c r="F20" s="6" t="s">
        <v>24</v>
      </c>
    </row>
    <row r="21" spans="1:7" x14ac:dyDescent="0.25">
      <c r="B21" s="7" t="s">
        <v>31</v>
      </c>
      <c r="C21" s="7" t="s">
        <v>54</v>
      </c>
      <c r="D21" s="7">
        <v>0</v>
      </c>
      <c r="E21" s="7">
        <v>9.9853502586217733</v>
      </c>
      <c r="F21" s="7" t="s">
        <v>30</v>
      </c>
    </row>
    <row r="22" spans="1:7" ht="15.75" thickBot="1" x14ac:dyDescent="0.3">
      <c r="B22" s="5" t="s">
        <v>55</v>
      </c>
      <c r="C22" s="5" t="s">
        <v>56</v>
      </c>
      <c r="D22" s="5">
        <v>0</v>
      </c>
      <c r="E22" s="5">
        <v>1.7132290306172977E-2</v>
      </c>
      <c r="F22" s="5" t="s">
        <v>30</v>
      </c>
    </row>
    <row r="25" spans="1:7" ht="15.75" thickBot="1" x14ac:dyDescent="0.3">
      <c r="A25" t="s">
        <v>25</v>
      </c>
    </row>
    <row r="26" spans="1:7" ht="15.75" thickBot="1" x14ac:dyDescent="0.3">
      <c r="B26" s="6" t="s">
        <v>19</v>
      </c>
      <c r="C26" s="6" t="s">
        <v>20</v>
      </c>
      <c r="D26" s="6" t="s">
        <v>26</v>
      </c>
      <c r="E26" s="6" t="s">
        <v>27</v>
      </c>
      <c r="F26" s="6" t="s">
        <v>28</v>
      </c>
      <c r="G26" s="6" t="s">
        <v>29</v>
      </c>
    </row>
    <row r="27" spans="1:7" x14ac:dyDescent="0.25">
      <c r="B27" s="7" t="s">
        <v>57</v>
      </c>
      <c r="C27" s="7" t="s">
        <v>58</v>
      </c>
      <c r="D27" s="7">
        <v>20.039229678468239</v>
      </c>
      <c r="E27" s="7" t="s">
        <v>59</v>
      </c>
      <c r="F27" s="7" t="s">
        <v>32</v>
      </c>
      <c r="G27" s="7">
        <v>14.960770321531761</v>
      </c>
    </row>
    <row r="28" spans="1:7" x14ac:dyDescent="0.25">
      <c r="B28" s="7" t="s">
        <v>60</v>
      </c>
      <c r="C28" s="7" t="s">
        <v>61</v>
      </c>
      <c r="D28" s="7">
        <v>29.990315356477666</v>
      </c>
      <c r="E28" s="7" t="s">
        <v>62</v>
      </c>
      <c r="F28" s="7" t="s">
        <v>32</v>
      </c>
      <c r="G28" s="7">
        <v>9.6846435223341132E-3</v>
      </c>
    </row>
    <row r="29" spans="1:7" x14ac:dyDescent="0.25">
      <c r="B29" s="7" t="s">
        <v>31</v>
      </c>
      <c r="C29" s="7" t="s">
        <v>54</v>
      </c>
      <c r="D29" s="7">
        <v>9.9853502586217733</v>
      </c>
      <c r="E29" s="7" t="s">
        <v>63</v>
      </c>
      <c r="F29" s="7" t="s">
        <v>32</v>
      </c>
      <c r="G29" s="7">
        <v>7.5146497413782267</v>
      </c>
    </row>
    <row r="30" spans="1:7" x14ac:dyDescent="0.25">
      <c r="B30" s="7" t="s">
        <v>31</v>
      </c>
      <c r="C30" s="7" t="s">
        <v>54</v>
      </c>
      <c r="D30" s="7">
        <v>9.9853502586217733</v>
      </c>
      <c r="E30" s="7" t="s">
        <v>64</v>
      </c>
      <c r="F30" s="7" t="s">
        <v>32</v>
      </c>
      <c r="G30" s="7">
        <v>9.9853502586217733</v>
      </c>
    </row>
    <row r="31" spans="1:7" x14ac:dyDescent="0.25">
      <c r="B31" s="7" t="s">
        <v>55</v>
      </c>
      <c r="C31" s="7" t="s">
        <v>56</v>
      </c>
      <c r="D31" s="7">
        <v>1.7132290306172977E-2</v>
      </c>
      <c r="E31" s="7" t="s">
        <v>65</v>
      </c>
      <c r="F31" s="7" t="s">
        <v>32</v>
      </c>
      <c r="G31" s="7">
        <v>14.982867709693828</v>
      </c>
    </row>
    <row r="32" spans="1:7" ht="15.75" thickBot="1" x14ac:dyDescent="0.3">
      <c r="B32" s="5" t="s">
        <v>55</v>
      </c>
      <c r="C32" s="5" t="s">
        <v>56</v>
      </c>
      <c r="D32" s="5">
        <v>1.7132290306172977E-2</v>
      </c>
      <c r="E32" s="5" t="s">
        <v>66</v>
      </c>
      <c r="F32" s="5" t="s">
        <v>32</v>
      </c>
      <c r="G32" s="5">
        <v>1.7132290306172977E-2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51FB-1FC1-4C3E-8ADA-D140A49FCFD0}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" bestFit="1" customWidth="1"/>
    <col min="4" max="7" width="12" bestFit="1" customWidth="1"/>
    <col min="8" max="8" width="9.28515625" bestFit="1" customWidth="1"/>
  </cols>
  <sheetData>
    <row r="1" spans="1:8" x14ac:dyDescent="0.25">
      <c r="A1" s="4" t="s">
        <v>34</v>
      </c>
    </row>
    <row r="2" spans="1:8" x14ac:dyDescent="0.25">
      <c r="A2" s="4" t="s">
        <v>79</v>
      </c>
    </row>
    <row r="3" spans="1:8" x14ac:dyDescent="0.25">
      <c r="A3" s="4" t="s">
        <v>81</v>
      </c>
    </row>
    <row r="6" spans="1:8" ht="15.75" thickBot="1" x14ac:dyDescent="0.3">
      <c r="A6" t="s">
        <v>23</v>
      </c>
    </row>
    <row r="7" spans="1:8" x14ac:dyDescent="0.25">
      <c r="B7" s="8"/>
      <c r="C7" s="8"/>
      <c r="D7" s="8" t="s">
        <v>35</v>
      </c>
      <c r="E7" s="8" t="s">
        <v>37</v>
      </c>
      <c r="F7" s="8" t="s">
        <v>38</v>
      </c>
      <c r="G7" s="8" t="s">
        <v>40</v>
      </c>
      <c r="H7" s="8" t="s">
        <v>41</v>
      </c>
    </row>
    <row r="8" spans="1:8" ht="15.75" thickBot="1" x14ac:dyDescent="0.3">
      <c r="B8" s="9" t="s">
        <v>19</v>
      </c>
      <c r="C8" s="9" t="s">
        <v>20</v>
      </c>
      <c r="D8" s="9" t="s">
        <v>36</v>
      </c>
      <c r="E8" s="9" t="s">
        <v>36</v>
      </c>
      <c r="F8" s="9" t="s">
        <v>39</v>
      </c>
      <c r="G8" s="9" t="s">
        <v>36</v>
      </c>
      <c r="H8" s="9" t="s">
        <v>36</v>
      </c>
    </row>
    <row r="9" spans="1:8" x14ac:dyDescent="0.25">
      <c r="B9" s="7" t="s">
        <v>31</v>
      </c>
      <c r="C9" s="7" t="s">
        <v>54</v>
      </c>
      <c r="D9" s="7">
        <v>9.9853502586217733</v>
      </c>
      <c r="E9" s="7">
        <v>6.4840511661875597</v>
      </c>
      <c r="F9" s="7">
        <v>2.3264140569633369</v>
      </c>
      <c r="G9" s="7">
        <v>9.9853502586217733</v>
      </c>
      <c r="H9" s="7">
        <v>0</v>
      </c>
    </row>
    <row r="10" spans="1:8" ht="15.75" thickBot="1" x14ac:dyDescent="0.3">
      <c r="B10" s="5" t="s">
        <v>55</v>
      </c>
      <c r="C10" s="5" t="s">
        <v>56</v>
      </c>
      <c r="D10" s="5">
        <v>1.7132290306172977E-2</v>
      </c>
      <c r="E10" s="5">
        <v>2.6170623474485546</v>
      </c>
      <c r="F10" s="5">
        <v>1.6204222323703228</v>
      </c>
      <c r="G10" s="5">
        <v>8.7086710630490778</v>
      </c>
      <c r="H10" s="5">
        <v>0</v>
      </c>
    </row>
    <row r="12" spans="1:8" ht="15.75" thickBot="1" x14ac:dyDescent="0.3">
      <c r="A12" t="s">
        <v>25</v>
      </c>
    </row>
    <row r="13" spans="1:8" x14ac:dyDescent="0.25">
      <c r="B13" s="8"/>
      <c r="C13" s="8"/>
      <c r="D13" s="8" t="s">
        <v>35</v>
      </c>
      <c r="E13" s="8" t="s">
        <v>37</v>
      </c>
      <c r="F13" s="8" t="s">
        <v>38</v>
      </c>
      <c r="G13" s="8" t="s">
        <v>40</v>
      </c>
      <c r="H13" s="8" t="s">
        <v>41</v>
      </c>
    </row>
    <row r="14" spans="1:8" ht="15.75" thickBot="1" x14ac:dyDescent="0.3">
      <c r="B14" s="9" t="s">
        <v>19</v>
      </c>
      <c r="C14" s="9" t="s">
        <v>20</v>
      </c>
      <c r="D14" s="9" t="s">
        <v>36</v>
      </c>
      <c r="E14" s="9" t="s">
        <v>36</v>
      </c>
      <c r="F14" s="9" t="s">
        <v>39</v>
      </c>
      <c r="G14" s="9" t="s">
        <v>36</v>
      </c>
      <c r="H14" s="9" t="s">
        <v>36</v>
      </c>
    </row>
    <row r="15" spans="1:8" x14ac:dyDescent="0.25">
      <c r="B15" s="7" t="s">
        <v>57</v>
      </c>
      <c r="C15" s="7" t="s">
        <v>58</v>
      </c>
      <c r="D15" s="7">
        <v>20.039229678468239</v>
      </c>
      <c r="E15" s="7">
        <v>23.436351722169434</v>
      </c>
      <c r="F15" s="7">
        <v>6.0534198873652514</v>
      </c>
      <c r="G15" s="7">
        <v>34.989330418081103</v>
      </c>
      <c r="H15" s="7">
        <v>0</v>
      </c>
    </row>
    <row r="16" spans="1:8" ht="15.75" thickBot="1" x14ac:dyDescent="0.3">
      <c r="B16" s="5" t="s">
        <v>60</v>
      </c>
      <c r="C16" s="5" t="s">
        <v>61</v>
      </c>
      <c r="D16" s="5">
        <v>29.990315356477666</v>
      </c>
      <c r="E16" s="5">
        <v>24.686278193459898</v>
      </c>
      <c r="F16" s="5">
        <v>6.2409925289893922</v>
      </c>
      <c r="G16" s="5">
        <v>29.997486675855466</v>
      </c>
      <c r="H1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18AB-0EEF-423C-B8A0-FEFF487467AA}">
  <dimension ref="A1:M7"/>
  <sheetViews>
    <sheetView tabSelected="1" workbookViewId="0">
      <selection activeCell="L10" sqref="L10"/>
    </sheetView>
  </sheetViews>
  <sheetFormatPr defaultRowHeight="15" x14ac:dyDescent="0.25"/>
  <cols>
    <col min="1" max="1" width="22.7109375" bestFit="1" customWidth="1"/>
    <col min="13" max="13" width="68.140625" bestFit="1" customWidth="1"/>
  </cols>
  <sheetData>
    <row r="1" spans="1:13" x14ac:dyDescent="0.25">
      <c r="A1" t="s">
        <v>44</v>
      </c>
    </row>
    <row r="2" spans="1:13" x14ac:dyDescent="0.25">
      <c r="A2" t="s">
        <v>43</v>
      </c>
      <c r="E2" s="10" t="s">
        <v>47</v>
      </c>
      <c r="F2" s="10" t="s">
        <v>6</v>
      </c>
      <c r="G2" s="10" t="s">
        <v>7</v>
      </c>
      <c r="J2" s="10" t="s">
        <v>47</v>
      </c>
      <c r="K2" s="10" t="s">
        <v>6</v>
      </c>
      <c r="L2" s="10" t="s">
        <v>7</v>
      </c>
      <c r="M2" s="10" t="s">
        <v>77</v>
      </c>
    </row>
    <row r="3" spans="1:13" x14ac:dyDescent="0.25">
      <c r="A3" t="s">
        <v>1</v>
      </c>
      <c r="B3" s="10" t="s">
        <v>6</v>
      </c>
      <c r="C3" s="10" t="s">
        <v>7</v>
      </c>
      <c r="E3" s="10">
        <f>F3^2+2*G3</f>
        <v>75.82972873071148</v>
      </c>
      <c r="F3" s="10">
        <v>8.4878906923259212</v>
      </c>
      <c r="G3" s="10">
        <v>1.8927201629192429</v>
      </c>
      <c r="J3" s="10">
        <v>99.999337119833328</v>
      </c>
      <c r="K3" s="10">
        <v>9.9999668429711335</v>
      </c>
      <c r="L3" s="10">
        <v>1.2965563504050274E-7</v>
      </c>
      <c r="M3" s="10" t="s">
        <v>78</v>
      </c>
    </row>
    <row r="4" spans="1:13" x14ac:dyDescent="0.25">
      <c r="A4" t="s">
        <v>45</v>
      </c>
      <c r="B4" s="10">
        <f>35/2</f>
        <v>17.5</v>
      </c>
      <c r="C4" s="10">
        <f>35/4</f>
        <v>8.75</v>
      </c>
      <c r="D4" t="s">
        <v>8</v>
      </c>
      <c r="E4">
        <f>2*F3+4*G3</f>
        <v>24.546662036328815</v>
      </c>
      <c r="F4">
        <v>35</v>
      </c>
      <c r="J4" s="10">
        <v>99.963227493578643</v>
      </c>
      <c r="K4" s="10">
        <v>9.9981612056206934</v>
      </c>
      <c r="L4" s="10">
        <v>0</v>
      </c>
      <c r="M4" s="10" t="s">
        <v>85</v>
      </c>
    </row>
    <row r="5" spans="1:13" x14ac:dyDescent="0.25">
      <c r="A5" t="s">
        <v>46</v>
      </c>
      <c r="B5" s="10">
        <f>30/3</f>
        <v>10</v>
      </c>
      <c r="C5" s="10">
        <v>15</v>
      </c>
      <c r="D5" t="s">
        <v>9</v>
      </c>
      <c r="E5">
        <f>3*F3+2*G3</f>
        <v>29.249112402816252</v>
      </c>
      <c r="F5">
        <v>30</v>
      </c>
      <c r="J5">
        <v>99.845628534522461</v>
      </c>
      <c r="K5">
        <v>9.9918084276871859</v>
      </c>
      <c r="L5">
        <v>4.6964394608914901E-3</v>
      </c>
      <c r="M5" t="s">
        <v>80</v>
      </c>
    </row>
    <row r="6" spans="1:13" x14ac:dyDescent="0.25">
      <c r="A6" t="s">
        <v>4</v>
      </c>
      <c r="B6" s="10">
        <v>0</v>
      </c>
      <c r="C6" s="11" t="s">
        <v>10</v>
      </c>
    </row>
    <row r="7" spans="1:13" x14ac:dyDescent="0.25">
      <c r="B7" s="11" t="s">
        <v>10</v>
      </c>
      <c r="C7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B424-AE82-4EA8-8E0A-64762CDFECCC}">
  <dimension ref="A1:T751"/>
  <sheetViews>
    <sheetView workbookViewId="0">
      <selection activeCell="I2" sqref="I2"/>
    </sheetView>
  </sheetViews>
  <sheetFormatPr defaultRowHeight="15" x14ac:dyDescent="0.25"/>
  <cols>
    <col min="1" max="1" width="22.7109375" bestFit="1" customWidth="1"/>
    <col min="6" max="6" width="9.28515625" bestFit="1" customWidth="1"/>
    <col min="12" max="12" width="12" bestFit="1" customWidth="1"/>
    <col min="15" max="15" width="12" bestFit="1" customWidth="1"/>
    <col min="16" max="19" width="11.42578125" bestFit="1" customWidth="1"/>
  </cols>
  <sheetData>
    <row r="1" spans="1:20" x14ac:dyDescent="0.25">
      <c r="A1" t="s">
        <v>44</v>
      </c>
      <c r="E1" t="s">
        <v>68</v>
      </c>
      <c r="F1" t="s">
        <v>6</v>
      </c>
      <c r="G1" t="s">
        <v>7</v>
      </c>
      <c r="H1" t="s">
        <v>8</v>
      </c>
      <c r="I1" t="s">
        <v>9</v>
      </c>
      <c r="L1" t="s">
        <v>47</v>
      </c>
      <c r="N1" t="s">
        <v>69</v>
      </c>
      <c r="O1">
        <f ca="1">MAX(L2:L101)</f>
        <v>78.526775902768193</v>
      </c>
    </row>
    <row r="2" spans="1:20" x14ac:dyDescent="0.25">
      <c r="A2" t="s">
        <v>86</v>
      </c>
      <c r="E2">
        <v>1</v>
      </c>
      <c r="F2" s="12">
        <f ca="1">RAND()*17.5</f>
        <v>12.75753129239725</v>
      </c>
      <c r="G2">
        <f ca="1">RAND()*15</f>
        <v>8.3327445851797481</v>
      </c>
      <c r="H2">
        <f ca="1">IF(2*F2+4*G2&lt;=35,1,0)</f>
        <v>0</v>
      </c>
      <c r="I2">
        <f ca="1">IF(3*F2+2*G2&lt;=30,1,0)</f>
        <v>0</v>
      </c>
      <c r="L2" s="13" t="str">
        <f ca="1">IF(H2*I2=1,F2^2+3*G2,"X")</f>
        <v>X</v>
      </c>
      <c r="N2" t="s">
        <v>6</v>
      </c>
      <c r="O2">
        <f ca="1">INDEX(F2:F101, MATCH(O1,L2:L101,0))</f>
        <v>8.6263434795680567</v>
      </c>
    </row>
    <row r="3" spans="1:20" x14ac:dyDescent="0.25">
      <c r="A3" t="s">
        <v>1</v>
      </c>
      <c r="B3" s="10" t="s">
        <v>6</v>
      </c>
      <c r="C3" s="10" t="s">
        <v>7</v>
      </c>
      <c r="E3">
        <v>2</v>
      </c>
      <c r="F3" s="12">
        <f t="shared" ref="F3:F66" ca="1" si="0">RAND()*17.5</f>
        <v>9.3140397429875001</v>
      </c>
      <c r="G3">
        <f t="shared" ref="G3:G66" ca="1" si="1">RAND()*15</f>
        <v>13.794443829467422</v>
      </c>
      <c r="H3">
        <f t="shared" ref="H3:H66" ca="1" si="2">IF(2*F3+4*G3&lt;=35,1,0)</f>
        <v>0</v>
      </c>
      <c r="I3">
        <f t="shared" ref="I3:I66" ca="1" si="3">IF(3*F3+2*G3&lt;=30,1,0)</f>
        <v>0</v>
      </c>
      <c r="L3" s="13" t="str">
        <f t="shared" ref="L3:L66" ca="1" si="4">IF(H3*I3=1,F3^2+2*G3,"X")</f>
        <v>X</v>
      </c>
      <c r="N3" t="s">
        <v>7</v>
      </c>
      <c r="O3">
        <f ca="1">INDEX(G2:G101, MATCH(O1,L2:L101,0))</f>
        <v>2.0564870376409337</v>
      </c>
    </row>
    <row r="4" spans="1:20" x14ac:dyDescent="0.25">
      <c r="A4" t="s">
        <v>45</v>
      </c>
      <c r="B4" s="10">
        <f>35/2</f>
        <v>17.5</v>
      </c>
      <c r="C4" s="10">
        <f>35/4</f>
        <v>8.75</v>
      </c>
      <c r="D4" t="s">
        <v>8</v>
      </c>
      <c r="E4">
        <v>3</v>
      </c>
      <c r="F4" s="12">
        <f t="shared" ca="1" si="0"/>
        <v>9.1319577859243566</v>
      </c>
      <c r="G4">
        <f t="shared" ca="1" si="1"/>
        <v>13.287476650668815</v>
      </c>
      <c r="H4">
        <f t="shared" ca="1" si="2"/>
        <v>0</v>
      </c>
      <c r="I4">
        <f t="shared" ca="1" si="3"/>
        <v>0</v>
      </c>
      <c r="L4" s="13" t="str">
        <f t="shared" ca="1" si="4"/>
        <v>X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</row>
    <row r="5" spans="1:20" x14ac:dyDescent="0.25">
      <c r="A5" t="s">
        <v>46</v>
      </c>
      <c r="B5" s="10">
        <f>30/3</f>
        <v>10</v>
      </c>
      <c r="C5" s="10">
        <v>15</v>
      </c>
      <c r="D5" t="s">
        <v>9</v>
      </c>
      <c r="E5">
        <v>4</v>
      </c>
      <c r="F5" s="12">
        <f t="shared" ca="1" si="0"/>
        <v>7.6999256259579791</v>
      </c>
      <c r="G5">
        <f t="shared" ca="1" si="1"/>
        <v>12.620881278575649</v>
      </c>
      <c r="H5">
        <f t="shared" ca="1" si="2"/>
        <v>0</v>
      </c>
      <c r="I5">
        <f t="shared" ca="1" si="3"/>
        <v>0</v>
      </c>
      <c r="L5" s="13" t="str">
        <f t="shared" ca="1" si="4"/>
        <v>X</v>
      </c>
      <c r="N5" t="s">
        <v>70</v>
      </c>
      <c r="O5">
        <v>96.840990929052296</v>
      </c>
      <c r="P5">
        <v>87.136026709003076</v>
      </c>
      <c r="Q5">
        <v>83.145445554349109</v>
      </c>
      <c r="R5">
        <v>64.204273343296691</v>
      </c>
      <c r="S5">
        <v>63.080881665539039</v>
      </c>
    </row>
    <row r="6" spans="1:20" x14ac:dyDescent="0.25">
      <c r="A6" t="s">
        <v>4</v>
      </c>
      <c r="B6" s="10">
        <v>0</v>
      </c>
      <c r="C6" s="11" t="s">
        <v>10</v>
      </c>
      <c r="E6">
        <v>5</v>
      </c>
      <c r="F6" s="12">
        <f t="shared" ca="1" si="0"/>
        <v>1.855106484944586</v>
      </c>
      <c r="G6">
        <f t="shared" ca="1" si="1"/>
        <v>4.4320857846280255</v>
      </c>
      <c r="H6">
        <f t="shared" ca="1" si="2"/>
        <v>1</v>
      </c>
      <c r="I6">
        <f t="shared" ca="1" si="3"/>
        <v>1</v>
      </c>
      <c r="L6" s="13">
        <f t="shared" ca="1" si="4"/>
        <v>12.305591639739507</v>
      </c>
      <c r="N6" t="s">
        <v>6</v>
      </c>
      <c r="O6">
        <v>9.3939700218644351</v>
      </c>
      <c r="P6">
        <v>9.3113834216700653</v>
      </c>
      <c r="Q6">
        <v>9.0414712856155042</v>
      </c>
      <c r="R6">
        <v>7.9286859090815192</v>
      </c>
      <c r="S6">
        <v>7.6124440328990559</v>
      </c>
    </row>
    <row r="7" spans="1:20" x14ac:dyDescent="0.25">
      <c r="B7" s="11" t="s">
        <v>10</v>
      </c>
      <c r="C7" s="10">
        <v>0</v>
      </c>
      <c r="E7">
        <v>6</v>
      </c>
      <c r="F7" s="12">
        <f t="shared" ca="1" si="0"/>
        <v>11.331210079993779</v>
      </c>
      <c r="G7">
        <f t="shared" ca="1" si="1"/>
        <v>12.360271183383052</v>
      </c>
      <c r="H7">
        <f t="shared" ca="1" si="2"/>
        <v>0</v>
      </c>
      <c r="I7">
        <f t="shared" ca="1" si="3"/>
        <v>0</v>
      </c>
      <c r="L7" s="13" t="str">
        <f t="shared" ca="1" si="4"/>
        <v>X</v>
      </c>
      <c r="N7" t="s">
        <v>7</v>
      </c>
      <c r="O7">
        <v>0.79715907868228741</v>
      </c>
      <c r="P7">
        <v>0.21708274182547393</v>
      </c>
      <c r="Q7">
        <v>0.69862127286971776</v>
      </c>
      <c r="R7">
        <v>0.67010654921442925</v>
      </c>
      <c r="S7">
        <v>2.5657887557592973</v>
      </c>
    </row>
    <row r="8" spans="1:20" x14ac:dyDescent="0.25">
      <c r="E8">
        <v>7</v>
      </c>
      <c r="F8" s="12">
        <f t="shared" ca="1" si="0"/>
        <v>8.6263434795680567</v>
      </c>
      <c r="G8">
        <f t="shared" ca="1" si="1"/>
        <v>2.0564870376409337</v>
      </c>
      <c r="H8">
        <f t="shared" ca="1" si="2"/>
        <v>1</v>
      </c>
      <c r="I8">
        <f t="shared" ca="1" si="3"/>
        <v>1</v>
      </c>
      <c r="L8" s="13">
        <f t="shared" ca="1" si="4"/>
        <v>78.526775902768193</v>
      </c>
    </row>
    <row r="9" spans="1:20" x14ac:dyDescent="0.25">
      <c r="E9">
        <v>8</v>
      </c>
      <c r="F9" s="12">
        <f t="shared" ca="1" si="0"/>
        <v>15.903557901718898</v>
      </c>
      <c r="G9">
        <f t="shared" ca="1" si="1"/>
        <v>12.366195639944269</v>
      </c>
      <c r="H9">
        <f t="shared" ca="1" si="2"/>
        <v>0</v>
      </c>
      <c r="I9">
        <f t="shared" ca="1" si="3"/>
        <v>0</v>
      </c>
      <c r="L9" s="13" t="str">
        <f t="shared" ca="1" si="4"/>
        <v>X</v>
      </c>
    </row>
    <row r="10" spans="1:20" x14ac:dyDescent="0.25">
      <c r="E10">
        <v>9</v>
      </c>
      <c r="F10" s="12">
        <f t="shared" ca="1" si="0"/>
        <v>0.1906496608059155</v>
      </c>
      <c r="G10">
        <f t="shared" ca="1" si="1"/>
        <v>12.953386036590913</v>
      </c>
      <c r="H10">
        <f t="shared" ca="1" si="2"/>
        <v>0</v>
      </c>
      <c r="I10">
        <f t="shared" ca="1" si="3"/>
        <v>1</v>
      </c>
      <c r="L10" s="13" t="str">
        <f t="shared" ca="1" si="4"/>
        <v>X</v>
      </c>
    </row>
    <row r="11" spans="1:20" x14ac:dyDescent="0.25">
      <c r="E11">
        <v>10</v>
      </c>
      <c r="F11" s="12">
        <f t="shared" ca="1" si="0"/>
        <v>13.98184804270516</v>
      </c>
      <c r="G11">
        <f t="shared" ca="1" si="1"/>
        <v>3.8891151238305581</v>
      </c>
      <c r="H11">
        <f t="shared" ca="1" si="2"/>
        <v>0</v>
      </c>
      <c r="I11">
        <f t="shared" ca="1" si="3"/>
        <v>0</v>
      </c>
      <c r="L11" s="13" t="str">
        <f t="shared" ca="1" si="4"/>
        <v>X</v>
      </c>
    </row>
    <row r="12" spans="1:20" x14ac:dyDescent="0.25">
      <c r="E12">
        <v>11</v>
      </c>
      <c r="F12" s="12">
        <f t="shared" ca="1" si="0"/>
        <v>17.239168302963627</v>
      </c>
      <c r="G12">
        <f t="shared" ca="1" si="1"/>
        <v>1.9436569743908316</v>
      </c>
      <c r="H12">
        <f t="shared" ca="1" si="2"/>
        <v>0</v>
      </c>
      <c r="I12">
        <f t="shared" ca="1" si="3"/>
        <v>0</v>
      </c>
      <c r="L12" s="13" t="str">
        <f t="shared" ca="1" si="4"/>
        <v>X</v>
      </c>
    </row>
    <row r="13" spans="1:20" x14ac:dyDescent="0.25">
      <c r="E13">
        <v>12</v>
      </c>
      <c r="F13" s="12">
        <f t="shared" ca="1" si="0"/>
        <v>10.30273624351757</v>
      </c>
      <c r="G13">
        <f t="shared" ca="1" si="1"/>
        <v>10.207360052285335</v>
      </c>
      <c r="H13">
        <f t="shared" ca="1" si="2"/>
        <v>0</v>
      </c>
      <c r="I13">
        <f t="shared" ca="1" si="3"/>
        <v>0</v>
      </c>
      <c r="L13" s="13" t="str">
        <f t="shared" ca="1" si="4"/>
        <v>X</v>
      </c>
    </row>
    <row r="14" spans="1:20" x14ac:dyDescent="0.25">
      <c r="E14">
        <v>13</v>
      </c>
      <c r="F14" s="12">
        <f t="shared" ca="1" si="0"/>
        <v>10.208767589124772</v>
      </c>
      <c r="G14">
        <f t="shared" ca="1" si="1"/>
        <v>11.759474208259345</v>
      </c>
      <c r="H14">
        <f t="shared" ca="1" si="2"/>
        <v>0</v>
      </c>
      <c r="I14">
        <f t="shared" ca="1" si="3"/>
        <v>0</v>
      </c>
      <c r="L14" s="13" t="str">
        <f t="shared" ca="1" si="4"/>
        <v>X</v>
      </c>
    </row>
    <row r="15" spans="1:20" x14ac:dyDescent="0.25">
      <c r="E15">
        <v>14</v>
      </c>
      <c r="F15" s="12">
        <f t="shared" ca="1" si="0"/>
        <v>9.0247263753202009</v>
      </c>
      <c r="G15">
        <f t="shared" ca="1" si="1"/>
        <v>6.687943143202796</v>
      </c>
      <c r="H15">
        <f t="shared" ca="1" si="2"/>
        <v>0</v>
      </c>
      <c r="I15">
        <f t="shared" ca="1" si="3"/>
        <v>0</v>
      </c>
      <c r="L15" s="13" t="str">
        <f t="shared" ca="1" si="4"/>
        <v>X</v>
      </c>
    </row>
    <row r="16" spans="1:20" x14ac:dyDescent="0.25">
      <c r="E16">
        <v>15</v>
      </c>
      <c r="F16" s="12">
        <f t="shared" ca="1" si="0"/>
        <v>0.93834935059181257</v>
      </c>
      <c r="G16">
        <f t="shared" ca="1" si="1"/>
        <v>8.3879093180515714</v>
      </c>
      <c r="H16">
        <f t="shared" ca="1" si="2"/>
        <v>0</v>
      </c>
      <c r="I16">
        <f t="shared" ca="1" si="3"/>
        <v>1</v>
      </c>
      <c r="L16" s="13" t="str">
        <f t="shared" ca="1" si="4"/>
        <v>X</v>
      </c>
    </row>
    <row r="17" spans="5:12" x14ac:dyDescent="0.25">
      <c r="E17">
        <v>16</v>
      </c>
      <c r="F17" s="12">
        <f t="shared" ca="1" si="0"/>
        <v>7.3348182176883556</v>
      </c>
      <c r="G17">
        <f t="shared" ca="1" si="1"/>
        <v>13.147109855441245</v>
      </c>
      <c r="H17">
        <f t="shared" ca="1" si="2"/>
        <v>0</v>
      </c>
      <c r="I17">
        <f t="shared" ca="1" si="3"/>
        <v>0</v>
      </c>
      <c r="L17" s="13" t="str">
        <f t="shared" ca="1" si="4"/>
        <v>X</v>
      </c>
    </row>
    <row r="18" spans="5:12" x14ac:dyDescent="0.25">
      <c r="E18">
        <v>17</v>
      </c>
      <c r="F18" s="12">
        <f t="shared" ca="1" si="0"/>
        <v>8.45718943339544</v>
      </c>
      <c r="G18">
        <f t="shared" ca="1" si="1"/>
        <v>5.3017615299933576</v>
      </c>
      <c r="H18">
        <f t="shared" ca="1" si="2"/>
        <v>0</v>
      </c>
      <c r="I18">
        <f t="shared" ca="1" si="3"/>
        <v>0</v>
      </c>
      <c r="L18" s="13" t="str">
        <f t="shared" ca="1" si="4"/>
        <v>X</v>
      </c>
    </row>
    <row r="19" spans="5:12" x14ac:dyDescent="0.25">
      <c r="E19">
        <v>18</v>
      </c>
      <c r="F19" s="12">
        <f t="shared" ca="1" si="0"/>
        <v>12.452957721240113</v>
      </c>
      <c r="G19">
        <f t="shared" ca="1" si="1"/>
        <v>6.6852581120487979</v>
      </c>
      <c r="H19">
        <f t="shared" ca="1" si="2"/>
        <v>0</v>
      </c>
      <c r="I19">
        <f t="shared" ca="1" si="3"/>
        <v>0</v>
      </c>
      <c r="L19" s="13" t="str">
        <f t="shared" ca="1" si="4"/>
        <v>X</v>
      </c>
    </row>
    <row r="20" spans="5:12" x14ac:dyDescent="0.25">
      <c r="E20">
        <v>19</v>
      </c>
      <c r="F20" s="12">
        <f t="shared" ca="1" si="0"/>
        <v>9.2772960727344866</v>
      </c>
      <c r="G20">
        <f t="shared" ca="1" si="1"/>
        <v>12.754942228656226</v>
      </c>
      <c r="H20">
        <f t="shared" ca="1" si="2"/>
        <v>0</v>
      </c>
      <c r="I20">
        <f t="shared" ca="1" si="3"/>
        <v>0</v>
      </c>
      <c r="L20" s="13" t="str">
        <f t="shared" ca="1" si="4"/>
        <v>X</v>
      </c>
    </row>
    <row r="21" spans="5:12" x14ac:dyDescent="0.25">
      <c r="E21">
        <v>20</v>
      </c>
      <c r="F21" s="12">
        <f t="shared" ca="1" si="0"/>
        <v>3.8024430868613743</v>
      </c>
      <c r="G21">
        <f t="shared" ca="1" si="1"/>
        <v>14.832445515201567</v>
      </c>
      <c r="H21">
        <f t="shared" ca="1" si="2"/>
        <v>0</v>
      </c>
      <c r="I21">
        <f t="shared" ca="1" si="3"/>
        <v>0</v>
      </c>
      <c r="L21" s="13" t="str">
        <f t="shared" ca="1" si="4"/>
        <v>X</v>
      </c>
    </row>
    <row r="22" spans="5:12" x14ac:dyDescent="0.25">
      <c r="E22">
        <v>21</v>
      </c>
      <c r="F22" s="12">
        <f t="shared" ca="1" si="0"/>
        <v>1.9589973536248708</v>
      </c>
      <c r="G22">
        <f t="shared" ca="1" si="1"/>
        <v>9.7018269926407719</v>
      </c>
      <c r="H22">
        <f t="shared" ca="1" si="2"/>
        <v>0</v>
      </c>
      <c r="I22">
        <f t="shared" ca="1" si="3"/>
        <v>1</v>
      </c>
      <c r="L22" s="13" t="str">
        <f t="shared" ca="1" si="4"/>
        <v>X</v>
      </c>
    </row>
    <row r="23" spans="5:12" x14ac:dyDescent="0.25">
      <c r="E23">
        <v>22</v>
      </c>
      <c r="F23" s="12">
        <f t="shared" ca="1" si="0"/>
        <v>9.9691647812908553</v>
      </c>
      <c r="G23">
        <f t="shared" ca="1" si="1"/>
        <v>14.516264273382424</v>
      </c>
      <c r="H23">
        <f t="shared" ca="1" si="2"/>
        <v>0</v>
      </c>
      <c r="I23">
        <f t="shared" ca="1" si="3"/>
        <v>0</v>
      </c>
      <c r="L23" s="13" t="str">
        <f t="shared" ca="1" si="4"/>
        <v>X</v>
      </c>
    </row>
    <row r="24" spans="5:12" x14ac:dyDescent="0.25">
      <c r="E24">
        <v>23</v>
      </c>
      <c r="F24" s="12">
        <f t="shared" ca="1" si="0"/>
        <v>9.6922821682267255</v>
      </c>
      <c r="G24">
        <f t="shared" ca="1" si="1"/>
        <v>4.6086056639872437</v>
      </c>
      <c r="H24">
        <f t="shared" ca="1" si="2"/>
        <v>0</v>
      </c>
      <c r="I24">
        <f t="shared" ca="1" si="3"/>
        <v>0</v>
      </c>
      <c r="L24" s="13" t="str">
        <f t="shared" ca="1" si="4"/>
        <v>X</v>
      </c>
    </row>
    <row r="25" spans="5:12" x14ac:dyDescent="0.25">
      <c r="E25">
        <v>24</v>
      </c>
      <c r="F25" s="12">
        <f t="shared" ca="1" si="0"/>
        <v>2.1076387247838069</v>
      </c>
      <c r="G25">
        <f t="shared" ca="1" si="1"/>
        <v>0.29576920179610056</v>
      </c>
      <c r="H25">
        <f t="shared" ca="1" si="2"/>
        <v>1</v>
      </c>
      <c r="I25">
        <f t="shared" ca="1" si="3"/>
        <v>1</v>
      </c>
      <c r="L25" s="13">
        <f t="shared" ca="1" si="4"/>
        <v>5.0336793978005128</v>
      </c>
    </row>
    <row r="26" spans="5:12" x14ac:dyDescent="0.25">
      <c r="E26">
        <v>25</v>
      </c>
      <c r="F26" s="12">
        <f t="shared" ca="1" si="0"/>
        <v>6.3205117960580699</v>
      </c>
      <c r="G26">
        <f t="shared" ca="1" si="1"/>
        <v>10.068479975254277</v>
      </c>
      <c r="H26">
        <f t="shared" ca="1" si="2"/>
        <v>0</v>
      </c>
      <c r="I26">
        <f t="shared" ca="1" si="3"/>
        <v>0</v>
      </c>
      <c r="L26" s="13" t="str">
        <f t="shared" ca="1" si="4"/>
        <v>X</v>
      </c>
    </row>
    <row r="27" spans="5:12" x14ac:dyDescent="0.25">
      <c r="E27">
        <v>26</v>
      </c>
      <c r="F27" s="12">
        <f t="shared" ca="1" si="0"/>
        <v>15.476007989888696</v>
      </c>
      <c r="G27">
        <f t="shared" ca="1" si="1"/>
        <v>7.0198688559488343</v>
      </c>
      <c r="H27">
        <f t="shared" ca="1" si="2"/>
        <v>0</v>
      </c>
      <c r="I27">
        <f t="shared" ca="1" si="3"/>
        <v>0</v>
      </c>
      <c r="L27" s="13" t="str">
        <f t="shared" ca="1" si="4"/>
        <v>X</v>
      </c>
    </row>
    <row r="28" spans="5:12" x14ac:dyDescent="0.25">
      <c r="E28">
        <v>27</v>
      </c>
      <c r="F28" s="12">
        <f t="shared" ca="1" si="0"/>
        <v>1.3094045110236918</v>
      </c>
      <c r="G28">
        <f t="shared" ca="1" si="1"/>
        <v>13.746929559799067</v>
      </c>
      <c r="H28">
        <f t="shared" ca="1" si="2"/>
        <v>0</v>
      </c>
      <c r="I28">
        <f t="shared" ca="1" si="3"/>
        <v>0</v>
      </c>
      <c r="L28" s="13" t="str">
        <f t="shared" ca="1" si="4"/>
        <v>X</v>
      </c>
    </row>
    <row r="29" spans="5:12" x14ac:dyDescent="0.25">
      <c r="E29">
        <v>28</v>
      </c>
      <c r="F29" s="12">
        <f t="shared" ca="1" si="0"/>
        <v>8.8522839003831706</v>
      </c>
      <c r="G29">
        <f t="shared" ca="1" si="1"/>
        <v>6.0891091683350993</v>
      </c>
      <c r="H29">
        <f t="shared" ca="1" si="2"/>
        <v>0</v>
      </c>
      <c r="I29">
        <f t="shared" ca="1" si="3"/>
        <v>0</v>
      </c>
      <c r="L29" s="13" t="str">
        <f t="shared" ca="1" si="4"/>
        <v>X</v>
      </c>
    </row>
    <row r="30" spans="5:12" x14ac:dyDescent="0.25">
      <c r="E30">
        <v>29</v>
      </c>
      <c r="F30" s="12">
        <f t="shared" ca="1" si="0"/>
        <v>14.652784166065139</v>
      </c>
      <c r="G30">
        <f t="shared" ca="1" si="1"/>
        <v>11.995838627370768</v>
      </c>
      <c r="H30">
        <f t="shared" ca="1" si="2"/>
        <v>0</v>
      </c>
      <c r="I30">
        <f t="shared" ca="1" si="3"/>
        <v>0</v>
      </c>
      <c r="L30" s="13" t="str">
        <f t="shared" ca="1" si="4"/>
        <v>X</v>
      </c>
    </row>
    <row r="31" spans="5:12" x14ac:dyDescent="0.25">
      <c r="E31">
        <v>30</v>
      </c>
      <c r="F31" s="12">
        <f t="shared" ca="1" si="0"/>
        <v>11.908215350913839</v>
      </c>
      <c r="G31">
        <f t="shared" ca="1" si="1"/>
        <v>8.8042772307053347</v>
      </c>
      <c r="H31">
        <f t="shared" ca="1" si="2"/>
        <v>0</v>
      </c>
      <c r="I31">
        <f t="shared" ca="1" si="3"/>
        <v>0</v>
      </c>
      <c r="L31" s="13" t="str">
        <f t="shared" ca="1" si="4"/>
        <v>X</v>
      </c>
    </row>
    <row r="32" spans="5:12" x14ac:dyDescent="0.25">
      <c r="E32">
        <v>31</v>
      </c>
      <c r="F32" s="12">
        <f t="shared" ca="1" si="0"/>
        <v>1.236292304700167</v>
      </c>
      <c r="G32">
        <f t="shared" ca="1" si="1"/>
        <v>5.9837280626793135</v>
      </c>
      <c r="H32">
        <f t="shared" ca="1" si="2"/>
        <v>1</v>
      </c>
      <c r="I32">
        <f t="shared" ca="1" si="3"/>
        <v>1</v>
      </c>
      <c r="L32" s="13">
        <f t="shared" ca="1" si="4"/>
        <v>13.495874788019478</v>
      </c>
    </row>
    <row r="33" spans="5:12" x14ac:dyDescent="0.25">
      <c r="E33">
        <v>32</v>
      </c>
      <c r="F33" s="12">
        <f t="shared" ca="1" si="0"/>
        <v>6.3169385987845708</v>
      </c>
      <c r="G33">
        <f t="shared" ca="1" si="1"/>
        <v>1.1180594749946478</v>
      </c>
      <c r="H33">
        <f t="shared" ca="1" si="2"/>
        <v>1</v>
      </c>
      <c r="I33">
        <f t="shared" ca="1" si="3"/>
        <v>1</v>
      </c>
      <c r="L33" s="13">
        <f t="shared" ca="1" si="4"/>
        <v>42.139832210803675</v>
      </c>
    </row>
    <row r="34" spans="5:12" x14ac:dyDescent="0.25">
      <c r="E34">
        <v>33</v>
      </c>
      <c r="F34" s="12">
        <f t="shared" ca="1" si="0"/>
        <v>5.3610956270727117</v>
      </c>
      <c r="G34">
        <f t="shared" ca="1" si="1"/>
        <v>14.362558482176894</v>
      </c>
      <c r="H34">
        <f t="shared" ca="1" si="2"/>
        <v>0</v>
      </c>
      <c r="I34">
        <f t="shared" ca="1" si="3"/>
        <v>0</v>
      </c>
      <c r="L34" s="13" t="str">
        <f t="shared" ca="1" si="4"/>
        <v>X</v>
      </c>
    </row>
    <row r="35" spans="5:12" x14ac:dyDescent="0.25">
      <c r="E35">
        <v>34</v>
      </c>
      <c r="F35" s="12">
        <f t="shared" ca="1" si="0"/>
        <v>1.573763553709723</v>
      </c>
      <c r="G35">
        <f t="shared" ca="1" si="1"/>
        <v>9.1618024794483084</v>
      </c>
      <c r="H35">
        <f t="shared" ca="1" si="2"/>
        <v>0</v>
      </c>
      <c r="I35">
        <f t="shared" ca="1" si="3"/>
        <v>1</v>
      </c>
      <c r="L35" s="13" t="str">
        <f t="shared" ca="1" si="4"/>
        <v>X</v>
      </c>
    </row>
    <row r="36" spans="5:12" x14ac:dyDescent="0.25">
      <c r="E36">
        <v>35</v>
      </c>
      <c r="F36" s="12">
        <f t="shared" ca="1" si="0"/>
        <v>8.4031647850724536</v>
      </c>
      <c r="G36">
        <f t="shared" ca="1" si="1"/>
        <v>9.2947916259791992</v>
      </c>
      <c r="H36">
        <f t="shared" ca="1" si="2"/>
        <v>0</v>
      </c>
      <c r="I36">
        <f t="shared" ca="1" si="3"/>
        <v>0</v>
      </c>
      <c r="L36" s="13" t="str">
        <f t="shared" ca="1" si="4"/>
        <v>X</v>
      </c>
    </row>
    <row r="37" spans="5:12" x14ac:dyDescent="0.25">
      <c r="E37">
        <v>36</v>
      </c>
      <c r="F37" s="12">
        <f t="shared" ca="1" si="0"/>
        <v>13.40811627843523</v>
      </c>
      <c r="G37">
        <f t="shared" ca="1" si="1"/>
        <v>7.7943339042405695</v>
      </c>
      <c r="H37">
        <f t="shared" ca="1" si="2"/>
        <v>0</v>
      </c>
      <c r="I37">
        <f t="shared" ca="1" si="3"/>
        <v>0</v>
      </c>
      <c r="L37" s="13" t="str">
        <f t="shared" ca="1" si="4"/>
        <v>X</v>
      </c>
    </row>
    <row r="38" spans="5:12" x14ac:dyDescent="0.25">
      <c r="E38">
        <v>37</v>
      </c>
      <c r="F38" s="12">
        <f t="shared" ca="1" si="0"/>
        <v>0.56941029019281608</v>
      </c>
      <c r="G38">
        <f t="shared" ca="1" si="1"/>
        <v>3.2011679656354857</v>
      </c>
      <c r="H38">
        <f t="shared" ca="1" si="2"/>
        <v>1</v>
      </c>
      <c r="I38">
        <f t="shared" ca="1" si="3"/>
        <v>1</v>
      </c>
      <c r="L38" s="13">
        <f t="shared" ca="1" si="4"/>
        <v>6.7265640098484383</v>
      </c>
    </row>
    <row r="39" spans="5:12" x14ac:dyDescent="0.25">
      <c r="E39">
        <v>38</v>
      </c>
      <c r="F39" s="12">
        <f t="shared" ca="1" si="0"/>
        <v>9.1063715585758658</v>
      </c>
      <c r="G39">
        <f t="shared" ca="1" si="1"/>
        <v>10.253927215847243</v>
      </c>
      <c r="H39">
        <f t="shared" ca="1" si="2"/>
        <v>0</v>
      </c>
      <c r="I39">
        <f t="shared" ca="1" si="3"/>
        <v>0</v>
      </c>
      <c r="L39" s="13" t="str">
        <f t="shared" ca="1" si="4"/>
        <v>X</v>
      </c>
    </row>
    <row r="40" spans="5:12" x14ac:dyDescent="0.25">
      <c r="E40">
        <v>39</v>
      </c>
      <c r="F40" s="12">
        <f t="shared" ca="1" si="0"/>
        <v>12.997977971980516</v>
      </c>
      <c r="G40">
        <f t="shared" ca="1" si="1"/>
        <v>13.061568648930749</v>
      </c>
      <c r="H40">
        <f t="shared" ca="1" si="2"/>
        <v>0</v>
      </c>
      <c r="I40">
        <f t="shared" ca="1" si="3"/>
        <v>0</v>
      </c>
      <c r="L40" s="13" t="str">
        <f t="shared" ca="1" si="4"/>
        <v>X</v>
      </c>
    </row>
    <row r="41" spans="5:12" x14ac:dyDescent="0.25">
      <c r="E41">
        <v>40</v>
      </c>
      <c r="F41" s="12">
        <f t="shared" ca="1" si="0"/>
        <v>9.4717200054107273</v>
      </c>
      <c r="G41">
        <f t="shared" ca="1" si="1"/>
        <v>13.6978429819436</v>
      </c>
      <c r="H41">
        <f t="shared" ca="1" si="2"/>
        <v>0</v>
      </c>
      <c r="I41">
        <f t="shared" ca="1" si="3"/>
        <v>0</v>
      </c>
      <c r="L41" s="13" t="str">
        <f t="shared" ca="1" si="4"/>
        <v>X</v>
      </c>
    </row>
    <row r="42" spans="5:12" x14ac:dyDescent="0.25">
      <c r="E42">
        <v>41</v>
      </c>
      <c r="F42" s="12">
        <f t="shared" ca="1" si="0"/>
        <v>13.023746071454811</v>
      </c>
      <c r="G42">
        <f t="shared" ca="1" si="1"/>
        <v>3.6934399107964881</v>
      </c>
      <c r="H42">
        <f t="shared" ca="1" si="2"/>
        <v>0</v>
      </c>
      <c r="I42">
        <f t="shared" ca="1" si="3"/>
        <v>0</v>
      </c>
      <c r="L42" s="13" t="str">
        <f t="shared" ca="1" si="4"/>
        <v>X</v>
      </c>
    </row>
    <row r="43" spans="5:12" x14ac:dyDescent="0.25">
      <c r="E43">
        <v>42</v>
      </c>
      <c r="F43" s="12">
        <f t="shared" ca="1" si="0"/>
        <v>11.610337154563666</v>
      </c>
      <c r="G43">
        <f t="shared" ca="1" si="1"/>
        <v>10.618965192807149</v>
      </c>
      <c r="H43">
        <f t="shared" ca="1" si="2"/>
        <v>0</v>
      </c>
      <c r="I43">
        <f t="shared" ca="1" si="3"/>
        <v>0</v>
      </c>
      <c r="L43" s="13" t="str">
        <f t="shared" ca="1" si="4"/>
        <v>X</v>
      </c>
    </row>
    <row r="44" spans="5:12" x14ac:dyDescent="0.25">
      <c r="E44">
        <v>43</v>
      </c>
      <c r="F44" s="12">
        <f t="shared" ca="1" si="0"/>
        <v>10.874328244834683</v>
      </c>
      <c r="G44">
        <f t="shared" ca="1" si="1"/>
        <v>11.634978391051401</v>
      </c>
      <c r="H44">
        <f t="shared" ca="1" si="2"/>
        <v>0</v>
      </c>
      <c r="I44">
        <f t="shared" ca="1" si="3"/>
        <v>0</v>
      </c>
      <c r="L44" s="13" t="str">
        <f t="shared" ca="1" si="4"/>
        <v>X</v>
      </c>
    </row>
    <row r="45" spans="5:12" x14ac:dyDescent="0.25">
      <c r="E45">
        <v>44</v>
      </c>
      <c r="F45" s="12">
        <f t="shared" ca="1" si="0"/>
        <v>5.1255200182103335</v>
      </c>
      <c r="G45">
        <f t="shared" ca="1" si="1"/>
        <v>14.685157718822165</v>
      </c>
      <c r="H45">
        <f t="shared" ca="1" si="2"/>
        <v>0</v>
      </c>
      <c r="I45">
        <f t="shared" ca="1" si="3"/>
        <v>0</v>
      </c>
      <c r="L45" s="13" t="str">
        <f t="shared" ca="1" si="4"/>
        <v>X</v>
      </c>
    </row>
    <row r="46" spans="5:12" x14ac:dyDescent="0.25">
      <c r="E46">
        <v>45</v>
      </c>
      <c r="F46" s="12">
        <f t="shared" ca="1" si="0"/>
        <v>13.960585181222109</v>
      </c>
      <c r="G46">
        <f t="shared" ca="1" si="1"/>
        <v>5.3030026907912005</v>
      </c>
      <c r="H46">
        <f t="shared" ca="1" si="2"/>
        <v>0</v>
      </c>
      <c r="I46">
        <f t="shared" ca="1" si="3"/>
        <v>0</v>
      </c>
      <c r="L46" s="13" t="str">
        <f t="shared" ca="1" si="4"/>
        <v>X</v>
      </c>
    </row>
    <row r="47" spans="5:12" x14ac:dyDescent="0.25">
      <c r="E47">
        <v>46</v>
      </c>
      <c r="F47" s="12">
        <f t="shared" ca="1" si="0"/>
        <v>1.8576365833985125</v>
      </c>
      <c r="G47">
        <f t="shared" ca="1" si="1"/>
        <v>1.6296275056354803</v>
      </c>
      <c r="H47">
        <f t="shared" ca="1" si="2"/>
        <v>1</v>
      </c>
      <c r="I47">
        <f t="shared" ca="1" si="3"/>
        <v>1</v>
      </c>
      <c r="L47" s="13">
        <f t="shared" ca="1" si="4"/>
        <v>6.710068687251459</v>
      </c>
    </row>
    <row r="48" spans="5:12" x14ac:dyDescent="0.25">
      <c r="E48">
        <v>47</v>
      </c>
      <c r="F48" s="12">
        <f t="shared" ca="1" si="0"/>
        <v>2.9507802982703959</v>
      </c>
      <c r="G48">
        <f t="shared" ca="1" si="1"/>
        <v>3.4729050131870451</v>
      </c>
      <c r="H48">
        <f t="shared" ca="1" si="2"/>
        <v>1</v>
      </c>
      <c r="I48">
        <f t="shared" ca="1" si="3"/>
        <v>1</v>
      </c>
      <c r="L48" s="13">
        <f t="shared" ca="1" si="4"/>
        <v>15.652914395034816</v>
      </c>
    </row>
    <row r="49" spans="5:12" x14ac:dyDescent="0.25">
      <c r="E49">
        <v>48</v>
      </c>
      <c r="F49" s="12">
        <f t="shared" ca="1" si="0"/>
        <v>8.0351707961189529</v>
      </c>
      <c r="G49">
        <f t="shared" ca="1" si="1"/>
        <v>13.859673858617288</v>
      </c>
      <c r="H49">
        <f t="shared" ca="1" si="2"/>
        <v>0</v>
      </c>
      <c r="I49">
        <f t="shared" ca="1" si="3"/>
        <v>0</v>
      </c>
      <c r="L49" s="13" t="str">
        <f t="shared" ca="1" si="4"/>
        <v>X</v>
      </c>
    </row>
    <row r="50" spans="5:12" x14ac:dyDescent="0.25">
      <c r="E50">
        <v>49</v>
      </c>
      <c r="F50" s="12">
        <f t="shared" ca="1" si="0"/>
        <v>5.5157332080001238</v>
      </c>
      <c r="G50">
        <f t="shared" ca="1" si="1"/>
        <v>14.544473231676701</v>
      </c>
      <c r="H50">
        <f t="shared" ca="1" si="2"/>
        <v>0</v>
      </c>
      <c r="I50">
        <f t="shared" ca="1" si="3"/>
        <v>0</v>
      </c>
      <c r="L50" s="13" t="str">
        <f t="shared" ca="1" si="4"/>
        <v>X</v>
      </c>
    </row>
    <row r="51" spans="5:12" x14ac:dyDescent="0.25">
      <c r="E51">
        <v>50</v>
      </c>
      <c r="F51" s="12">
        <f t="shared" ca="1" si="0"/>
        <v>17.443408706201446</v>
      </c>
      <c r="G51">
        <f t="shared" ca="1" si="1"/>
        <v>4.2093095656190851</v>
      </c>
      <c r="H51">
        <f t="shared" ca="1" si="2"/>
        <v>0</v>
      </c>
      <c r="I51">
        <f t="shared" ca="1" si="3"/>
        <v>0</v>
      </c>
      <c r="L51" s="13" t="str">
        <f t="shared" ca="1" si="4"/>
        <v>X</v>
      </c>
    </row>
    <row r="52" spans="5:12" x14ac:dyDescent="0.25">
      <c r="E52">
        <v>51</v>
      </c>
      <c r="F52" s="12">
        <f t="shared" ca="1" si="0"/>
        <v>1.609728736317557</v>
      </c>
      <c r="G52">
        <f t="shared" ca="1" si="1"/>
        <v>5.7292870052469071</v>
      </c>
      <c r="H52">
        <f t="shared" ca="1" si="2"/>
        <v>1</v>
      </c>
      <c r="I52">
        <f t="shared" ca="1" si="3"/>
        <v>1</v>
      </c>
      <c r="L52" s="13">
        <f t="shared" ca="1" si="4"/>
        <v>14.049800615020333</v>
      </c>
    </row>
    <row r="53" spans="5:12" x14ac:dyDescent="0.25">
      <c r="E53">
        <v>52</v>
      </c>
      <c r="F53" s="12">
        <f t="shared" ca="1" si="0"/>
        <v>1.9778841615704534</v>
      </c>
      <c r="G53">
        <f t="shared" ca="1" si="1"/>
        <v>6.5700573316492639</v>
      </c>
      <c r="H53">
        <f t="shared" ca="1" si="2"/>
        <v>1</v>
      </c>
      <c r="I53">
        <f t="shared" ca="1" si="3"/>
        <v>1</v>
      </c>
      <c r="L53" s="13">
        <f t="shared" ca="1" si="4"/>
        <v>17.052140419889785</v>
      </c>
    </row>
    <row r="54" spans="5:12" x14ac:dyDescent="0.25">
      <c r="E54">
        <v>53</v>
      </c>
      <c r="F54" s="12">
        <f t="shared" ca="1" si="0"/>
        <v>8.8180301107765704</v>
      </c>
      <c r="G54">
        <f t="shared" ca="1" si="1"/>
        <v>10.478114276264435</v>
      </c>
      <c r="H54">
        <f t="shared" ca="1" si="2"/>
        <v>0</v>
      </c>
      <c r="I54">
        <f t="shared" ca="1" si="3"/>
        <v>0</v>
      </c>
      <c r="L54" s="13" t="str">
        <f t="shared" ca="1" si="4"/>
        <v>X</v>
      </c>
    </row>
    <row r="55" spans="5:12" x14ac:dyDescent="0.25">
      <c r="E55">
        <v>54</v>
      </c>
      <c r="F55" s="12">
        <f t="shared" ca="1" si="0"/>
        <v>11.475438902894911</v>
      </c>
      <c r="G55">
        <f t="shared" ca="1" si="1"/>
        <v>2.6564188587264854</v>
      </c>
      <c r="H55">
        <f t="shared" ca="1" si="2"/>
        <v>1</v>
      </c>
      <c r="I55">
        <f t="shared" ca="1" si="3"/>
        <v>0</v>
      </c>
      <c r="L55" s="13" t="str">
        <f t="shared" ca="1" si="4"/>
        <v>X</v>
      </c>
    </row>
    <row r="56" spans="5:12" x14ac:dyDescent="0.25">
      <c r="E56">
        <v>55</v>
      </c>
      <c r="F56" s="12">
        <f t="shared" ca="1" si="0"/>
        <v>9.5676196137539193</v>
      </c>
      <c r="G56">
        <f t="shared" ca="1" si="1"/>
        <v>7.9733283582280556</v>
      </c>
      <c r="H56">
        <f t="shared" ca="1" si="2"/>
        <v>0</v>
      </c>
      <c r="I56">
        <f t="shared" ca="1" si="3"/>
        <v>0</v>
      </c>
      <c r="L56" s="13" t="str">
        <f t="shared" ca="1" si="4"/>
        <v>X</v>
      </c>
    </row>
    <row r="57" spans="5:12" x14ac:dyDescent="0.25">
      <c r="E57">
        <v>56</v>
      </c>
      <c r="F57" s="12">
        <f t="shared" ca="1" si="0"/>
        <v>8.6711616259276525</v>
      </c>
      <c r="G57">
        <f t="shared" ca="1" si="1"/>
        <v>13.116838007355858</v>
      </c>
      <c r="H57">
        <f t="shared" ca="1" si="2"/>
        <v>0</v>
      </c>
      <c r="I57">
        <f t="shared" ca="1" si="3"/>
        <v>0</v>
      </c>
      <c r="L57" s="13" t="str">
        <f t="shared" ca="1" si="4"/>
        <v>X</v>
      </c>
    </row>
    <row r="58" spans="5:12" x14ac:dyDescent="0.25">
      <c r="E58">
        <v>57</v>
      </c>
      <c r="F58" s="12">
        <f t="shared" ca="1" si="0"/>
        <v>3.7131448781156755</v>
      </c>
      <c r="G58">
        <f t="shared" ca="1" si="1"/>
        <v>12.993253231125406</v>
      </c>
      <c r="H58">
        <f t="shared" ca="1" si="2"/>
        <v>0</v>
      </c>
      <c r="I58">
        <f t="shared" ca="1" si="3"/>
        <v>0</v>
      </c>
      <c r="L58" s="13" t="str">
        <f t="shared" ca="1" si="4"/>
        <v>X</v>
      </c>
    </row>
    <row r="59" spans="5:12" x14ac:dyDescent="0.25">
      <c r="E59">
        <v>58</v>
      </c>
      <c r="F59" s="12">
        <f t="shared" ca="1" si="0"/>
        <v>12.523242565193769</v>
      </c>
      <c r="G59">
        <f t="shared" ca="1" si="1"/>
        <v>2.9886714286827716</v>
      </c>
      <c r="H59">
        <f t="shared" ca="1" si="2"/>
        <v>0</v>
      </c>
      <c r="I59">
        <f t="shared" ca="1" si="3"/>
        <v>0</v>
      </c>
      <c r="L59" s="13" t="str">
        <f t="shared" ca="1" si="4"/>
        <v>X</v>
      </c>
    </row>
    <row r="60" spans="5:12" x14ac:dyDescent="0.25">
      <c r="E60">
        <v>59</v>
      </c>
      <c r="F60" s="12">
        <f t="shared" ca="1" si="0"/>
        <v>1.8707221521806796</v>
      </c>
      <c r="G60">
        <f t="shared" ca="1" si="1"/>
        <v>0.81992464305268908</v>
      </c>
      <c r="H60">
        <f t="shared" ca="1" si="2"/>
        <v>1</v>
      </c>
      <c r="I60">
        <f t="shared" ca="1" si="3"/>
        <v>1</v>
      </c>
      <c r="L60" s="13">
        <f t="shared" ca="1" si="4"/>
        <v>5.1394506567648923</v>
      </c>
    </row>
    <row r="61" spans="5:12" x14ac:dyDescent="0.25">
      <c r="E61">
        <v>60</v>
      </c>
      <c r="F61" s="12">
        <f t="shared" ca="1" si="0"/>
        <v>11.92042400520517</v>
      </c>
      <c r="G61">
        <f t="shared" ca="1" si="1"/>
        <v>10.229412680781639</v>
      </c>
      <c r="H61">
        <f t="shared" ca="1" si="2"/>
        <v>0</v>
      </c>
      <c r="I61">
        <f t="shared" ca="1" si="3"/>
        <v>0</v>
      </c>
      <c r="L61" s="13" t="str">
        <f t="shared" ca="1" si="4"/>
        <v>X</v>
      </c>
    </row>
    <row r="62" spans="5:12" x14ac:dyDescent="0.25">
      <c r="E62">
        <v>61</v>
      </c>
      <c r="F62" s="12">
        <f t="shared" ca="1" si="0"/>
        <v>11.582490450590122</v>
      </c>
      <c r="G62">
        <f t="shared" ca="1" si="1"/>
        <v>4.1126210632207565</v>
      </c>
      <c r="H62">
        <f t="shared" ca="1" si="2"/>
        <v>0</v>
      </c>
      <c r="I62">
        <f t="shared" ca="1" si="3"/>
        <v>0</v>
      </c>
      <c r="L62" s="13" t="str">
        <f t="shared" ca="1" si="4"/>
        <v>X</v>
      </c>
    </row>
    <row r="63" spans="5:12" x14ac:dyDescent="0.25">
      <c r="E63">
        <v>62</v>
      </c>
      <c r="F63" s="12">
        <f t="shared" ca="1" si="0"/>
        <v>11.364489537654073</v>
      </c>
      <c r="G63">
        <f t="shared" ca="1" si="1"/>
        <v>2.7581316862110117</v>
      </c>
      <c r="H63">
        <f t="shared" ca="1" si="2"/>
        <v>1</v>
      </c>
      <c r="I63">
        <f t="shared" ca="1" si="3"/>
        <v>0</v>
      </c>
      <c r="L63" s="13" t="str">
        <f t="shared" ca="1" si="4"/>
        <v>X</v>
      </c>
    </row>
    <row r="64" spans="5:12" x14ac:dyDescent="0.25">
      <c r="E64">
        <v>63</v>
      </c>
      <c r="F64" s="12">
        <f t="shared" ca="1" si="0"/>
        <v>13.482108325791446</v>
      </c>
      <c r="G64">
        <f t="shared" ca="1" si="1"/>
        <v>9.8281824230238932</v>
      </c>
      <c r="H64">
        <f t="shared" ca="1" si="2"/>
        <v>0</v>
      </c>
      <c r="I64">
        <f t="shared" ca="1" si="3"/>
        <v>0</v>
      </c>
      <c r="L64" s="13" t="str">
        <f t="shared" ca="1" si="4"/>
        <v>X</v>
      </c>
    </row>
    <row r="65" spans="5:12" x14ac:dyDescent="0.25">
      <c r="E65">
        <v>64</v>
      </c>
      <c r="F65" s="12">
        <f t="shared" ca="1" si="0"/>
        <v>12.612891684297823</v>
      </c>
      <c r="G65">
        <f t="shared" ca="1" si="1"/>
        <v>8.0632582660430785</v>
      </c>
      <c r="H65">
        <f t="shared" ca="1" si="2"/>
        <v>0</v>
      </c>
      <c r="I65">
        <f t="shared" ca="1" si="3"/>
        <v>0</v>
      </c>
      <c r="L65" s="13" t="str">
        <f t="shared" ca="1" si="4"/>
        <v>X</v>
      </c>
    </row>
    <row r="66" spans="5:12" x14ac:dyDescent="0.25">
      <c r="E66">
        <v>65</v>
      </c>
      <c r="F66" s="12">
        <f t="shared" ca="1" si="0"/>
        <v>11.927350012815815</v>
      </c>
      <c r="G66">
        <f t="shared" ca="1" si="1"/>
        <v>9.4823908521908979</v>
      </c>
      <c r="H66">
        <f t="shared" ca="1" si="2"/>
        <v>0</v>
      </c>
      <c r="I66">
        <f t="shared" ca="1" si="3"/>
        <v>0</v>
      </c>
      <c r="L66" s="13" t="str">
        <f t="shared" ca="1" si="4"/>
        <v>X</v>
      </c>
    </row>
    <row r="67" spans="5:12" x14ac:dyDescent="0.25">
      <c r="E67">
        <v>66</v>
      </c>
      <c r="F67" s="12">
        <f t="shared" ref="F67:F101" ca="1" si="5">RAND()*17.5</f>
        <v>9.8020564511925965</v>
      </c>
      <c r="G67">
        <f t="shared" ref="G67:G101" ca="1" si="6">RAND()*15</f>
        <v>12.584864387422959</v>
      </c>
      <c r="H67">
        <f t="shared" ref="H67:H101" ca="1" si="7">IF(2*F67+4*G67&lt;=35,1,0)</f>
        <v>0</v>
      </c>
      <c r="I67">
        <f t="shared" ref="I67:I101" ca="1" si="8">IF(3*F67+2*G67&lt;=30,1,0)</f>
        <v>0</v>
      </c>
      <c r="L67" s="13" t="str">
        <f t="shared" ref="L67:L101" ca="1" si="9">IF(H67*I67=1,F67^2+2*G67,"X")</f>
        <v>X</v>
      </c>
    </row>
    <row r="68" spans="5:12" x14ac:dyDescent="0.25">
      <c r="E68">
        <v>67</v>
      </c>
      <c r="F68" s="12">
        <f t="shared" ca="1" si="5"/>
        <v>5.2263071766729521</v>
      </c>
      <c r="G68">
        <f t="shared" ca="1" si="6"/>
        <v>5.0813287140203984</v>
      </c>
      <c r="H68">
        <f t="shared" ca="1" si="7"/>
        <v>1</v>
      </c>
      <c r="I68">
        <f t="shared" ca="1" si="8"/>
        <v>1</v>
      </c>
      <c r="L68" s="13">
        <f t="shared" ca="1" si="9"/>
        <v>37.476944132984002</v>
      </c>
    </row>
    <row r="69" spans="5:12" x14ac:dyDescent="0.25">
      <c r="E69">
        <v>68</v>
      </c>
      <c r="F69" s="12">
        <f t="shared" ca="1" si="5"/>
        <v>7.8419913953410658</v>
      </c>
      <c r="G69">
        <f t="shared" ca="1" si="6"/>
        <v>10.107603110237072</v>
      </c>
      <c r="H69">
        <f t="shared" ca="1" si="7"/>
        <v>0</v>
      </c>
      <c r="I69">
        <f t="shared" ca="1" si="8"/>
        <v>0</v>
      </c>
      <c r="L69" s="13" t="str">
        <f t="shared" ca="1" si="9"/>
        <v>X</v>
      </c>
    </row>
    <row r="70" spans="5:12" x14ac:dyDescent="0.25">
      <c r="E70">
        <v>69</v>
      </c>
      <c r="F70" s="12">
        <f t="shared" ca="1" si="5"/>
        <v>4.5829688557452828</v>
      </c>
      <c r="G70">
        <f t="shared" ca="1" si="6"/>
        <v>8.991490300767035</v>
      </c>
      <c r="H70">
        <f t="shared" ca="1" si="7"/>
        <v>0</v>
      </c>
      <c r="I70">
        <f t="shared" ca="1" si="8"/>
        <v>0</v>
      </c>
      <c r="L70" s="13" t="str">
        <f t="shared" ca="1" si="9"/>
        <v>X</v>
      </c>
    </row>
    <row r="71" spans="5:12" x14ac:dyDescent="0.25">
      <c r="E71">
        <v>70</v>
      </c>
      <c r="F71" s="12">
        <f t="shared" ca="1" si="5"/>
        <v>2.8908244383418982</v>
      </c>
      <c r="G71">
        <f t="shared" ca="1" si="6"/>
        <v>2.229948804413346</v>
      </c>
      <c r="H71">
        <f t="shared" ca="1" si="7"/>
        <v>1</v>
      </c>
      <c r="I71">
        <f t="shared" ca="1" si="8"/>
        <v>1</v>
      </c>
      <c r="L71" s="13">
        <f t="shared" ca="1" si="9"/>
        <v>12.816763542141443</v>
      </c>
    </row>
    <row r="72" spans="5:12" x14ac:dyDescent="0.25">
      <c r="E72">
        <v>71</v>
      </c>
      <c r="F72" s="12">
        <f t="shared" ca="1" si="5"/>
        <v>7.4261476871200225</v>
      </c>
      <c r="G72">
        <f t="shared" ca="1" si="6"/>
        <v>13.502038683973339</v>
      </c>
      <c r="H72">
        <f t="shared" ca="1" si="7"/>
        <v>0</v>
      </c>
      <c r="I72">
        <f t="shared" ca="1" si="8"/>
        <v>0</v>
      </c>
      <c r="L72" s="13" t="str">
        <f t="shared" ca="1" si="9"/>
        <v>X</v>
      </c>
    </row>
    <row r="73" spans="5:12" x14ac:dyDescent="0.25">
      <c r="E73">
        <v>72</v>
      </c>
      <c r="F73" s="12">
        <f t="shared" ca="1" si="5"/>
        <v>13.352142995648862</v>
      </c>
      <c r="G73">
        <f t="shared" ca="1" si="6"/>
        <v>2.5390209739034191</v>
      </c>
      <c r="H73">
        <f t="shared" ca="1" si="7"/>
        <v>0</v>
      </c>
      <c r="I73">
        <f t="shared" ca="1" si="8"/>
        <v>0</v>
      </c>
      <c r="L73" s="13" t="str">
        <f t="shared" ca="1" si="9"/>
        <v>X</v>
      </c>
    </row>
    <row r="74" spans="5:12" x14ac:dyDescent="0.25">
      <c r="E74">
        <v>73</v>
      </c>
      <c r="F74" s="12">
        <f t="shared" ca="1" si="5"/>
        <v>14.685047287090541</v>
      </c>
      <c r="G74">
        <f t="shared" ca="1" si="6"/>
        <v>10.415754422755706</v>
      </c>
      <c r="H74">
        <f t="shared" ca="1" si="7"/>
        <v>0</v>
      </c>
      <c r="I74">
        <f t="shared" ca="1" si="8"/>
        <v>0</v>
      </c>
      <c r="L74" s="13" t="str">
        <f t="shared" ca="1" si="9"/>
        <v>X</v>
      </c>
    </row>
    <row r="75" spans="5:12" x14ac:dyDescent="0.25">
      <c r="E75">
        <v>74</v>
      </c>
      <c r="F75" s="12">
        <f t="shared" ca="1" si="5"/>
        <v>17.497660071545219</v>
      </c>
      <c r="G75">
        <f t="shared" ca="1" si="6"/>
        <v>4.3234870282307014</v>
      </c>
      <c r="H75">
        <f t="shared" ca="1" si="7"/>
        <v>0</v>
      </c>
      <c r="I75">
        <f t="shared" ca="1" si="8"/>
        <v>0</v>
      </c>
      <c r="L75" s="13" t="str">
        <f t="shared" ca="1" si="9"/>
        <v>X</v>
      </c>
    </row>
    <row r="76" spans="5:12" x14ac:dyDescent="0.25">
      <c r="E76">
        <v>75</v>
      </c>
      <c r="F76" s="12">
        <f t="shared" ca="1" si="5"/>
        <v>16.543769299112114</v>
      </c>
      <c r="G76">
        <f t="shared" ca="1" si="6"/>
        <v>2.5220438968375571</v>
      </c>
      <c r="H76">
        <f t="shared" ca="1" si="7"/>
        <v>0</v>
      </c>
      <c r="I76">
        <f t="shared" ca="1" si="8"/>
        <v>0</v>
      </c>
      <c r="L76" s="13" t="str">
        <f t="shared" ca="1" si="9"/>
        <v>X</v>
      </c>
    </row>
    <row r="77" spans="5:12" x14ac:dyDescent="0.25">
      <c r="E77">
        <v>76</v>
      </c>
      <c r="F77" s="12">
        <f t="shared" ca="1" si="5"/>
        <v>6.1240246895494437</v>
      </c>
      <c r="G77">
        <f t="shared" ca="1" si="6"/>
        <v>5.8318986203505219</v>
      </c>
      <c r="H77">
        <f t="shared" ca="1" si="7"/>
        <v>0</v>
      </c>
      <c r="I77">
        <f t="shared" ca="1" si="8"/>
        <v>0</v>
      </c>
      <c r="L77" s="13" t="str">
        <f t="shared" ca="1" si="9"/>
        <v>X</v>
      </c>
    </row>
    <row r="78" spans="5:12" x14ac:dyDescent="0.25">
      <c r="E78">
        <v>77</v>
      </c>
      <c r="F78" s="12">
        <f t="shared" ca="1" si="5"/>
        <v>10.989522964639692</v>
      </c>
      <c r="G78">
        <f t="shared" ca="1" si="6"/>
        <v>4.8999344449618656</v>
      </c>
      <c r="H78">
        <f t="shared" ca="1" si="7"/>
        <v>0</v>
      </c>
      <c r="I78">
        <f t="shared" ca="1" si="8"/>
        <v>0</v>
      </c>
      <c r="L78" s="13" t="str">
        <f t="shared" ca="1" si="9"/>
        <v>X</v>
      </c>
    </row>
    <row r="79" spans="5:12" x14ac:dyDescent="0.25">
      <c r="E79">
        <v>78</v>
      </c>
      <c r="F79" s="12">
        <f t="shared" ca="1" si="5"/>
        <v>8.0096581916868725</v>
      </c>
      <c r="G79">
        <f t="shared" ca="1" si="6"/>
        <v>3.9779882310363361</v>
      </c>
      <c r="H79">
        <f t="shared" ca="1" si="7"/>
        <v>1</v>
      </c>
      <c r="I79">
        <f t="shared" ca="1" si="8"/>
        <v>0</v>
      </c>
      <c r="L79" s="13" t="str">
        <f t="shared" ca="1" si="9"/>
        <v>X</v>
      </c>
    </row>
    <row r="80" spans="5:12" x14ac:dyDescent="0.25">
      <c r="E80">
        <v>79</v>
      </c>
      <c r="F80" s="12">
        <f t="shared" ca="1" si="5"/>
        <v>5.2264110924150264</v>
      </c>
      <c r="G80">
        <f t="shared" ca="1" si="6"/>
        <v>13.187927461001825</v>
      </c>
      <c r="H80">
        <f t="shared" ca="1" si="7"/>
        <v>0</v>
      </c>
      <c r="I80">
        <f t="shared" ca="1" si="8"/>
        <v>0</v>
      </c>
      <c r="L80" s="13" t="str">
        <f t="shared" ca="1" si="9"/>
        <v>X</v>
      </c>
    </row>
    <row r="81" spans="5:12" x14ac:dyDescent="0.25">
      <c r="E81">
        <v>80</v>
      </c>
      <c r="F81" s="12">
        <f t="shared" ca="1" si="5"/>
        <v>17.082075802570696</v>
      </c>
      <c r="G81">
        <f t="shared" ca="1" si="6"/>
        <v>4.7483782797571212</v>
      </c>
      <c r="H81">
        <f t="shared" ca="1" si="7"/>
        <v>0</v>
      </c>
      <c r="I81">
        <f t="shared" ca="1" si="8"/>
        <v>0</v>
      </c>
      <c r="L81" s="13" t="str">
        <f t="shared" ca="1" si="9"/>
        <v>X</v>
      </c>
    </row>
    <row r="82" spans="5:12" x14ac:dyDescent="0.25">
      <c r="E82">
        <v>81</v>
      </c>
      <c r="F82" s="12">
        <f t="shared" ca="1" si="5"/>
        <v>11.509849746717927</v>
      </c>
      <c r="G82">
        <f t="shared" ca="1" si="6"/>
        <v>9.9772389258416183</v>
      </c>
      <c r="H82">
        <f t="shared" ca="1" si="7"/>
        <v>0</v>
      </c>
      <c r="I82">
        <f t="shared" ca="1" si="8"/>
        <v>0</v>
      </c>
      <c r="L82" s="13" t="str">
        <f t="shared" ca="1" si="9"/>
        <v>X</v>
      </c>
    </row>
    <row r="83" spans="5:12" x14ac:dyDescent="0.25">
      <c r="E83">
        <v>82</v>
      </c>
      <c r="F83" s="12">
        <f t="shared" ca="1" si="5"/>
        <v>4.2039723969632972</v>
      </c>
      <c r="G83">
        <f t="shared" ca="1" si="6"/>
        <v>2.1368247367912518</v>
      </c>
      <c r="H83">
        <f t="shared" ca="1" si="7"/>
        <v>1</v>
      </c>
      <c r="I83">
        <f t="shared" ca="1" si="8"/>
        <v>1</v>
      </c>
      <c r="L83" s="13">
        <f t="shared" ca="1" si="9"/>
        <v>21.947033388011832</v>
      </c>
    </row>
    <row r="84" spans="5:12" x14ac:dyDescent="0.25">
      <c r="E84">
        <v>83</v>
      </c>
      <c r="F84" s="12">
        <f t="shared" ca="1" si="5"/>
        <v>6.4956627627848693</v>
      </c>
      <c r="G84">
        <f t="shared" ca="1" si="6"/>
        <v>10.506587372030415</v>
      </c>
      <c r="H84">
        <f t="shared" ca="1" si="7"/>
        <v>0</v>
      </c>
      <c r="I84">
        <f t="shared" ca="1" si="8"/>
        <v>0</v>
      </c>
      <c r="L84" s="13" t="str">
        <f t="shared" ca="1" si="9"/>
        <v>X</v>
      </c>
    </row>
    <row r="85" spans="5:12" x14ac:dyDescent="0.25">
      <c r="E85">
        <v>84</v>
      </c>
      <c r="F85" s="12">
        <f t="shared" ca="1" si="5"/>
        <v>13.535376527922962</v>
      </c>
      <c r="G85">
        <f t="shared" ca="1" si="6"/>
        <v>7.05059304644044</v>
      </c>
      <c r="H85">
        <f t="shared" ca="1" si="7"/>
        <v>0</v>
      </c>
      <c r="I85">
        <f t="shared" ca="1" si="8"/>
        <v>0</v>
      </c>
      <c r="L85" s="13" t="str">
        <f t="shared" ca="1" si="9"/>
        <v>X</v>
      </c>
    </row>
    <row r="86" spans="5:12" x14ac:dyDescent="0.25">
      <c r="E86">
        <v>85</v>
      </c>
      <c r="F86" s="12">
        <f t="shared" ca="1" si="5"/>
        <v>11.475365068397588</v>
      </c>
      <c r="G86">
        <f t="shared" ca="1" si="6"/>
        <v>12.583182426300054</v>
      </c>
      <c r="H86">
        <f t="shared" ca="1" si="7"/>
        <v>0</v>
      </c>
      <c r="I86">
        <f t="shared" ca="1" si="8"/>
        <v>0</v>
      </c>
      <c r="L86" s="13" t="str">
        <f t="shared" ca="1" si="9"/>
        <v>X</v>
      </c>
    </row>
    <row r="87" spans="5:12" x14ac:dyDescent="0.25">
      <c r="E87">
        <v>86</v>
      </c>
      <c r="F87" s="12">
        <f t="shared" ca="1" si="5"/>
        <v>13.769722462241925</v>
      </c>
      <c r="G87">
        <f t="shared" ca="1" si="6"/>
        <v>14.627549431546566</v>
      </c>
      <c r="H87">
        <f t="shared" ca="1" si="7"/>
        <v>0</v>
      </c>
      <c r="I87">
        <f t="shared" ca="1" si="8"/>
        <v>0</v>
      </c>
      <c r="L87" s="13" t="str">
        <f t="shared" ca="1" si="9"/>
        <v>X</v>
      </c>
    </row>
    <row r="88" spans="5:12" x14ac:dyDescent="0.25">
      <c r="E88">
        <v>87</v>
      </c>
      <c r="F88" s="12">
        <f t="shared" ca="1" si="5"/>
        <v>9.149664423220127</v>
      </c>
      <c r="G88">
        <f t="shared" ca="1" si="6"/>
        <v>13.966913921963032</v>
      </c>
      <c r="H88">
        <f t="shared" ca="1" si="7"/>
        <v>0</v>
      </c>
      <c r="I88">
        <f t="shared" ca="1" si="8"/>
        <v>0</v>
      </c>
      <c r="L88" s="13" t="str">
        <f t="shared" ca="1" si="9"/>
        <v>X</v>
      </c>
    </row>
    <row r="89" spans="5:12" x14ac:dyDescent="0.25">
      <c r="E89">
        <v>88</v>
      </c>
      <c r="F89" s="12">
        <f t="shared" ca="1" si="5"/>
        <v>2.0945443730997821</v>
      </c>
      <c r="G89">
        <f t="shared" ca="1" si="6"/>
        <v>6.9694874872743799</v>
      </c>
      <c r="H89">
        <f t="shared" ca="1" si="7"/>
        <v>1</v>
      </c>
      <c r="I89">
        <f t="shared" ca="1" si="8"/>
        <v>1</v>
      </c>
      <c r="L89" s="13">
        <f t="shared" ca="1" si="9"/>
        <v>18.32609110543272</v>
      </c>
    </row>
    <row r="90" spans="5:12" x14ac:dyDescent="0.25">
      <c r="E90">
        <v>89</v>
      </c>
      <c r="F90" s="12">
        <f t="shared" ca="1" si="5"/>
        <v>3.4505852005088657</v>
      </c>
      <c r="G90">
        <f t="shared" ca="1" si="6"/>
        <v>14.663450068220641</v>
      </c>
      <c r="H90">
        <f t="shared" ca="1" si="7"/>
        <v>0</v>
      </c>
      <c r="I90">
        <f t="shared" ca="1" si="8"/>
        <v>0</v>
      </c>
      <c r="L90" s="13" t="str">
        <f t="shared" ca="1" si="9"/>
        <v>X</v>
      </c>
    </row>
    <row r="91" spans="5:12" x14ac:dyDescent="0.25">
      <c r="E91">
        <v>90</v>
      </c>
      <c r="F91" s="12">
        <f t="shared" ca="1" si="5"/>
        <v>6.7060162400331507</v>
      </c>
      <c r="G91">
        <f t="shared" ca="1" si="6"/>
        <v>7.7198523749273793</v>
      </c>
      <c r="H91">
        <f t="shared" ca="1" si="7"/>
        <v>0</v>
      </c>
      <c r="I91">
        <f t="shared" ca="1" si="8"/>
        <v>0</v>
      </c>
      <c r="L91" s="13" t="str">
        <f t="shared" ca="1" si="9"/>
        <v>X</v>
      </c>
    </row>
    <row r="92" spans="5:12" x14ac:dyDescent="0.25">
      <c r="E92">
        <v>91</v>
      </c>
      <c r="F92" s="12">
        <f t="shared" ca="1" si="5"/>
        <v>3.110101550192522</v>
      </c>
      <c r="G92">
        <f t="shared" ca="1" si="6"/>
        <v>10.189951298240924</v>
      </c>
      <c r="H92">
        <f t="shared" ca="1" si="7"/>
        <v>0</v>
      </c>
      <c r="I92">
        <f t="shared" ca="1" si="8"/>
        <v>1</v>
      </c>
      <c r="L92" s="13" t="str">
        <f t="shared" ca="1" si="9"/>
        <v>X</v>
      </c>
    </row>
    <row r="93" spans="5:12" x14ac:dyDescent="0.25">
      <c r="E93">
        <v>92</v>
      </c>
      <c r="F93" s="12">
        <f t="shared" ca="1" si="5"/>
        <v>3.9732137873999105</v>
      </c>
      <c r="G93">
        <f t="shared" ca="1" si="6"/>
        <v>8.7259957028327335</v>
      </c>
      <c r="H93">
        <f t="shared" ca="1" si="7"/>
        <v>0</v>
      </c>
      <c r="I93">
        <f t="shared" ca="1" si="8"/>
        <v>1</v>
      </c>
      <c r="L93" s="13" t="str">
        <f t="shared" ca="1" si="9"/>
        <v>X</v>
      </c>
    </row>
    <row r="94" spans="5:12" x14ac:dyDescent="0.25">
      <c r="E94">
        <v>93</v>
      </c>
      <c r="F94" s="12">
        <f t="shared" ca="1" si="5"/>
        <v>2.2334576668553705</v>
      </c>
      <c r="G94">
        <f t="shared" ca="1" si="6"/>
        <v>13.96531233250025</v>
      </c>
      <c r="H94">
        <f t="shared" ca="1" si="7"/>
        <v>0</v>
      </c>
      <c r="I94">
        <f t="shared" ca="1" si="8"/>
        <v>0</v>
      </c>
      <c r="L94" s="13" t="str">
        <f t="shared" ca="1" si="9"/>
        <v>X</v>
      </c>
    </row>
    <row r="95" spans="5:12" x14ac:dyDescent="0.25">
      <c r="E95">
        <v>94</v>
      </c>
      <c r="F95" s="12">
        <f t="shared" ca="1" si="5"/>
        <v>9.1121405022272093</v>
      </c>
      <c r="G95">
        <f t="shared" ca="1" si="6"/>
        <v>7.3946636119477702</v>
      </c>
      <c r="H95">
        <f t="shared" ca="1" si="7"/>
        <v>0</v>
      </c>
      <c r="I95">
        <f t="shared" ca="1" si="8"/>
        <v>0</v>
      </c>
      <c r="L95" s="13" t="str">
        <f t="shared" ca="1" si="9"/>
        <v>X</v>
      </c>
    </row>
    <row r="96" spans="5:12" x14ac:dyDescent="0.25">
      <c r="E96">
        <v>95</v>
      </c>
      <c r="F96" s="12">
        <f t="shared" ca="1" si="5"/>
        <v>2.4412191239803178</v>
      </c>
      <c r="G96">
        <f t="shared" ca="1" si="6"/>
        <v>4.757636769872871</v>
      </c>
      <c r="H96">
        <f t="shared" ca="1" si="7"/>
        <v>1</v>
      </c>
      <c r="I96">
        <f t="shared" ca="1" si="8"/>
        <v>1</v>
      </c>
      <c r="L96" s="13">
        <f t="shared" ca="1" si="9"/>
        <v>15.474824351032971</v>
      </c>
    </row>
    <row r="97" spans="5:12" x14ac:dyDescent="0.25">
      <c r="E97">
        <v>96</v>
      </c>
      <c r="F97" s="12">
        <f t="shared" ca="1" si="5"/>
        <v>16.470382418954674</v>
      </c>
      <c r="G97">
        <f t="shared" ca="1" si="6"/>
        <v>13.089213112474605</v>
      </c>
      <c r="H97">
        <f t="shared" ca="1" si="7"/>
        <v>0</v>
      </c>
      <c r="I97">
        <f t="shared" ca="1" si="8"/>
        <v>0</v>
      </c>
      <c r="L97" s="13" t="str">
        <f t="shared" ca="1" si="9"/>
        <v>X</v>
      </c>
    </row>
    <row r="98" spans="5:12" x14ac:dyDescent="0.25">
      <c r="E98">
        <v>97</v>
      </c>
      <c r="F98" s="12">
        <f t="shared" ca="1" si="5"/>
        <v>0.16902721367485302</v>
      </c>
      <c r="G98">
        <f t="shared" ca="1" si="6"/>
        <v>10.56213375817506</v>
      </c>
      <c r="H98">
        <f t="shared" ca="1" si="7"/>
        <v>0</v>
      </c>
      <c r="I98">
        <f t="shared" ca="1" si="8"/>
        <v>1</v>
      </c>
      <c r="L98" s="13" t="str">
        <f t="shared" ca="1" si="9"/>
        <v>X</v>
      </c>
    </row>
    <row r="99" spans="5:12" x14ac:dyDescent="0.25">
      <c r="E99">
        <v>98</v>
      </c>
      <c r="F99" s="12">
        <f t="shared" ca="1" si="5"/>
        <v>12.868132194752175</v>
      </c>
      <c r="G99">
        <f t="shared" ca="1" si="6"/>
        <v>2.0798448176171953</v>
      </c>
      <c r="H99">
        <f t="shared" ca="1" si="7"/>
        <v>1</v>
      </c>
      <c r="I99">
        <f t="shared" ca="1" si="8"/>
        <v>0</v>
      </c>
      <c r="L99" s="13" t="str">
        <f t="shared" ca="1" si="9"/>
        <v>X</v>
      </c>
    </row>
    <row r="100" spans="5:12" x14ac:dyDescent="0.25">
      <c r="E100">
        <v>99</v>
      </c>
      <c r="F100" s="12">
        <f t="shared" ca="1" si="5"/>
        <v>3.3212953686510343</v>
      </c>
      <c r="G100">
        <f t="shared" ca="1" si="6"/>
        <v>8.5409531236470979</v>
      </c>
      <c r="H100">
        <f t="shared" ca="1" si="7"/>
        <v>0</v>
      </c>
      <c r="I100">
        <f t="shared" ca="1" si="8"/>
        <v>1</v>
      </c>
      <c r="L100" s="13" t="str">
        <f t="shared" ca="1" si="9"/>
        <v>X</v>
      </c>
    </row>
    <row r="101" spans="5:12" x14ac:dyDescent="0.25">
      <c r="E101">
        <v>100</v>
      </c>
      <c r="F101" s="12">
        <f t="shared" ca="1" si="5"/>
        <v>2.7641372320002815</v>
      </c>
      <c r="G101">
        <f t="shared" ca="1" si="6"/>
        <v>7.0668838839148123</v>
      </c>
      <c r="H101">
        <f t="shared" ca="1" si="7"/>
        <v>1</v>
      </c>
      <c r="I101">
        <f t="shared" ca="1" si="8"/>
        <v>1</v>
      </c>
      <c r="L101" s="13">
        <f t="shared" ca="1" si="9"/>
        <v>21.774222405159804</v>
      </c>
    </row>
    <row r="102" spans="5:12" x14ac:dyDescent="0.25">
      <c r="F102" s="12"/>
      <c r="L102" s="13"/>
    </row>
    <row r="103" spans="5:12" x14ac:dyDescent="0.25">
      <c r="F103" s="12"/>
      <c r="L103" s="13"/>
    </row>
    <row r="104" spans="5:12" x14ac:dyDescent="0.25">
      <c r="F104" s="12"/>
      <c r="L104" s="13"/>
    </row>
    <row r="105" spans="5:12" x14ac:dyDescent="0.25">
      <c r="F105" s="12"/>
      <c r="L105" s="13"/>
    </row>
    <row r="106" spans="5:12" x14ac:dyDescent="0.25">
      <c r="F106" s="12"/>
      <c r="L106" s="13"/>
    </row>
    <row r="107" spans="5:12" x14ac:dyDescent="0.25">
      <c r="F107" s="12"/>
      <c r="L107" s="13"/>
    </row>
    <row r="108" spans="5:12" x14ac:dyDescent="0.25">
      <c r="F108" s="12"/>
      <c r="L108" s="13"/>
    </row>
    <row r="109" spans="5:12" x14ac:dyDescent="0.25">
      <c r="F109" s="12"/>
      <c r="L109" s="13"/>
    </row>
    <row r="110" spans="5:12" x14ac:dyDescent="0.25">
      <c r="F110" s="12"/>
      <c r="L110" s="13"/>
    </row>
    <row r="111" spans="5:12" x14ac:dyDescent="0.25">
      <c r="F111" s="12"/>
      <c r="L111" s="13"/>
    </row>
    <row r="112" spans="5:12" x14ac:dyDescent="0.25">
      <c r="F112" s="12"/>
      <c r="L112" s="13"/>
    </row>
    <row r="113" spans="6:12" x14ac:dyDescent="0.25">
      <c r="F113" s="12"/>
      <c r="L113" s="13"/>
    </row>
    <row r="114" spans="6:12" x14ac:dyDescent="0.25">
      <c r="F114" s="12"/>
      <c r="L114" s="13"/>
    </row>
    <row r="115" spans="6:12" x14ac:dyDescent="0.25">
      <c r="F115" s="12"/>
      <c r="L115" s="13"/>
    </row>
    <row r="116" spans="6:12" x14ac:dyDescent="0.25">
      <c r="F116" s="12"/>
      <c r="L116" s="13"/>
    </row>
    <row r="117" spans="6:12" x14ac:dyDescent="0.25">
      <c r="F117" s="12"/>
      <c r="L117" s="13"/>
    </row>
    <row r="118" spans="6:12" x14ac:dyDescent="0.25">
      <c r="F118" s="12"/>
      <c r="L118" s="13"/>
    </row>
    <row r="119" spans="6:12" x14ac:dyDescent="0.25">
      <c r="F119" s="12"/>
      <c r="L119" s="13"/>
    </row>
    <row r="120" spans="6:12" x14ac:dyDescent="0.25">
      <c r="F120" s="12"/>
      <c r="L120" s="13"/>
    </row>
    <row r="121" spans="6:12" x14ac:dyDescent="0.25">
      <c r="F121" s="12"/>
      <c r="L121" s="13"/>
    </row>
    <row r="122" spans="6:12" x14ac:dyDescent="0.25">
      <c r="F122" s="12"/>
      <c r="L122" s="13"/>
    </row>
    <row r="123" spans="6:12" x14ac:dyDescent="0.25">
      <c r="F123" s="12"/>
      <c r="L123" s="13"/>
    </row>
    <row r="124" spans="6:12" x14ac:dyDescent="0.25">
      <c r="F124" s="12"/>
      <c r="L124" s="13"/>
    </row>
    <row r="125" spans="6:12" x14ac:dyDescent="0.25">
      <c r="F125" s="12"/>
      <c r="L125" s="13"/>
    </row>
    <row r="126" spans="6:12" x14ac:dyDescent="0.25">
      <c r="F126" s="12"/>
      <c r="L126" s="13"/>
    </row>
    <row r="127" spans="6:12" x14ac:dyDescent="0.25">
      <c r="F127" s="12"/>
      <c r="L127" s="13"/>
    </row>
    <row r="128" spans="6:12" x14ac:dyDescent="0.25">
      <c r="F128" s="12"/>
      <c r="L128" s="13"/>
    </row>
    <row r="129" spans="6:12" x14ac:dyDescent="0.25">
      <c r="F129" s="12"/>
      <c r="L129" s="13"/>
    </row>
    <row r="130" spans="6:12" x14ac:dyDescent="0.25">
      <c r="F130" s="12"/>
      <c r="L130" s="13"/>
    </row>
    <row r="131" spans="6:12" x14ac:dyDescent="0.25">
      <c r="F131" s="12"/>
      <c r="L131" s="13"/>
    </row>
    <row r="132" spans="6:12" x14ac:dyDescent="0.25">
      <c r="F132" s="12"/>
      <c r="L132" s="13"/>
    </row>
    <row r="133" spans="6:12" x14ac:dyDescent="0.25">
      <c r="F133" s="12"/>
      <c r="L133" s="13"/>
    </row>
    <row r="134" spans="6:12" x14ac:dyDescent="0.25">
      <c r="F134" s="12"/>
      <c r="L134" s="13"/>
    </row>
    <row r="135" spans="6:12" x14ac:dyDescent="0.25">
      <c r="F135" s="12"/>
      <c r="L135" s="13"/>
    </row>
    <row r="136" spans="6:12" x14ac:dyDescent="0.25">
      <c r="F136" s="12"/>
      <c r="L136" s="13"/>
    </row>
    <row r="137" spans="6:12" x14ac:dyDescent="0.25">
      <c r="F137" s="12"/>
      <c r="L137" s="13"/>
    </row>
    <row r="138" spans="6:12" x14ac:dyDescent="0.25">
      <c r="F138" s="12"/>
      <c r="L138" s="13"/>
    </row>
    <row r="139" spans="6:12" x14ac:dyDescent="0.25">
      <c r="F139" s="12"/>
      <c r="L139" s="13"/>
    </row>
    <row r="140" spans="6:12" x14ac:dyDescent="0.25">
      <c r="F140" s="12"/>
      <c r="L140" s="13"/>
    </row>
    <row r="141" spans="6:12" x14ac:dyDescent="0.25">
      <c r="F141" s="12"/>
      <c r="L141" s="13"/>
    </row>
    <row r="142" spans="6:12" x14ac:dyDescent="0.25">
      <c r="F142" s="12"/>
      <c r="L142" s="13"/>
    </row>
    <row r="143" spans="6:12" x14ac:dyDescent="0.25">
      <c r="F143" s="12"/>
      <c r="L143" s="13"/>
    </row>
    <row r="144" spans="6:12" x14ac:dyDescent="0.25">
      <c r="F144" s="12"/>
      <c r="L144" s="13"/>
    </row>
    <row r="145" spans="6:12" x14ac:dyDescent="0.25">
      <c r="F145" s="12"/>
      <c r="L145" s="13"/>
    </row>
    <row r="146" spans="6:12" x14ac:dyDescent="0.25">
      <c r="F146" s="12"/>
      <c r="L146" s="13"/>
    </row>
    <row r="147" spans="6:12" x14ac:dyDescent="0.25">
      <c r="F147" s="12"/>
      <c r="L147" s="13"/>
    </row>
    <row r="148" spans="6:12" x14ac:dyDescent="0.25">
      <c r="F148" s="12"/>
      <c r="L148" s="13"/>
    </row>
    <row r="149" spans="6:12" x14ac:dyDescent="0.25">
      <c r="F149" s="12"/>
      <c r="L149" s="13"/>
    </row>
    <row r="150" spans="6:12" x14ac:dyDescent="0.25">
      <c r="F150" s="12"/>
      <c r="L150" s="13"/>
    </row>
    <row r="151" spans="6:12" x14ac:dyDescent="0.25">
      <c r="F151" s="12"/>
      <c r="L151" s="13"/>
    </row>
    <row r="152" spans="6:12" x14ac:dyDescent="0.25">
      <c r="F152" s="12"/>
      <c r="L152" s="13"/>
    </row>
    <row r="153" spans="6:12" x14ac:dyDescent="0.25">
      <c r="F153" s="12"/>
      <c r="L153" s="13"/>
    </row>
    <row r="154" spans="6:12" x14ac:dyDescent="0.25">
      <c r="F154" s="12"/>
      <c r="L154" s="13"/>
    </row>
    <row r="155" spans="6:12" x14ac:dyDescent="0.25">
      <c r="F155" s="12"/>
      <c r="L155" s="13"/>
    </row>
    <row r="156" spans="6:12" x14ac:dyDescent="0.25">
      <c r="F156" s="12"/>
      <c r="L156" s="13"/>
    </row>
    <row r="157" spans="6:12" x14ac:dyDescent="0.25">
      <c r="F157" s="12"/>
      <c r="L157" s="13"/>
    </row>
    <row r="158" spans="6:12" x14ac:dyDescent="0.25">
      <c r="F158" s="12"/>
      <c r="L158" s="13"/>
    </row>
    <row r="159" spans="6:12" x14ac:dyDescent="0.25">
      <c r="F159" s="12"/>
      <c r="L159" s="13"/>
    </row>
    <row r="160" spans="6:12" x14ac:dyDescent="0.25">
      <c r="F160" s="12"/>
      <c r="L160" s="13"/>
    </row>
    <row r="161" spans="6:12" x14ac:dyDescent="0.25">
      <c r="F161" s="12"/>
      <c r="L161" s="13"/>
    </row>
    <row r="162" spans="6:12" x14ac:dyDescent="0.25">
      <c r="F162" s="12"/>
      <c r="L162" s="13"/>
    </row>
    <row r="163" spans="6:12" x14ac:dyDescent="0.25">
      <c r="F163" s="12"/>
      <c r="L163" s="13"/>
    </row>
    <row r="164" spans="6:12" x14ac:dyDescent="0.25">
      <c r="F164" s="12"/>
      <c r="L164" s="13"/>
    </row>
    <row r="165" spans="6:12" x14ac:dyDescent="0.25">
      <c r="F165" s="12"/>
      <c r="L165" s="13"/>
    </row>
    <row r="166" spans="6:12" x14ac:dyDescent="0.25">
      <c r="F166" s="12"/>
      <c r="L166" s="13"/>
    </row>
    <row r="167" spans="6:12" x14ac:dyDescent="0.25">
      <c r="F167" s="12"/>
      <c r="L167" s="13"/>
    </row>
    <row r="168" spans="6:12" x14ac:dyDescent="0.25">
      <c r="F168" s="12"/>
      <c r="L168" s="13"/>
    </row>
    <row r="169" spans="6:12" x14ac:dyDescent="0.25">
      <c r="F169" s="12"/>
      <c r="L169" s="13"/>
    </row>
    <row r="170" spans="6:12" x14ac:dyDescent="0.25">
      <c r="F170" s="12"/>
      <c r="L170" s="13"/>
    </row>
    <row r="171" spans="6:12" x14ac:dyDescent="0.25">
      <c r="F171" s="12"/>
      <c r="L171" s="13"/>
    </row>
    <row r="172" spans="6:12" x14ac:dyDescent="0.25">
      <c r="F172" s="12"/>
      <c r="L172" s="13"/>
    </row>
    <row r="173" spans="6:12" x14ac:dyDescent="0.25">
      <c r="F173" s="12"/>
      <c r="L173" s="13"/>
    </row>
    <row r="174" spans="6:12" x14ac:dyDescent="0.25">
      <c r="F174" s="12"/>
      <c r="L174" s="13"/>
    </row>
    <row r="175" spans="6:12" x14ac:dyDescent="0.25">
      <c r="F175" s="12"/>
      <c r="L175" s="13"/>
    </row>
    <row r="176" spans="6:12" x14ac:dyDescent="0.25">
      <c r="F176" s="12"/>
      <c r="L176" s="13"/>
    </row>
    <row r="177" spans="6:12" x14ac:dyDescent="0.25">
      <c r="F177" s="12"/>
      <c r="L177" s="13"/>
    </row>
    <row r="178" spans="6:12" x14ac:dyDescent="0.25">
      <c r="F178" s="12"/>
      <c r="L178" s="13"/>
    </row>
    <row r="179" spans="6:12" x14ac:dyDescent="0.25">
      <c r="F179" s="12"/>
      <c r="L179" s="13"/>
    </row>
    <row r="180" spans="6:12" x14ac:dyDescent="0.25">
      <c r="F180" s="12"/>
      <c r="L180" s="13"/>
    </row>
    <row r="181" spans="6:12" x14ac:dyDescent="0.25">
      <c r="F181" s="12"/>
      <c r="L181" s="13"/>
    </row>
    <row r="182" spans="6:12" x14ac:dyDescent="0.25">
      <c r="F182" s="12"/>
      <c r="L182" s="13"/>
    </row>
    <row r="183" spans="6:12" x14ac:dyDescent="0.25">
      <c r="F183" s="12"/>
      <c r="L183" s="13"/>
    </row>
    <row r="184" spans="6:12" x14ac:dyDescent="0.25">
      <c r="F184" s="12"/>
      <c r="L184" s="13"/>
    </row>
    <row r="185" spans="6:12" x14ac:dyDescent="0.25">
      <c r="F185" s="12"/>
      <c r="L185" s="13"/>
    </row>
    <row r="186" spans="6:12" x14ac:dyDescent="0.25">
      <c r="F186" s="12"/>
      <c r="L186" s="13"/>
    </row>
    <row r="187" spans="6:12" x14ac:dyDescent="0.25">
      <c r="F187" s="12"/>
      <c r="L187" s="13"/>
    </row>
    <row r="188" spans="6:12" x14ac:dyDescent="0.25">
      <c r="F188" s="12"/>
      <c r="L188" s="13"/>
    </row>
    <row r="189" spans="6:12" x14ac:dyDescent="0.25">
      <c r="F189" s="12"/>
      <c r="L189" s="13"/>
    </row>
    <row r="190" spans="6:12" x14ac:dyDescent="0.25">
      <c r="F190" s="12"/>
      <c r="L190" s="13"/>
    </row>
    <row r="191" spans="6:12" x14ac:dyDescent="0.25">
      <c r="F191" s="12"/>
      <c r="L191" s="13"/>
    </row>
    <row r="192" spans="6:12" x14ac:dyDescent="0.25">
      <c r="F192" s="12"/>
      <c r="L192" s="13"/>
    </row>
    <row r="193" spans="6:12" x14ac:dyDescent="0.25">
      <c r="F193" s="12"/>
      <c r="L193" s="13"/>
    </row>
    <row r="194" spans="6:12" x14ac:dyDescent="0.25">
      <c r="F194" s="12"/>
      <c r="L194" s="13"/>
    </row>
    <row r="195" spans="6:12" x14ac:dyDescent="0.25">
      <c r="F195" s="12"/>
      <c r="L195" s="13"/>
    </row>
    <row r="196" spans="6:12" x14ac:dyDescent="0.25">
      <c r="F196" s="12"/>
      <c r="L196" s="13"/>
    </row>
    <row r="197" spans="6:12" x14ac:dyDescent="0.25">
      <c r="F197" s="12"/>
      <c r="L197" s="13"/>
    </row>
    <row r="198" spans="6:12" x14ac:dyDescent="0.25">
      <c r="F198" s="12"/>
      <c r="L198" s="13"/>
    </row>
    <row r="199" spans="6:12" x14ac:dyDescent="0.25">
      <c r="F199" s="12"/>
      <c r="L199" s="13"/>
    </row>
    <row r="200" spans="6:12" x14ac:dyDescent="0.25">
      <c r="F200" s="12"/>
      <c r="L200" s="13"/>
    </row>
    <row r="201" spans="6:12" x14ac:dyDescent="0.25">
      <c r="F201" s="12"/>
      <c r="L201" s="13"/>
    </row>
    <row r="202" spans="6:12" x14ac:dyDescent="0.25">
      <c r="F202" s="12"/>
      <c r="L202" s="13"/>
    </row>
    <row r="203" spans="6:12" x14ac:dyDescent="0.25">
      <c r="F203" s="12"/>
      <c r="L203" s="13"/>
    </row>
    <row r="204" spans="6:12" x14ac:dyDescent="0.25">
      <c r="F204" s="12"/>
      <c r="L204" s="13"/>
    </row>
    <row r="205" spans="6:12" x14ac:dyDescent="0.25">
      <c r="F205" s="12"/>
      <c r="L205" s="13"/>
    </row>
    <row r="206" spans="6:12" x14ac:dyDescent="0.25">
      <c r="F206" s="12"/>
      <c r="L206" s="13"/>
    </row>
    <row r="207" spans="6:12" x14ac:dyDescent="0.25">
      <c r="F207" s="12"/>
      <c r="L207" s="13"/>
    </row>
    <row r="208" spans="6:12" x14ac:dyDescent="0.25">
      <c r="F208" s="12"/>
      <c r="L208" s="13"/>
    </row>
    <row r="209" spans="6:12" x14ac:dyDescent="0.25">
      <c r="F209" s="12"/>
      <c r="L209" s="13"/>
    </row>
    <row r="210" spans="6:12" x14ac:dyDescent="0.25">
      <c r="F210" s="12"/>
      <c r="L210" s="13"/>
    </row>
    <row r="211" spans="6:12" x14ac:dyDescent="0.25">
      <c r="F211" s="12"/>
      <c r="L211" s="13"/>
    </row>
    <row r="212" spans="6:12" x14ac:dyDescent="0.25">
      <c r="F212" s="12"/>
      <c r="L212" s="13"/>
    </row>
    <row r="213" spans="6:12" x14ac:dyDescent="0.25">
      <c r="F213" s="12"/>
      <c r="L213" s="13"/>
    </row>
    <row r="214" spans="6:12" x14ac:dyDescent="0.25">
      <c r="F214" s="12"/>
      <c r="L214" s="13"/>
    </row>
    <row r="215" spans="6:12" x14ac:dyDescent="0.25">
      <c r="F215" s="12"/>
      <c r="L215" s="13"/>
    </row>
    <row r="216" spans="6:12" x14ac:dyDescent="0.25">
      <c r="F216" s="12"/>
      <c r="L216" s="13"/>
    </row>
    <row r="217" spans="6:12" x14ac:dyDescent="0.25">
      <c r="F217" s="12"/>
      <c r="L217" s="13"/>
    </row>
    <row r="218" spans="6:12" x14ac:dyDescent="0.25">
      <c r="F218" s="12"/>
      <c r="L218" s="13"/>
    </row>
    <row r="219" spans="6:12" x14ac:dyDescent="0.25">
      <c r="F219" s="12"/>
      <c r="L219" s="13"/>
    </row>
    <row r="220" spans="6:12" x14ac:dyDescent="0.25">
      <c r="F220" s="12"/>
      <c r="L220" s="13"/>
    </row>
    <row r="221" spans="6:12" x14ac:dyDescent="0.25">
      <c r="F221" s="12"/>
      <c r="L221" s="13"/>
    </row>
    <row r="222" spans="6:12" x14ac:dyDescent="0.25">
      <c r="F222" s="12"/>
      <c r="L222" s="13"/>
    </row>
    <row r="223" spans="6:12" x14ac:dyDescent="0.25">
      <c r="F223" s="12"/>
      <c r="L223" s="13"/>
    </row>
    <row r="224" spans="6:12" x14ac:dyDescent="0.25">
      <c r="F224" s="12"/>
      <c r="L224" s="13"/>
    </row>
    <row r="225" spans="6:12" x14ac:dyDescent="0.25">
      <c r="F225" s="12"/>
      <c r="L225" s="13"/>
    </row>
    <row r="226" spans="6:12" x14ac:dyDescent="0.25">
      <c r="F226" s="12"/>
      <c r="L226" s="13"/>
    </row>
    <row r="227" spans="6:12" x14ac:dyDescent="0.25">
      <c r="F227" s="12"/>
      <c r="L227" s="13"/>
    </row>
    <row r="228" spans="6:12" x14ac:dyDescent="0.25">
      <c r="F228" s="12"/>
      <c r="L228" s="13"/>
    </row>
    <row r="229" spans="6:12" x14ac:dyDescent="0.25">
      <c r="F229" s="12"/>
      <c r="L229" s="13"/>
    </row>
    <row r="230" spans="6:12" x14ac:dyDescent="0.25">
      <c r="F230" s="12"/>
      <c r="L230" s="13"/>
    </row>
    <row r="231" spans="6:12" x14ac:dyDescent="0.25">
      <c r="F231" s="12"/>
      <c r="L231" s="13"/>
    </row>
    <row r="232" spans="6:12" x14ac:dyDescent="0.25">
      <c r="F232" s="12"/>
      <c r="L232" s="13"/>
    </row>
    <row r="233" spans="6:12" x14ac:dyDescent="0.25">
      <c r="F233" s="12"/>
      <c r="L233" s="13"/>
    </row>
    <row r="234" spans="6:12" x14ac:dyDescent="0.25">
      <c r="F234" s="12"/>
      <c r="L234" s="13"/>
    </row>
    <row r="235" spans="6:12" x14ac:dyDescent="0.25">
      <c r="F235" s="12"/>
      <c r="L235" s="13"/>
    </row>
    <row r="236" spans="6:12" x14ac:dyDescent="0.25">
      <c r="F236" s="12"/>
      <c r="L236" s="13"/>
    </row>
    <row r="237" spans="6:12" x14ac:dyDescent="0.25">
      <c r="F237" s="12"/>
      <c r="L237" s="13"/>
    </row>
    <row r="238" spans="6:12" x14ac:dyDescent="0.25">
      <c r="F238" s="12"/>
      <c r="L238" s="13"/>
    </row>
    <row r="239" spans="6:12" x14ac:dyDescent="0.25">
      <c r="F239" s="12"/>
      <c r="L239" s="13"/>
    </row>
    <row r="240" spans="6:12" x14ac:dyDescent="0.25">
      <c r="F240" s="12"/>
      <c r="L240" s="13"/>
    </row>
    <row r="241" spans="6:12" x14ac:dyDescent="0.25">
      <c r="F241" s="12"/>
      <c r="L241" s="13"/>
    </row>
    <row r="242" spans="6:12" x14ac:dyDescent="0.25">
      <c r="F242" s="12"/>
      <c r="L242" s="13"/>
    </row>
    <row r="243" spans="6:12" x14ac:dyDescent="0.25">
      <c r="F243" s="12"/>
      <c r="L243" s="13"/>
    </row>
    <row r="244" spans="6:12" x14ac:dyDescent="0.25">
      <c r="F244" s="12"/>
      <c r="L244" s="13"/>
    </row>
    <row r="245" spans="6:12" x14ac:dyDescent="0.25">
      <c r="F245" s="12"/>
      <c r="L245" s="13"/>
    </row>
    <row r="246" spans="6:12" x14ac:dyDescent="0.25">
      <c r="F246" s="12"/>
      <c r="L246" s="13"/>
    </row>
    <row r="247" spans="6:12" x14ac:dyDescent="0.25">
      <c r="F247" s="12"/>
      <c r="L247" s="13"/>
    </row>
    <row r="248" spans="6:12" x14ac:dyDescent="0.25">
      <c r="F248" s="12"/>
      <c r="L248" s="13"/>
    </row>
    <row r="249" spans="6:12" x14ac:dyDescent="0.25">
      <c r="F249" s="12"/>
      <c r="L249" s="13"/>
    </row>
    <row r="250" spans="6:12" x14ac:dyDescent="0.25">
      <c r="F250" s="12"/>
      <c r="L250" s="13"/>
    </row>
    <row r="251" spans="6:12" x14ac:dyDescent="0.25">
      <c r="F251" s="12"/>
      <c r="L251" s="13"/>
    </row>
    <row r="252" spans="6:12" x14ac:dyDescent="0.25">
      <c r="F252" s="12"/>
      <c r="L252" s="13"/>
    </row>
    <row r="253" spans="6:12" x14ac:dyDescent="0.25">
      <c r="F253" s="12"/>
      <c r="L253" s="13"/>
    </row>
    <row r="254" spans="6:12" x14ac:dyDescent="0.25">
      <c r="F254" s="12"/>
      <c r="L254" s="13"/>
    </row>
    <row r="255" spans="6:12" x14ac:dyDescent="0.25">
      <c r="F255" s="12"/>
      <c r="L255" s="13"/>
    </row>
    <row r="256" spans="6:12" x14ac:dyDescent="0.25">
      <c r="F256" s="12"/>
      <c r="L256" s="13"/>
    </row>
    <row r="257" spans="6:12" x14ac:dyDescent="0.25">
      <c r="F257" s="12"/>
      <c r="L257" s="13"/>
    </row>
    <row r="258" spans="6:12" x14ac:dyDescent="0.25">
      <c r="F258" s="12"/>
      <c r="L258" s="13"/>
    </row>
    <row r="259" spans="6:12" x14ac:dyDescent="0.25">
      <c r="F259" s="12"/>
      <c r="L259" s="13"/>
    </row>
    <row r="260" spans="6:12" x14ac:dyDescent="0.25">
      <c r="F260" s="12"/>
      <c r="L260" s="13"/>
    </row>
    <row r="261" spans="6:12" x14ac:dyDescent="0.25">
      <c r="F261" s="12"/>
      <c r="L261" s="13"/>
    </row>
    <row r="262" spans="6:12" x14ac:dyDescent="0.25">
      <c r="F262" s="12"/>
      <c r="L262" s="13"/>
    </row>
    <row r="263" spans="6:12" x14ac:dyDescent="0.25">
      <c r="F263" s="12"/>
      <c r="L263" s="13"/>
    </row>
    <row r="264" spans="6:12" x14ac:dyDescent="0.25">
      <c r="F264" s="12"/>
      <c r="L264" s="13"/>
    </row>
    <row r="265" spans="6:12" x14ac:dyDescent="0.25">
      <c r="F265" s="12"/>
      <c r="L265" s="13"/>
    </row>
    <row r="266" spans="6:12" x14ac:dyDescent="0.25">
      <c r="F266" s="12"/>
      <c r="L266" s="13"/>
    </row>
    <row r="267" spans="6:12" x14ac:dyDescent="0.25">
      <c r="F267" s="12"/>
      <c r="L267" s="13"/>
    </row>
    <row r="268" spans="6:12" x14ac:dyDescent="0.25">
      <c r="F268" s="12"/>
      <c r="L268" s="13"/>
    </row>
    <row r="269" spans="6:12" x14ac:dyDescent="0.25">
      <c r="F269" s="12"/>
      <c r="L269" s="13"/>
    </row>
    <row r="270" spans="6:12" x14ac:dyDescent="0.25">
      <c r="F270" s="12"/>
      <c r="L270" s="13"/>
    </row>
    <row r="271" spans="6:12" x14ac:dyDescent="0.25">
      <c r="F271" s="12"/>
      <c r="L271" s="13"/>
    </row>
    <row r="272" spans="6:12" x14ac:dyDescent="0.25">
      <c r="F272" s="12"/>
      <c r="L272" s="13"/>
    </row>
    <row r="273" spans="6:12" x14ac:dyDescent="0.25">
      <c r="F273" s="12"/>
      <c r="L273" s="13"/>
    </row>
    <row r="274" spans="6:12" x14ac:dyDescent="0.25">
      <c r="F274" s="12"/>
      <c r="L274" s="13"/>
    </row>
    <row r="275" spans="6:12" x14ac:dyDescent="0.25">
      <c r="F275" s="12"/>
      <c r="L275" s="13"/>
    </row>
    <row r="276" spans="6:12" x14ac:dyDescent="0.25">
      <c r="F276" s="12"/>
      <c r="L276" s="13"/>
    </row>
    <row r="277" spans="6:12" x14ac:dyDescent="0.25">
      <c r="F277" s="12"/>
      <c r="L277" s="13"/>
    </row>
    <row r="278" spans="6:12" x14ac:dyDescent="0.25">
      <c r="F278" s="12"/>
      <c r="L278" s="13"/>
    </row>
    <row r="279" spans="6:12" x14ac:dyDescent="0.25">
      <c r="F279" s="12"/>
      <c r="L279" s="13"/>
    </row>
    <row r="280" spans="6:12" x14ac:dyDescent="0.25">
      <c r="F280" s="12"/>
      <c r="L280" s="13"/>
    </row>
    <row r="281" spans="6:12" x14ac:dyDescent="0.25">
      <c r="F281" s="12"/>
      <c r="L281" s="13"/>
    </row>
    <row r="282" spans="6:12" x14ac:dyDescent="0.25">
      <c r="F282" s="12"/>
      <c r="L282" s="13"/>
    </row>
    <row r="283" spans="6:12" x14ac:dyDescent="0.25">
      <c r="F283" s="12"/>
      <c r="L283" s="13"/>
    </row>
    <row r="284" spans="6:12" x14ac:dyDescent="0.25">
      <c r="F284" s="12"/>
      <c r="L284" s="13"/>
    </row>
    <row r="285" spans="6:12" x14ac:dyDescent="0.25">
      <c r="F285" s="12"/>
      <c r="L285" s="13"/>
    </row>
    <row r="286" spans="6:12" x14ac:dyDescent="0.25">
      <c r="F286" s="12"/>
      <c r="L286" s="13"/>
    </row>
    <row r="287" spans="6:12" x14ac:dyDescent="0.25">
      <c r="F287" s="12"/>
      <c r="L287" s="13"/>
    </row>
    <row r="288" spans="6:12" x14ac:dyDescent="0.25">
      <c r="F288" s="12"/>
      <c r="L288" s="13"/>
    </row>
    <row r="289" spans="6:12" x14ac:dyDescent="0.25">
      <c r="F289" s="12"/>
      <c r="L289" s="13"/>
    </row>
    <row r="290" spans="6:12" x14ac:dyDescent="0.25">
      <c r="F290" s="12"/>
      <c r="L290" s="13"/>
    </row>
    <row r="291" spans="6:12" x14ac:dyDescent="0.25">
      <c r="F291" s="12"/>
      <c r="L291" s="13"/>
    </row>
    <row r="292" spans="6:12" x14ac:dyDescent="0.25">
      <c r="F292" s="12"/>
      <c r="L292" s="13"/>
    </row>
    <row r="293" spans="6:12" x14ac:dyDescent="0.25">
      <c r="F293" s="12"/>
      <c r="L293" s="13"/>
    </row>
    <row r="294" spans="6:12" x14ac:dyDescent="0.25">
      <c r="F294" s="12"/>
      <c r="L294" s="13"/>
    </row>
    <row r="295" spans="6:12" x14ac:dyDescent="0.25">
      <c r="F295" s="12"/>
      <c r="L295" s="13"/>
    </row>
    <row r="296" spans="6:12" x14ac:dyDescent="0.25">
      <c r="F296" s="12"/>
      <c r="L296" s="13"/>
    </row>
    <row r="297" spans="6:12" x14ac:dyDescent="0.25">
      <c r="F297" s="12"/>
      <c r="L297" s="13"/>
    </row>
    <row r="298" spans="6:12" x14ac:dyDescent="0.25">
      <c r="F298" s="12"/>
      <c r="L298" s="13"/>
    </row>
    <row r="299" spans="6:12" x14ac:dyDescent="0.25">
      <c r="F299" s="12"/>
      <c r="L299" s="13"/>
    </row>
    <row r="300" spans="6:12" x14ac:dyDescent="0.25">
      <c r="F300" s="12"/>
      <c r="L300" s="13"/>
    </row>
    <row r="301" spans="6:12" x14ac:dyDescent="0.25">
      <c r="F301" s="12"/>
      <c r="L301" s="13"/>
    </row>
    <row r="302" spans="6:12" x14ac:dyDescent="0.25">
      <c r="F302" s="12"/>
      <c r="L302" s="13"/>
    </row>
    <row r="303" spans="6:12" x14ac:dyDescent="0.25">
      <c r="F303" s="12"/>
      <c r="L303" s="13"/>
    </row>
    <row r="304" spans="6:12" x14ac:dyDescent="0.25">
      <c r="F304" s="12"/>
      <c r="L304" s="13"/>
    </row>
    <row r="305" spans="6:12" x14ac:dyDescent="0.25">
      <c r="F305" s="12"/>
      <c r="L305" s="13"/>
    </row>
    <row r="306" spans="6:12" x14ac:dyDescent="0.25">
      <c r="F306" s="12"/>
      <c r="L306" s="13"/>
    </row>
    <row r="307" spans="6:12" x14ac:dyDescent="0.25">
      <c r="F307" s="12"/>
      <c r="L307" s="13"/>
    </row>
    <row r="308" spans="6:12" x14ac:dyDescent="0.25">
      <c r="F308" s="12"/>
      <c r="L308" s="13"/>
    </row>
    <row r="309" spans="6:12" x14ac:dyDescent="0.25">
      <c r="F309" s="12"/>
      <c r="L309" s="13"/>
    </row>
    <row r="310" spans="6:12" x14ac:dyDescent="0.25">
      <c r="F310" s="12"/>
      <c r="L310" s="13"/>
    </row>
    <row r="311" spans="6:12" x14ac:dyDescent="0.25">
      <c r="F311" s="12"/>
      <c r="L311" s="13"/>
    </row>
    <row r="312" spans="6:12" x14ac:dyDescent="0.25">
      <c r="F312" s="12"/>
      <c r="L312" s="13"/>
    </row>
    <row r="313" spans="6:12" x14ac:dyDescent="0.25">
      <c r="F313" s="12"/>
      <c r="L313" s="13"/>
    </row>
    <row r="314" spans="6:12" x14ac:dyDescent="0.25">
      <c r="F314" s="12"/>
      <c r="L314" s="13"/>
    </row>
    <row r="315" spans="6:12" x14ac:dyDescent="0.25">
      <c r="F315" s="12"/>
      <c r="L315" s="13"/>
    </row>
    <row r="316" spans="6:12" x14ac:dyDescent="0.25">
      <c r="F316" s="12"/>
      <c r="L316" s="13"/>
    </row>
    <row r="317" spans="6:12" x14ac:dyDescent="0.25">
      <c r="F317" s="12"/>
      <c r="L317" s="13"/>
    </row>
    <row r="318" spans="6:12" x14ac:dyDescent="0.25">
      <c r="F318" s="12"/>
      <c r="L318" s="13"/>
    </row>
    <row r="319" spans="6:12" x14ac:dyDescent="0.25">
      <c r="F319" s="12"/>
      <c r="L319" s="13"/>
    </row>
    <row r="320" spans="6:12" x14ac:dyDescent="0.25">
      <c r="F320" s="12"/>
      <c r="L320" s="13"/>
    </row>
    <row r="321" spans="6:12" x14ac:dyDescent="0.25">
      <c r="F321" s="12"/>
      <c r="L321" s="13"/>
    </row>
    <row r="322" spans="6:12" x14ac:dyDescent="0.25">
      <c r="F322" s="12"/>
      <c r="L322" s="13"/>
    </row>
    <row r="323" spans="6:12" x14ac:dyDescent="0.25">
      <c r="F323" s="12"/>
      <c r="L323" s="13"/>
    </row>
    <row r="324" spans="6:12" x14ac:dyDescent="0.25">
      <c r="F324" s="12"/>
      <c r="L324" s="13"/>
    </row>
    <row r="325" spans="6:12" x14ac:dyDescent="0.25">
      <c r="F325" s="12"/>
      <c r="L325" s="13"/>
    </row>
    <row r="326" spans="6:12" x14ac:dyDescent="0.25">
      <c r="F326" s="12"/>
      <c r="L326" s="13"/>
    </row>
    <row r="327" spans="6:12" x14ac:dyDescent="0.25">
      <c r="F327" s="12"/>
      <c r="L327" s="13"/>
    </row>
    <row r="328" spans="6:12" x14ac:dyDescent="0.25">
      <c r="F328" s="12"/>
      <c r="L328" s="13"/>
    </row>
    <row r="329" spans="6:12" x14ac:dyDescent="0.25">
      <c r="F329" s="12"/>
      <c r="L329" s="13"/>
    </row>
    <row r="330" spans="6:12" x14ac:dyDescent="0.25">
      <c r="F330" s="12"/>
      <c r="L330" s="13"/>
    </row>
    <row r="331" spans="6:12" x14ac:dyDescent="0.25">
      <c r="F331" s="12"/>
      <c r="L331" s="13"/>
    </row>
    <row r="332" spans="6:12" x14ac:dyDescent="0.25">
      <c r="F332" s="12"/>
      <c r="L332" s="13"/>
    </row>
    <row r="333" spans="6:12" x14ac:dyDescent="0.25">
      <c r="F333" s="12"/>
      <c r="L333" s="13"/>
    </row>
    <row r="334" spans="6:12" x14ac:dyDescent="0.25">
      <c r="F334" s="12"/>
      <c r="L334" s="13"/>
    </row>
    <row r="335" spans="6:12" x14ac:dyDescent="0.25">
      <c r="F335" s="12"/>
      <c r="L335" s="13"/>
    </row>
    <row r="336" spans="6:12" x14ac:dyDescent="0.25">
      <c r="F336" s="12"/>
      <c r="L336" s="13"/>
    </row>
    <row r="337" spans="6:12" x14ac:dyDescent="0.25">
      <c r="F337" s="12"/>
      <c r="L337" s="13"/>
    </row>
    <row r="338" spans="6:12" x14ac:dyDescent="0.25">
      <c r="F338" s="12"/>
      <c r="L338" s="13"/>
    </row>
    <row r="339" spans="6:12" x14ac:dyDescent="0.25">
      <c r="F339" s="12"/>
      <c r="L339" s="13"/>
    </row>
    <row r="340" spans="6:12" x14ac:dyDescent="0.25">
      <c r="F340" s="12"/>
      <c r="L340" s="13"/>
    </row>
    <row r="341" spans="6:12" x14ac:dyDescent="0.25">
      <c r="F341" s="12"/>
      <c r="L341" s="13"/>
    </row>
    <row r="342" spans="6:12" x14ac:dyDescent="0.25">
      <c r="F342" s="12"/>
      <c r="L342" s="13"/>
    </row>
    <row r="343" spans="6:12" x14ac:dyDescent="0.25">
      <c r="F343" s="12"/>
      <c r="L343" s="13"/>
    </row>
    <row r="344" spans="6:12" x14ac:dyDescent="0.25">
      <c r="F344" s="12"/>
      <c r="L344" s="13"/>
    </row>
    <row r="345" spans="6:12" x14ac:dyDescent="0.25">
      <c r="F345" s="12"/>
      <c r="L345" s="13"/>
    </row>
    <row r="346" spans="6:12" x14ac:dyDescent="0.25">
      <c r="F346" s="12"/>
      <c r="L346" s="13"/>
    </row>
    <row r="347" spans="6:12" x14ac:dyDescent="0.25">
      <c r="F347" s="12"/>
      <c r="L347" s="13"/>
    </row>
    <row r="348" spans="6:12" x14ac:dyDescent="0.25">
      <c r="F348" s="12"/>
      <c r="L348" s="13"/>
    </row>
    <row r="349" spans="6:12" x14ac:dyDescent="0.25">
      <c r="F349" s="12"/>
      <c r="L349" s="13"/>
    </row>
    <row r="350" spans="6:12" x14ac:dyDescent="0.25">
      <c r="F350" s="12"/>
      <c r="L350" s="13"/>
    </row>
    <row r="351" spans="6:12" x14ac:dyDescent="0.25">
      <c r="F351" s="12"/>
      <c r="L351" s="13"/>
    </row>
    <row r="352" spans="6:12" x14ac:dyDescent="0.25">
      <c r="F352" s="12"/>
      <c r="L352" s="13"/>
    </row>
    <row r="353" spans="6:12" x14ac:dyDescent="0.25">
      <c r="F353" s="12"/>
      <c r="L353" s="13"/>
    </row>
    <row r="354" spans="6:12" x14ac:dyDescent="0.25">
      <c r="F354" s="12"/>
      <c r="L354" s="13"/>
    </row>
    <row r="355" spans="6:12" x14ac:dyDescent="0.25">
      <c r="F355" s="12"/>
      <c r="L355" s="13"/>
    </row>
    <row r="356" spans="6:12" x14ac:dyDescent="0.25">
      <c r="F356" s="12"/>
      <c r="L356" s="13"/>
    </row>
    <row r="357" spans="6:12" x14ac:dyDescent="0.25">
      <c r="F357" s="12"/>
      <c r="L357" s="13"/>
    </row>
    <row r="358" spans="6:12" x14ac:dyDescent="0.25">
      <c r="F358" s="12"/>
      <c r="L358" s="13"/>
    </row>
    <row r="359" spans="6:12" x14ac:dyDescent="0.25">
      <c r="F359" s="12"/>
      <c r="L359" s="13"/>
    </row>
    <row r="360" spans="6:12" x14ac:dyDescent="0.25">
      <c r="F360" s="12"/>
      <c r="L360" s="13"/>
    </row>
    <row r="361" spans="6:12" x14ac:dyDescent="0.25">
      <c r="F361" s="12"/>
      <c r="L361" s="13"/>
    </row>
    <row r="362" spans="6:12" x14ac:dyDescent="0.25">
      <c r="F362" s="12"/>
      <c r="L362" s="13"/>
    </row>
    <row r="363" spans="6:12" x14ac:dyDescent="0.25">
      <c r="F363" s="12"/>
      <c r="L363" s="13"/>
    </row>
    <row r="364" spans="6:12" x14ac:dyDescent="0.25">
      <c r="F364" s="12"/>
      <c r="L364" s="13"/>
    </row>
    <row r="365" spans="6:12" x14ac:dyDescent="0.25">
      <c r="F365" s="12"/>
      <c r="L365" s="13"/>
    </row>
    <row r="366" spans="6:12" x14ac:dyDescent="0.25">
      <c r="F366" s="12"/>
      <c r="L366" s="13"/>
    </row>
    <row r="367" spans="6:12" x14ac:dyDescent="0.25">
      <c r="F367" s="12"/>
      <c r="L367" s="13"/>
    </row>
    <row r="368" spans="6:12" x14ac:dyDescent="0.25">
      <c r="F368" s="12"/>
      <c r="L368" s="13"/>
    </row>
    <row r="369" spans="6:12" x14ac:dyDescent="0.25">
      <c r="F369" s="12"/>
      <c r="L369" s="13"/>
    </row>
    <row r="370" spans="6:12" x14ac:dyDescent="0.25">
      <c r="F370" s="12"/>
      <c r="L370" s="13"/>
    </row>
    <row r="371" spans="6:12" x14ac:dyDescent="0.25">
      <c r="F371" s="12"/>
      <c r="L371" s="13"/>
    </row>
    <row r="372" spans="6:12" x14ac:dyDescent="0.25">
      <c r="F372" s="12"/>
      <c r="L372" s="13"/>
    </row>
    <row r="373" spans="6:12" x14ac:dyDescent="0.25">
      <c r="F373" s="12"/>
      <c r="L373" s="13"/>
    </row>
    <row r="374" spans="6:12" x14ac:dyDescent="0.25">
      <c r="F374" s="12"/>
      <c r="L374" s="13"/>
    </row>
    <row r="375" spans="6:12" x14ac:dyDescent="0.25">
      <c r="F375" s="12"/>
      <c r="L375" s="13"/>
    </row>
    <row r="376" spans="6:12" x14ac:dyDescent="0.25">
      <c r="F376" s="12"/>
      <c r="L376" s="13"/>
    </row>
    <row r="377" spans="6:12" x14ac:dyDescent="0.25">
      <c r="F377" s="12"/>
      <c r="L377" s="13"/>
    </row>
    <row r="378" spans="6:12" x14ac:dyDescent="0.25">
      <c r="F378" s="12"/>
      <c r="L378" s="13"/>
    </row>
    <row r="379" spans="6:12" x14ac:dyDescent="0.25">
      <c r="F379" s="12"/>
      <c r="L379" s="13"/>
    </row>
    <row r="380" spans="6:12" x14ac:dyDescent="0.25">
      <c r="F380" s="12"/>
      <c r="L380" s="13"/>
    </row>
    <row r="381" spans="6:12" x14ac:dyDescent="0.25">
      <c r="F381" s="12"/>
      <c r="L381" s="13"/>
    </row>
    <row r="382" spans="6:12" x14ac:dyDescent="0.25">
      <c r="F382" s="12"/>
      <c r="L382" s="13"/>
    </row>
    <row r="383" spans="6:12" x14ac:dyDescent="0.25">
      <c r="F383" s="12"/>
      <c r="L383" s="13"/>
    </row>
    <row r="384" spans="6:12" x14ac:dyDescent="0.25">
      <c r="F384" s="12"/>
      <c r="L384" s="13"/>
    </row>
    <row r="385" spans="6:12" x14ac:dyDescent="0.25">
      <c r="F385" s="12"/>
      <c r="L385" s="13"/>
    </row>
    <row r="386" spans="6:12" x14ac:dyDescent="0.25">
      <c r="F386" s="12"/>
      <c r="L386" s="13"/>
    </row>
    <row r="387" spans="6:12" x14ac:dyDescent="0.25">
      <c r="F387" s="12"/>
      <c r="L387" s="13"/>
    </row>
    <row r="388" spans="6:12" x14ac:dyDescent="0.25">
      <c r="F388" s="12"/>
      <c r="L388" s="13"/>
    </row>
    <row r="389" spans="6:12" x14ac:dyDescent="0.25">
      <c r="F389" s="12"/>
      <c r="L389" s="13"/>
    </row>
    <row r="390" spans="6:12" x14ac:dyDescent="0.25">
      <c r="F390" s="12"/>
      <c r="L390" s="13"/>
    </row>
    <row r="391" spans="6:12" x14ac:dyDescent="0.25">
      <c r="F391" s="12"/>
      <c r="L391" s="13"/>
    </row>
    <row r="392" spans="6:12" x14ac:dyDescent="0.25">
      <c r="F392" s="12"/>
      <c r="L392" s="13"/>
    </row>
    <row r="393" spans="6:12" x14ac:dyDescent="0.25">
      <c r="F393" s="12"/>
      <c r="L393" s="13"/>
    </row>
    <row r="394" spans="6:12" x14ac:dyDescent="0.25">
      <c r="F394" s="12"/>
      <c r="L394" s="13"/>
    </row>
    <row r="395" spans="6:12" x14ac:dyDescent="0.25">
      <c r="F395" s="12"/>
      <c r="L395" s="13"/>
    </row>
    <row r="396" spans="6:12" x14ac:dyDescent="0.25">
      <c r="F396" s="12"/>
      <c r="L396" s="13"/>
    </row>
    <row r="397" spans="6:12" x14ac:dyDescent="0.25">
      <c r="F397" s="12"/>
      <c r="L397" s="13"/>
    </row>
    <row r="398" spans="6:12" x14ac:dyDescent="0.25">
      <c r="F398" s="12"/>
      <c r="L398" s="13"/>
    </row>
    <row r="399" spans="6:12" x14ac:dyDescent="0.25">
      <c r="F399" s="12"/>
      <c r="L399" s="13"/>
    </row>
    <row r="400" spans="6:12" x14ac:dyDescent="0.25">
      <c r="F400" s="12"/>
      <c r="L400" s="13"/>
    </row>
    <row r="401" spans="6:12" x14ac:dyDescent="0.25">
      <c r="F401" s="12"/>
      <c r="L401" s="13"/>
    </row>
    <row r="402" spans="6:12" x14ac:dyDescent="0.25">
      <c r="F402" s="12"/>
      <c r="L402" s="13"/>
    </row>
    <row r="403" spans="6:12" x14ac:dyDescent="0.25">
      <c r="F403" s="12"/>
      <c r="L403" s="13"/>
    </row>
    <row r="404" spans="6:12" x14ac:dyDescent="0.25">
      <c r="F404" s="12"/>
      <c r="L404" s="13"/>
    </row>
    <row r="405" spans="6:12" x14ac:dyDescent="0.25">
      <c r="F405" s="12"/>
      <c r="L405" s="13"/>
    </row>
    <row r="406" spans="6:12" x14ac:dyDescent="0.25">
      <c r="F406" s="12"/>
      <c r="L406" s="13"/>
    </row>
    <row r="407" spans="6:12" x14ac:dyDescent="0.25">
      <c r="F407" s="12"/>
      <c r="L407" s="13"/>
    </row>
    <row r="408" spans="6:12" x14ac:dyDescent="0.25">
      <c r="F408" s="12"/>
      <c r="L408" s="13"/>
    </row>
    <row r="409" spans="6:12" x14ac:dyDescent="0.25">
      <c r="F409" s="12"/>
      <c r="L409" s="13"/>
    </row>
    <row r="410" spans="6:12" x14ac:dyDescent="0.25">
      <c r="F410" s="12"/>
      <c r="L410" s="13"/>
    </row>
    <row r="411" spans="6:12" x14ac:dyDescent="0.25">
      <c r="F411" s="12"/>
      <c r="L411" s="13"/>
    </row>
    <row r="412" spans="6:12" x14ac:dyDescent="0.25">
      <c r="F412" s="12"/>
      <c r="L412" s="13"/>
    </row>
    <row r="413" spans="6:12" x14ac:dyDescent="0.25">
      <c r="F413" s="12"/>
      <c r="L413" s="13"/>
    </row>
    <row r="414" spans="6:12" x14ac:dyDescent="0.25">
      <c r="F414" s="12"/>
      <c r="L414" s="13"/>
    </row>
    <row r="415" spans="6:12" x14ac:dyDescent="0.25">
      <c r="F415" s="12"/>
      <c r="L415" s="13"/>
    </row>
    <row r="416" spans="6:12" x14ac:dyDescent="0.25">
      <c r="F416" s="12"/>
      <c r="L416" s="13"/>
    </row>
    <row r="417" spans="6:12" x14ac:dyDescent="0.25">
      <c r="F417" s="12"/>
      <c r="L417" s="13"/>
    </row>
    <row r="418" spans="6:12" x14ac:dyDescent="0.25">
      <c r="F418" s="12"/>
      <c r="L418" s="13"/>
    </row>
    <row r="419" spans="6:12" x14ac:dyDescent="0.25">
      <c r="F419" s="12"/>
      <c r="L419" s="13"/>
    </row>
    <row r="420" spans="6:12" x14ac:dyDescent="0.25">
      <c r="F420" s="12"/>
      <c r="L420" s="13"/>
    </row>
    <row r="421" spans="6:12" x14ac:dyDescent="0.25">
      <c r="F421" s="12"/>
      <c r="L421" s="13"/>
    </row>
    <row r="422" spans="6:12" x14ac:dyDescent="0.25">
      <c r="F422" s="12"/>
      <c r="L422" s="13"/>
    </row>
    <row r="423" spans="6:12" x14ac:dyDescent="0.25">
      <c r="F423" s="12"/>
      <c r="L423" s="13"/>
    </row>
    <row r="424" spans="6:12" x14ac:dyDescent="0.25">
      <c r="F424" s="12"/>
      <c r="L424" s="13"/>
    </row>
    <row r="425" spans="6:12" x14ac:dyDescent="0.25">
      <c r="F425" s="12"/>
      <c r="L425" s="13"/>
    </row>
    <row r="426" spans="6:12" x14ac:dyDescent="0.25">
      <c r="F426" s="12"/>
      <c r="L426" s="13"/>
    </row>
    <row r="427" spans="6:12" x14ac:dyDescent="0.25">
      <c r="F427" s="12"/>
      <c r="L427" s="13"/>
    </row>
    <row r="428" spans="6:12" x14ac:dyDescent="0.25">
      <c r="F428" s="12"/>
      <c r="L428" s="13"/>
    </row>
    <row r="429" spans="6:12" x14ac:dyDescent="0.25">
      <c r="F429" s="12"/>
      <c r="L429" s="13"/>
    </row>
    <row r="430" spans="6:12" x14ac:dyDescent="0.25">
      <c r="F430" s="12"/>
      <c r="L430" s="13"/>
    </row>
    <row r="431" spans="6:12" x14ac:dyDescent="0.25">
      <c r="F431" s="12"/>
      <c r="L431" s="13"/>
    </row>
    <row r="432" spans="6:12" x14ac:dyDescent="0.25">
      <c r="F432" s="12"/>
      <c r="L432" s="13"/>
    </row>
    <row r="433" spans="6:12" x14ac:dyDescent="0.25">
      <c r="F433" s="12"/>
      <c r="L433" s="13"/>
    </row>
    <row r="434" spans="6:12" x14ac:dyDescent="0.25">
      <c r="F434" s="12"/>
      <c r="L434" s="13"/>
    </row>
    <row r="435" spans="6:12" x14ac:dyDescent="0.25">
      <c r="F435" s="12"/>
      <c r="L435" s="13"/>
    </row>
    <row r="436" spans="6:12" x14ac:dyDescent="0.25">
      <c r="F436" s="12"/>
      <c r="L436" s="13"/>
    </row>
    <row r="437" spans="6:12" x14ac:dyDescent="0.25">
      <c r="F437" s="12"/>
      <c r="L437" s="13"/>
    </row>
    <row r="438" spans="6:12" x14ac:dyDescent="0.25">
      <c r="F438" s="12"/>
      <c r="L438" s="13"/>
    </row>
    <row r="439" spans="6:12" x14ac:dyDescent="0.25">
      <c r="F439" s="12"/>
      <c r="L439" s="13"/>
    </row>
    <row r="440" spans="6:12" x14ac:dyDescent="0.25">
      <c r="F440" s="12"/>
      <c r="L440" s="13"/>
    </row>
    <row r="441" spans="6:12" x14ac:dyDescent="0.25">
      <c r="F441" s="12"/>
      <c r="L441" s="13"/>
    </row>
    <row r="442" spans="6:12" x14ac:dyDescent="0.25">
      <c r="F442" s="12"/>
      <c r="L442" s="13"/>
    </row>
    <row r="443" spans="6:12" x14ac:dyDescent="0.25">
      <c r="F443" s="12"/>
      <c r="L443" s="13"/>
    </row>
    <row r="444" spans="6:12" x14ac:dyDescent="0.25">
      <c r="F444" s="12"/>
      <c r="L444" s="13"/>
    </row>
    <row r="445" spans="6:12" x14ac:dyDescent="0.25">
      <c r="F445" s="12"/>
      <c r="L445" s="13"/>
    </row>
    <row r="446" spans="6:12" x14ac:dyDescent="0.25">
      <c r="F446" s="12"/>
      <c r="L446" s="13"/>
    </row>
    <row r="447" spans="6:12" x14ac:dyDescent="0.25">
      <c r="F447" s="12"/>
      <c r="L447" s="13"/>
    </row>
    <row r="448" spans="6:12" x14ac:dyDescent="0.25">
      <c r="F448" s="12"/>
      <c r="L448" s="13"/>
    </row>
    <row r="449" spans="6:12" x14ac:dyDescent="0.25">
      <c r="F449" s="12"/>
      <c r="L449" s="13"/>
    </row>
    <row r="450" spans="6:12" x14ac:dyDescent="0.25">
      <c r="F450" s="12"/>
      <c r="L450" s="13"/>
    </row>
    <row r="451" spans="6:12" x14ac:dyDescent="0.25">
      <c r="F451" s="12"/>
      <c r="L451" s="13"/>
    </row>
    <row r="452" spans="6:12" x14ac:dyDescent="0.25">
      <c r="F452" s="12"/>
      <c r="L452" s="13"/>
    </row>
    <row r="453" spans="6:12" x14ac:dyDescent="0.25">
      <c r="F453" s="12"/>
      <c r="L453" s="13"/>
    </row>
    <row r="454" spans="6:12" x14ac:dyDescent="0.25">
      <c r="F454" s="12"/>
      <c r="L454" s="13"/>
    </row>
    <row r="455" spans="6:12" x14ac:dyDescent="0.25">
      <c r="F455" s="12"/>
      <c r="L455" s="13"/>
    </row>
    <row r="456" spans="6:12" x14ac:dyDescent="0.25">
      <c r="F456" s="12"/>
      <c r="L456" s="13"/>
    </row>
    <row r="457" spans="6:12" x14ac:dyDescent="0.25">
      <c r="F457" s="12"/>
      <c r="L457" s="13"/>
    </row>
    <row r="458" spans="6:12" x14ac:dyDescent="0.25">
      <c r="F458" s="12"/>
      <c r="L458" s="13"/>
    </row>
    <row r="459" spans="6:12" x14ac:dyDescent="0.25">
      <c r="F459" s="12"/>
      <c r="L459" s="13"/>
    </row>
    <row r="460" spans="6:12" x14ac:dyDescent="0.25">
      <c r="F460" s="12"/>
      <c r="L460" s="13"/>
    </row>
    <row r="461" spans="6:12" x14ac:dyDescent="0.25">
      <c r="F461" s="12"/>
      <c r="L461" s="13"/>
    </row>
    <row r="462" spans="6:12" x14ac:dyDescent="0.25">
      <c r="F462" s="12"/>
      <c r="L462" s="13"/>
    </row>
    <row r="463" spans="6:12" x14ac:dyDescent="0.25">
      <c r="F463" s="12"/>
      <c r="L463" s="13"/>
    </row>
    <row r="464" spans="6:12" x14ac:dyDescent="0.25">
      <c r="F464" s="12"/>
      <c r="L464" s="13"/>
    </row>
    <row r="465" spans="6:12" x14ac:dyDescent="0.25">
      <c r="F465" s="12"/>
      <c r="L465" s="13"/>
    </row>
    <row r="466" spans="6:12" x14ac:dyDescent="0.25">
      <c r="F466" s="12"/>
      <c r="L466" s="13"/>
    </row>
    <row r="467" spans="6:12" x14ac:dyDescent="0.25">
      <c r="F467" s="12"/>
      <c r="L467" s="13"/>
    </row>
    <row r="468" spans="6:12" x14ac:dyDescent="0.25">
      <c r="F468" s="12"/>
      <c r="L468" s="13"/>
    </row>
    <row r="469" spans="6:12" x14ac:dyDescent="0.25">
      <c r="F469" s="12"/>
      <c r="L469" s="13"/>
    </row>
    <row r="470" spans="6:12" x14ac:dyDescent="0.25">
      <c r="F470" s="12"/>
      <c r="L470" s="13"/>
    </row>
    <row r="471" spans="6:12" x14ac:dyDescent="0.25">
      <c r="F471" s="12"/>
      <c r="L471" s="13"/>
    </row>
    <row r="472" spans="6:12" x14ac:dyDescent="0.25">
      <c r="F472" s="12"/>
      <c r="L472" s="13"/>
    </row>
    <row r="473" spans="6:12" x14ac:dyDescent="0.25">
      <c r="F473" s="12"/>
      <c r="L473" s="13"/>
    </row>
    <row r="474" spans="6:12" x14ac:dyDescent="0.25">
      <c r="F474" s="12"/>
      <c r="L474" s="13"/>
    </row>
    <row r="475" spans="6:12" x14ac:dyDescent="0.25">
      <c r="F475" s="12"/>
      <c r="L475" s="13"/>
    </row>
    <row r="476" spans="6:12" x14ac:dyDescent="0.25">
      <c r="F476" s="12"/>
      <c r="L476" s="13"/>
    </row>
    <row r="477" spans="6:12" x14ac:dyDescent="0.25">
      <c r="F477" s="12"/>
      <c r="L477" s="13"/>
    </row>
    <row r="478" spans="6:12" x14ac:dyDescent="0.25">
      <c r="F478" s="12"/>
      <c r="L478" s="13"/>
    </row>
    <row r="479" spans="6:12" x14ac:dyDescent="0.25">
      <c r="F479" s="12"/>
      <c r="L479" s="13"/>
    </row>
    <row r="480" spans="6:12" x14ac:dyDescent="0.25">
      <c r="F480" s="12"/>
      <c r="L480" s="13"/>
    </row>
    <row r="481" spans="6:12" x14ac:dyDescent="0.25">
      <c r="F481" s="12"/>
      <c r="L481" s="13"/>
    </row>
    <row r="482" spans="6:12" x14ac:dyDescent="0.25">
      <c r="F482" s="12"/>
      <c r="L482" s="13"/>
    </row>
    <row r="483" spans="6:12" x14ac:dyDescent="0.25">
      <c r="F483" s="12"/>
      <c r="L483" s="13"/>
    </row>
    <row r="484" spans="6:12" x14ac:dyDescent="0.25">
      <c r="F484" s="12"/>
      <c r="L484" s="13"/>
    </row>
    <row r="485" spans="6:12" x14ac:dyDescent="0.25">
      <c r="F485" s="12"/>
      <c r="L485" s="13"/>
    </row>
    <row r="486" spans="6:12" x14ac:dyDescent="0.25">
      <c r="F486" s="12"/>
      <c r="L486" s="13"/>
    </row>
    <row r="487" spans="6:12" x14ac:dyDescent="0.25">
      <c r="F487" s="12"/>
      <c r="L487" s="13"/>
    </row>
    <row r="488" spans="6:12" x14ac:dyDescent="0.25">
      <c r="F488" s="12"/>
      <c r="L488" s="13"/>
    </row>
    <row r="489" spans="6:12" x14ac:dyDescent="0.25">
      <c r="F489" s="12"/>
      <c r="L489" s="13"/>
    </row>
    <row r="490" spans="6:12" x14ac:dyDescent="0.25">
      <c r="F490" s="12"/>
      <c r="L490" s="13"/>
    </row>
    <row r="491" spans="6:12" x14ac:dyDescent="0.25">
      <c r="F491" s="12"/>
      <c r="L491" s="13"/>
    </row>
    <row r="492" spans="6:12" x14ac:dyDescent="0.25">
      <c r="F492" s="12"/>
      <c r="L492" s="13"/>
    </row>
    <row r="493" spans="6:12" x14ac:dyDescent="0.25">
      <c r="F493" s="12"/>
      <c r="L493" s="13"/>
    </row>
    <row r="494" spans="6:12" x14ac:dyDescent="0.25">
      <c r="F494" s="12"/>
      <c r="L494" s="13"/>
    </row>
    <row r="495" spans="6:12" x14ac:dyDescent="0.25">
      <c r="F495" s="12"/>
      <c r="L495" s="13"/>
    </row>
    <row r="496" spans="6:12" x14ac:dyDescent="0.25">
      <c r="F496" s="12"/>
      <c r="L496" s="13"/>
    </row>
    <row r="497" spans="6:12" x14ac:dyDescent="0.25">
      <c r="F497" s="12"/>
      <c r="L497" s="13"/>
    </row>
    <row r="498" spans="6:12" x14ac:dyDescent="0.25">
      <c r="F498" s="12"/>
      <c r="L498" s="13"/>
    </row>
    <row r="499" spans="6:12" x14ac:dyDescent="0.25">
      <c r="F499" s="12"/>
      <c r="L499" s="13"/>
    </row>
    <row r="500" spans="6:12" x14ac:dyDescent="0.25">
      <c r="F500" s="12"/>
      <c r="L500" s="13"/>
    </row>
    <row r="501" spans="6:12" x14ac:dyDescent="0.25">
      <c r="F501" s="12"/>
      <c r="L501" s="13"/>
    </row>
    <row r="502" spans="6:12" x14ac:dyDescent="0.25">
      <c r="F502" s="12"/>
      <c r="L502" s="13"/>
    </row>
    <row r="503" spans="6:12" x14ac:dyDescent="0.25">
      <c r="F503" s="12"/>
      <c r="L503" s="13"/>
    </row>
    <row r="504" spans="6:12" x14ac:dyDescent="0.25">
      <c r="F504" s="12"/>
      <c r="L504" s="13"/>
    </row>
    <row r="505" spans="6:12" x14ac:dyDescent="0.25">
      <c r="F505" s="12"/>
      <c r="L505" s="13"/>
    </row>
    <row r="506" spans="6:12" x14ac:dyDescent="0.25">
      <c r="F506" s="12"/>
      <c r="L506" s="13"/>
    </row>
    <row r="507" spans="6:12" x14ac:dyDescent="0.25">
      <c r="F507" s="12"/>
      <c r="L507" s="13"/>
    </row>
    <row r="508" spans="6:12" x14ac:dyDescent="0.25">
      <c r="F508" s="12"/>
      <c r="L508" s="13"/>
    </row>
    <row r="509" spans="6:12" x14ac:dyDescent="0.25">
      <c r="F509" s="12"/>
      <c r="L509" s="13"/>
    </row>
    <row r="510" spans="6:12" x14ac:dyDescent="0.25">
      <c r="F510" s="12"/>
      <c r="L510" s="13"/>
    </row>
    <row r="511" spans="6:12" x14ac:dyDescent="0.25">
      <c r="F511" s="12"/>
      <c r="L511" s="13"/>
    </row>
    <row r="512" spans="6:12" x14ac:dyDescent="0.25">
      <c r="F512" s="12"/>
      <c r="L512" s="13"/>
    </row>
    <row r="513" spans="6:12" x14ac:dyDescent="0.25">
      <c r="F513" s="12"/>
      <c r="L513" s="13"/>
    </row>
    <row r="514" spans="6:12" x14ac:dyDescent="0.25">
      <c r="F514" s="12"/>
      <c r="L514" s="13"/>
    </row>
    <row r="515" spans="6:12" x14ac:dyDescent="0.25">
      <c r="F515" s="12"/>
      <c r="L515" s="13"/>
    </row>
    <row r="516" spans="6:12" x14ac:dyDescent="0.25">
      <c r="F516" s="12"/>
      <c r="L516" s="13"/>
    </row>
    <row r="517" spans="6:12" x14ac:dyDescent="0.25">
      <c r="F517" s="12"/>
      <c r="L517" s="13"/>
    </row>
    <row r="518" spans="6:12" x14ac:dyDescent="0.25">
      <c r="F518" s="12"/>
      <c r="L518" s="13"/>
    </row>
    <row r="519" spans="6:12" x14ac:dyDescent="0.25">
      <c r="F519" s="12"/>
      <c r="L519" s="13"/>
    </row>
    <row r="520" spans="6:12" x14ac:dyDescent="0.25">
      <c r="F520" s="12"/>
      <c r="L520" s="13"/>
    </row>
    <row r="521" spans="6:12" x14ac:dyDescent="0.25">
      <c r="F521" s="12"/>
      <c r="L521" s="13"/>
    </row>
    <row r="522" spans="6:12" x14ac:dyDescent="0.25">
      <c r="F522" s="12"/>
      <c r="L522" s="13"/>
    </row>
    <row r="523" spans="6:12" x14ac:dyDescent="0.25">
      <c r="F523" s="12"/>
      <c r="L523" s="13"/>
    </row>
    <row r="524" spans="6:12" x14ac:dyDescent="0.25">
      <c r="F524" s="12"/>
      <c r="L524" s="13"/>
    </row>
    <row r="525" spans="6:12" x14ac:dyDescent="0.25">
      <c r="F525" s="12"/>
      <c r="L525" s="13"/>
    </row>
    <row r="526" spans="6:12" x14ac:dyDescent="0.25">
      <c r="F526" s="12"/>
      <c r="L526" s="13"/>
    </row>
    <row r="527" spans="6:12" x14ac:dyDescent="0.25">
      <c r="F527" s="12"/>
      <c r="L527" s="13"/>
    </row>
    <row r="528" spans="6:12" x14ac:dyDescent="0.25">
      <c r="F528" s="12"/>
      <c r="L528" s="13"/>
    </row>
    <row r="529" spans="6:12" x14ac:dyDescent="0.25">
      <c r="F529" s="12"/>
      <c r="L529" s="13"/>
    </row>
    <row r="530" spans="6:12" x14ac:dyDescent="0.25">
      <c r="F530" s="12"/>
      <c r="L530" s="13"/>
    </row>
    <row r="531" spans="6:12" x14ac:dyDescent="0.25">
      <c r="F531" s="12"/>
      <c r="L531" s="13"/>
    </row>
    <row r="532" spans="6:12" x14ac:dyDescent="0.25">
      <c r="F532" s="12"/>
      <c r="L532" s="13"/>
    </row>
    <row r="533" spans="6:12" x14ac:dyDescent="0.25">
      <c r="F533" s="12"/>
      <c r="L533" s="13"/>
    </row>
    <row r="534" spans="6:12" x14ac:dyDescent="0.25">
      <c r="F534" s="12"/>
      <c r="L534" s="13"/>
    </row>
    <row r="535" spans="6:12" x14ac:dyDescent="0.25">
      <c r="F535" s="12"/>
      <c r="L535" s="13"/>
    </row>
    <row r="536" spans="6:12" x14ac:dyDescent="0.25">
      <c r="F536" s="12"/>
      <c r="L536" s="13"/>
    </row>
    <row r="537" spans="6:12" x14ac:dyDescent="0.25">
      <c r="F537" s="12"/>
      <c r="L537" s="13"/>
    </row>
    <row r="538" spans="6:12" x14ac:dyDescent="0.25">
      <c r="F538" s="12"/>
      <c r="L538" s="13"/>
    </row>
    <row r="539" spans="6:12" x14ac:dyDescent="0.25">
      <c r="F539" s="12"/>
      <c r="L539" s="13"/>
    </row>
    <row r="540" spans="6:12" x14ac:dyDescent="0.25">
      <c r="F540" s="12"/>
      <c r="L540" s="13"/>
    </row>
    <row r="541" spans="6:12" x14ac:dyDescent="0.25">
      <c r="F541" s="12"/>
      <c r="L541" s="13"/>
    </row>
    <row r="542" spans="6:12" x14ac:dyDescent="0.25">
      <c r="F542" s="12"/>
      <c r="L542" s="13"/>
    </row>
    <row r="543" spans="6:12" x14ac:dyDescent="0.25">
      <c r="F543" s="12"/>
      <c r="L543" s="13"/>
    </row>
    <row r="544" spans="6:12" x14ac:dyDescent="0.25">
      <c r="F544" s="12"/>
      <c r="L544" s="13"/>
    </row>
    <row r="545" spans="6:12" x14ac:dyDescent="0.25">
      <c r="F545" s="12"/>
      <c r="L545" s="13"/>
    </row>
    <row r="546" spans="6:12" x14ac:dyDescent="0.25">
      <c r="F546" s="12"/>
      <c r="L546" s="13"/>
    </row>
    <row r="547" spans="6:12" x14ac:dyDescent="0.25">
      <c r="F547" s="12"/>
      <c r="L547" s="13"/>
    </row>
    <row r="548" spans="6:12" x14ac:dyDescent="0.25">
      <c r="F548" s="12"/>
      <c r="L548" s="13"/>
    </row>
    <row r="549" spans="6:12" x14ac:dyDescent="0.25">
      <c r="F549" s="12"/>
      <c r="L549" s="13"/>
    </row>
    <row r="550" spans="6:12" x14ac:dyDescent="0.25">
      <c r="F550" s="12"/>
      <c r="L550" s="13"/>
    </row>
    <row r="551" spans="6:12" x14ac:dyDescent="0.25">
      <c r="F551" s="12"/>
      <c r="L551" s="13"/>
    </row>
    <row r="552" spans="6:12" x14ac:dyDescent="0.25">
      <c r="F552" s="12"/>
      <c r="L552" s="13"/>
    </row>
    <row r="553" spans="6:12" x14ac:dyDescent="0.25">
      <c r="F553" s="12"/>
      <c r="L553" s="13"/>
    </row>
    <row r="554" spans="6:12" x14ac:dyDescent="0.25">
      <c r="F554" s="12"/>
      <c r="L554" s="13"/>
    </row>
    <row r="555" spans="6:12" x14ac:dyDescent="0.25">
      <c r="F555" s="12"/>
      <c r="L555" s="13"/>
    </row>
    <row r="556" spans="6:12" x14ac:dyDescent="0.25">
      <c r="F556" s="12"/>
      <c r="L556" s="13"/>
    </row>
    <row r="557" spans="6:12" x14ac:dyDescent="0.25">
      <c r="F557" s="12"/>
      <c r="L557" s="13"/>
    </row>
    <row r="558" spans="6:12" x14ac:dyDescent="0.25">
      <c r="F558" s="12"/>
      <c r="L558" s="13"/>
    </row>
    <row r="559" spans="6:12" x14ac:dyDescent="0.25">
      <c r="F559" s="12"/>
      <c r="L559" s="13"/>
    </row>
    <row r="560" spans="6:12" x14ac:dyDescent="0.25">
      <c r="F560" s="12"/>
      <c r="L560" s="13"/>
    </row>
    <row r="561" spans="6:12" x14ac:dyDescent="0.25">
      <c r="F561" s="12"/>
      <c r="L561" s="13"/>
    </row>
    <row r="562" spans="6:12" x14ac:dyDescent="0.25">
      <c r="F562" s="12"/>
      <c r="L562" s="13"/>
    </row>
    <row r="563" spans="6:12" x14ac:dyDescent="0.25">
      <c r="F563" s="12"/>
      <c r="L563" s="13"/>
    </row>
    <row r="564" spans="6:12" x14ac:dyDescent="0.25">
      <c r="F564" s="12"/>
      <c r="L564" s="13"/>
    </row>
    <row r="565" spans="6:12" x14ac:dyDescent="0.25">
      <c r="F565" s="12"/>
      <c r="L565" s="13"/>
    </row>
    <row r="566" spans="6:12" x14ac:dyDescent="0.25">
      <c r="F566" s="12"/>
      <c r="L566" s="13"/>
    </row>
    <row r="567" spans="6:12" x14ac:dyDescent="0.25">
      <c r="F567" s="12"/>
      <c r="L567" s="13"/>
    </row>
    <row r="568" spans="6:12" x14ac:dyDescent="0.25">
      <c r="F568" s="12"/>
      <c r="L568" s="13"/>
    </row>
    <row r="569" spans="6:12" x14ac:dyDescent="0.25">
      <c r="F569" s="12"/>
      <c r="L569" s="13"/>
    </row>
    <row r="570" spans="6:12" x14ac:dyDescent="0.25">
      <c r="F570" s="12"/>
      <c r="L570" s="13"/>
    </row>
    <row r="571" spans="6:12" x14ac:dyDescent="0.25">
      <c r="F571" s="12"/>
      <c r="L571" s="13"/>
    </row>
    <row r="572" spans="6:12" x14ac:dyDescent="0.25">
      <c r="F572" s="12"/>
      <c r="L572" s="13"/>
    </row>
    <row r="573" spans="6:12" x14ac:dyDescent="0.25">
      <c r="F573" s="12"/>
      <c r="L573" s="13"/>
    </row>
    <row r="574" spans="6:12" x14ac:dyDescent="0.25">
      <c r="F574" s="12"/>
      <c r="L574" s="13"/>
    </row>
    <row r="575" spans="6:12" x14ac:dyDescent="0.25">
      <c r="F575" s="12"/>
      <c r="L575" s="13"/>
    </row>
    <row r="576" spans="6:12" x14ac:dyDescent="0.25">
      <c r="F576" s="12"/>
      <c r="L576" s="13"/>
    </row>
    <row r="577" spans="6:12" x14ac:dyDescent="0.25">
      <c r="F577" s="12"/>
      <c r="L577" s="13"/>
    </row>
    <row r="578" spans="6:12" x14ac:dyDescent="0.25">
      <c r="F578" s="12"/>
      <c r="L578" s="13"/>
    </row>
    <row r="579" spans="6:12" x14ac:dyDescent="0.25">
      <c r="F579" s="12"/>
      <c r="L579" s="13"/>
    </row>
    <row r="580" spans="6:12" x14ac:dyDescent="0.25">
      <c r="F580" s="12"/>
      <c r="L580" s="13"/>
    </row>
    <row r="581" spans="6:12" x14ac:dyDescent="0.25">
      <c r="F581" s="12"/>
      <c r="L581" s="13"/>
    </row>
    <row r="582" spans="6:12" x14ac:dyDescent="0.25">
      <c r="F582" s="12"/>
      <c r="L582" s="13"/>
    </row>
    <row r="583" spans="6:12" x14ac:dyDescent="0.25">
      <c r="F583" s="12"/>
      <c r="L583" s="13"/>
    </row>
    <row r="584" spans="6:12" x14ac:dyDescent="0.25">
      <c r="F584" s="12"/>
      <c r="L584" s="13"/>
    </row>
    <row r="585" spans="6:12" x14ac:dyDescent="0.25">
      <c r="F585" s="12"/>
      <c r="L585" s="13"/>
    </row>
    <row r="586" spans="6:12" x14ac:dyDescent="0.25">
      <c r="F586" s="12"/>
      <c r="L586" s="13"/>
    </row>
    <row r="587" spans="6:12" x14ac:dyDescent="0.25">
      <c r="F587" s="12"/>
      <c r="L587" s="13"/>
    </row>
    <row r="588" spans="6:12" x14ac:dyDescent="0.25">
      <c r="F588" s="12"/>
      <c r="L588" s="13"/>
    </row>
    <row r="589" spans="6:12" x14ac:dyDescent="0.25">
      <c r="F589" s="12"/>
      <c r="L589" s="13"/>
    </row>
    <row r="590" spans="6:12" x14ac:dyDescent="0.25">
      <c r="F590" s="12"/>
      <c r="L590" s="13"/>
    </row>
    <row r="591" spans="6:12" x14ac:dyDescent="0.25">
      <c r="F591" s="12"/>
      <c r="L591" s="13"/>
    </row>
    <row r="592" spans="6:12" x14ac:dyDescent="0.25">
      <c r="F592" s="12"/>
      <c r="L592" s="13"/>
    </row>
    <row r="593" spans="6:12" x14ac:dyDescent="0.25">
      <c r="F593" s="12"/>
      <c r="L593" s="13"/>
    </row>
    <row r="594" spans="6:12" x14ac:dyDescent="0.25">
      <c r="F594" s="12"/>
      <c r="L594" s="13"/>
    </row>
    <row r="595" spans="6:12" x14ac:dyDescent="0.25">
      <c r="F595" s="12"/>
      <c r="L595" s="13"/>
    </row>
    <row r="596" spans="6:12" x14ac:dyDescent="0.25">
      <c r="F596" s="12"/>
      <c r="L596" s="13"/>
    </row>
    <row r="597" spans="6:12" x14ac:dyDescent="0.25">
      <c r="F597" s="12"/>
      <c r="L597" s="13"/>
    </row>
    <row r="598" spans="6:12" x14ac:dyDescent="0.25">
      <c r="F598" s="12"/>
      <c r="L598" s="13"/>
    </row>
    <row r="599" spans="6:12" x14ac:dyDescent="0.25">
      <c r="F599" s="12"/>
      <c r="L599" s="13"/>
    </row>
    <row r="600" spans="6:12" x14ac:dyDescent="0.25">
      <c r="F600" s="12"/>
      <c r="L600" s="13"/>
    </row>
    <row r="601" spans="6:12" x14ac:dyDescent="0.25">
      <c r="F601" s="12"/>
      <c r="L601" s="13"/>
    </row>
    <row r="602" spans="6:12" x14ac:dyDescent="0.25">
      <c r="F602" s="12"/>
      <c r="L602" s="13"/>
    </row>
    <row r="603" spans="6:12" x14ac:dyDescent="0.25">
      <c r="F603" s="12"/>
      <c r="L603" s="13"/>
    </row>
    <row r="604" spans="6:12" x14ac:dyDescent="0.25">
      <c r="F604" s="12"/>
      <c r="L604" s="13"/>
    </row>
    <row r="605" spans="6:12" x14ac:dyDescent="0.25">
      <c r="F605" s="12"/>
      <c r="L605" s="13"/>
    </row>
    <row r="606" spans="6:12" x14ac:dyDescent="0.25">
      <c r="F606" s="12"/>
      <c r="L606" s="13"/>
    </row>
    <row r="607" spans="6:12" x14ac:dyDescent="0.25">
      <c r="F607" s="12"/>
      <c r="L607" s="13"/>
    </row>
    <row r="608" spans="6:12" x14ac:dyDescent="0.25">
      <c r="F608" s="12"/>
      <c r="L608" s="13"/>
    </row>
    <row r="609" spans="6:12" x14ac:dyDescent="0.25">
      <c r="F609" s="12"/>
      <c r="L609" s="13"/>
    </row>
    <row r="610" spans="6:12" x14ac:dyDescent="0.25">
      <c r="F610" s="12"/>
      <c r="L610" s="13"/>
    </row>
    <row r="611" spans="6:12" x14ac:dyDescent="0.25">
      <c r="F611" s="12"/>
      <c r="L611" s="13"/>
    </row>
    <row r="612" spans="6:12" x14ac:dyDescent="0.25">
      <c r="F612" s="12"/>
      <c r="L612" s="13"/>
    </row>
    <row r="613" spans="6:12" x14ac:dyDescent="0.25">
      <c r="F613" s="12"/>
      <c r="L613" s="13"/>
    </row>
    <row r="614" spans="6:12" x14ac:dyDescent="0.25">
      <c r="F614" s="12"/>
      <c r="L614" s="13"/>
    </row>
    <row r="615" spans="6:12" x14ac:dyDescent="0.25">
      <c r="F615" s="12"/>
      <c r="L615" s="13"/>
    </row>
    <row r="616" spans="6:12" x14ac:dyDescent="0.25">
      <c r="F616" s="12"/>
      <c r="L616" s="13"/>
    </row>
    <row r="617" spans="6:12" x14ac:dyDescent="0.25">
      <c r="F617" s="12"/>
      <c r="L617" s="13"/>
    </row>
    <row r="618" spans="6:12" x14ac:dyDescent="0.25">
      <c r="F618" s="12"/>
      <c r="L618" s="13"/>
    </row>
    <row r="619" spans="6:12" x14ac:dyDescent="0.25">
      <c r="F619" s="12"/>
      <c r="L619" s="13"/>
    </row>
    <row r="620" spans="6:12" x14ac:dyDescent="0.25">
      <c r="F620" s="12"/>
      <c r="L620" s="13"/>
    </row>
    <row r="621" spans="6:12" x14ac:dyDescent="0.25">
      <c r="F621" s="12"/>
      <c r="L621" s="13"/>
    </row>
    <row r="622" spans="6:12" x14ac:dyDescent="0.25">
      <c r="F622" s="12"/>
      <c r="L622" s="13"/>
    </row>
    <row r="623" spans="6:12" x14ac:dyDescent="0.25">
      <c r="F623" s="12"/>
      <c r="L623" s="13"/>
    </row>
    <row r="624" spans="6:12" x14ac:dyDescent="0.25">
      <c r="F624" s="12"/>
      <c r="L624" s="13"/>
    </row>
    <row r="625" spans="6:12" x14ac:dyDescent="0.25">
      <c r="F625" s="12"/>
      <c r="L625" s="13"/>
    </row>
    <row r="626" spans="6:12" x14ac:dyDescent="0.25">
      <c r="F626" s="12"/>
      <c r="L626" s="13"/>
    </row>
    <row r="627" spans="6:12" x14ac:dyDescent="0.25">
      <c r="F627" s="12"/>
      <c r="L627" s="13"/>
    </row>
    <row r="628" spans="6:12" x14ac:dyDescent="0.25">
      <c r="F628" s="12"/>
      <c r="L628" s="13"/>
    </row>
    <row r="629" spans="6:12" x14ac:dyDescent="0.25">
      <c r="F629" s="12"/>
      <c r="L629" s="13"/>
    </row>
    <row r="630" spans="6:12" x14ac:dyDescent="0.25">
      <c r="F630" s="12"/>
      <c r="L630" s="13"/>
    </row>
    <row r="631" spans="6:12" x14ac:dyDescent="0.25">
      <c r="F631" s="12"/>
      <c r="L631" s="13"/>
    </row>
    <row r="632" spans="6:12" x14ac:dyDescent="0.25">
      <c r="F632" s="12"/>
      <c r="L632" s="13"/>
    </row>
    <row r="633" spans="6:12" x14ac:dyDescent="0.25">
      <c r="F633" s="12"/>
      <c r="L633" s="13"/>
    </row>
    <row r="634" spans="6:12" x14ac:dyDescent="0.25">
      <c r="F634" s="12"/>
      <c r="L634" s="13"/>
    </row>
    <row r="635" spans="6:12" x14ac:dyDescent="0.25">
      <c r="F635" s="12"/>
      <c r="L635" s="13"/>
    </row>
    <row r="636" spans="6:12" x14ac:dyDescent="0.25">
      <c r="F636" s="12"/>
      <c r="L636" s="13"/>
    </row>
    <row r="637" spans="6:12" x14ac:dyDescent="0.25">
      <c r="F637" s="12"/>
      <c r="L637" s="13"/>
    </row>
    <row r="638" spans="6:12" x14ac:dyDescent="0.25">
      <c r="F638" s="12"/>
      <c r="L638" s="13"/>
    </row>
    <row r="639" spans="6:12" x14ac:dyDescent="0.25">
      <c r="F639" s="12"/>
      <c r="L639" s="13"/>
    </row>
    <row r="640" spans="6:12" x14ac:dyDescent="0.25">
      <c r="F640" s="12"/>
      <c r="L640" s="13"/>
    </row>
    <row r="641" spans="6:12" x14ac:dyDescent="0.25">
      <c r="F641" s="12"/>
      <c r="L641" s="13"/>
    </row>
    <row r="642" spans="6:12" x14ac:dyDescent="0.25">
      <c r="F642" s="12"/>
      <c r="L642" s="13"/>
    </row>
    <row r="643" spans="6:12" x14ac:dyDescent="0.25">
      <c r="F643" s="12"/>
      <c r="L643" s="13"/>
    </row>
    <row r="644" spans="6:12" x14ac:dyDescent="0.25">
      <c r="F644" s="12"/>
      <c r="L644" s="13"/>
    </row>
    <row r="645" spans="6:12" x14ac:dyDescent="0.25">
      <c r="F645" s="12"/>
      <c r="L645" s="13"/>
    </row>
    <row r="646" spans="6:12" x14ac:dyDescent="0.25">
      <c r="F646" s="12"/>
      <c r="L646" s="13"/>
    </row>
    <row r="647" spans="6:12" x14ac:dyDescent="0.25">
      <c r="F647" s="12"/>
      <c r="L647" s="13"/>
    </row>
    <row r="648" spans="6:12" x14ac:dyDescent="0.25">
      <c r="F648" s="12"/>
      <c r="L648" s="13"/>
    </row>
    <row r="649" spans="6:12" x14ac:dyDescent="0.25">
      <c r="F649" s="12"/>
      <c r="L649" s="13"/>
    </row>
    <row r="650" spans="6:12" x14ac:dyDescent="0.25">
      <c r="F650" s="12"/>
      <c r="L650" s="13"/>
    </row>
    <row r="651" spans="6:12" x14ac:dyDescent="0.25">
      <c r="F651" s="12"/>
      <c r="L651" s="13"/>
    </row>
    <row r="652" spans="6:12" x14ac:dyDescent="0.25">
      <c r="F652" s="12"/>
      <c r="L652" s="13"/>
    </row>
    <row r="653" spans="6:12" x14ac:dyDescent="0.25">
      <c r="F653" s="12"/>
      <c r="L653" s="13"/>
    </row>
    <row r="654" spans="6:12" x14ac:dyDescent="0.25">
      <c r="F654" s="12"/>
      <c r="L654" s="13"/>
    </row>
    <row r="655" spans="6:12" x14ac:dyDescent="0.25">
      <c r="F655" s="12"/>
      <c r="L655" s="13"/>
    </row>
    <row r="656" spans="6:12" x14ac:dyDescent="0.25">
      <c r="F656" s="12"/>
      <c r="L656" s="13"/>
    </row>
    <row r="657" spans="6:12" x14ac:dyDescent="0.25">
      <c r="F657" s="12"/>
      <c r="L657" s="13"/>
    </row>
    <row r="658" spans="6:12" x14ac:dyDescent="0.25">
      <c r="F658" s="12"/>
      <c r="L658" s="13"/>
    </row>
    <row r="659" spans="6:12" x14ac:dyDescent="0.25">
      <c r="F659" s="12"/>
      <c r="L659" s="13"/>
    </row>
    <row r="660" spans="6:12" x14ac:dyDescent="0.25">
      <c r="F660" s="12"/>
      <c r="L660" s="13"/>
    </row>
    <row r="661" spans="6:12" x14ac:dyDescent="0.25">
      <c r="F661" s="12"/>
      <c r="L661" s="13"/>
    </row>
    <row r="662" spans="6:12" x14ac:dyDescent="0.25">
      <c r="F662" s="12"/>
      <c r="L662" s="13"/>
    </row>
    <row r="663" spans="6:12" x14ac:dyDescent="0.25">
      <c r="F663" s="12"/>
      <c r="L663" s="13"/>
    </row>
    <row r="664" spans="6:12" x14ac:dyDescent="0.25">
      <c r="F664" s="12"/>
      <c r="L664" s="13"/>
    </row>
    <row r="665" spans="6:12" x14ac:dyDescent="0.25">
      <c r="F665" s="12"/>
      <c r="L665" s="13"/>
    </row>
    <row r="666" spans="6:12" x14ac:dyDescent="0.25">
      <c r="F666" s="12"/>
      <c r="L666" s="13"/>
    </row>
    <row r="667" spans="6:12" x14ac:dyDescent="0.25">
      <c r="F667" s="12"/>
      <c r="L667" s="13"/>
    </row>
    <row r="668" spans="6:12" x14ac:dyDescent="0.25">
      <c r="F668" s="12"/>
      <c r="L668" s="13"/>
    </row>
    <row r="669" spans="6:12" x14ac:dyDescent="0.25">
      <c r="F669" s="12"/>
      <c r="L669" s="13"/>
    </row>
    <row r="670" spans="6:12" x14ac:dyDescent="0.25">
      <c r="F670" s="12"/>
      <c r="L670" s="13"/>
    </row>
    <row r="671" spans="6:12" x14ac:dyDescent="0.25">
      <c r="F671" s="12"/>
      <c r="L671" s="13"/>
    </row>
    <row r="672" spans="6:12" x14ac:dyDescent="0.25">
      <c r="F672" s="12"/>
      <c r="L672" s="13"/>
    </row>
    <row r="673" spans="6:12" x14ac:dyDescent="0.25">
      <c r="F673" s="12"/>
      <c r="L673" s="13"/>
    </row>
    <row r="674" spans="6:12" x14ac:dyDescent="0.25">
      <c r="F674" s="12"/>
      <c r="L674" s="13"/>
    </row>
    <row r="675" spans="6:12" x14ac:dyDescent="0.25">
      <c r="F675" s="12"/>
      <c r="L675" s="13"/>
    </row>
    <row r="676" spans="6:12" x14ac:dyDescent="0.25">
      <c r="F676" s="12"/>
      <c r="L676" s="13"/>
    </row>
    <row r="677" spans="6:12" x14ac:dyDescent="0.25">
      <c r="F677" s="12"/>
      <c r="L677" s="13"/>
    </row>
    <row r="678" spans="6:12" x14ac:dyDescent="0.25">
      <c r="F678" s="12"/>
      <c r="L678" s="13"/>
    </row>
    <row r="679" spans="6:12" x14ac:dyDescent="0.25">
      <c r="F679" s="12"/>
      <c r="L679" s="13"/>
    </row>
    <row r="680" spans="6:12" x14ac:dyDescent="0.25">
      <c r="F680" s="12"/>
      <c r="L680" s="13"/>
    </row>
    <row r="681" spans="6:12" x14ac:dyDescent="0.25">
      <c r="F681" s="12"/>
      <c r="L681" s="13"/>
    </row>
    <row r="682" spans="6:12" x14ac:dyDescent="0.25">
      <c r="F682" s="12"/>
      <c r="L682" s="13"/>
    </row>
    <row r="683" spans="6:12" x14ac:dyDescent="0.25">
      <c r="F683" s="12"/>
      <c r="L683" s="13"/>
    </row>
    <row r="684" spans="6:12" x14ac:dyDescent="0.25">
      <c r="F684" s="12"/>
      <c r="L684" s="13"/>
    </row>
    <row r="685" spans="6:12" x14ac:dyDescent="0.25">
      <c r="F685" s="12"/>
      <c r="L685" s="13"/>
    </row>
    <row r="686" spans="6:12" x14ac:dyDescent="0.25">
      <c r="F686" s="12"/>
      <c r="L686" s="13"/>
    </row>
    <row r="687" spans="6:12" x14ac:dyDescent="0.25">
      <c r="F687" s="12"/>
      <c r="L687" s="13"/>
    </row>
    <row r="688" spans="6:12" x14ac:dyDescent="0.25">
      <c r="F688" s="12"/>
      <c r="L688" s="13"/>
    </row>
    <row r="689" spans="6:12" x14ac:dyDescent="0.25">
      <c r="F689" s="12"/>
      <c r="L689" s="13"/>
    </row>
    <row r="690" spans="6:12" x14ac:dyDescent="0.25">
      <c r="F690" s="12"/>
      <c r="L690" s="13"/>
    </row>
    <row r="691" spans="6:12" x14ac:dyDescent="0.25">
      <c r="F691" s="12"/>
      <c r="L691" s="13"/>
    </row>
    <row r="692" spans="6:12" x14ac:dyDescent="0.25">
      <c r="F692" s="12"/>
      <c r="L692" s="13"/>
    </row>
    <row r="693" spans="6:12" x14ac:dyDescent="0.25">
      <c r="F693" s="12"/>
      <c r="L693" s="13"/>
    </row>
    <row r="694" spans="6:12" x14ac:dyDescent="0.25">
      <c r="F694" s="12"/>
      <c r="L694" s="13"/>
    </row>
    <row r="695" spans="6:12" x14ac:dyDescent="0.25">
      <c r="F695" s="12"/>
      <c r="L695" s="13"/>
    </row>
    <row r="696" spans="6:12" x14ac:dyDescent="0.25">
      <c r="F696" s="12"/>
      <c r="L696" s="13"/>
    </row>
    <row r="697" spans="6:12" x14ac:dyDescent="0.25">
      <c r="F697" s="12"/>
      <c r="L697" s="13"/>
    </row>
    <row r="698" spans="6:12" x14ac:dyDescent="0.25">
      <c r="F698" s="12"/>
      <c r="L698" s="13"/>
    </row>
    <row r="699" spans="6:12" x14ac:dyDescent="0.25">
      <c r="F699" s="12"/>
      <c r="L699" s="13"/>
    </row>
    <row r="700" spans="6:12" x14ac:dyDescent="0.25">
      <c r="F700" s="12"/>
      <c r="L700" s="13"/>
    </row>
    <row r="701" spans="6:12" x14ac:dyDescent="0.25">
      <c r="F701" s="12"/>
      <c r="L701" s="13"/>
    </row>
    <row r="702" spans="6:12" x14ac:dyDescent="0.25">
      <c r="F702" s="12"/>
      <c r="L702" s="13"/>
    </row>
    <row r="703" spans="6:12" x14ac:dyDescent="0.25">
      <c r="F703" s="12"/>
      <c r="L703" s="13"/>
    </row>
    <row r="704" spans="6:12" x14ac:dyDescent="0.25">
      <c r="F704" s="12"/>
      <c r="L704" s="13"/>
    </row>
    <row r="705" spans="6:12" x14ac:dyDescent="0.25">
      <c r="F705" s="12"/>
      <c r="L705" s="13"/>
    </row>
    <row r="706" spans="6:12" x14ac:dyDescent="0.25">
      <c r="F706" s="12"/>
      <c r="L706" s="13"/>
    </row>
    <row r="707" spans="6:12" x14ac:dyDescent="0.25">
      <c r="F707" s="12"/>
      <c r="L707" s="13"/>
    </row>
    <row r="708" spans="6:12" x14ac:dyDescent="0.25">
      <c r="F708" s="12"/>
      <c r="L708" s="13"/>
    </row>
    <row r="709" spans="6:12" x14ac:dyDescent="0.25">
      <c r="F709" s="12"/>
      <c r="L709" s="13"/>
    </row>
    <row r="710" spans="6:12" x14ac:dyDescent="0.25">
      <c r="F710" s="12"/>
      <c r="L710" s="13"/>
    </row>
    <row r="711" spans="6:12" x14ac:dyDescent="0.25">
      <c r="F711" s="12"/>
      <c r="L711" s="13"/>
    </row>
    <row r="712" spans="6:12" x14ac:dyDescent="0.25">
      <c r="F712" s="12"/>
      <c r="L712" s="13"/>
    </row>
    <row r="713" spans="6:12" x14ac:dyDescent="0.25">
      <c r="F713" s="12"/>
      <c r="L713" s="13"/>
    </row>
    <row r="714" spans="6:12" x14ac:dyDescent="0.25">
      <c r="F714" s="12"/>
      <c r="L714" s="13"/>
    </row>
    <row r="715" spans="6:12" x14ac:dyDescent="0.25">
      <c r="F715" s="12"/>
      <c r="L715" s="13"/>
    </row>
    <row r="716" spans="6:12" x14ac:dyDescent="0.25">
      <c r="F716" s="12"/>
      <c r="L716" s="13"/>
    </row>
    <row r="717" spans="6:12" x14ac:dyDescent="0.25">
      <c r="F717" s="12"/>
      <c r="L717" s="13"/>
    </row>
    <row r="718" spans="6:12" x14ac:dyDescent="0.25">
      <c r="F718" s="12"/>
      <c r="L718" s="13"/>
    </row>
    <row r="719" spans="6:12" x14ac:dyDescent="0.25">
      <c r="F719" s="12"/>
      <c r="L719" s="13"/>
    </row>
    <row r="720" spans="6:12" x14ac:dyDescent="0.25">
      <c r="F720" s="12"/>
      <c r="L720" s="13"/>
    </row>
    <row r="721" spans="6:12" x14ac:dyDescent="0.25">
      <c r="F721" s="12"/>
      <c r="L721" s="13"/>
    </row>
    <row r="722" spans="6:12" x14ac:dyDescent="0.25">
      <c r="F722" s="12"/>
      <c r="L722" s="13"/>
    </row>
    <row r="723" spans="6:12" x14ac:dyDescent="0.25">
      <c r="F723" s="12"/>
      <c r="L723" s="13"/>
    </row>
    <row r="724" spans="6:12" x14ac:dyDescent="0.25">
      <c r="F724" s="12"/>
      <c r="L724" s="13"/>
    </row>
    <row r="725" spans="6:12" x14ac:dyDescent="0.25">
      <c r="F725" s="12"/>
      <c r="L725" s="13"/>
    </row>
    <row r="726" spans="6:12" x14ac:dyDescent="0.25">
      <c r="F726" s="12"/>
      <c r="L726" s="13"/>
    </row>
    <row r="727" spans="6:12" x14ac:dyDescent="0.25">
      <c r="F727" s="12"/>
      <c r="L727" s="13"/>
    </row>
    <row r="728" spans="6:12" x14ac:dyDescent="0.25">
      <c r="F728" s="12"/>
      <c r="L728" s="13"/>
    </row>
    <row r="729" spans="6:12" x14ac:dyDescent="0.25">
      <c r="F729" s="12"/>
      <c r="L729" s="13"/>
    </row>
    <row r="730" spans="6:12" x14ac:dyDescent="0.25">
      <c r="F730" s="12"/>
      <c r="L730" s="13"/>
    </row>
    <row r="731" spans="6:12" x14ac:dyDescent="0.25">
      <c r="F731" s="12"/>
      <c r="L731" s="13"/>
    </row>
    <row r="732" spans="6:12" x14ac:dyDescent="0.25">
      <c r="F732" s="12"/>
      <c r="L732" s="13"/>
    </row>
    <row r="733" spans="6:12" x14ac:dyDescent="0.25">
      <c r="F733" s="12"/>
      <c r="L733" s="13"/>
    </row>
    <row r="734" spans="6:12" x14ac:dyDescent="0.25">
      <c r="F734" s="12"/>
      <c r="L734" s="13"/>
    </row>
    <row r="735" spans="6:12" x14ac:dyDescent="0.25">
      <c r="F735" s="12"/>
      <c r="L735" s="13"/>
    </row>
    <row r="736" spans="6:12" x14ac:dyDescent="0.25">
      <c r="F736" s="12"/>
      <c r="L736" s="13"/>
    </row>
    <row r="737" spans="6:12" x14ac:dyDescent="0.25">
      <c r="F737" s="12"/>
      <c r="L737" s="13"/>
    </row>
    <row r="738" spans="6:12" x14ac:dyDescent="0.25">
      <c r="F738" s="12"/>
      <c r="L738" s="13"/>
    </row>
    <row r="739" spans="6:12" x14ac:dyDescent="0.25">
      <c r="F739" s="12"/>
      <c r="L739" s="13"/>
    </row>
    <row r="740" spans="6:12" x14ac:dyDescent="0.25">
      <c r="F740" s="12"/>
      <c r="L740" s="13"/>
    </row>
    <row r="741" spans="6:12" x14ac:dyDescent="0.25">
      <c r="F741" s="12"/>
      <c r="L741" s="13"/>
    </row>
    <row r="742" spans="6:12" x14ac:dyDescent="0.25">
      <c r="F742" s="12"/>
      <c r="L742" s="13"/>
    </row>
    <row r="743" spans="6:12" x14ac:dyDescent="0.25">
      <c r="F743" s="12"/>
      <c r="L743" s="13"/>
    </row>
    <row r="744" spans="6:12" x14ac:dyDescent="0.25">
      <c r="F744" s="12"/>
      <c r="L744" s="13"/>
    </row>
    <row r="745" spans="6:12" x14ac:dyDescent="0.25">
      <c r="F745" s="12"/>
      <c r="L745" s="13"/>
    </row>
    <row r="746" spans="6:12" x14ac:dyDescent="0.25">
      <c r="F746" s="12"/>
      <c r="L746" s="13"/>
    </row>
    <row r="747" spans="6:12" x14ac:dyDescent="0.25">
      <c r="F747" s="12"/>
      <c r="L747" s="13"/>
    </row>
    <row r="748" spans="6:12" x14ac:dyDescent="0.25">
      <c r="F748" s="12"/>
      <c r="L748" s="13"/>
    </row>
    <row r="749" spans="6:12" x14ac:dyDescent="0.25">
      <c r="F749" s="12"/>
      <c r="L749" s="13"/>
    </row>
    <row r="750" spans="6:12" x14ac:dyDescent="0.25">
      <c r="F750" s="12"/>
      <c r="L750" s="13"/>
    </row>
    <row r="751" spans="6:12" x14ac:dyDescent="0.25">
      <c r="F751" s="12"/>
      <c r="L75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BCF8-759C-4405-B0A6-BE54EFF7A346}">
  <dimension ref="A1:E6"/>
  <sheetViews>
    <sheetView workbookViewId="0">
      <selection activeCell="E18" sqref="E18"/>
    </sheetView>
  </sheetViews>
  <sheetFormatPr defaultRowHeight="15" x14ac:dyDescent="0.25"/>
  <cols>
    <col min="1" max="1" width="22.7109375" bestFit="1" customWidth="1"/>
  </cols>
  <sheetData>
    <row r="1" spans="1:5" x14ac:dyDescent="0.25">
      <c r="A1" t="s">
        <v>44</v>
      </c>
    </row>
    <row r="2" spans="1:5" x14ac:dyDescent="0.25">
      <c r="A2" t="s">
        <v>43</v>
      </c>
      <c r="C2" s="10" t="s">
        <v>47</v>
      </c>
      <c r="D2" s="10" t="s">
        <v>6</v>
      </c>
      <c r="E2" s="10" t="s">
        <v>7</v>
      </c>
    </row>
    <row r="3" spans="1:5" x14ac:dyDescent="0.25">
      <c r="A3" t="s">
        <v>1</v>
      </c>
      <c r="C3" s="10">
        <f>D3^2+3*E3</f>
        <v>26.25</v>
      </c>
      <c r="D3" s="10">
        <v>0</v>
      </c>
      <c r="E3" s="10">
        <v>8.75</v>
      </c>
    </row>
    <row r="4" spans="1:5" x14ac:dyDescent="0.25">
      <c r="A4" t="s">
        <v>45</v>
      </c>
      <c r="C4">
        <f>2*D3+4*E3</f>
        <v>35</v>
      </c>
      <c r="D4">
        <v>35</v>
      </c>
    </row>
    <row r="5" spans="1:5" x14ac:dyDescent="0.25">
      <c r="A5" t="s">
        <v>46</v>
      </c>
      <c r="C5">
        <f>3*D3+2*E3</f>
        <v>17.5</v>
      </c>
      <c r="D5">
        <v>30</v>
      </c>
    </row>
    <row r="6" spans="1:5" x14ac:dyDescent="0.25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Ejercicio 1</vt:lpstr>
      <vt:lpstr>Answer Report 1</vt:lpstr>
      <vt:lpstr>Population Report 1</vt:lpstr>
      <vt:lpstr>Answer Report 2</vt:lpstr>
      <vt:lpstr>Population Report 2</vt:lpstr>
      <vt:lpstr>Ejercicio 2 AE</vt:lpstr>
      <vt:lpstr>Ejercicio 2 NA</vt:lpstr>
      <vt:lpstr>Ejercicio 2 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2023-10-25T18:37:48Z</dcterms:created>
  <dcterms:modified xsi:type="dcterms:W3CDTF">2023-11-08T04:31:54Z</dcterms:modified>
</cp:coreProperties>
</file>