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acion\metodos\Metodos\Ejercicios\"/>
    </mc:Choice>
  </mc:AlternateContent>
  <xr:revisionPtr revIDLastSave="0" documentId="13_ncr:1_{2B3F2C48-8E7D-4C12-A27A-B47C41938AD7}" xr6:coauthVersionLast="47" xr6:coauthVersionMax="47" xr10:uidLastSave="{00000000-0000-0000-0000-000000000000}"/>
  <bookViews>
    <workbookView xWindow="-120" yWindow="-120" windowWidth="29040" windowHeight="15840" xr2:uid="{14C4C042-FA0C-481E-B8BF-439C66C0502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27" i="1"/>
  <c r="K4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11" i="1"/>
  <c r="F12" i="1"/>
  <c r="F10" i="1"/>
  <c r="F9" i="1"/>
  <c r="K29" i="1"/>
  <c r="K28" i="1"/>
  <c r="K26" i="1"/>
  <c r="K25" i="1"/>
  <c r="K24" i="1"/>
  <c r="K23" i="1"/>
  <c r="K22" i="1"/>
  <c r="K21" i="1"/>
  <c r="K20" i="1"/>
  <c r="K19" i="1"/>
  <c r="K18" i="1"/>
  <c r="K17" i="1"/>
  <c r="K16" i="1"/>
  <c r="K13" i="1"/>
  <c r="K12" i="1"/>
  <c r="K11" i="1"/>
  <c r="K9" i="1"/>
  <c r="K10" i="1"/>
  <c r="K30" i="1"/>
  <c r="K8" i="1"/>
  <c r="K7" i="1"/>
  <c r="K6" i="1"/>
  <c r="K5" i="1"/>
  <c r="K3" i="1"/>
  <c r="F5" i="1"/>
  <c r="F6" i="1"/>
  <c r="F7" i="1"/>
  <c r="F4" i="1"/>
  <c r="E7" i="1"/>
  <c r="E6" i="1"/>
  <c r="E5" i="1"/>
  <c r="E4" i="1"/>
</calcChain>
</file>

<file path=xl/sharedStrings.xml><?xml version="1.0" encoding="utf-8"?>
<sst xmlns="http://schemas.openxmlformats.org/spreadsheetml/2006/main" count="49" uniqueCount="49">
  <si>
    <t>Hormiga</t>
  </si>
  <si>
    <t>Camino</t>
  </si>
  <si>
    <t>Costo</t>
  </si>
  <si>
    <t>Q/LK</t>
  </si>
  <si>
    <t>Trayectoria</t>
  </si>
  <si>
    <t>Distancia</t>
  </si>
  <si>
    <t>Te (Inicial)</t>
  </si>
  <si>
    <t>Te(1ra iteración)</t>
  </si>
  <si>
    <t>Te(2da iteración)</t>
  </si>
  <si>
    <t>Iteración 1</t>
  </si>
  <si>
    <t>1-3</t>
  </si>
  <si>
    <t>1-3-2-9-8-9-10-13</t>
  </si>
  <si>
    <t>2-3</t>
  </si>
  <si>
    <t>1-3-5-4-5-6-11-16-15-14-21-14-13</t>
  </si>
  <si>
    <t>2-9</t>
  </si>
  <si>
    <t>1-3-7-10-9-18-12-14-13</t>
  </si>
  <si>
    <t>3-7</t>
  </si>
  <si>
    <t>1-3-7-11-15-19-15-14-13</t>
  </si>
  <si>
    <t>3-5</t>
  </si>
  <si>
    <t>Iteración 2</t>
  </si>
  <si>
    <t>4-5</t>
  </si>
  <si>
    <t>5-6</t>
  </si>
  <si>
    <t>5-7</t>
  </si>
  <si>
    <t>6-11</t>
  </si>
  <si>
    <t>7-10</t>
  </si>
  <si>
    <t>7-11</t>
  </si>
  <si>
    <t>p=</t>
  </si>
  <si>
    <t>0.01</t>
  </si>
  <si>
    <t>8-9</t>
  </si>
  <si>
    <t>9-18</t>
  </si>
  <si>
    <t>9-10</t>
  </si>
  <si>
    <t>10-12</t>
  </si>
  <si>
    <t>10-13</t>
  </si>
  <si>
    <t>11-15</t>
  </si>
  <si>
    <t>11-16</t>
  </si>
  <si>
    <t>12-14</t>
  </si>
  <si>
    <t>12-18</t>
  </si>
  <si>
    <t>12-22</t>
  </si>
  <si>
    <t>13-14</t>
  </si>
  <si>
    <t>14-15</t>
  </si>
  <si>
    <t>14-21</t>
  </si>
  <si>
    <t>15-16</t>
  </si>
  <si>
    <t>15-19</t>
  </si>
  <si>
    <t>17-18</t>
  </si>
  <si>
    <t>18-20</t>
  </si>
  <si>
    <t>1-3-5-6-11-15-14-12-10-13</t>
  </si>
  <si>
    <t>1-3-7-11-16-18-12-14-13</t>
  </si>
  <si>
    <t>1-3-2-9-18-12-10-13</t>
  </si>
  <si>
    <t>1-3-5-7-10-12-18-9-10-13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</si>
</sst>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quotePrefix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49" fontId="0" fillId="0" borderId="7" xfId="0" applyNumberForma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F0D29-4AC5-4104-AFEB-822088FE3886}">
  <dimension ref="B1:L30"/>
  <sheetViews>
    <sheetView tabSelected="1" workbookViewId="0">
      <selection activeCell="F21" sqref="F20:F21"/>
    </sheetView>
  </sheetViews>
  <sheetFormatPr baseColWidth="10" defaultColWidth="11.42578125" defaultRowHeight="15" x14ac:dyDescent="0.25"/>
  <cols>
    <col min="2" max="2" width="11.5703125" style="1"/>
    <col min="3" max="3" width="13.7109375" customWidth="1"/>
    <col min="4" max="4" width="16.7109375" customWidth="1"/>
    <col min="5" max="6" width="13.85546875" customWidth="1"/>
    <col min="11" max="11" width="16.28515625" customWidth="1"/>
    <col min="12" max="12" width="15.7109375" customWidth="1"/>
  </cols>
  <sheetData>
    <row r="1" spans="2:12" ht="15.75" thickBot="1" x14ac:dyDescent="0.3">
      <c r="B1"/>
    </row>
    <row r="2" spans="2:12" x14ac:dyDescent="0.25">
      <c r="B2" s="11" t="s">
        <v>0</v>
      </c>
      <c r="C2" s="12" t="s">
        <v>1</v>
      </c>
      <c r="D2" s="12"/>
      <c r="E2" s="13" t="s">
        <v>2</v>
      </c>
      <c r="F2" s="14" t="s">
        <v>3</v>
      </c>
      <c r="H2" s="11" t="s">
        <v>4</v>
      </c>
      <c r="I2" s="13" t="s">
        <v>5</v>
      </c>
      <c r="J2" s="13" t="s">
        <v>6</v>
      </c>
      <c r="K2" s="13" t="s">
        <v>7</v>
      </c>
      <c r="L2" s="22" t="s">
        <v>8</v>
      </c>
    </row>
    <row r="3" spans="2:12" x14ac:dyDescent="0.25">
      <c r="B3" s="15" t="s">
        <v>9</v>
      </c>
      <c r="C3" s="10"/>
      <c r="D3" s="10"/>
      <c r="E3" s="10"/>
      <c r="F3" s="16"/>
      <c r="H3" s="17" t="s">
        <v>10</v>
      </c>
      <c r="I3" s="4">
        <v>1</v>
      </c>
      <c r="J3" s="4">
        <v>0.1</v>
      </c>
      <c r="K3" s="21">
        <f>(1-$C$14)*J3+SUM(F4:F7)</f>
        <v>0.25200897170462389</v>
      </c>
      <c r="L3" s="23">
        <f>(1-$C$14)*K3+SUM(F9:F12)</f>
        <v>0.39670606146282161</v>
      </c>
    </row>
    <row r="4" spans="2:12" x14ac:dyDescent="0.25">
      <c r="B4" s="17">
        <v>1</v>
      </c>
      <c r="C4" s="3" t="s">
        <v>11</v>
      </c>
      <c r="D4" s="3"/>
      <c r="E4" s="4">
        <f>I3+I4+I5+I14+I14+I16+I18</f>
        <v>25</v>
      </c>
      <c r="F4" s="5">
        <f>1/E4</f>
        <v>0.04</v>
      </c>
      <c r="H4" s="17" t="s">
        <v>12</v>
      </c>
      <c r="I4" s="4">
        <v>6</v>
      </c>
      <c r="J4" s="4">
        <v>0.1</v>
      </c>
      <c r="K4" s="21">
        <f>(1-$C$14)*J4+F4</f>
        <v>0.13900000000000001</v>
      </c>
      <c r="L4" s="23">
        <f t="shared" ref="L4:L30" si="0">(1-$C$14)*K4+SUM(F10:F13)</f>
        <v>0.23720813185619638</v>
      </c>
    </row>
    <row r="5" spans="2:12" x14ac:dyDescent="0.25">
      <c r="B5" s="17">
        <v>2</v>
      </c>
      <c r="C5" s="3" t="s">
        <v>13</v>
      </c>
      <c r="D5" s="3"/>
      <c r="E5" s="4">
        <f>I3+I7+I8+I8+I9+I11+I20+I27+I25+I26+I26+I24</f>
        <v>46</v>
      </c>
      <c r="F5" s="5">
        <f t="shared" ref="F5:F7" si="1">1/E5</f>
        <v>2.1739130434782608E-2</v>
      </c>
      <c r="H5" s="17" t="s">
        <v>14</v>
      </c>
      <c r="I5" s="4">
        <v>4</v>
      </c>
      <c r="J5" s="4">
        <v>0.1</v>
      </c>
      <c r="K5" s="21">
        <f>(1-$C$14)*J5+F4</f>
        <v>0.13900000000000001</v>
      </c>
      <c r="L5" s="23">
        <f t="shared" si="0"/>
        <v>0.20690510155316608</v>
      </c>
    </row>
    <row r="6" spans="2:12" x14ac:dyDescent="0.25">
      <c r="B6" s="17">
        <v>3</v>
      </c>
      <c r="C6" s="3" t="s">
        <v>15</v>
      </c>
      <c r="D6" s="3"/>
      <c r="E6" s="4">
        <f>I3+I6+I12+I16+I15+I22+I21+I24</f>
        <v>28</v>
      </c>
      <c r="F6" s="5">
        <f t="shared" si="1"/>
        <v>3.5714285714285712E-2</v>
      </c>
      <c r="H6" s="17" t="s">
        <v>16</v>
      </c>
      <c r="I6" s="4">
        <v>2</v>
      </c>
      <c r="J6" s="4">
        <v>0.1</v>
      </c>
      <c r="K6" s="21">
        <f>(1-$C$14)*J6+F6+F7</f>
        <v>0.19026984126984128</v>
      </c>
      <c r="L6" s="23">
        <f t="shared" si="0"/>
        <v>0.2206252073732719</v>
      </c>
    </row>
    <row r="7" spans="2:12" x14ac:dyDescent="0.25">
      <c r="B7" s="17">
        <v>4</v>
      </c>
      <c r="C7" s="3" t="s">
        <v>17</v>
      </c>
      <c r="D7" s="3"/>
      <c r="E7" s="4">
        <f>I3+I6+I13+I19+I28+I28+I25+I24</f>
        <v>18</v>
      </c>
      <c r="F7" s="5">
        <f t="shared" si="1"/>
        <v>5.5555555555555552E-2</v>
      </c>
      <c r="H7" s="17" t="s">
        <v>18</v>
      </c>
      <c r="I7" s="4">
        <v>2</v>
      </c>
      <c r="J7" s="4">
        <v>0.1</v>
      </c>
      <c r="K7" s="21">
        <f>(1-$C$14)*J7+F5</f>
        <v>0.12073913043478261</v>
      </c>
      <c r="L7" s="23">
        <f t="shared" si="0"/>
        <v>0.11953173913043479</v>
      </c>
    </row>
    <row r="8" spans="2:12" x14ac:dyDescent="0.25">
      <c r="B8" s="15" t="s">
        <v>19</v>
      </c>
      <c r="C8" s="10"/>
      <c r="D8" s="10"/>
      <c r="E8" s="10"/>
      <c r="F8" s="16"/>
      <c r="H8" s="17" t="s">
        <v>20</v>
      </c>
      <c r="I8" s="4">
        <v>1</v>
      </c>
      <c r="J8" s="4">
        <v>0.1</v>
      </c>
      <c r="K8" s="21">
        <f>(1-$C$14)*J8+F5+F5</f>
        <v>0.14247826086956522</v>
      </c>
      <c r="L8" s="23">
        <f t="shared" si="0"/>
        <v>0.14105347826086956</v>
      </c>
    </row>
    <row r="9" spans="2:12" x14ac:dyDescent="0.25">
      <c r="B9" s="17">
        <v>1</v>
      </c>
      <c r="C9" s="6" t="s">
        <v>45</v>
      </c>
      <c r="D9" s="6"/>
      <c r="E9" s="7">
        <v>21</v>
      </c>
      <c r="F9" s="18">
        <f>1/E9</f>
        <v>4.7619047619047616E-2</v>
      </c>
      <c r="H9" s="17" t="s">
        <v>21</v>
      </c>
      <c r="I9" s="4">
        <v>2</v>
      </c>
      <c r="J9" s="4">
        <v>0.1</v>
      </c>
      <c r="K9" s="21">
        <f>(1-$C$14)*J9+F5</f>
        <v>0.12073913043478261</v>
      </c>
      <c r="L9" s="23">
        <f t="shared" si="0"/>
        <v>0.11953173913043479</v>
      </c>
    </row>
    <row r="10" spans="2:12" x14ac:dyDescent="0.25">
      <c r="B10" s="17">
        <v>2</v>
      </c>
      <c r="C10" s="6" t="s">
        <v>46</v>
      </c>
      <c r="D10" s="6"/>
      <c r="E10" s="7">
        <v>33</v>
      </c>
      <c r="F10" s="18">
        <f>1/E10</f>
        <v>3.0303030303030304E-2</v>
      </c>
      <c r="H10" s="17" t="s">
        <v>22</v>
      </c>
      <c r="I10" s="4">
        <v>2</v>
      </c>
      <c r="J10" s="4">
        <v>0.1</v>
      </c>
      <c r="K10" s="21">
        <f t="shared" ref="K10:K30" si="2">(1-$C$14)*J10</f>
        <v>9.9000000000000005E-2</v>
      </c>
      <c r="L10" s="23">
        <f t="shared" si="0"/>
        <v>9.801E-2</v>
      </c>
    </row>
    <row r="11" spans="2:12" x14ac:dyDescent="0.25">
      <c r="B11" s="17">
        <v>3</v>
      </c>
      <c r="C11" s="6" t="s">
        <v>47</v>
      </c>
      <c r="D11" s="6"/>
      <c r="E11" s="7">
        <v>27</v>
      </c>
      <c r="F11" s="18">
        <f>1/E11</f>
        <v>3.7037037037037035E-2</v>
      </c>
      <c r="H11" s="17" t="s">
        <v>23</v>
      </c>
      <c r="I11" s="4">
        <v>3</v>
      </c>
      <c r="J11" s="4">
        <v>0.1</v>
      </c>
      <c r="K11" s="21">
        <f>(1-$C$14)*J11+F5</f>
        <v>0.12073913043478261</v>
      </c>
      <c r="L11" s="23">
        <f t="shared" si="0"/>
        <v>0.11953173913043479</v>
      </c>
    </row>
    <row r="12" spans="2:12" ht="15.75" thickBot="1" x14ac:dyDescent="0.3">
      <c r="B12" s="19">
        <v>4</v>
      </c>
      <c r="C12" s="8" t="s">
        <v>48</v>
      </c>
      <c r="D12" s="8"/>
      <c r="E12" s="9">
        <v>31</v>
      </c>
      <c r="F12" s="20">
        <f>1/E12</f>
        <v>3.2258064516129031E-2</v>
      </c>
      <c r="H12" s="17" t="s">
        <v>24</v>
      </c>
      <c r="I12" s="4">
        <v>3</v>
      </c>
      <c r="J12" s="4">
        <v>0.1</v>
      </c>
      <c r="K12" s="21">
        <f>(1-$C$14)*J12+F6</f>
        <v>0.13471428571428573</v>
      </c>
      <c r="L12" s="23">
        <f t="shared" si="0"/>
        <v>0.13336714285714288</v>
      </c>
    </row>
    <row r="13" spans="2:12" x14ac:dyDescent="0.25">
      <c r="H13" s="17" t="s">
        <v>25</v>
      </c>
      <c r="I13" s="4">
        <v>3</v>
      </c>
      <c r="J13" s="4">
        <v>0.1</v>
      </c>
      <c r="K13" s="21">
        <f>(1-$C$14)*J13+F7</f>
        <v>0.15455555555555556</v>
      </c>
      <c r="L13" s="23">
        <f t="shared" si="0"/>
        <v>0.15301000000000001</v>
      </c>
    </row>
    <row r="14" spans="2:12" x14ac:dyDescent="0.25">
      <c r="B14" s="2" t="s">
        <v>26</v>
      </c>
      <c r="C14" s="1" t="s">
        <v>27</v>
      </c>
      <c r="H14" s="17" t="s">
        <v>28</v>
      </c>
      <c r="I14" s="4">
        <v>2</v>
      </c>
      <c r="J14" s="4">
        <v>0.1</v>
      </c>
      <c r="K14" s="21">
        <f>(1-$C$14)*J14+F4+F4</f>
        <v>0.17900000000000002</v>
      </c>
      <c r="L14" s="23">
        <f t="shared" si="0"/>
        <v>0.17721000000000001</v>
      </c>
    </row>
    <row r="15" spans="2:12" x14ac:dyDescent="0.25">
      <c r="H15" s="17" t="s">
        <v>29</v>
      </c>
      <c r="I15" s="4">
        <v>5</v>
      </c>
      <c r="J15" s="4">
        <v>0.1</v>
      </c>
      <c r="K15" s="21">
        <f>(1-$C$14)*J15+F6</f>
        <v>0.13471428571428573</v>
      </c>
      <c r="L15" s="23">
        <f t="shared" si="0"/>
        <v>0.13336714285714288</v>
      </c>
    </row>
    <row r="16" spans="2:12" x14ac:dyDescent="0.25">
      <c r="H16" s="17" t="s">
        <v>30</v>
      </c>
      <c r="I16" s="4">
        <v>7</v>
      </c>
      <c r="J16" s="4">
        <v>0.1</v>
      </c>
      <c r="K16" s="21">
        <f>(1-$C$14)*J16+F4</f>
        <v>0.13900000000000001</v>
      </c>
      <c r="L16" s="23">
        <f t="shared" si="0"/>
        <v>0.13761000000000001</v>
      </c>
    </row>
    <row r="17" spans="8:12" x14ac:dyDescent="0.25">
      <c r="H17" s="24" t="s">
        <v>31</v>
      </c>
      <c r="I17" s="4">
        <v>2</v>
      </c>
      <c r="J17" s="4">
        <v>0.1</v>
      </c>
      <c r="K17" s="21">
        <f>(1-$C$14)*J17</f>
        <v>9.9000000000000005E-2</v>
      </c>
      <c r="L17" s="23">
        <f t="shared" si="0"/>
        <v>9.801E-2</v>
      </c>
    </row>
    <row r="18" spans="8:12" x14ac:dyDescent="0.25">
      <c r="H18" s="24" t="s">
        <v>32</v>
      </c>
      <c r="I18" s="4">
        <v>3</v>
      </c>
      <c r="J18" s="4">
        <v>0.1</v>
      </c>
      <c r="K18" s="21">
        <f>(1-$C$14)*J18+F4</f>
        <v>0.13900000000000001</v>
      </c>
      <c r="L18" s="23">
        <f t="shared" si="0"/>
        <v>0.13761000000000001</v>
      </c>
    </row>
    <row r="19" spans="8:12" x14ac:dyDescent="0.25">
      <c r="H19" s="24" t="s">
        <v>33</v>
      </c>
      <c r="I19" s="4">
        <v>3</v>
      </c>
      <c r="J19" s="4">
        <v>0.1</v>
      </c>
      <c r="K19" s="21">
        <f>(1-$C$14)*J19+F7</f>
        <v>0.15455555555555556</v>
      </c>
      <c r="L19" s="23">
        <f t="shared" si="0"/>
        <v>0.15301000000000001</v>
      </c>
    </row>
    <row r="20" spans="8:12" x14ac:dyDescent="0.25">
      <c r="H20" s="24" t="s">
        <v>34</v>
      </c>
      <c r="I20" s="4">
        <v>6</v>
      </c>
      <c r="J20" s="4">
        <v>0.1</v>
      </c>
      <c r="K20" s="21">
        <f>(1-$C$14)*J20+F5</f>
        <v>0.12073913043478261</v>
      </c>
      <c r="L20" s="23">
        <f t="shared" si="0"/>
        <v>0.11953173913043479</v>
      </c>
    </row>
    <row r="21" spans="8:12" x14ac:dyDescent="0.25">
      <c r="H21" s="24" t="s">
        <v>35</v>
      </c>
      <c r="I21" s="4">
        <v>3</v>
      </c>
      <c r="J21" s="4">
        <v>0.1</v>
      </c>
      <c r="K21" s="21">
        <f>(1-$C$14)*J21+F6</f>
        <v>0.13471428571428573</v>
      </c>
      <c r="L21" s="23">
        <f t="shared" si="0"/>
        <v>0.13336714285714288</v>
      </c>
    </row>
    <row r="22" spans="8:12" x14ac:dyDescent="0.25">
      <c r="H22" s="24" t="s">
        <v>36</v>
      </c>
      <c r="I22" s="4">
        <v>6</v>
      </c>
      <c r="J22" s="4">
        <v>0.1</v>
      </c>
      <c r="K22" s="21">
        <f>(1-$C$14)*J22</f>
        <v>9.9000000000000005E-2</v>
      </c>
      <c r="L22" s="23">
        <f t="shared" si="0"/>
        <v>9.801E-2</v>
      </c>
    </row>
    <row r="23" spans="8:12" x14ac:dyDescent="0.25">
      <c r="H23" s="24" t="s">
        <v>37</v>
      </c>
      <c r="I23" s="4">
        <v>12</v>
      </c>
      <c r="J23" s="4">
        <v>0.1</v>
      </c>
      <c r="K23" s="21">
        <f>(1-$C$14)*J23</f>
        <v>9.9000000000000005E-2</v>
      </c>
      <c r="L23" s="23">
        <f t="shared" si="0"/>
        <v>9.801E-2</v>
      </c>
    </row>
    <row r="24" spans="8:12" x14ac:dyDescent="0.25">
      <c r="H24" s="24" t="s">
        <v>38</v>
      </c>
      <c r="I24" s="4">
        <v>1</v>
      </c>
      <c r="J24" s="4">
        <v>0.1</v>
      </c>
      <c r="K24" s="21">
        <f>(1-$C$14)*J24+SUM(F5:F7)</f>
        <v>0.21200897170462388</v>
      </c>
      <c r="L24" s="23">
        <f t="shared" si="0"/>
        <v>0.20988888198757763</v>
      </c>
    </row>
    <row r="25" spans="8:12" x14ac:dyDescent="0.25">
      <c r="H25" s="24" t="s">
        <v>39</v>
      </c>
      <c r="I25" s="4">
        <v>2</v>
      </c>
      <c r="J25" s="4">
        <v>0.1</v>
      </c>
      <c r="K25" s="21">
        <f>(1-$C$14)*J25+F5+F7</f>
        <v>0.17629468599033815</v>
      </c>
      <c r="L25" s="23">
        <f t="shared" si="0"/>
        <v>0.17453173913043477</v>
      </c>
    </row>
    <row r="26" spans="8:12" x14ac:dyDescent="0.25">
      <c r="H26" s="24" t="s">
        <v>40</v>
      </c>
      <c r="I26" s="4">
        <v>10</v>
      </c>
      <c r="J26" s="4">
        <v>0.1</v>
      </c>
      <c r="K26" s="21">
        <f>(1-$C$14)*J26+F5+F5</f>
        <v>0.14247826086956522</v>
      </c>
      <c r="L26" s="23">
        <f t="shared" si="0"/>
        <v>0.14105347826086956</v>
      </c>
    </row>
    <row r="27" spans="8:12" x14ac:dyDescent="0.25">
      <c r="H27" s="24" t="s">
        <v>41</v>
      </c>
      <c r="I27" s="4">
        <v>7</v>
      </c>
      <c r="J27" s="4">
        <v>0.1</v>
      </c>
      <c r="K27" s="21">
        <f>(1-$C$14)*J27+F5</f>
        <v>0.12073913043478261</v>
      </c>
      <c r="L27" s="23">
        <f t="shared" si="0"/>
        <v>0.11953173913043479</v>
      </c>
    </row>
    <row r="28" spans="8:12" x14ac:dyDescent="0.25">
      <c r="H28" s="24" t="s">
        <v>42</v>
      </c>
      <c r="I28" s="4">
        <v>3</v>
      </c>
      <c r="J28" s="4">
        <v>0.1</v>
      </c>
      <c r="K28" s="21">
        <f>(1-$C$14)*J28+F7+F7</f>
        <v>0.21011111111111111</v>
      </c>
      <c r="L28" s="23">
        <f t="shared" si="0"/>
        <v>0.20801</v>
      </c>
    </row>
    <row r="29" spans="8:12" x14ac:dyDescent="0.25">
      <c r="H29" s="24" t="s">
        <v>43</v>
      </c>
      <c r="I29" s="4">
        <v>1</v>
      </c>
      <c r="J29" s="4">
        <v>0.1</v>
      </c>
      <c r="K29" s="21">
        <f>(1-$C$14)*J29</f>
        <v>9.9000000000000005E-2</v>
      </c>
      <c r="L29" s="23">
        <f t="shared" si="0"/>
        <v>9.801E-2</v>
      </c>
    </row>
    <row r="30" spans="8:12" ht="15.75" thickBot="1" x14ac:dyDescent="0.3">
      <c r="H30" s="25" t="s">
        <v>44</v>
      </c>
      <c r="I30" s="26">
        <v>4</v>
      </c>
      <c r="J30" s="26">
        <v>0.1</v>
      </c>
      <c r="K30" s="27">
        <f t="shared" si="2"/>
        <v>9.9000000000000005E-2</v>
      </c>
      <c r="L30" s="28">
        <f t="shared" si="0"/>
        <v>9.801E-2</v>
      </c>
    </row>
  </sheetData>
  <mergeCells count="11">
    <mergeCell ref="C9:D9"/>
    <mergeCell ref="C10:D10"/>
    <mergeCell ref="C11:D11"/>
    <mergeCell ref="C12:D12"/>
    <mergeCell ref="C7:D7"/>
    <mergeCell ref="B3:F3"/>
    <mergeCell ref="B8:F8"/>
    <mergeCell ref="C2:D2"/>
    <mergeCell ref="C4:D4"/>
    <mergeCell ref="C5:D5"/>
    <mergeCell ref="C6:D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0F6893DA632C4A8F9B9292C5A9B553" ma:contentTypeVersion="10" ma:contentTypeDescription="Create a new document." ma:contentTypeScope="" ma:versionID="89c688f86467316e29a97811f596746f">
  <xsd:schema xmlns:xsd="http://www.w3.org/2001/XMLSchema" xmlns:xs="http://www.w3.org/2001/XMLSchema" xmlns:p="http://schemas.microsoft.com/office/2006/metadata/properties" xmlns:ns3="6801e132-7148-4b44-8e8b-5d95fcb43647" xmlns:ns4="901f8493-679c-4d2f-ab89-1d0b956b20aa" targetNamespace="http://schemas.microsoft.com/office/2006/metadata/properties" ma:root="true" ma:fieldsID="2a9b490bd97986ed46d15bc65e016beb" ns3:_="" ns4:_="">
    <xsd:import namespace="6801e132-7148-4b44-8e8b-5d95fcb43647"/>
    <xsd:import namespace="901f8493-679c-4d2f-ab89-1d0b956b20a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1e132-7148-4b44-8e8b-5d95fcb43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1f8493-679c-4d2f-ab89-1d0b956b20a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801e132-7148-4b44-8e8b-5d95fcb43647" xsi:nil="true"/>
  </documentManagement>
</p:properties>
</file>

<file path=customXml/itemProps1.xml><?xml version="1.0" encoding="utf-8"?>
<ds:datastoreItem xmlns:ds="http://schemas.openxmlformats.org/officeDocument/2006/customXml" ds:itemID="{112DBAD6-4EA8-4CA7-BFE4-BE008AC69EC8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6801e132-7148-4b44-8e8b-5d95fcb43647"/>
    <ds:schemaRef ds:uri="901f8493-679c-4d2f-ab89-1d0b956b20a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C582DB-57D8-4689-BFCA-91677402EC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27E5C5-38F3-4C76-A5F9-3153DC64880D}">
  <ds:schemaRefs>
    <ds:schemaRef ds:uri="http://schemas.microsoft.com/office/2006/metadata/properties"/>
    <ds:schemaRef ds:uri="http://www.w3.org/2000/xmlns/"/>
    <ds:schemaRef ds:uri="6801e132-7148-4b44-8e8b-5d95fcb43647"/>
    <ds:schemaRef ds:uri="http://www.w3.org/2001/XMLSchema-instan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Eduardo Ascencio Rangel</dc:creator>
  <cp:keywords/>
  <dc:description/>
  <cp:lastModifiedBy>Emmanuel Sinai Farrera Mendez</cp:lastModifiedBy>
  <cp:revision/>
  <dcterms:created xsi:type="dcterms:W3CDTF">2023-12-06T18:16:08Z</dcterms:created>
  <dcterms:modified xsi:type="dcterms:W3CDTF">2023-12-20T04:14:01Z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0x010100E60F6893DA632C4A8F9B9292C5A9B553</vt:lpwstr>
  </property>
</Properties>
</file>