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drawings/drawing4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etodos\Ejercicios\"/>
    </mc:Choice>
  </mc:AlternateContent>
  <xr:revisionPtr revIDLastSave="0" documentId="13_ncr:1_{66832019-88D3-451A-A14E-27828540CF30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Calculo" sheetId="1" r:id="rId1"/>
    <sheet name="Fuerza Bruta 1." sheetId="2" r:id="rId2"/>
    <sheet name="Simplex 1." sheetId="3" r:id="rId3"/>
    <sheet name="Árbol Exp. Mín 1." sheetId="4" r:id="rId4"/>
    <sheet name="b)" sheetId="6" r:id="rId5"/>
    <sheet name="c)" sheetId="7" r:id="rId6"/>
  </sheets>
  <definedNames>
    <definedName name="solver_adj" localSheetId="4" hidden="1">'b)'!$T$3:$AM$3</definedName>
    <definedName name="solver_adj" localSheetId="2" hidden="1">'Simplex 1.'!$S$3:$AD$3</definedName>
    <definedName name="solver_cvg" localSheetId="4" hidden="1">0.0001</definedName>
    <definedName name="solver_cvg" localSheetId="2" hidden="1">0.0001</definedName>
    <definedName name="solver_drv" localSheetId="4" hidden="1">1</definedName>
    <definedName name="solver_drv" localSheetId="2" hidden="1">2</definedName>
    <definedName name="solver_eng" localSheetId="4" hidden="1">2</definedName>
    <definedName name="solver_eng" localSheetId="2" hidden="1">2</definedName>
    <definedName name="solver_est" localSheetId="4" hidden="1">1</definedName>
    <definedName name="solver_est" localSheetId="2" hidden="1">1</definedName>
    <definedName name="solver_itr" localSheetId="4" hidden="1">2147483647</definedName>
    <definedName name="solver_itr" localSheetId="2" hidden="1">2147483647</definedName>
    <definedName name="solver_lhs1" localSheetId="4" hidden="1">'b)'!$T$13</definedName>
    <definedName name="solver_lhs1" localSheetId="2" hidden="1">'Simplex 1.'!$S$12:$S$13</definedName>
    <definedName name="solver_lhs10" localSheetId="2">'Simplex 1.'!$S$9</definedName>
    <definedName name="solver_lhs2" localSheetId="4" hidden="1">'b)'!$T$14</definedName>
    <definedName name="solver_lhs2" localSheetId="2" hidden="1">'Simplex 1.'!$S$4:$S$11</definedName>
    <definedName name="solver_lhs3" localSheetId="4" hidden="1">'b)'!$T$15:$T$16</definedName>
    <definedName name="solver_lhs3" localSheetId="2">'Simplex 1.'!$S$4</definedName>
    <definedName name="solver_lhs4" localSheetId="4" hidden="1">'b)'!$T$4:$T$12</definedName>
    <definedName name="solver_lhs4" localSheetId="2">'Simplex 1.'!$S$5</definedName>
    <definedName name="solver_lhs5" localSheetId="2">'Simplex 1.'!$S$6</definedName>
    <definedName name="solver_lhs6" localSheetId="2">'Simplex 1.'!$S$7</definedName>
    <definedName name="solver_lhs7" localSheetId="2">'Simplex 1.'!$S$8</definedName>
    <definedName name="solver_lhs8" localSheetId="2">'Simplex 1.'!$S$9</definedName>
    <definedName name="solver_lhs9" localSheetId="2">'Simplex 1.'!$S$9</definedName>
    <definedName name="solver_mip" localSheetId="4" hidden="1">2147483647</definedName>
    <definedName name="solver_mip" localSheetId="2" hidden="1">2147483647</definedName>
    <definedName name="solver_mni" localSheetId="4" hidden="1">30</definedName>
    <definedName name="solver_mni" localSheetId="2" hidden="1">30</definedName>
    <definedName name="solver_mrt" localSheetId="4" hidden="1">0.075</definedName>
    <definedName name="solver_mrt" localSheetId="2" hidden="1">0.075</definedName>
    <definedName name="solver_msl" localSheetId="4" hidden="1">2</definedName>
    <definedName name="solver_msl" localSheetId="2" hidden="1">2</definedName>
    <definedName name="solver_neg" localSheetId="4" hidden="1">1</definedName>
    <definedName name="solver_neg" localSheetId="2" hidden="1">1</definedName>
    <definedName name="solver_nod" localSheetId="4" hidden="1">2147483647</definedName>
    <definedName name="solver_nod" localSheetId="2" hidden="1">2147483647</definedName>
    <definedName name="solver_num" localSheetId="4" hidden="1">4</definedName>
    <definedName name="solver_num" localSheetId="2" hidden="1">2</definedName>
    <definedName name="solver_nwt" localSheetId="4" hidden="1">1</definedName>
    <definedName name="solver_nwt" localSheetId="2" hidden="1">1</definedName>
    <definedName name="solver_opt" localSheetId="4" hidden="1">'b)'!$S$3</definedName>
    <definedName name="solver_opt" localSheetId="2" hidden="1">'Simplex 1.'!$R$3</definedName>
    <definedName name="solver_pre" localSheetId="4" hidden="1">0.000001</definedName>
    <definedName name="solver_pre" localSheetId="2" hidden="1">0.000001</definedName>
    <definedName name="solver_rbv" localSheetId="4" hidden="1">1</definedName>
    <definedName name="solver_rbv" localSheetId="2" hidden="1">2</definedName>
    <definedName name="solver_rel1" localSheetId="4" hidden="1">1</definedName>
    <definedName name="solver_rel1" localSheetId="2" hidden="1">1</definedName>
    <definedName name="solver_rel2" localSheetId="4" hidden="1">1</definedName>
    <definedName name="solver_rel2" localSheetId="2" hidden="1">2</definedName>
    <definedName name="solver_rel3" localSheetId="4" hidden="1">1</definedName>
    <definedName name="solver_rel4" localSheetId="4" hidden="1">2</definedName>
    <definedName name="solver_rhs1" localSheetId="4" hidden="1">'b)'!$U$13</definedName>
    <definedName name="solver_rhs1" localSheetId="2" hidden="1">'Simplex 1.'!$T$12:$T$13</definedName>
    <definedName name="solver_rhs10" localSheetId="2">'Simplex 1.'!$T$9</definedName>
    <definedName name="solver_rhs2" localSheetId="4" hidden="1">'b)'!$U$14</definedName>
    <definedName name="solver_rhs2" localSheetId="2" hidden="1">'Simplex 1.'!$T$4:$T$11</definedName>
    <definedName name="solver_rhs3" localSheetId="4" hidden="1">'b)'!$U$15:$U$16</definedName>
    <definedName name="solver_rhs3" localSheetId="2">'Simplex 1.'!$T$4</definedName>
    <definedName name="solver_rhs4" localSheetId="4" hidden="1">'b)'!$U$4:$U$12</definedName>
    <definedName name="solver_rhs4" localSheetId="2">'Simplex 1.'!$T$5</definedName>
    <definedName name="solver_rhs5" localSheetId="2">'Simplex 1.'!$T$6</definedName>
    <definedName name="solver_rhs6" localSheetId="2">'Simplex 1.'!$T$7</definedName>
    <definedName name="solver_rhs7" localSheetId="2">'Simplex 1.'!$T$8</definedName>
    <definedName name="solver_rhs8" localSheetId="2">'Simplex 1.'!$T$9</definedName>
    <definedName name="solver_rhs9" localSheetId="2">'Simplex 1.'!$T$9</definedName>
    <definedName name="solver_rlx" localSheetId="4" hidden="1">2</definedName>
    <definedName name="solver_rlx" localSheetId="2" hidden="1">2</definedName>
    <definedName name="solver_rsd" localSheetId="4" hidden="1">0</definedName>
    <definedName name="solver_rsd" localSheetId="2" hidden="1">0</definedName>
    <definedName name="solver_scl" localSheetId="4" hidden="1">1</definedName>
    <definedName name="solver_scl" localSheetId="2" hidden="1">2</definedName>
    <definedName name="solver_sho" localSheetId="4" hidden="1">2</definedName>
    <definedName name="solver_sho" localSheetId="2" hidden="1">2</definedName>
    <definedName name="solver_ssz" localSheetId="4" hidden="1">100</definedName>
    <definedName name="solver_ssz" localSheetId="2" hidden="1">100</definedName>
    <definedName name="solver_tim" localSheetId="4" hidden="1">2147483647</definedName>
    <definedName name="solver_tim" localSheetId="2" hidden="1">2147483647</definedName>
    <definedName name="solver_tol" localSheetId="4" hidden="1">0.01</definedName>
    <definedName name="solver_tol" localSheetId="2" hidden="1">0.01</definedName>
    <definedName name="solver_typ" localSheetId="4" hidden="1">2</definedName>
    <definedName name="solver_typ" localSheetId="2" hidden="1">2</definedName>
    <definedName name="solver_val" localSheetId="4" hidden="1">0</definedName>
    <definedName name="solver_val" localSheetId="2" hidden="1">0</definedName>
    <definedName name="solver_ver" localSheetId="4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7" l="1"/>
  <c r="T16" i="6"/>
  <c r="T15" i="6"/>
  <c r="T14" i="6"/>
  <c r="T13" i="6"/>
  <c r="H18" i="4"/>
  <c r="S3" i="6"/>
  <c r="T12" i="6"/>
  <c r="T11" i="6"/>
  <c r="T10" i="6"/>
  <c r="T9" i="6"/>
  <c r="T8" i="6"/>
  <c r="T7" i="6"/>
  <c r="T6" i="6"/>
  <c r="T5" i="6"/>
  <c r="T4" i="6"/>
  <c r="K8" i="1"/>
  <c r="S13" i="3"/>
  <c r="S12" i="3"/>
  <c r="S4" i="3"/>
  <c r="R3" i="3"/>
  <c r="L17" i="2"/>
  <c r="L16" i="2"/>
  <c r="L13" i="2"/>
  <c r="L12" i="2"/>
  <c r="L11" i="2"/>
  <c r="L10" i="2"/>
  <c r="L8" i="2"/>
  <c r="S11" i="3"/>
  <c r="S10" i="3"/>
  <c r="S9" i="3"/>
  <c r="S8" i="3"/>
  <c r="S7" i="3"/>
  <c r="S6" i="3"/>
  <c r="S5" i="3"/>
</calcChain>
</file>

<file path=xl/sharedStrings.xml><?xml version="1.0" encoding="utf-8"?>
<sst xmlns="http://schemas.openxmlformats.org/spreadsheetml/2006/main" count="257" uniqueCount="121">
  <si>
    <t xml:space="preserve"> Número posible de combinaciones= (n-1)!/2</t>
  </si>
  <si>
    <t>n=4 nodos</t>
  </si>
  <si>
    <t>Combinaciones=(4-1)!/2=3</t>
  </si>
  <si>
    <t>Nodos</t>
  </si>
  <si>
    <t>Distancias</t>
  </si>
  <si>
    <t>1-2</t>
  </si>
  <si>
    <t>1-3</t>
  </si>
  <si>
    <t>1-4</t>
  </si>
  <si>
    <t>2-3</t>
  </si>
  <si>
    <t>2-4</t>
  </si>
  <si>
    <t>3-4</t>
  </si>
  <si>
    <t>Id</t>
  </si>
  <si>
    <t>Trayectorias</t>
  </si>
  <si>
    <t>Distancia</t>
  </si>
  <si>
    <t>Menor distancia =</t>
  </si>
  <si>
    <t xml:space="preserve">Trayectorias = </t>
  </si>
  <si>
    <t>Resolviendo con Solver</t>
  </si>
  <si>
    <t>Z</t>
  </si>
  <si>
    <t>x12</t>
  </si>
  <si>
    <t>x13</t>
  </si>
  <si>
    <t>x14</t>
  </si>
  <si>
    <t>x21</t>
  </si>
  <si>
    <t>x23</t>
  </si>
  <si>
    <t>x24</t>
  </si>
  <si>
    <t>x31</t>
  </si>
  <si>
    <t>x32</t>
  </si>
  <si>
    <t>x34</t>
  </si>
  <si>
    <t>x41</t>
  </si>
  <si>
    <t>x42</t>
  </si>
  <si>
    <t>x43</t>
  </si>
  <si>
    <t>s.a.</t>
  </si>
  <si>
    <t>Se define una variable por cada casilla</t>
  </si>
  <si>
    <t>Se establece lo siguiente xmn=1 si se visita el nodo, y xmn=0 si no se visita</t>
  </si>
  <si>
    <t>r1</t>
  </si>
  <si>
    <t>r2</t>
  </si>
  <si>
    <t>r3</t>
  </si>
  <si>
    <t>r4</t>
  </si>
  <si>
    <t>r5</t>
  </si>
  <si>
    <t>r6</t>
  </si>
  <si>
    <t>r7</t>
  </si>
  <si>
    <t>r8</t>
  </si>
  <si>
    <t>x12…x43&gt;=0</t>
  </si>
  <si>
    <t>A-B</t>
  </si>
  <si>
    <t>A-C</t>
  </si>
  <si>
    <t>A-D</t>
  </si>
  <si>
    <t>B-C</t>
  </si>
  <si>
    <t>B-D</t>
  </si>
  <si>
    <t>Nodo de inicio=Nodo de término=A</t>
  </si>
  <si>
    <t>A-B-D-C-A</t>
  </si>
  <si>
    <t>A-C-D-B-A</t>
  </si>
  <si>
    <t>D-C</t>
  </si>
  <si>
    <t>A-B-C-D-A</t>
  </si>
  <si>
    <t>A-D-C-B-A</t>
  </si>
  <si>
    <t>A-C-B-D-A</t>
  </si>
  <si>
    <t>A-D-B-C-A</t>
  </si>
  <si>
    <t>A</t>
  </si>
  <si>
    <t>B</t>
  </si>
  <si>
    <t>C</t>
  </si>
  <si>
    <t>D</t>
  </si>
  <si>
    <t>xAB</t>
  </si>
  <si>
    <t>xAC</t>
  </si>
  <si>
    <t>xAD</t>
  </si>
  <si>
    <t>xBA</t>
  </si>
  <si>
    <t>xBC</t>
  </si>
  <si>
    <t>xBD</t>
  </si>
  <si>
    <t>xCA</t>
  </si>
  <si>
    <t>xCB</t>
  </si>
  <si>
    <t>xCD</t>
  </si>
  <si>
    <t>xDA</t>
  </si>
  <si>
    <t>XDB</t>
  </si>
  <si>
    <t>xDC</t>
  </si>
  <si>
    <t>r9</t>
  </si>
  <si>
    <t>r10</t>
  </si>
  <si>
    <t>xAB+xBA&lt;=1</t>
  </si>
  <si>
    <t>xCD+xDC&lt;=1</t>
  </si>
  <si>
    <t>Mín Z=9xAB+7xAC+8xAD+9xBA+10xBC+15xBD+7xCA+10xCB+4xCD+8xDA+15xDB+4xDC</t>
  </si>
  <si>
    <t>xAB+xAC+xAD=1</t>
  </si>
  <si>
    <t>xBA+xBC+xBD=1</t>
  </si>
  <si>
    <t>xCA+xCB+xCD=1</t>
  </si>
  <si>
    <t>xDA+xDB+xDC=1</t>
  </si>
  <si>
    <t>xBA+xCA+xDA=1</t>
  </si>
  <si>
    <t>xAB+xCB+xDB=1</t>
  </si>
  <si>
    <t>xAC+xBC+xDC=1</t>
  </si>
  <si>
    <t>xAD+xBD+xCD=1</t>
  </si>
  <si>
    <t>Nodo de inicio=Nodo de término=Queretaro</t>
  </si>
  <si>
    <t>La raza, CDMX</t>
  </si>
  <si>
    <t>Ezequiel Montes, Qro.</t>
  </si>
  <si>
    <t>San Juan del Río, Qro.</t>
  </si>
  <si>
    <t>Querétaro, Qro.</t>
  </si>
  <si>
    <t>Tepeji del Río,
Tepeji del Río, Hgo</t>
  </si>
  <si>
    <t>x15</t>
  </si>
  <si>
    <t>x25</t>
  </si>
  <si>
    <t>x35</t>
  </si>
  <si>
    <t>x45</t>
  </si>
  <si>
    <t>x51</t>
  </si>
  <si>
    <t>x52</t>
  </si>
  <si>
    <t>x53</t>
  </si>
  <si>
    <t>x54</t>
  </si>
  <si>
    <t>1-5</t>
  </si>
  <si>
    <t>2-5</t>
  </si>
  <si>
    <t>3-5</t>
  </si>
  <si>
    <t>4-5</t>
  </si>
  <si>
    <t>x12+x13+x14+x15=1</t>
  </si>
  <si>
    <t>x21+x23+x24+x25=1</t>
  </si>
  <si>
    <t>x31+x32+x34+x35=1</t>
  </si>
  <si>
    <t>x41+x42+x43+x45=1</t>
  </si>
  <si>
    <t>x51+x52+x53+x54=1</t>
  </si>
  <si>
    <t>x21+x31+x41+x51=1</t>
  </si>
  <si>
    <t>x12+x32+x42+x52=1</t>
  </si>
  <si>
    <t>x13+x23+x43+x53=1</t>
  </si>
  <si>
    <t>x14+x24+x34x54=1</t>
  </si>
  <si>
    <t>Mín Z=206.8x12+157.8x13+208x14+69.81x15+206.8x21+37x23+59x24+125x25+157x31+37x32+51x34+88x35+208x41+59x42+51x43+139x45+69.81x51+125x52+88x53+139x54</t>
  </si>
  <si>
    <t>x15+x51&lt;=1</t>
  </si>
  <si>
    <t>x24+x32+x43&lt;=1</t>
  </si>
  <si>
    <t>a)</t>
  </si>
  <si>
    <t>ordenados</t>
  </si>
  <si>
    <t>distancia</t>
  </si>
  <si>
    <t>ruta  es 1-4-2-3 -5-1</t>
  </si>
  <si>
    <t>con un valor de 461.81</t>
  </si>
  <si>
    <t xml:space="preserve">Vemos que la distancia si varia un poco y que la mejor ruta nos la dio con simplex. </t>
  </si>
  <si>
    <t>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</si>
</sst>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quotePrefix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0" borderId="0" xfId="0" applyFont="1"/>
    <xf numFmtId="1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0" fontId="4" fillId="2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4" xfId="0" applyBorder="1"/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3" xfId="0" applyFont="1" applyBorder="1"/>
    <xf numFmtId="0" fontId="4" fillId="2" borderId="1" xfId="0" applyFont="1" applyFill="1" applyBorder="1" applyAlignment="1">
      <alignment horizontal="center"/>
    </xf>
    <xf numFmtId="0" fontId="6" fillId="0" borderId="2" xfId="0" applyFont="1" applyBorder="1"/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13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6.png"/><Relationship Id="rId12" Type="http://schemas.openxmlformats.org/officeDocument/2006/relationships/customXml" Target="../ink/ink8.xml"/><Relationship Id="rId17" Type="http://schemas.openxmlformats.org/officeDocument/2006/relationships/image" Target="../media/image11.png"/><Relationship Id="rId2" Type="http://schemas.openxmlformats.org/officeDocument/2006/relationships/customXml" Target="../ink/ink3.xml"/><Relationship Id="rId16" Type="http://schemas.openxmlformats.org/officeDocument/2006/relationships/customXml" Target="../ink/ink10.xml"/><Relationship Id="rId1" Type="http://schemas.openxmlformats.org/officeDocument/2006/relationships/image" Target="../media/image1.png"/><Relationship Id="rId6" Type="http://schemas.openxmlformats.org/officeDocument/2006/relationships/customXml" Target="../ink/ink5.xml"/><Relationship Id="rId11" Type="http://schemas.openxmlformats.org/officeDocument/2006/relationships/image" Target="../media/image8.png"/><Relationship Id="rId5" Type="http://schemas.openxmlformats.org/officeDocument/2006/relationships/image" Target="../media/image5.png"/><Relationship Id="rId15" Type="http://schemas.openxmlformats.org/officeDocument/2006/relationships/image" Target="../media/image10.png"/><Relationship Id="rId10" Type="http://schemas.openxmlformats.org/officeDocument/2006/relationships/customXml" Target="../ink/ink7.xml"/><Relationship Id="rId4" Type="http://schemas.openxmlformats.org/officeDocument/2006/relationships/customXml" Target="../ink/ink4.xml"/><Relationship Id="rId9" Type="http://schemas.openxmlformats.org/officeDocument/2006/relationships/image" Target="../media/image7.png"/><Relationship Id="rId14" Type="http://schemas.openxmlformats.org/officeDocument/2006/relationships/customXml" Target="../ink/ink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customXml" Target="../ink/ink17.xml"/><Relationship Id="rId3" Type="http://schemas.openxmlformats.org/officeDocument/2006/relationships/customXml" Target="../ink/ink12.xml"/><Relationship Id="rId7" Type="http://schemas.openxmlformats.org/officeDocument/2006/relationships/customXml" Target="../ink/ink14.xml"/><Relationship Id="rId12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customXml" Target="../ink/ink11.xml"/><Relationship Id="rId6" Type="http://schemas.openxmlformats.org/officeDocument/2006/relationships/image" Target="../media/image14.png"/><Relationship Id="rId11" Type="http://schemas.openxmlformats.org/officeDocument/2006/relationships/customXml" Target="../ink/ink16.xml"/><Relationship Id="rId5" Type="http://schemas.openxmlformats.org/officeDocument/2006/relationships/customXml" Target="../ink/ink13.xml"/><Relationship Id="rId10" Type="http://schemas.openxmlformats.org/officeDocument/2006/relationships/image" Target="../media/image16.png"/><Relationship Id="rId4" Type="http://schemas.openxmlformats.org/officeDocument/2006/relationships/image" Target="../media/image13.png"/><Relationship Id="rId9" Type="http://schemas.openxmlformats.org/officeDocument/2006/relationships/customXml" Target="../ink/ink15.xml"/><Relationship Id="rId1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38100</xdr:rowOff>
    </xdr:from>
    <xdr:ext cx="3495675" cy="866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602925" y="3351375"/>
          <a:ext cx="3486150" cy="8572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rtl="0"/>
          <a:r>
            <a:rPr lang="en-US" sz="1100" b="1">
              <a:effectLst/>
              <a:latin typeface="+mn-lt"/>
              <a:ea typeface="+mn-ea"/>
              <a:cs typeface="+mn-cs"/>
            </a:rPr>
            <a:t>1. Encuentre la ruta óptima para visitar todas las ciudades una vez, empleando el problema del</a:t>
          </a:r>
          <a:endParaRPr lang="es-MX">
            <a:effectLst/>
          </a:endParaRPr>
        </a:p>
        <a:p>
          <a:pPr rtl="0"/>
          <a:r>
            <a:rPr lang="en-US" sz="1100" b="1">
              <a:effectLst/>
              <a:latin typeface="+mn-lt"/>
              <a:ea typeface="+mn-ea"/>
              <a:cs typeface="+mn-cs"/>
            </a:rPr>
            <a:t>viajero. Iniciando en el nodo A, y terminando en el mismo.</a:t>
          </a:r>
          <a:endParaRPr lang="es-MX">
            <a:effectLst/>
          </a:endParaRPr>
        </a:p>
      </xdr:txBody>
    </xdr:sp>
    <xdr:clientData fLocksWithSheet="0"/>
  </xdr:oneCellAnchor>
  <xdr:twoCellAnchor editAs="oneCell">
    <xdr:from>
      <xdr:col>0</xdr:col>
      <xdr:colOff>476250</xdr:colOff>
      <xdr:row>5</xdr:row>
      <xdr:rowOff>57150</xdr:rowOff>
    </xdr:from>
    <xdr:to>
      <xdr:col>4</xdr:col>
      <xdr:colOff>533399</xdr:colOff>
      <xdr:row>15</xdr:row>
      <xdr:rowOff>126316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D5E95ABC-9269-4385-9055-7B2106740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962025"/>
          <a:ext cx="2495549" cy="18789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152400</xdr:rowOff>
    </xdr:from>
    <xdr:ext cx="3495675" cy="7429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3602925" y="3408525"/>
          <a:ext cx="3486150" cy="7429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  <a:sym typeface="Calibri"/>
            </a:rPr>
            <a:t>1. Encuentre la ruta óptima para visitar todas las ciudades una vez, empleando el problema del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  <a:sym typeface="Calibri"/>
            </a:rPr>
            <a:t>viajero. Iniciando en el nodo A, y terminando en el mismo.</a:t>
          </a:r>
          <a:endParaRPr sz="1100"/>
        </a:p>
      </xdr:txBody>
    </xdr:sp>
    <xdr:clientData fLocksWithSheet="0"/>
  </xdr:oneCellAnchor>
  <xdr:twoCellAnchor editAs="oneCell">
    <xdr:from>
      <xdr:col>1</xdr:col>
      <xdr:colOff>104775</xdr:colOff>
      <xdr:row>5</xdr:row>
      <xdr:rowOff>104776</xdr:rowOff>
    </xdr:from>
    <xdr:to>
      <xdr:col>5</xdr:col>
      <xdr:colOff>161924</xdr:colOff>
      <xdr:row>15</xdr:row>
      <xdr:rowOff>173942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EA22B46-1AF2-2984-8367-9ACF0898D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009651"/>
          <a:ext cx="2495549" cy="18789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152400</xdr:rowOff>
    </xdr:from>
    <xdr:ext cx="3495675" cy="87630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3602925" y="3346613"/>
          <a:ext cx="3486150" cy="8667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rtl="0"/>
          <a:r>
            <a:rPr lang="en-US" sz="1100" b="1">
              <a:effectLst/>
              <a:latin typeface="+mn-lt"/>
              <a:ea typeface="+mn-ea"/>
              <a:cs typeface="+mn-cs"/>
            </a:rPr>
            <a:t>1. Encuentre la ruta óptima para visitar todas las ciudades una vez, empleando el problema del</a:t>
          </a:r>
          <a:endParaRPr lang="es-MX">
            <a:effectLst/>
          </a:endParaRPr>
        </a:p>
        <a:p>
          <a:pPr rtl="0"/>
          <a:r>
            <a:rPr lang="en-US" sz="1100" b="1">
              <a:effectLst/>
              <a:latin typeface="+mn-lt"/>
              <a:ea typeface="+mn-ea"/>
              <a:cs typeface="+mn-cs"/>
            </a:rPr>
            <a:t>viajero. Iniciando en el nodo A, y terminando en el mismo.</a:t>
          </a:r>
          <a:endParaRPr lang="es-MX">
            <a:effectLst/>
          </a:endParaRPr>
        </a:p>
      </xdr:txBody>
    </xdr:sp>
    <xdr:clientData fLocksWithSheet="0"/>
  </xdr:oneCellAnchor>
  <xdr:oneCellAnchor>
    <xdr:from>
      <xdr:col>2</xdr:col>
      <xdr:colOff>95250</xdr:colOff>
      <xdr:row>11</xdr:row>
      <xdr:rowOff>47625</xdr:rowOff>
    </xdr:from>
    <xdr:ext cx="695325" cy="5143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344930" y="1975485"/>
          <a:ext cx="695325" cy="514350"/>
          <a:chOff x="5003100" y="3527588"/>
          <a:chExt cx="685800" cy="504900"/>
        </a:xfrm>
      </xdr:grpSpPr>
      <xdr:cxnSp macro="">
        <xdr:nvCxnSpPr>
          <xdr:cNvPr id="20" name="Shape 20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4" idx="5"/>
            <a:endCxn id="5" idx="1"/>
          </xdr:cNvCxnSpPr>
        </xdr:nvCxnSpPr>
        <xdr:spPr>
          <a:xfrm>
            <a:off x="5003100" y="3527588"/>
            <a:ext cx="685800" cy="5049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495300</xdr:colOff>
      <xdr:row>7</xdr:row>
      <xdr:rowOff>57150</xdr:rowOff>
    </xdr:from>
    <xdr:ext cx="600075" cy="542925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2369820" y="1283970"/>
          <a:ext cx="600075" cy="542925"/>
          <a:chOff x="5050725" y="3513300"/>
          <a:chExt cx="590700" cy="533400"/>
        </a:xfrm>
      </xdr:grpSpPr>
      <xdr:cxnSp macro="">
        <xdr:nvCxnSpPr>
          <xdr:cNvPr id="21" name="Shape 21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cxnSpLocks/>
          </xdr:cNvCxnSpPr>
        </xdr:nvCxnSpPr>
        <xdr:spPr>
          <a:xfrm>
            <a:off x="5050725" y="3513300"/>
            <a:ext cx="590700" cy="5334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twoCellAnchor editAs="oneCell">
    <xdr:from>
      <xdr:col>1</xdr:col>
      <xdr:colOff>323851</xdr:colOff>
      <xdr:row>6</xdr:row>
      <xdr:rowOff>66675</xdr:rowOff>
    </xdr:from>
    <xdr:to>
      <xdr:col>5</xdr:col>
      <xdr:colOff>266701</xdr:colOff>
      <xdr:row>16</xdr:row>
      <xdr:rowOff>49784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A549D21-BFD9-41CB-93F4-BA71AF07B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1" y="1152525"/>
          <a:ext cx="2381250" cy="1792859"/>
        </a:xfrm>
        <a:prstGeom prst="rect">
          <a:avLst/>
        </a:prstGeom>
      </xdr:spPr>
    </xdr:pic>
    <xdr:clientData/>
  </xdr:twoCellAnchor>
  <xdr:twoCellAnchor editAs="oneCell">
    <xdr:from>
      <xdr:col>1</xdr:col>
      <xdr:colOff>517560</xdr:colOff>
      <xdr:row>8</xdr:row>
      <xdr:rowOff>56280</xdr:rowOff>
    </xdr:from>
    <xdr:to>
      <xdr:col>2</xdr:col>
      <xdr:colOff>487560</xdr:colOff>
      <xdr:row>12</xdr:row>
      <xdr:rowOff>122580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55D1F24B-465E-5512-7967-9050287A5E4E}"/>
                </a:ext>
              </a:extLst>
            </xdr14:cNvPr>
            <xdr14:cNvContentPartPr/>
          </xdr14:nvContentPartPr>
          <xdr14:nvPr macro=""/>
          <xdr14:xfrm>
            <a:off x="1127160" y="1504080"/>
            <a:ext cx="579600" cy="79020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55D1F24B-465E-5512-7967-9050287A5E4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21036" y="1497957"/>
              <a:ext cx="591848" cy="8024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219840</xdr:colOff>
      <xdr:row>10</xdr:row>
      <xdr:rowOff>135330</xdr:rowOff>
    </xdr:from>
    <xdr:to>
      <xdr:col>5</xdr:col>
      <xdr:colOff>77880</xdr:colOff>
      <xdr:row>14</xdr:row>
      <xdr:rowOff>100110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A1188861-BBAC-7463-6F9E-E3DFEA3F87A8}"/>
                </a:ext>
              </a:extLst>
            </xdr14:cNvPr>
            <xdr14:cNvContentPartPr/>
          </xdr14:nvContentPartPr>
          <xdr14:nvPr macro=""/>
          <xdr14:xfrm>
            <a:off x="2658240" y="1945080"/>
            <a:ext cx="467640" cy="688680"/>
          </xdr14:xfrm>
        </xdr:contentPart>
      </mc:Choice>
      <mc:Fallback xmlns=""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A1188861-BBAC-7463-6F9E-E3DFEA3F87A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652120" y="1938960"/>
              <a:ext cx="479880" cy="700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152400</xdr:rowOff>
    </xdr:from>
    <xdr:ext cx="3495675" cy="74295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3602925" y="3408525"/>
          <a:ext cx="3486150" cy="7429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rtl="0"/>
          <a:r>
            <a:rPr lang="en-US" sz="1100" b="1">
              <a:effectLst/>
              <a:latin typeface="+mn-lt"/>
              <a:ea typeface="+mn-ea"/>
              <a:cs typeface="+mn-cs"/>
            </a:rPr>
            <a:t>1. Encuentre la ruta óptima para visitar todas las ciudades una vez, empleando el problema del</a:t>
          </a:r>
          <a:endParaRPr lang="es-MX">
            <a:effectLst/>
          </a:endParaRPr>
        </a:p>
        <a:p>
          <a:pPr rtl="0"/>
          <a:r>
            <a:rPr lang="en-US" sz="1100" b="1">
              <a:effectLst/>
              <a:latin typeface="+mn-lt"/>
              <a:ea typeface="+mn-ea"/>
              <a:cs typeface="+mn-cs"/>
            </a:rPr>
            <a:t>viajero. Iniciando en el nodo A, y terminando en el mismo.</a:t>
          </a:r>
          <a:endParaRPr lang="es-MX">
            <a:effectLst/>
          </a:endParaRPr>
        </a:p>
      </xdr:txBody>
    </xdr:sp>
    <xdr:clientData fLocksWithSheet="0"/>
  </xdr:oneCellAnchor>
  <xdr:oneCellAnchor>
    <xdr:from>
      <xdr:col>9</xdr:col>
      <xdr:colOff>723900</xdr:colOff>
      <xdr:row>5</xdr:row>
      <xdr:rowOff>171450</xdr:rowOff>
    </xdr:from>
    <xdr:ext cx="371475" cy="390525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6210300" y="1076325"/>
          <a:ext cx="371475" cy="39052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cs typeface="Calibri"/>
              <a:sym typeface="Calibri"/>
            </a:rPr>
            <a:t>A</a:t>
          </a:r>
          <a:endParaRPr sz="1400"/>
        </a:p>
      </xdr:txBody>
    </xdr:sp>
    <xdr:clientData fLocksWithSheet="0"/>
  </xdr:oneCellAnchor>
  <xdr:oneCellAnchor>
    <xdr:from>
      <xdr:col>13</xdr:col>
      <xdr:colOff>285750</xdr:colOff>
      <xdr:row>8</xdr:row>
      <xdr:rowOff>19050</xdr:rowOff>
    </xdr:from>
    <xdr:ext cx="381000" cy="390525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8534400" y="1466850"/>
          <a:ext cx="381000" cy="39052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cs typeface="Calibri"/>
              <a:sym typeface="Calibri"/>
            </a:rPr>
            <a:t>C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819150</xdr:colOff>
      <xdr:row>13</xdr:row>
      <xdr:rowOff>19050</xdr:rowOff>
    </xdr:from>
    <xdr:ext cx="381000" cy="390525"/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6305550" y="2371725"/>
          <a:ext cx="381000" cy="39052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cs typeface="Calibri"/>
              <a:sym typeface="Calibri"/>
            </a:rPr>
            <a:t>B</a:t>
          </a:r>
          <a:endParaRPr sz="1400"/>
        </a:p>
      </xdr:txBody>
    </xdr:sp>
    <xdr:clientData fLocksWithSheet="0"/>
  </xdr:oneCellAnchor>
  <xdr:oneCellAnchor>
    <xdr:from>
      <xdr:col>13</xdr:col>
      <xdr:colOff>342900</xdr:colOff>
      <xdr:row>15</xdr:row>
      <xdr:rowOff>95250</xdr:rowOff>
    </xdr:from>
    <xdr:ext cx="381000" cy="390525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8591550" y="2809875"/>
          <a:ext cx="381000" cy="39052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cs typeface="Calibri"/>
              <a:sym typeface="Calibri"/>
            </a:rPr>
            <a:t>D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twoCellAnchor editAs="oneCell">
    <xdr:from>
      <xdr:col>1</xdr:col>
      <xdr:colOff>76200</xdr:colOff>
      <xdr:row>5</xdr:row>
      <xdr:rowOff>104775</xdr:rowOff>
    </xdr:from>
    <xdr:to>
      <xdr:col>5</xdr:col>
      <xdr:colOff>19050</xdr:colOff>
      <xdr:row>15</xdr:row>
      <xdr:rowOff>87884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68671E3-4D0F-4E04-B2A1-B46656928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009650"/>
          <a:ext cx="2381250" cy="1792859"/>
        </a:xfrm>
        <a:prstGeom prst="rect">
          <a:avLst/>
        </a:prstGeom>
      </xdr:spPr>
    </xdr:pic>
    <xdr:clientData/>
  </xdr:twoCellAnchor>
  <xdr:twoCellAnchor editAs="oneCell">
    <xdr:from>
      <xdr:col>13</xdr:col>
      <xdr:colOff>480630</xdr:colOff>
      <xdr:row>10</xdr:row>
      <xdr:rowOff>54690</xdr:rowOff>
    </xdr:from>
    <xdr:to>
      <xdr:col>13</xdr:col>
      <xdr:colOff>596190</xdr:colOff>
      <xdr:row>15</xdr:row>
      <xdr:rowOff>121455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8" name="Entrada de lápiz 97">
              <a:extLst>
                <a:ext uri="{FF2B5EF4-FFF2-40B4-BE49-F238E27FC236}">
                  <a16:creationId xmlns:a16="http://schemas.microsoft.com/office/drawing/2014/main" id="{FC616C19-1D2A-09D9-A79C-E987FB87E68E}"/>
                </a:ext>
              </a:extLst>
            </xdr14:cNvPr>
            <xdr14:cNvContentPartPr/>
          </xdr14:nvContentPartPr>
          <xdr14:nvPr macro=""/>
          <xdr14:xfrm>
            <a:off x="8729280" y="1864440"/>
            <a:ext cx="115560" cy="971640"/>
          </xdr14:xfrm>
        </xdr:contentPart>
      </mc:Choice>
      <mc:Fallback xmlns="">
        <xdr:pic>
          <xdr:nvPicPr>
            <xdr:cNvPr id="98" name="Entrada de lápiz 97">
              <a:extLst>
                <a:ext uri="{FF2B5EF4-FFF2-40B4-BE49-F238E27FC236}">
                  <a16:creationId xmlns:a16="http://schemas.microsoft.com/office/drawing/2014/main" id="{FC616C19-1D2A-09D9-A79C-E987FB87E68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723160" y="1858320"/>
              <a:ext cx="127800" cy="98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196320</xdr:colOff>
      <xdr:row>12</xdr:row>
      <xdr:rowOff>38340</xdr:rowOff>
    </xdr:from>
    <xdr:to>
      <xdr:col>8</xdr:col>
      <xdr:colOff>392880</xdr:colOff>
      <xdr:row>13</xdr:row>
      <xdr:rowOff>15765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FB105735-8062-6521-2B61-C8DE696F739B}"/>
                </a:ext>
              </a:extLst>
            </xdr14:cNvPr>
            <xdr14:cNvContentPartPr/>
          </xdr14:nvContentPartPr>
          <xdr14:nvPr macro=""/>
          <xdr14:xfrm>
            <a:off x="5073120" y="2210040"/>
            <a:ext cx="196560" cy="158400"/>
          </xdr14:xfrm>
        </xdr:contentPart>
      </mc:Choice>
      <mc:Fallback xmlns=""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FB105735-8062-6521-2B61-C8DE696F739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067000" y="2203920"/>
              <a:ext cx="20880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172830</xdr:colOff>
      <xdr:row>7</xdr:row>
      <xdr:rowOff>54375</xdr:rowOff>
    </xdr:from>
    <xdr:to>
      <xdr:col>13</xdr:col>
      <xdr:colOff>389550</xdr:colOff>
      <xdr:row>9</xdr:row>
      <xdr:rowOff>60705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06840C56-71F6-D753-FF6F-24A98623F835}"/>
                </a:ext>
              </a:extLst>
            </xdr14:cNvPr>
            <xdr14:cNvContentPartPr/>
          </xdr14:nvContentPartPr>
          <xdr14:nvPr macro=""/>
          <xdr14:xfrm>
            <a:off x="6592680" y="1321200"/>
            <a:ext cx="2045520" cy="368280"/>
          </xdr14:xfrm>
        </xdr:contentPart>
      </mc:Choice>
      <mc:Fallback xmlns=""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06840C56-71F6-D753-FF6F-24A98623F83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586560" y="1315080"/>
              <a:ext cx="2057760" cy="38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286710</xdr:colOff>
      <xdr:row>4</xdr:row>
      <xdr:rowOff>150900</xdr:rowOff>
    </xdr:from>
    <xdr:to>
      <xdr:col>16</xdr:col>
      <xdr:colOff>484950</xdr:colOff>
      <xdr:row>6</xdr:row>
      <xdr:rowOff>14670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3" name="Entrada de lápiz 112">
              <a:extLst>
                <a:ext uri="{FF2B5EF4-FFF2-40B4-BE49-F238E27FC236}">
                  <a16:creationId xmlns:a16="http://schemas.microsoft.com/office/drawing/2014/main" id="{F9237240-9484-9F35-CC50-38292FB7A030}"/>
                </a:ext>
              </a:extLst>
            </xdr14:cNvPr>
            <xdr14:cNvContentPartPr/>
          </xdr14:nvContentPartPr>
          <xdr14:nvPr macro=""/>
          <xdr14:xfrm>
            <a:off x="9754560" y="874800"/>
            <a:ext cx="807840" cy="225720"/>
          </xdr14:xfrm>
        </xdr:contentPart>
      </mc:Choice>
      <mc:Fallback xmlns="">
        <xdr:pic>
          <xdr:nvPicPr>
            <xdr:cNvPr id="113" name="Entrada de lápiz 112">
              <a:extLst>
                <a:ext uri="{FF2B5EF4-FFF2-40B4-BE49-F238E27FC236}">
                  <a16:creationId xmlns:a16="http://schemas.microsoft.com/office/drawing/2014/main" id="{F9237240-9484-9F35-CC50-38292FB7A03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748443" y="868680"/>
              <a:ext cx="820075" cy="23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26670</xdr:colOff>
      <xdr:row>7</xdr:row>
      <xdr:rowOff>156255</xdr:rowOff>
    </xdr:from>
    <xdr:to>
      <xdr:col>10</xdr:col>
      <xdr:colOff>114510</xdr:colOff>
      <xdr:row>13</xdr:row>
      <xdr:rowOff>56805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AA095D72-2898-13E8-59EB-0E28EBF83EFF}"/>
                </a:ext>
              </a:extLst>
            </xdr14:cNvPr>
            <xdr14:cNvContentPartPr/>
          </xdr14:nvContentPartPr>
          <xdr14:nvPr macro=""/>
          <xdr14:xfrm>
            <a:off x="6446520" y="1423080"/>
            <a:ext cx="87840" cy="986400"/>
          </xdr14:xfrm>
        </xdr:contentPart>
      </mc:Choice>
      <mc:Fallback xmlns=""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AA095D72-2898-13E8-59EB-0E28EBF83EF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440400" y="1416960"/>
              <a:ext cx="100080" cy="99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239880</xdr:colOff>
      <xdr:row>7</xdr:row>
      <xdr:rowOff>56895</xdr:rowOff>
    </xdr:from>
    <xdr:to>
      <xdr:col>8</xdr:col>
      <xdr:colOff>413400</xdr:colOff>
      <xdr:row>9</xdr:row>
      <xdr:rowOff>52065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7755570D-B4BB-B0C5-FDAC-AF7D10F53EEA}"/>
                </a:ext>
              </a:extLst>
            </xdr14:cNvPr>
            <xdr14:cNvContentPartPr/>
          </xdr14:nvContentPartPr>
          <xdr14:nvPr macro=""/>
          <xdr14:xfrm>
            <a:off x="5116680" y="1323720"/>
            <a:ext cx="173520" cy="357120"/>
          </xdr14:xfrm>
        </xdr:contentPart>
      </mc:Choice>
      <mc:Fallback xmlns=""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7755570D-B4BB-B0C5-FDAC-AF7D10F53EE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110560" y="1317600"/>
              <a:ext cx="185760" cy="36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193350</xdr:colOff>
      <xdr:row>7</xdr:row>
      <xdr:rowOff>163455</xdr:rowOff>
    </xdr:from>
    <xdr:to>
      <xdr:col>13</xdr:col>
      <xdr:colOff>478830</xdr:colOff>
      <xdr:row>16</xdr:row>
      <xdr:rowOff>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19" name="Entrada de lápiz 118">
              <a:extLst>
                <a:ext uri="{FF2B5EF4-FFF2-40B4-BE49-F238E27FC236}">
                  <a16:creationId xmlns:a16="http://schemas.microsoft.com/office/drawing/2014/main" id="{71781FA0-D8D5-ECBC-C533-CDEE144DEBA5}"/>
                </a:ext>
              </a:extLst>
            </xdr14:cNvPr>
            <xdr14:cNvContentPartPr/>
          </xdr14:nvContentPartPr>
          <xdr14:nvPr macro=""/>
          <xdr14:xfrm>
            <a:off x="6613200" y="1430280"/>
            <a:ext cx="2114280" cy="1472400"/>
          </xdr14:xfrm>
        </xdr:contentPart>
      </mc:Choice>
      <mc:Fallback xmlns="">
        <xdr:pic>
          <xdr:nvPicPr>
            <xdr:cNvPr id="119" name="Entrada de lápiz 118">
              <a:extLst>
                <a:ext uri="{FF2B5EF4-FFF2-40B4-BE49-F238E27FC236}">
                  <a16:creationId xmlns:a16="http://schemas.microsoft.com/office/drawing/2014/main" id="{71781FA0-D8D5-ECBC-C533-CDEE144DEBA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607080" y="1424160"/>
              <a:ext cx="2126520" cy="148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289200</xdr:colOff>
      <xdr:row>8</xdr:row>
      <xdr:rowOff>163560</xdr:rowOff>
    </xdr:from>
    <xdr:to>
      <xdr:col>8</xdr:col>
      <xdr:colOff>487920</xdr:colOff>
      <xdr:row>9</xdr:row>
      <xdr:rowOff>144945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0" name="Entrada de lápiz 119">
              <a:extLst>
                <a:ext uri="{FF2B5EF4-FFF2-40B4-BE49-F238E27FC236}">
                  <a16:creationId xmlns:a16="http://schemas.microsoft.com/office/drawing/2014/main" id="{2389CB5F-3F74-3ED0-EF35-81659BF743A3}"/>
                </a:ext>
              </a:extLst>
            </xdr14:cNvPr>
            <xdr14:cNvContentPartPr/>
          </xdr14:nvContentPartPr>
          <xdr14:nvPr macro=""/>
          <xdr14:xfrm>
            <a:off x="5166000" y="1611360"/>
            <a:ext cx="198720" cy="162360"/>
          </xdr14:xfrm>
        </xdr:contentPart>
      </mc:Choice>
      <mc:Fallback xmlns="">
        <xdr:pic>
          <xdr:nvPicPr>
            <xdr:cNvPr id="120" name="Entrada de lápiz 119">
              <a:extLst>
                <a:ext uri="{FF2B5EF4-FFF2-40B4-BE49-F238E27FC236}">
                  <a16:creationId xmlns:a16="http://schemas.microsoft.com/office/drawing/2014/main" id="{2389CB5F-3F74-3ED0-EF35-81659BF743A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159880" y="1605240"/>
              <a:ext cx="210960" cy="174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152400</xdr:rowOff>
    </xdr:from>
    <xdr:ext cx="4876800" cy="876300"/>
    <xdr:sp macro="" textlink="">
      <xdr:nvSpPr>
        <xdr:cNvPr id="2" name="Shape 24">
          <a:extLst>
            <a:ext uri="{FF2B5EF4-FFF2-40B4-BE49-F238E27FC236}">
              <a16:creationId xmlns:a16="http://schemas.microsoft.com/office/drawing/2014/main" id="{0D69F277-1EE1-4C95-9372-A1EA3C0AEA45}"/>
            </a:ext>
          </a:extLst>
        </xdr:cNvPr>
        <xdr:cNvSpPr txBox="1"/>
      </xdr:nvSpPr>
      <xdr:spPr>
        <a:xfrm>
          <a:off x="200025" y="152400"/>
          <a:ext cx="4876800" cy="876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rtl="0"/>
          <a:r>
            <a:rPr lang="en-US" sz="900" b="1">
              <a:effectLst/>
              <a:latin typeface="+mn-lt"/>
              <a:ea typeface="+mn-ea"/>
              <a:cs typeface="+mn-cs"/>
            </a:rPr>
            <a:t>Se quiere conocer el itinerario a fin de minimizar el costo de combustible y el tiempo de recorrido.</a:t>
          </a:r>
        </a:p>
        <a:p>
          <a:pPr rtl="0"/>
          <a:r>
            <a:rPr lang="en-US" sz="900" b="1">
              <a:effectLst/>
              <a:latin typeface="+mn-lt"/>
              <a:ea typeface="+mn-ea"/>
              <a:cs typeface="+mn-cs"/>
            </a:rPr>
            <a:t>La tabla tiene los km de punto a punto de cada trayectoria. Encuentre la ruta óptima (distancia)</a:t>
          </a:r>
        </a:p>
        <a:p>
          <a:pPr rtl="0"/>
          <a:r>
            <a:rPr lang="en-US" sz="900" b="1">
              <a:effectLst/>
              <a:latin typeface="+mn-lt"/>
              <a:ea typeface="+mn-ea"/>
              <a:cs typeface="+mn-cs"/>
            </a:rPr>
            <a:t>para visitar todos los puntos.</a:t>
          </a:r>
        </a:p>
        <a:p>
          <a:pPr rtl="0"/>
          <a:r>
            <a:rPr lang="en-US" sz="900" b="1">
              <a:effectLst/>
              <a:latin typeface="+mn-lt"/>
              <a:ea typeface="+mn-ea"/>
              <a:cs typeface="+mn-cs"/>
            </a:rPr>
            <a:t>El punto de partida y llegada es Querétaro, Qro. (No considerar los costos de peaje ni de</a:t>
          </a:r>
        </a:p>
        <a:p>
          <a:pPr rtl="0"/>
          <a:r>
            <a:rPr lang="en-US" sz="900" b="1">
              <a:effectLst/>
              <a:latin typeface="+mn-lt"/>
              <a:ea typeface="+mn-ea"/>
              <a:cs typeface="+mn-cs"/>
            </a:rPr>
            <a:t>combustible).</a:t>
          </a:r>
          <a:endParaRPr lang="es-MX" sz="900">
            <a:effectLst/>
          </a:endParaRP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152400</xdr:rowOff>
    </xdr:from>
    <xdr:ext cx="4876800" cy="876300"/>
    <xdr:sp macro="" textlink="">
      <xdr:nvSpPr>
        <xdr:cNvPr id="2" name="Shape 24">
          <a:extLst>
            <a:ext uri="{FF2B5EF4-FFF2-40B4-BE49-F238E27FC236}">
              <a16:creationId xmlns:a16="http://schemas.microsoft.com/office/drawing/2014/main" id="{42E36E25-0976-4D73-A7B3-96B69B104521}"/>
            </a:ext>
          </a:extLst>
        </xdr:cNvPr>
        <xdr:cNvSpPr txBox="1"/>
      </xdr:nvSpPr>
      <xdr:spPr>
        <a:xfrm>
          <a:off x="200025" y="152400"/>
          <a:ext cx="4876800" cy="876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rtl="0"/>
          <a:r>
            <a:rPr lang="en-US" sz="900" b="1">
              <a:effectLst/>
              <a:latin typeface="+mn-lt"/>
              <a:ea typeface="+mn-ea"/>
              <a:cs typeface="+mn-cs"/>
            </a:rPr>
            <a:t>Se quiere conocer el itinerario a fin de minimizar el costo de combustible y el tiempo de recorrido.</a:t>
          </a:r>
        </a:p>
        <a:p>
          <a:pPr rtl="0"/>
          <a:r>
            <a:rPr lang="en-US" sz="900" b="1">
              <a:effectLst/>
              <a:latin typeface="+mn-lt"/>
              <a:ea typeface="+mn-ea"/>
              <a:cs typeface="+mn-cs"/>
            </a:rPr>
            <a:t>La tabla tiene los km de punto a punto de cada trayectoria. Encuentre la ruta óptima (distancia)</a:t>
          </a:r>
        </a:p>
        <a:p>
          <a:pPr rtl="0"/>
          <a:r>
            <a:rPr lang="en-US" sz="900" b="1">
              <a:effectLst/>
              <a:latin typeface="+mn-lt"/>
              <a:ea typeface="+mn-ea"/>
              <a:cs typeface="+mn-cs"/>
            </a:rPr>
            <a:t>para visitar todos los puntos.</a:t>
          </a:r>
        </a:p>
        <a:p>
          <a:pPr rtl="0"/>
          <a:r>
            <a:rPr lang="en-US" sz="900" b="1">
              <a:effectLst/>
              <a:latin typeface="+mn-lt"/>
              <a:ea typeface="+mn-ea"/>
              <a:cs typeface="+mn-cs"/>
            </a:rPr>
            <a:t>El punto de partida y llegada es Querétaro, Qro. (No considerar los costos de peaje ni de</a:t>
          </a:r>
        </a:p>
        <a:p>
          <a:pPr rtl="0"/>
          <a:r>
            <a:rPr lang="en-US" sz="900" b="1">
              <a:effectLst/>
              <a:latin typeface="+mn-lt"/>
              <a:ea typeface="+mn-ea"/>
              <a:cs typeface="+mn-cs"/>
            </a:rPr>
            <a:t>combustible).</a:t>
          </a:r>
          <a:endParaRPr lang="es-MX" sz="900">
            <a:effectLst/>
          </a:endParaRPr>
        </a:p>
      </xdr:txBody>
    </xdr:sp>
    <xdr:clientData fLocksWithSheet="0"/>
  </xdr:oneCellAnchor>
  <xdr:twoCellAnchor editAs="oneCell">
    <xdr:from>
      <xdr:col>16</xdr:col>
      <xdr:colOff>59790</xdr:colOff>
      <xdr:row>11</xdr:row>
      <xdr:rowOff>39315</xdr:rowOff>
    </xdr:from>
    <xdr:to>
      <xdr:col>16</xdr:col>
      <xdr:colOff>60150</xdr:colOff>
      <xdr:row>11</xdr:row>
      <xdr:rowOff>39675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909B1EDA-7EC8-5B3A-1D62-FBC980147F02}"/>
                </a:ext>
              </a:extLst>
            </xdr14:cNvPr>
            <xdr14:cNvContentPartPr/>
          </xdr14:nvContentPartPr>
          <xdr14:nvPr macro=""/>
          <xdr14:xfrm>
            <a:off x="8308440" y="2030040"/>
            <a:ext cx="360" cy="360"/>
          </xdr14:xfrm>
        </xdr:contentPart>
      </mc:Choice>
      <mc:Fallback xmlns=""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909B1EDA-7EC8-5B3A-1D62-FBC980147F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302320" y="202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552600</xdr:colOff>
      <xdr:row>7</xdr:row>
      <xdr:rowOff>71295</xdr:rowOff>
    </xdr:from>
    <xdr:to>
      <xdr:col>16</xdr:col>
      <xdr:colOff>427350</xdr:colOff>
      <xdr:row>18</xdr:row>
      <xdr:rowOff>158130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FF85D8A3-F25D-E11D-1742-E2934AFD6ED3}"/>
                </a:ext>
              </a:extLst>
            </xdr14:cNvPr>
            <xdr14:cNvContentPartPr/>
          </xdr14:nvContentPartPr>
          <xdr14:nvPr macro=""/>
          <xdr14:xfrm>
            <a:off x="8105925" y="1338120"/>
            <a:ext cx="2637000" cy="2077560"/>
          </xdr14:xfrm>
        </xdr:contentPart>
      </mc:Choice>
      <mc:Fallback xmlns="">
        <xdr:pic>
          <xdr:nvPicPr>
            <xdr:cNvPr id="76" name="Entrada de lápiz 75">
              <a:extLst>
                <a:ext uri="{FF2B5EF4-FFF2-40B4-BE49-F238E27FC236}">
                  <a16:creationId xmlns:a16="http://schemas.microsoft.com/office/drawing/2014/main" id="{FF85D8A3-F25D-E11D-1742-E2934AFD6ED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99805" y="1332000"/>
              <a:ext cx="2649240" cy="208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905595</xdr:colOff>
      <xdr:row>8</xdr:row>
      <xdr:rowOff>146280</xdr:rowOff>
    </xdr:from>
    <xdr:to>
      <xdr:col>14</xdr:col>
      <xdr:colOff>158505</xdr:colOff>
      <xdr:row>10</xdr:row>
      <xdr:rowOff>174930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94C56E5E-E500-04CA-D3BF-ED26EA545B35}"/>
                </a:ext>
              </a:extLst>
            </xdr14:cNvPr>
            <xdr14:cNvContentPartPr/>
          </xdr14:nvContentPartPr>
          <xdr14:nvPr macro=""/>
          <xdr14:xfrm>
            <a:off x="8458920" y="1594080"/>
            <a:ext cx="795960" cy="390600"/>
          </xdr14:xfrm>
        </xdr:contentPart>
      </mc:Choice>
      <mc:Fallback xmlns=""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94C56E5E-E500-04CA-D3BF-ED26EA545B3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452800" y="1587960"/>
              <a:ext cx="808200" cy="40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819915</xdr:colOff>
      <xdr:row>7</xdr:row>
      <xdr:rowOff>71655</xdr:rowOff>
    </xdr:from>
    <xdr:to>
      <xdr:col>16</xdr:col>
      <xdr:colOff>409185</xdr:colOff>
      <xdr:row>19</xdr:row>
      <xdr:rowOff>28995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E198C33D-622F-29C9-7E9E-AE4B1CD5EF41}"/>
                </a:ext>
              </a:extLst>
            </xdr14:cNvPr>
            <xdr14:cNvContentPartPr/>
          </xdr14:nvContentPartPr>
          <xdr14:nvPr macro=""/>
          <xdr14:xfrm>
            <a:off x="8373240" y="1338480"/>
            <a:ext cx="2351520" cy="2129040"/>
          </xdr14:xfrm>
        </xdr:contentPart>
      </mc:Choice>
      <mc:Fallback xmlns=""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E198C33D-622F-29C9-7E9E-AE4B1CD5EF4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367119" y="1332361"/>
              <a:ext cx="2363762" cy="21412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85905</xdr:colOff>
      <xdr:row>11</xdr:row>
      <xdr:rowOff>120315</xdr:rowOff>
    </xdr:from>
    <xdr:to>
      <xdr:col>16</xdr:col>
      <xdr:colOff>55305</xdr:colOff>
      <xdr:row>12</xdr:row>
      <xdr:rowOff>2789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8" name="Entrada de lápiz 97">
              <a:extLst>
                <a:ext uri="{FF2B5EF4-FFF2-40B4-BE49-F238E27FC236}">
                  <a16:creationId xmlns:a16="http://schemas.microsoft.com/office/drawing/2014/main" id="{F1FDB04A-876D-F527-2058-0CE1C77052A8}"/>
                </a:ext>
              </a:extLst>
            </xdr14:cNvPr>
            <xdr14:cNvContentPartPr/>
          </xdr14:nvContentPartPr>
          <xdr14:nvPr macro=""/>
          <xdr14:xfrm>
            <a:off x="8572680" y="2111040"/>
            <a:ext cx="1798200" cy="58320"/>
          </xdr14:xfrm>
        </xdr:contentPart>
      </mc:Choice>
      <mc:Fallback xmlns="">
        <xdr:pic>
          <xdr:nvPicPr>
            <xdr:cNvPr id="98" name="Entrada de lápiz 97">
              <a:extLst>
                <a:ext uri="{FF2B5EF4-FFF2-40B4-BE49-F238E27FC236}">
                  <a16:creationId xmlns:a16="http://schemas.microsoft.com/office/drawing/2014/main" id="{F1FDB04A-876D-F527-2058-0CE1C77052A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566560" y="2104920"/>
              <a:ext cx="181044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541545</xdr:colOff>
      <xdr:row>10</xdr:row>
      <xdr:rowOff>88530</xdr:rowOff>
    </xdr:from>
    <xdr:to>
      <xdr:col>15</xdr:col>
      <xdr:colOff>335505</xdr:colOff>
      <xdr:row>11</xdr:row>
      <xdr:rowOff>107355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03" name="Entrada de lápiz 102">
              <a:extLst>
                <a:ext uri="{FF2B5EF4-FFF2-40B4-BE49-F238E27FC236}">
                  <a16:creationId xmlns:a16="http://schemas.microsoft.com/office/drawing/2014/main" id="{413487E9-2A00-28D6-96F5-5D3063FCD3F1}"/>
                </a:ext>
              </a:extLst>
            </xdr14:cNvPr>
            <xdr14:cNvContentPartPr/>
          </xdr14:nvContentPartPr>
          <xdr14:nvPr macro=""/>
          <xdr14:xfrm>
            <a:off x="9637920" y="1898280"/>
            <a:ext cx="403560" cy="199800"/>
          </xdr14:xfrm>
        </xdr:contentPart>
      </mc:Choice>
      <mc:Fallback xmlns="">
        <xdr:pic>
          <xdr:nvPicPr>
            <xdr:cNvPr id="103" name="Entrada de lápiz 102">
              <a:extLst>
                <a:ext uri="{FF2B5EF4-FFF2-40B4-BE49-F238E27FC236}">
                  <a16:creationId xmlns:a16="http://schemas.microsoft.com/office/drawing/2014/main" id="{413487E9-2A00-28D6-96F5-5D3063FCD3F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631800" y="1892160"/>
              <a:ext cx="415800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23625</xdr:colOff>
      <xdr:row>9</xdr:row>
      <xdr:rowOff>38025</xdr:rowOff>
    </xdr:from>
    <xdr:to>
      <xdr:col>14</xdr:col>
      <xdr:colOff>220065</xdr:colOff>
      <xdr:row>16</xdr:row>
      <xdr:rowOff>28320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09" name="Entrada de lápiz 108">
              <a:extLst>
                <a:ext uri="{FF2B5EF4-FFF2-40B4-BE49-F238E27FC236}">
                  <a16:creationId xmlns:a16="http://schemas.microsoft.com/office/drawing/2014/main" id="{254B54EC-AFB5-2E08-4195-B84C4A90FCB7}"/>
                </a:ext>
              </a:extLst>
            </xdr14:cNvPr>
            <xdr14:cNvContentPartPr/>
          </xdr14:nvContentPartPr>
          <xdr14:nvPr macro=""/>
          <xdr14:xfrm>
            <a:off x="8510400" y="1666800"/>
            <a:ext cx="806040" cy="1257120"/>
          </xdr14:xfrm>
        </xdr:contentPart>
      </mc:Choice>
      <mc:Fallback xmlns="">
        <xdr:pic>
          <xdr:nvPicPr>
            <xdr:cNvPr id="109" name="Entrada de lápiz 108">
              <a:extLst>
                <a:ext uri="{FF2B5EF4-FFF2-40B4-BE49-F238E27FC236}">
                  <a16:creationId xmlns:a16="http://schemas.microsoft.com/office/drawing/2014/main" id="{254B54EC-AFB5-2E08-4195-B84C4A90FCB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504280" y="1660680"/>
              <a:ext cx="818280" cy="1269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2:50:01.32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 1943 6835,'0'0'7620,"0"14"-6884,0 45-104,0-44 1772,0-20-2041,-2-131 116,-2 62-434,4 0 1,3 0 0,22-121-1,30-19 146,116-282 0,-144 435-101,3 1 0,3 2 0,49-68-1,143-146 19,-221 268-645,2-4 1368,-4 0-7768,-2 3 315</inkml:trace>
  <inkml:trace contextRef="#ctx0" brushRef="#br0" timeOffset="1044.98">608 106 3057,'0'0'10109,"0"1"-9890,-1 0 1,1 0-1,0 0 0,0 1 0,0-1 0,0 0 1,0 0-1,0 0 0,0 1 0,0-2 1,0 1-1,1 0 0,-1 1 0,0-1 1,1 0-1,0 2 0,17 12-10,-2-2 1,3 0-1,-1-1 1,1-1-1,32 14 1,-47-23 37,-12-8 270,-34-22 626,-6-25-1124,41 43-11,0 1-1,-1 0 1,0 0-1,-1 0 1,0 1-1,0 0 1,-1 1-1,-1 0 1,1 1-1,-12-7 1,186 0 21,-84 3 56,-48 5 134,62-3 1158,-110 26-476,-135 196-853,151-214-94,0 0-1,0 0 1,0-1-1,0 1 1,0 0-1,0 0 0,0 0 1,0 0-1,0 0 1,0 0-1,0 0 0,0-1 1,0 1-1,0 0 1,0 0-1,0 0 1,0 0-1,0 0 0,0 0 1,0 0-1,0-1 1,0 1-1,0 0 1,0 0-1,0 0 0,-1 0 1,1 0-1,0 0 1,0 0-1,0 0 0,0 0 1,0 0-1,0-1 1,0 1-1,0 0 1,0 0-1,-1 0 0,1 0 1,0 0-1,0 0 1,0 0-1,0 0 0,0 0 1,0 0-1,0 0 1,-1 0-1,1 0 1,0 0-1,0 0 0,0 0 1,0 0-1,0 0 1,0 0-1,0 0 1,-1 0-1,1 0 0,0 0 1,0 0-1,0 0 1,0 0-1,0 0 0,0 1 1,0-1-1,0 0 1,-1 0-1,1 0 1,0 0-1,-1-18-1409,2-20-4152,0 29-3297</inkml:trace>
  <inkml:trace contextRef="#ctx0" brushRef="#br0" timeOffset="2064.11">1570 161 3986,'0'0'7382,"9"28"-6387,32 94 115,-32-86-512,0 0 0,-3 0 0,-1 1 0,-2-1 1,-2 1-1,-4 37 0,2 4 385,2-11-426,1-35-420,-2-1 0,0 1-1,-3 0 1,-1 0-1,-13 51 1,-117 247 808,103-269-870,-3-2 0,-3 0 0,-52 63 1,-28 31 260,60-77 218,-76 81-1,132-156-578,1 0 0,-1 0-1,0 0 1,0-1 0,0 1 0,0 0-1,0 0 1,-1-1 0,1 0 0,0 1-1,0-1 1,0 1 0,-1-1 0,1 1 0,0-1-1,-1 0 1,0 1 0,0-1-416,1-1 1,0 1 0,0-1-1,-1 1 1,1-1-1,0 1 1,0-1 0,0 1-1,0 0 1,0-1-1,0 0 1,0 0 0,-1 1-1,1-1 1,0 0-1,0 0 1,1 0 0,-1 0-1,0-1 1,1 1-1,-1 0 1,0-2 0,-9-13-8597</inkml:trace>
  <inkml:trace contextRef="#ctx0" brushRef="#br0" timeOffset="2957.07">903 1881 2785,'0'0'9935,"5"0"-5365,-4 0-4503,1 1 0,-1-1 1,1 0-1,0 0 0,-1 1 0,1-1 0,-1 1 0,2-1 0,-2 1 0,1 0 0,-1 0 0,0 0 1,2 1-1,31 34 1062,-28-28-1069,0 0 1,0-1 0,1 0 0,-1 0 0,3-1 0,-2 0 0,1-1 0,0 1 0,1-1-1,-1 0 1,18 7 0,-38-14 1330,7 2-1367,0-1 0,1 0 0,-1 0 0,0 0 0,0 0 0,0-1-1,1 0 1,-6-3 0,-16-7 3,-14-10 32,40 21-6,0 13-17,-1-1 10,0-1 1,-1 1-1,0 0 1,0-1-1,-1 1 1,-1-1-1,0 0 1,0 0-1,-2 0 0,-6 11 1,3 3 12,9-23-55,0-1-1,0 1 0,0-1 0,0 0 1,0 1-1,0-1 0,1 1 1,-1-1-1,0 1 0,0-1 0,0 1 1,0-1-1,1 1 0,-1-1 0,0 0 1,0 1-1,1-1 0,-1 1 0,0-1 1,1 0-1,-1 1 0,1-1 0,-1 0 1,0 0-1,1 1 0,-1-1 0,1 0 1,0 1-1,3-1 8,-1 0 1,1 1-1,0-1 1,1 0-1,-1-1 1,0 1-1,0-1 1,0 0-1,-1 0 1,6-2-1,14-4 75,-1-1 1,33-17-1,27-11 90,-81 35-236,0 1 0,0-1 1,1 0-1,-1 0 0,0 0 1,0 0-1,0 0 0,-1 0 0,1 0 1,0 0-1,0-1 0,0 1 1,-1 0-1,2 0 0,-2-1 0,1 1 1,-1-1-1,0 1 0,1 0 1,-1-1-1,0 1 0,0-2 0,1-36-3967,-1 30 2110,0-23-7874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18:24.82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0 241 8180,'0'0'8959,"1"18"-7668,2 173 1998,5-196-3245,1 0-1,-1-1 1,0 0-1,-1 0 1,1 0 0,6-9-1,-8 10 18,262-217 104,-172 145-2574,-3 0-4053,-70 57-3123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28:32.73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5634 2624 3394,'0'0'2977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29:00.46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3514 462 5410,'0'0'11163,"8"-2"-10269,1-8-745,-1-1-1,0 1 1,-1-2 0,1 1 0,-2 0 0,8-23 0,8-10-20,1 3-52,-22 40-61,-1 3 35,-1 132 1165,2 153 134,16-194-1259,-17-93-446,0-3-1947,0-53-5680,0 19-513</inkml:trace>
  <inkml:trace contextRef="#ctx0" brushRef="#br0" timeOffset="499.11">3412 24 10597,'0'0'2380,"-23"26"-1033,-2 0-1059,2-1 103,0 1 0,1 0 0,2 1 0,-28 52 1,35-52-59,3 0 0,0 0 0,2 2 1,0-1-1,2 0 0,2 1 0,0-1 1,3 1-1,0 0 0,5 37 0,-3-55-311,0-1-1,2 0 1,-1 0-1,1 0 0,1-1 1,-1 1-1,3-1 1,-2 0-1,1 0 1,13 16-1,-6-12 5,-1 0 1,1-2-1,1 1 0,0-1 1,0-2-1,22 14 0,-10-10-12,1 0 0,-1-2 0,2 0-1,1-2 1,0 0 0,-1-3 0,1 0 0,32 3 0,-54-8-16,26 2 1,-1-1-1,41-3 0,-63 1-13,0-1 0,-1 0 0,0-1 0,1 0 0,0 0 0,-1-1 0,0 0 0,-1-1 0,2 1 0,-2-2 0,1 2 0,-1-2 0,7-5 0,2-5-53,-1 0 0,0-2-1,-1 1 1,0-1-1,-2-2 1,-1 2-1,0-3 1,-1 1-1,-2-1 1,0 1 0,6-25-1,-6 12 43,-1 0 0,-2-1 0,-2 0 0,-1 0 0,-1 0 0,-6-49 0,2 66 43,-1-1-1,-1 1 0,0-1 1,-1 2-1,-2-1 0,1 1 1,-2-1-1,0 2 1,-1-1-1,0 1 0,-1 1 1,0 0-1,-2 1 0,0 0 1,-1 0-1,-28-18 0,27 20-102,-3-1-1,2 1 0,-1 1 0,-2 1 0,1 0 0,-1 1 0,1 1 0,-2 2 0,1-1 0,-1 1 0,-1 1 0,2 1 1,-1 1-1,0 1 0,-21 2 0,37-1-132,0 0 0,0 0 0,0 0 0,0 1 0,0 0 0,1-1 0,-1 1 0,1 1 0,0-2 0,-1 1 0,1 1 0,-1 0 0,2 0-1,-1 0 1,-3 4 0,5-6 133,-27 30-4156</inkml:trace>
  <inkml:trace contextRef="#ctx0" brushRef="#br0" timeOffset="6054.36">304 1576 8852,'-23'28'1740,"17"-22"-1633,-30 37 552,1 0 0,4 2-1,-42 77 1,52-76 230,3 0 0,-26 97 0,38-113-623,1 1 0,2 0 0,1-1 1,1 1-1,2 0 0,5 31 0,-5-51-239,2-1 1,-1 1-1,2 0 0,0-1 1,1 0-1,-1 0 0,1 0 1,1-1-1,0 1 0,0-1 1,16 16-1,-10-13-21,1-2 1,-1 0-1,1 0 1,1-2-1,0 0 1,0 0-1,26 10 1,-1-5-34,-1-1 1,1-3 0,1-1-1,0-1 1,0-2-1,43-1 1,-36-2-92,2-2 0,72-8 0,-102 4-1,0 0 1,-1 0 0,1-2 0,-1 0-1,0-1 1,-1-1 0,1 0 0,-2-2-1,20-12 1,-18 10 50,-2-1 0,1-2-1,-2 1 1,-1-2 0,1 1 0,-2-2-1,1 0 1,-3-1 0,0 1-1,-1-1 1,0-2 0,6-19-1,-6 5-8,0-1 0,-2 0 0,-3-1 0,0 0 0,-3 0 0,-1-38 0,-2 56 163,-1-1 0,0 1 1,-1 0-1,-1 0 0,-1 0 0,-1 0 0,-1 1 0,0-1 1,-1 2-1,-1-1 0,-1 2 0,0-2 0,-1 3 1,0-1-1,-3 1 0,-24-24 0,19 23 29,0 1 0,-1 0-1,-1 1 1,0 1 0,-1 1-1,-1 1 1,1 0 0,-1 2-1,-1 0 1,1 3 0,-2-1-1,2 2 1,-27-2 0,-101 3-74,95 3-456,25 2-1119,14 8-2030</inkml:trace>
  <inkml:trace contextRef="#ctx0" brushRef="#br0" timeOffset="7665.72">6777 1489 11781,'0'0'3055,"-37"39"-1822,-118 131 205,138-149-1104,1-1 1,1 1 0,2 2-1,0-1 1,1 1 0,1 0-1,2 2 1,-8 25-1,12-31-133,-7 22 64,2 1 0,1 0-1,3 0 1,1 1 0,3 1 0,5 60 0,-2-91-257,0 0-1,2-1 1,0 1 0,0-1-1,2 1 1,0 0 0,0-2-1,0 1 1,2 0 0,-1-1-1,3 0 1,-2 0 0,1-1-1,1 0 1,1 0 0,-1-2-1,1 1 1,0 0 0,2-1-1,20 12 1,-6-7-38,1-2-1,0 0 1,0-2 0,1-1-1,0-1 1,1 0 0,-1-3-1,57 4 1,-45-7-103,0-1 1,0 0-1,63-11 0,-83 7 50,2-1-1,-2-1 0,1-1 1,-2 0-1,2-2 1,-3 0-1,2-1 0,22-17 1,-23 15 41,-2-3 0,1 1 0,-2-1 0,-1-1 0,0-1 0,-1 1 0,0-3 0,-2 1 0,0-1 0,-2 0 0,1 0 0,-3-1 0,0 0 0,-1-1 0,0 0 0,-2 0 0,-1-1 0,-1 1 0,-1-1 0,0 1 0,-2-2 0,-1 2 0,-1 0 0,-1-2 0,0 2 0,-2 0 0,-2 0 0,1 0 0,-11-21 0,1 12 89,-1 1 0,-2 0 0,-1 2-1,-1 0 1,-1 0 0,-2 2 0,-2 1-1,1 1 1,-2 0 0,-1 3 0,-1 1-1,0 0 1,-2 2 0,-1 0 0,0 3-1,-1 0 1,0 2 0,-1 2 0,1 1 0,-39-5-1,66 13-115,-55-5-813,57 6 412,0 0 1,-1 0 0,1 1-1,0 0 1,0-1 0,0 2-1,-6 1 1,-27 24-6937</inkml:trace>
  <inkml:trace contextRef="#ctx0" brushRef="#br0" timeOffset="9318.09">1966 4344 608,'0'0'12673,"-38"8"-10998,-18 2-918,-54 20-1,98-27-609,0 3 1,0-1 0,1 2-1,0-1 1,0 0 0,1 2-1,0 0 1,0 1 0,0-2-1,2 3 1,-1-1-1,2 1 1,-2 0 0,-7 16-1,5-10 64,-12 17 47,2 1-1,0 1 1,4 0-1,0 2 1,2-1-1,1 1 1,3 2-1,2-1 1,1 1-1,1 0 1,3 0-1,2 1 1,1-1 0,7 50-1,-4-72-244,3 0 0,-1-1 0,1 1 0,0-1 0,2 0 0,0-1 0,0 1 0,3-1 0,-1 0 0,1-1 0,1-1 1,0 1-1,1-1 0,20 17 0,-15-16-14,1-1 0,0-2 0,1 0 0,0 0 0,2-2 0,-1 0 0,0-1 0,2-1 0,-2-1 0,2-1 0,35 5 0,-7-4-43,0-2 1,-1-3-1,2-1 0,96-14 1,-118 9-36,0-1 0,1-1 0,-2-2 0,1-1 0,-2-2 0,0 1 0,0-3 0,-2 1 0,39-30 0,-43 28-29,-2-1 0,1-1 0,-3-1 0,1 0 0,-2-2 0,0 1 0,-1-2 1,-2 0-1,0 0 0,-2-1 0,0-1 0,-2 1 0,0-1 0,-1-1 0,-2 0 0,-1 0 0,3-44 0,-6 36 106,-2 1-1,-2 0 1,-1 0-1,-1 0 1,-2 0-1,-14-48 1,11 60 10,1-1 0,-1 1 0,0 1-1,-3-1 1,1 2 0,-1-1 0,-2 2 0,0-1 0,-2 2 0,-27-25 0,28 30 6,0 1-1,-2-1 1,1 2-1,-1 0 1,0 2 0,0-1-1,-1 2 1,0 0 0,0 1-1,-1 0 1,1 2 0,-1 0-1,1 2 1,-1-1 0,1 2-1,-30 3 1,41-3-150,0 1-1,1-1 1,-1 1-1,1 1 1,-1-1-1,1 1 1,0 0 0,0 1-1,0-1 1,1 1-1,-9 5 1,8-4-726,1 1-1,-1 0 1,1 0 0,0 0-1,-5 8 1,-6 21-9610</inkml:trace>
  <inkml:trace contextRef="#ctx0" brushRef="#br0" timeOffset="11282.53">5036 4493 11237,'0'0'2417,"-33"32"-760,-108 113-128,125-126-1160,1 1 0,-1 0 1,3 1-1,0 1 1,1 0-1,1 0 0,2 2 1,-13 40-1,14-23 193,1 2-1,3-1 1,1 65-1,2-90-516,1-1 0,1 1 0,1-1 0,0 1-1,1-1 1,1 0 0,1 0 0,0 0 0,1-1-1,0 0 1,2 0 0,0 0 0,1-1 0,0 0 0,2 0-1,-1-2 1,1 1 0,1-1 0,20 17 0,-10-13-40,1 0 1,-1-3-1,2 1 0,0-2 1,1-1-1,0 0 1,0-3-1,1 1 1,37 6-1,-11-7-21,1-1 0,0-3-1,97-3 1,-125-3-26,0-1-1,-1-1 1,1-2-1,-1 1 1,0-2-1,0-2 1,-2 0-1,1 0 1,-2-3-1,1 0 1,0 0 0,-2-2-1,0 0 1,-1-1-1,-1-1 1,0-1-1,27-33 1,-27 27 19,-2 1 0,1-1 1,-3-1-1,-1-1 0,1 0 1,-3-1-1,-2 0 0,1 0 1,-2-1-1,-2 0 0,-1-1 1,-1 1-1,-2-1 0,-2-52 0,-2 63 25,-2-2-1,0 2 0,-1 0 0,-1-1 1,-1 2-1,-1-1 0,0 1 0,-1-1 0,-1 2 1,-1 0-1,0 1 0,-1-1 0,-20-18 1,4 7 14,-1 2 0,0 1 0,-2 1 1,-1 2-1,-64-33 0,66 42 31,2-1 0,-2 2 0,-1 1 0,0 3 0,0-1 0,-38-2 0,-189 3-1202,165 7-1183,68 1-1504,5 11-3630</inkml:trace>
  <inkml:trace contextRef="#ctx0" brushRef="#br0" timeOffset="123798.02">6850 1967 10613,'0'0'3481,"29"-9"-2971,90-28-184,-116 35-314,-1 1 0,0 0 0,1 0 0,-1 0 0,1 1 1,-1 0-1,1 0 0,-1-1 0,1 1 0,1 0 0,-2 0 1,1 0-1,-1 0 0,1 0 0,0 1 0,-1-1 0,1 0 1,-1 1-1,1-1 0,2 2 0,-5 0 12,1-1 0,0 1-1,-1-1 1,1 1 0,-1 0-1,1-1 1,-1 1 0,0-1 0,0 1-1,0 0 1,0-1 0,0 1-1,0 0 1,0-1 0,0 1 0,-1 0-1,0 1 1,-1 15 262,0 9-113,-1 0 0,-1 0 0,-2 0-1,-9 26 1,6-26 39,2 1-1,2-1 0,0 1 1,0 30-1,5-56-188,-1 1 0,1-2 0,0 2-1,0-1 1,1 0 0,-1 1 0,0-1 0,1 0 0,0 1 0,-1-1 0,1 0 0,0 0-1,0 0 1,0 1 0,0-1 0,1-1 0,-1 1 0,1-1 0,1 3 0,0-2 12,1 0 0,-1 0 0,1-1 0,1 0 0,-2 0 0,1 0 0,0 0 0,0 0 0,0-1 0,0 1 0,4-1 0,4 1-72,8 0-225,1 0 0,28-3 0,-43 2-199,1-1 0,-1-1 0,0 1 0,0-1 0,-1 0-1,1 0 1,7-4 0,8-6-4728</inkml:trace>
  <inkml:trace contextRef="#ctx0" brushRef="#br0" timeOffset="124657.21">5269 4738 7555,'0'0'2193,"31"2"-1939,95 6-131,-123-7-107,1-1 0,-1 1 1,1 0-1,-1 0 0,1 0 1,-1 0-1,1 0 0,-1 1 1,1-1-1,-1 1 0,0 0 1,0 0-1,0 0 0,0 0 1,-1 1-1,1-1 1,-1 1-1,1-1 0,-1 1 1,0-1-1,0 2 0,0-1 1,2 5-1,-1-1 18,-1 0 1,-1 1-1,1-1 0,-1 1 0,-1-1 1,1 1-1,-2 10 0,1-8 73,0 8 157,1-6 27,-1 1 1,0 0-1,-1 0 0,0 0 0,-1-1 0,-1 1 0,0-1 0,-9 19 0,11-28-197,-1 0 1,1-1-1,0 1 0,0 0 0,0 0 0,0 0 0,0 1 1,1-1-1,0 0 0,-1 0 0,1 0 0,1 6 0,-1-7-69,1 0 0,0-1 0,-1 1 0,1 0 0,0-1 0,0 1 0,0 0 0,0-1 0,1 1 0,-1-1 0,0 0 0,0 1 0,1-1 0,-1 0 0,1 0 0,1 0 0,-2 0 0,1-1 0,0 1 0,-1 0 0,5 0 0,17 8 192,-2-2-131,0 1 1,-2-1 0,1 2-1,20 13 1,-35-18-79,0-1 0,0 1 0,-1 0 0,0 0 0,0 1 0,1-1 0,-1 0-1,-1 1 1,0 0 0,0 0 0,0 0 0,0 1 0,-1-1 0,0 0 0,0 0 0,-1 1 0,1 0 0,-1 0 0,0 8 0,0-8 110,-1 1 0,0 0-1,0-2 1,0 2 0,-1 0 0,0-1 0,-1 1 0,1-2 0,-1 1 0,0 1-1,-1-1 1,-5 9 0,4-9-32,-1-1 1,-1 1-1,1-1 0,0 0 0,-1-2 0,0 2 0,0-1 1,0 0-1,-1 0 0,1-1 0,-13 5 0,-7-1-383,0 1 0,1-2 0,-2-1 0,-42 4-1,-13 0-4165,33 2-2180</inkml:trace>
  <inkml:trace contextRef="#ctx0" brushRef="#br0" timeOffset="125691.43">1774 4782 7411,'0'0'8951,"-6"0"-7993,5-1-930,0 1 0,-1 0 0,1 0 0,0 0 0,0 0 0,0 0 0,0 1 0,0-1 0,0 0 0,0 0 0,0 1 0,0-1 0,0 1 0,0-1 0,0 1 0,0-1 0,0 1 0,0-1 0,0 1 0,0 0 0,0 0 1,1-1-1,-1 1 0,0 0 0,0 0 0,1 0 0,-1 0 0,0 1 0,-3 37 580,5-31-564,-1 97 585,0-105-631,0 1 0,1 0 1,-1 0-1,1 0 0,-1-1 0,1 1 0,0 0 0,-1-1 0,1 1 1,0 0-1,0-1 0,-1 1 0,1-1 0,0 1 0,0-1 0,0 0 0,0 1 1,-1-1-1,1 0 0,0 1 0,0-1 0,0 0 0,0 0 0,0 0 1,0 0-1,0 0 0,0 0 0,1 0 0,38 0-96,-31 0 85,0 0 14,0-1 0,0 1 1,1-2-1,-2 1 0,1-1 0,0-1 1,-1 0-1,2 0 0,-2 0 0,0 0 1,0-1-1,1-1 0,-2 0 1,1 0-1,12-11 0,-11 7 16,-1-1-1,1 0 1,-2 1-1,1-2 1,-1 0 0,-1 1-1,0-2 1,-1 1-1,0 0 1,6-21 0,-5 13-12,-4 16 6,0 0 0,-1-1 0,1 0 0,-1 0 0,0 0 0,-1 0 0,1-6 0,-1 9 285,0 8 38,-1 100 791,3 147 324,0-237-1409,1-1-1,1 1 1,10 27 0,-4-11-58,-9-33-474,-1 3 1257,-28-2-14756</inkml:trace>
  <inkml:trace contextRef="#ctx0" brushRef="#br0" timeOffset="126437.61">579 1952 10405,'0'0'6515,"-12"18"-5539,-36 54-290,47-71-667,0 0 0,0 0 0,0 0 0,0 0 0,0 1 0,0-1 0,0 1 0,1-1 0,-1 0 0,1 1 0,-1 0 1,1-1-1,-1 1 0,1-1 0,0 1 0,0 0 0,0-1 0,0 1 0,0-1 0,0 1 0,0 0 0,1 1 0,0-3-21,0 1 0,0 0 0,0-1-1,0 1 1,0-1 0,0 1 0,0-1-1,0 1 1,0-1 0,0 0 0,0 0 0,0 1-1,0-1 1,0 0 0,0 0 0,1 0 0,0 0-1,4 0 56,34 4 46,56 11 130,-90-14-200,-1 0 0,0 0 0,1 1-1,-1-1 1,0 1 0,0 1 0,-1-1-1,1 1 1,-1 0 0,0 0-1,2 1 1,-2-1 0,6 8 0,-8-8 22,-1-1 0,0 1 0,0 0-1,0 0 1,0 1 0,0-1 0,-1 0 0,0 0 0,1 0 0,-1-1 0,0 1 0,-1 1 0,1-1 0,0 0 0,-1 0 0,0 0 0,0 0-1,0 0 1,0 0 0,0-1 0,0 1 0,-1 0 0,0-1 0,1 1 0,-1 0 0,0-1 0,0 0 0,0 1 0,-1-1 0,1 0 0,-2 0 0,-1 2-1,-3-2-454,-1 0 0,1 1 0,-2-2-1,2 1 1,-1-1 0,1-1 0,-2 1-1,1-1 1,1-1 0,-1 0 0,0 0-1,0 0 1,1-1 0,-1-1 0,1 2-1,-1-2 1,1-1 0,-7-4 0,-29-19-5164</inkml:trace>
  <inkml:trace contextRef="#ctx0" brushRef="#br0" timeOffset="126773.68">579 1952 2097,'-93'-84'4818,"134"43"-2753,0 0-736,0 4-209,-10 8-864,-6 8-112,-12 1-144,-6 10-1488,-7 1-7460</inkml:trace>
  <inkml:trace contextRef="#ctx0" brushRef="#br0" timeOffset="129196.23">6688 2498 8820,'0'0'8193,"-6"16"-7425,-23 54 875,-80 127-1,-180 318 262,196-345-1319,-146 221 623,141-240-886,-96 208-1,135-227-257,55-132-3397,4-8-2697,0 6 5757,0-11-9734</inkml:trace>
  <inkml:trace contextRef="#ctx0" brushRef="#br0" timeOffset="131976.85">2697 4931 9060,'0'0'8412,"0"0"-8330,0 0 0,-1 0 0,1 1 0,-1-1 0,1 0 0,0 0-1,-1 0 1,1 1 0,0-1 0,0 0 0,-1 0 0,1 1 0,0-1 0,0 0 0,-1 1 0,1-1 0,0 0 0,0 1 0,0-1 0,0 0-1,-1 1 1,1-1 0,0 1 0,0-1 0,0 0 0,0 1 0,0-1 0,0 0 0,0 0 0,0 0 0,0 1 0,0-1 0,0 0 0,0 1-1,0-1 1,1 1 0,-1-1 0,0 0 0,0 1 0,0-1 0,0 0 0,1 1 0,-1-1 0,0 0 0,0 1 0,1-1 0,-1 0-1,52 11 476,-2-3 0,83 1 0,110-9 135,-102-2-464,76-10 11,2-2 106,310 0-14,-114 5-264,-372 9 334,-7 0-5082,-53 0-89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31:23.72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1051 3298,'0'0'12768,"29"2"-11055,-15-5-1536,-1 0 0,-2-1 0,2 0 0,0 1 1,-2-2-1,17-10 0,71-44 386,-58 33-251,179-101 502,361-154 0,-22 57-577,-408 171-136,-92 33-60,0-1-1,68-36 0,12-7 60,-22 12-43,-74 20 194,-56 52-9114,-7 1-1702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31:27.26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5738 3697 10485,'0'0'5642,"9"-11"-4855,-4 4-740,2 1 0,-2 1-1,1 0 1,0-1-1,0 1 1,1 1 0,1-1-1,-1 2 1,0-1 0,0 0-1,1 1 1,0 0-1,-1 0 1,1 1 0,1 0-1,-1 1 1,0-1 0,15 1-1,-6 0 8,23 3 79,-38-2-130,0 1 0,-1-1 1,0 1-1,0 0 0,1-1 1,-1 1-1,0 0 0,0 0 1,0 0-1,0 0 0,0 0 0,0 0 1,0 0-1,0 0 0,0 0 1,-1 0-1,1 1 0,0-1 1,-1 0-1,1 1 0,-1-1 1,1 0-1,-1 1 0,1 0 1,2 16 158,-1-2 0,0 2 0,-2-1 0,0 0 0,-1 0 0,0 0 0,-2 0 1,0 0-1,-1 0 0,-1-1 0,0 1 0,-15 27 0,19-42-158,0-1 0,1 0 0,-1 1 0,1-1 0,-1 1 0,1-1 0,0 1 0,0-1 1,-1 1-1,1-1 0,0 1 0,0-1 0,1 1 0,-1-2 0,0 2 0,0-1 0,1 1 0,-1-1 0,1 1 0,-1-1 0,1 1 0,1 1 0,26 22 36,0-2-31,-21-11-4,-1 0 1,0-1 0,1 1 0,-2 0-1,-1 1 1,0 0 0,-1-1 0,-1 1-1,0-1 1,0 2 0,-1-2 0,-2 25-1,0-34 9,1 0 0,-1 0 1,1-1-1,-1 1 0,0-1 0,0 1 0,0-1 0,0 0 0,-1 0 0,1 0 0,-1 1 0,1-1 0,-1 0 0,0 0 1,0 0-1,0 0 0,0-1 0,0 1 0,-1 0 0,1-1 0,-1 1 0,1-1 0,-1 0 0,1 0 0,-1 0 0,1 0 0,-1-1 1,1 0-1,-1 1 0,-5-1 0,-10 4 142,-1-2 0,0 0 0,-24-2 0,37 0-139,-98-1-97,102 1 29,1-1 0,-1 1 1,1-1-1,-1 0 0,0 1 0,1-1 0,-1 0 1,1 0-1,0 0 0,-1 0 0,1 1 0,0-2 1,0 1-1,0 0 0,-1 0 0,1-1 0,0 1 0,0-1 1,0 1-1,0-1 0,1 1 0,-1-1 0,0 0 1,1 1-1,0-1 0,-1 0 0,1 1 0,0-1 0,0 0 1,0-1-1,-1-5-440,1 0 0,0-1 1,1 2-1,0-1 0,2-10 1,-1 13-37,0 0 0,1-1-1,-1 0 1,1 1 0,0 0 0,3-6 0,32-31-6524</inkml:trace>
  <inkml:trace contextRef="#ctx0" brushRef="#br0" timeOffset="412.09">6203 3633 12550,'0'0'4826,"22"-8"-3903,-16 6-872,30-10 160,1 0 1,1 2-1,39-4 0,12 10 134,-87 5-337,-1-1 0,1 0 1,-1 0-1,1 1 0,-1-1 1,0 1-1,2-1 0,-2 1 1,0 0-1,0 0 0,1-1 0,-1 1 1,0 0-1,0 0 0,0 0 1,0-1-1,0 1 0,0 0 1,0 0-1,0 1 0,-1-1 1,1 0-1,0 1 0,-1-1 1,1 0-1,-1 1 0,1-1 1,-1 2-1,9 46 652,-7-38-446,6 91 1229,-8 125 0,-3-85-738,3-141-778,0-1 0,-1 1 0,1-1 1,0 0-1,-2 1 0,2-1 0,0 0 0,-1 1 1,1-1-1,0 0 0,-1 1 0,1-1 0,-1 0 1,1 0-1,0 0 0,-1 1 0,1-1 0,-1 0 1,1 0-1,-1 0 0,1 0 0,-1 0 0,1 0 1,-1 0-1,1 0 0,-1 0 0,1 0 0,-1 0 1,1 0-1,0 0 0,-1 0 0,1 0 0,-1-1 1,1 1-1,-1 0 0,1 0 0,0 0 0,-1-1 1,1 1-1,-1 0 0,1-1 0,0 1 0,-1 0 1,1-1-1,-1 1 0,-22-13-4395,4-7-1620</inkml:trace>
  <inkml:trace contextRef="#ctx0" brushRef="#br0" timeOffset="764.17">6396 3970 11301,'0'0'7956,"217"-73"-7876,-168 61-80,-12 7-96,-12 2-1793,-15 3-1489</inkml:trace>
  <inkml:trace contextRef="#ctx0" brushRef="#br0" timeOffset="1772.39">2747 5271 5923,'0'0'8873,"-22"18"-7672,-67 58-254,86-74-847,0 1-1,0 0 1,0 0 0,1 0 0,-1 0 0,1 0 0,0 0 0,-1 1-1,-1 6 1,3-9-83,1 1-1,0-1 1,-1 0-1,1 0 1,0 0-1,0-1 1,0 1-1,0 0 1,0 0-1,0 1 1,1-1-1,-1 0 1,0 0-1,0 0 1,1 0-1,-1 0 1,1 0 0,-1 0-1,1 0 1,-1 0-1,1 0 1,1 1-1,1 1-13,1 0 0,0 0 0,1-1 0,-1 0 0,0 0 0,2 0 1,-2 0-1,1-1 0,9 3 0,2 0 103,2 4-67,1 0 0,-1 1 1,0 2-1,0-1 0,-1 1 0,21 19 0,-33-25 25,2-1 1,-3 1-1,1-1 0,-1 1 1,1 1-1,-1-1 0,-1 1 1,1 0-1,0-1 0,-1 1 0,-1 1 1,1-1-1,-1 0 0,0 0 1,-1 1-1,0-1 0,0 1 0,0-1 1,-1 1-1,0 0 0,0-1 1,-2 10-1,1-13-19,-1-1 0,1 0 1,-1 0-1,1 0 0,-1 0 0,0 0 1,0-1-1,0 1 0,-1-1 0,1 1 1,0-1-1,-1 0 0,1 0 1,0 0-1,-1 0 0,1-1 0,-1 1 1,1 0-1,-1-1 0,-4 1 0,-55 6-13,59-7-99,0 1 0,1-1 0,0 0-1,0 0 1,-1 0 0,1-1 0,0 1 0,0 0 0,0-1 0,-1 1 0,1-1 0,0 0 0,0 0 0,0 0 0,0 0 0,-1 0 0,2 0 0,-4-3 0,3 2-149,1-1 0,0 0 0,0-1 1,0 1-1,0 0 0,0-1 0,1 1 1,-1-1-1,1 2 0,0-2 0,1-6 1,1-36-3488,6-8-3170</inkml:trace>
  <inkml:trace contextRef="#ctx0" brushRef="#br0" timeOffset="2108.47">3178 5320 9524,'0'0'7236,"0"149"-6276,0-109 465,0-4-609,0-10 97,3-6-337,1-5-464,-1-3-112,-3-7-16,3-2-16,-3 0-961,4-3-783</inkml:trace>
  <inkml:trace contextRef="#ctx0" brushRef="#br0" timeOffset="3580.8">101 542 5010,'0'0'11243,"0"14"-8431,-2 3-2361,0-1 0,-1 1 0,-1-1 0,-1 0 0,-1 0-1,0 0 1,-15 26 0,12-26-254,1 0 0,2 0 0,-1 0 0,1 2 0,1-2 0,2 1 0,-4 34 0,7-48-190,0 0 0,0-1-1,0 0 1,1 1 0,-1 0-1,1-1 1,0 1 0,0-1-1,0 1 1,0-1 0,0 1-1,1-1 1,-1 0 0,1 0-1,-1 0 1,1 0 0,1 0-1,-1 0 1,0 0 0,0-1-1,0 1 1,0 0 0,0-1-1,1 0 1,-1 1 0,1-1-1,-1 0 1,6 1 0,1 1-38,-1-2 0,1 1 0,-1-2 0,2 1 0,-2-1 0,1 0 0,0-1 0,13 0 0,-20 0 23,0 0 0,0 1-1,0-1 1,1 0 0,-1 0 0,0 0 0,0 0-1,-1-1 1,1 1 0,0 0 0,-1-1-1,1 1 1,-1-1 0,1 0 0,-1 1 0,0-1-1,0 0 1,0 0 0,0 0 0,0 0-1,0 1 1,0-1 0,-1 0 0,1 0 0,-1 0-1,1-4 1,4-60-141,-5 54 85,0 10 66,-2 0 0,2 1-1,-1-1 1,0 0-1,0 0 1,1 0 0,-1 1-1,0-1 1,0 0 0,-1 1-1,1-1 1,0 1 0,0-1-1,-1 1 1,1 0 0,-1 0-1,1 0 1,-1 0 0,0 0-1,1 0 1,-1 0 0,0 0-1,0 1 1,0-1 0,-1 0-1,2 1 1,-1 0-1,0-1 1,0 1 0,-3 0-1,-71-5 121,68 5-116,7 0-12,-1 0 1,1 0-1,0 0 1,0 0-1,0 0 1,0 0-1,0 0 1,0 1-1,0-1 1,0 0-1,0 1 0,0-1 1,0 0-1,0 1 1,0-1-1,0 1 1,0-1-1,1 1 1,-1 0-1,0-1 1,0 1-1,1 0 1,-1 0-1,0-1 0,1 1 1,-1 0-1,1 0 1,-1 0-1,0 0 1,0 31-2754,1-17-268,0-3-1898</inkml:trace>
  <inkml:trace contextRef="#ctx0" brushRef="#br0" timeOffset="4170.92">379 396 9012,'0'0'8540,"-20"28"-7251,-63 90-452,80-115-812,1 0-1,0 0 0,-1 0 0,1 1 0,1-1 0,-1 1 1,0 0-1,1 0 0,0 0 0,0 0 0,0-1 0,0 1 1,1 0-1,-1 0 0,1 0 0,0 0 0,1 7 0,1 5 46,-1-15-66,-1 1 0,1-1 0,0 0 0,0 0 0,-1 1 0,1-1 0,0 0 0,0 0 0,0 0 0,1 0 0,-1-1 0,0 1 0,0 0 0,0-1 0,1 1 0,-1 0 0,0-1 0,1 1 0,-1-1 0,1 1 0,-1-1 0,1 1 0,0-1 0,-1 0 0,1 0 0,-1 0 0,1 0 0,-1 0 0,2 0 0,3 0-6,-1 0 0,1 0 0,0 0 0,0 0 0,-1-1 0,1 0 0,8-3 0,-8 3 3,-2-2 0,0 0 0,1-1 0,-2 1 0,1-1 0,0 1 0,-1-1 0,2 0 0,-2 0 0,0 0 0,0 0 0,-1-1 0,0 0 0,1 1 0,-2-1-1,1 1 1,2-10 0,1-9-75,1-1 0,1-32 0,-6 45 22,23 206 2185,-20-164-1910,11 40 280,-9-53-372,-2 2 0,0-2 0,1 28 0,-4-46-280,-1 1-1,0-1 0,0 0 1,0 0-1,1 0 1,-1 0-1,0 0 0,0 0 1,1 0-1,-1 0 0,0 0 1,0 0-1,0 0 1,1 0-1,-1 0 0,0-1 1,0 1-1,1 0 0,-1 0 1,0 0-1,0 0 1,0 0-1,1 0 0,-1 0 1,0-1-1,0 1 0,0 0 1,0 0-1,0 0 1,1 0-1,-1-1 0,0 1 1,0 0-1,0 0 0,0 0 1,0-1-1,0 1 1,0 0-1,0 0 0,1-1 1,-1 1-1,0 0 0,0 0 1,0 0-1,0-1 0,0 1 1,6-21-5523</inkml:trace>
  <inkml:trace contextRef="#ctx0" brushRef="#br0" timeOffset="4503.01">731 690 13334,'0'0'8628,"7"3"-8564,-4-3-64,1-12-5410,-4-2-2818</inkml:trace>
  <inkml:trace contextRef="#ctx0" brushRef="#br0" timeOffset="5123.15">965 152 3298,'0'0'10610,"-1"5"-8225,-10 25-582,8-23-1554,0-2 1,-1 2 0,2 0 0,0 0 0,0-1-1,1 1 1,0 0 0,0 0 0,1 0 0,0-1-1,0 1 1,2 9 0,-1-14-234,0 1 1,1 0-1,-1 0 1,1 0-1,0-1 0,1 1 1,-1 0-1,0-1 0,0 0 1,1 1-1,-1-1 0,1-1 1,-1 1-1,1 0 0,0-1 1,0 1-1,0 0 0,0-1 1,1 0-1,-1 0 1,0 0-1,7 1 0,5 1 46,-1 0 0,0-1 0,31 1 0,-39-3-103,1 1 0,-1-2-1,2 1 1,-2-1-1,0 0 1,0 0-1,1 0 1,0-1 0,8-4-1,-12 4 20,-1 0 1,1 0-1,-1 0 0,1-1 0,-1 1 0,0 0 0,1-1 1,-1 0-1,0 0 0,-1 1 0,1-2 0,-1 1 1,0 0-1,1 0 0,-1 0 0,-1 0 0,1 0 0,0 0 1,-1-1-1,0-3 0,1 3 19,0 0-1,-1 0 1,0 1 0,0-1-1,0 0 1,0 0-1,-1-1 1,1 1 0,-1 0-1,0 1 1,0-1 0,-1 0-1,1 1 1,-1-1 0,0 0-1,0 0 1,0 1 0,0 0-1,-2 0 1,-4-6-1,1 4-5,0 0 0,0 0 0,-2 2 0,2-1-1,-1 0 1,0 1 0,-1 0 0,1 0-1,-14-2 1,1 1-718,10 5-5866</inkml:trace>
  <inkml:trace contextRef="#ctx0" brushRef="#br0" timeOffset="5459.22">965 152 9845</inkml:trace>
  <inkml:trace contextRef="#ctx0" brushRef="#br0" timeOffset="5460.22">965 152 9845,'158'121'3049,"-157"-119"-2974,1 0 0,0 0 1,-1 0-1,0 0 0,1 0 1,-1-1-1,0 1 0,0 0 0,0 0 1,0 1-1,0-1 0,-1 0 0,1 1 1,-1-1-1,1 0 0,-1 1 1,0-1-1,0 1 0,0-2 0,0 2 1,0-1-1,-1 0 0,1 1 1,-1-1-1,0 1 0,1-1 0,-1 0 1,0 0-1,-1 0 0,1 1 0,0-1 1,0 0-1,-1-1 0,1 0 1,-1 1-1,-2 2 0,-7 11 427,4 2 131,0 2 1,0-1-1,2 0 1,-1 1-1,3 0 1,0 0-1,1 0 1,1 25-1,1-43-632,0 1 0,1-1-1,-1 1 1,1-1 0,0 1 0,-1-1 0,1 1-1,0-1 1,0 0 0,0 1 0,0-1-1,0 0 1,1 0 0,-1 0 0,0 0 0,1 0-1,-1 0 1,0 0 0,1-1 0,-1 1-1,1 0 1,-1-1 0,1 1 0,-1-1 0,1 1-1,-1-1 1,1 1 0,-1-1 0,1 0 0,0 0-1,2 0 1,2 1-9,-1-1 0,1 0 0,-1 0 0,1 0 0,-1 0-1,1-1 1,0 0 0,-1 0 0,5-2 0,-5 1-21,2-1 0,-2 0 0,-1 0 0,1-1-1,0 1 1,-1-1 0,0 0 0,1 0 0,-1 0 0,0 0 0,-1-1 0,0 0 0,0 0-1,0 0 1,0 1 0,-1-2 0,0 1 0,0-1 0,3-9 0,-1-7-380,0 0 0,-2 0 1,0-37-1,-3 54 224,0 0 0,1 1 0,-1-1 0,-1 2 0,1-1 0,-1-1 0,1 1-1,-1 0 1,-2 0 0,2 0 0,0 1 0,-1-1 0,-4-4 0,4 4-606,-1-1-1,1 0 0,0 1 1,0-1-1,0 0 1,-3-11-1,4-1-4170</inkml:trace>
  <inkml:trace contextRef="#ctx0" brushRef="#br0" timeOffset="5795.3">1483 178 10037,'0'0'5570,"10"-8"-5143,-7 5-409,2 1-3,-1-1 0,2 0 0,-2 0 0,0-1 0,0 0 1,-1 0-1,1 0 0,-1 0 0,0 0 0,0 0 0,0-1 0,0 0 0,0 0 0,-1 0 1,0 1-1,-1-1 0,1 0 0,-1-1 0,1-7 0,-2-62 2632,0 104-1236,1 2-1035,0 0 1,2 0-1,2 0 1,1 0-1,2-1 1,1 1-1,1-2 1,2 0-1,29 54 0,-39-80-785,10 12 1168,-1-12-6572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31:47.63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 29 7603,'0'0'6980,"-1"-1"-6885,1 1 0,0 0 0,0 0 1,0-1-1,0 1 0,0 0 1,0 0-1,0-1 0,0 1 0,0 0 1,0 0-1,0-1 0,0 1 0,0 0 1,0 0-1,0-1 0,0 1 0,0 0 1,0 0-1,0-1 0,0 1 0,0 0 1,0 0-1,0-1 0,0 1 1,1 0-1,-1 0 0,0 0 0,0-1 1,0 1-1,0 0 0,1 0 0,-1 0 1,0-1-1,0 1 0,1 0 0,-1 0 1,0 0-1,0 0 0,1 0 0,289 2 1732,330-5-268,25-14-529,-350 15-826,319 4 560,-546 3-638,89 17 0,-86-11-21,84 4 0,224 9 169,-154-8-151,353-11 361,-318-7-325,-141 4 1,162 23 0,-262-22-142,79 12 348,145 3 0,-243-18-313,-20-2-6178,-7-8 1056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31:52.73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0 197 9652,'0'0'5875,"18"113"-5555,-18-95-96,0-4-160,0 4 16,3-3-80,-3-4-96,0 4-224,0-1-1136,0-5-2386</inkml:trace>
  <inkml:trace contextRef="#ctx0" brushRef="#br0" timeOffset="350.07">292 202 9172,'0'0'5027,"29"-5"-4152,91-19-16,-118 23-801,1 0 1,0 0 0,0 1 0,-1-1 0,1 1-1,-1 0 1,1 0 0,0 0 0,-1 0 0,1 0-1,-1 1 1,2-1 0,-2 1 0,4 1 0,-6-2-52,1 1 1,-1-1-1,1 1 1,-1 0 0,0-1-1,1 1 1,-1 0-1,0-1 1,0 1-1,0 0 1,1-1 0,-1 1-1,0 0 1,0 0-1,0-1 1,0 1-1,0 0 1,0-1 0,0 1-1,0 0 1,-1 0-1,1-1 1,-1 2 0,0 7 96,2 18 236,-2 0 0,0-1-1,-2 1 1,-2-1 0,-14 50-1,14-60-112,1 1 0,-1-1 0,2 1 0,2 0-1,-1 24 1,5-40-297,0 0 0,2 0 0,-2-1 0,0 1 0,0-1 1,1 1-1,-1-1 0,0 0 0,8-1 0,-6 0-135,-1 2-107,1-1 0,-1-1 0,2 1 0,-1 0 1,-1-1-1,1 0 0,-1 0 0,0-1 0,10-3 1,17-17-5045,-10 5-2404</inkml:trace>
  <inkml:trace contextRef="#ctx0" brushRef="#br0" timeOffset="684.15">822 246 9316,'0'0'6937,"0"8"-6014,-1-6-830,0 3-34,0 0 1,0-1-1,0 1 1,1 0-1,0 0 0,0 0 1,0 0-1,0 0 0,1 0 1,0-1-1,3 9 1,7-3 107,0-1 0,1-1-1,-1 0 1,21 11 0,35 23 218,-60-36-272,33 34 204,-37-38-259,-2 0 0,1 1-1,-1-1 1,0 0 0,0 1 0,0-1 0,0 1-1,0-1 1,0 0 0,-1 0 0,1 1 0,-1 0 0,0-1-1,0 1 1,0 0 0,0-1 0,0 1 0,-2 4-1,1-5-22,-1 0-1,1 0 0,-1-1 0,0 1 0,0-1 0,0 1 0,0 0 0,0-1 1,0 0-1,-1 1 0,1-1 0,0 0 0,0 0 0,-1-1 0,1 1 0,0 0 1,-1-1-1,0 1 0,0-1 0,1 0 0,-1 0 0,-4 0 0,-62-2-973,66 1 708,0 1 0,0-1 0,1 0 0,-1-1 0,0 1 0,1 0 0,-2-1 0,2 1 0,-1-1 0,1 0 0,0 1 0,0-1 0,0 0 0,0 0 0,-3-4 0,-22-39-4827,22 36 3738,-17-34-6076</inkml:trace>
  <inkml:trace contextRef="#ctx0" brushRef="#br0" timeOffset="1098.24">822 246 7571,'32'-83'2690,"6"60"-1154,3 3 81,1 2-913,7-2-143,-5-1-449,-2-2-112,-7 3-897,-17 2-4593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31:57.46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2232 46 3362,'0'0'12357,"7"-8"-11271,26-28-291,-33 36-726,0 0-1,0 0 0,0 0 1,1 0-1,-1 0 1,0-1-1,0 1 1,0 0-1,0 0 1,0 0-1,0 0 1,0 0-1,1 0 1,-1 0-1,0 0 0,0 0 1,0-1-1,0 1 1,0 0-1,1 0 1,-1 0-1,0 0 1,0 0-1,0 0 1,0 0-1,1 0 1,-1 0-1,0 0 1,0 0-1,0 0 0,0 0 1,0 0-1,1 0 1,-1 0-1,0 0 1,0 0-1,0 1 1,0-1-1,1 0 1,-1 0-1,0 0 1,0 0-1,0 0 1,0 0-1,0 0 0,0 0 1,0 1-1,1-1 1,-1 0-1,0 0 1,0 0-1,0 0 1,0 0-1,0 0 1,0 1-1,0-1 1,0 0-1,3 15 776,-4 18-686,-13 24 535,-40 106 0,38-120-457,-185 595 1528,-71 106-628,196-523-779,50-139-290,-66 144 0,-122 205 216,75-140-219,97-194 126,-36 70-4,67-146-180,8-15-4,0 0 0,0 0 0,-2 0-1,2 0 1,-1-1 0,-8 8 0,11-12 6,-9 31-75,-13 16 195,12-29-3279,9-32-3969,-10 12 2328</inkml:trace>
  <inkml:trace contextRef="#ctx0" brushRef="#br0" timeOffset="1500.33">1 2425 11301,'0'0'4888,"21"-4"-4237,67-14-54,-87 18-578,0 0 0,0 0-1,0 0 1,1 0 0,-1 0-1,0 0 1,0 0-1,0 0 1,1 0 0,-1 1-1,0-1 1,0 1 0,0-1-1,0 1 1,0-1 0,0 1-1,0-1 1,0 1 0,0 0-1,0-1 1,1 1 0,-1 0-1,0 0 1,-1 0 0,1 0-1,0 0 1,-1 0-1,1 0 1,0 0 0,-1 0-1,0 0 1,1 0 0,-1 0-1,1 0 1,-1 0 0,0 0-1,0 0 1,0 0 0,0 0-1,0 1 1,0-1 0,0 0-1,0 0 1,0 0-1,0 1 1,-1-1 0,1 0-1,-1 2 1,0 4 142,1 56 732,-19 123-1,17-152-743,2-33-156,-1 0-1,1 0 1,0 1 0,0-1 0,0 0 0,0 1 0,0-1 0,0 0 0,1 0 0,-1 1 0,0-1 0,1 0 0,-1 0 0,0 0 0,1 0 0,0 1 0,-1-1-1,1 0 1,0 0 0,1 1 0,3-2-229,0 0 0,0 0 0,0-1 0,0 0 0,-1 0 0,1 0 0,0-1 0,-1 1 0,1-1 0,-1-1 0,0 1 0,0 0 0,1-1 0,-1 0 0,0 0 0,0 0-1,-1 0 1,1 0 0,-1 0 0,0-1 0,0 0 0,2-5 0,21-28-5332</inkml:trace>
  <inkml:trace contextRef="#ctx0" brushRef="#br0" timeOffset="1848.41">494 2320 10197,'0'0'7958,"-23"25"-6445,-70 81-219,91-104-1235,-1 1 0,1 0 1,-1 0-1,1 0 1,0 0-1,1 1 0,-1-1 1,1 1-1,-1-1 1,1 0-1,0 1 0,0 0 1,0 0-1,1-1 1,0 1-1,-1 0 0,1 0 1,1 5-1,0 5 101,-1-12-148,0 1 0,1-1 1,-1-1-1,1 1 0,-1 0 0,1 1 0,-1-1 0,1 0 0,0 0 1,0 0-1,0 0 0,0 0 0,1 0 0,-1 0 0,0-1 0,1 1 0,0 0 1,-1-1-1,1 1 0,0-2 0,2 3 0,1 0-13,0 0-1,0-1 0,1 0 1,-1 0-1,0 0 0,0-1 1,0 0-1,1 0 1,6 0-1,-6 0-20,-1 0-1,2-1 1,-1 0 0,0 0-1,0-1 1,0 1 0,-1-1-1,1-1 1,0 1 0,-1-1-1,2 0 1,-2 0 0,1-1-1,-1 1 1,0-1 0,0 0-1,0 0 1,6-5 0,-6-1-116,1 0 0,-1 1 0,-1-1 0,0 0 0,0 0 0,-1 0 0,0-1 0,-1 0 0,0 1 0,-1-1 0,0 0 1,0 1-1,-1-1 0,-1 0 0,1 1 0,-2-2 0,1 1 0,-1 2 0,-1-2 0,0 0 0,0 1 0,-1 0 0,0 0 0,-1 0 0,0 1 0,-12-15 0,-12-10-3487,24 23-265</inkml:trace>
  <inkml:trace contextRef="#ctx0" brushRef="#br0" timeOffset="2276.51">839 2119 10069,'0'0'8945,"-11"29"-7414,-32 93-327,41-116-1132,-1 0 1,2 0-1,-1 0 0,1 0 1,0 0-1,0 0 1,0 0-1,1 1 1,1 8-1,0-7-33,-1-7-36,0 0-1,1 0 1,-1 0 0,0 0 0,1-1 0,-1 1 0,0 0 0,1 0-1,-1 0 1,1 0 0,0-1 0,-1 1 0,1 0 0,-1-1 0,1 1 0,0-1-1,0 0 1,-1 1 0,1-1 0,0 1 0,0-1 0,0 1 0,0-1-1,0 0 1,1 1 0,36 3-28,-32-4-1,1-1 1,-1 0-1,1 0 1,-1 0-1,0-1 1,1 0 0,0 1-1,-1-1 1,6-4-1,-7 2 20,0 0 0,0 0 0,0-1 0,0 0 0,-1 1 0,1-1 0,-1 0 0,-1-1 0,1 1 1,-1 0-1,0-1 0,-1 0 0,1 0 0,-1 0 0,0 0 0,-1 0 0,0 0 0,0-1 0,0 1 0,-1-11 0,0 15 10,0 1 1,-1 0 0,0 0-1,1-1 1,-1 1 0,0 0-1,1 0 1,-1 0 0,0-1-1,0 1 1,0 0-1,0 1 1,0-1 0,0 0-1,0 0 1,-1 0 0,1 0-1,0 1 1,0 0 0,-1 0-1,1-1 1,0 1-1,-1-1 1,1 1 0,0 0-1,-1 0 1,1-1 0,-1 1-1,1 0 1,-3 1 0,-56-3 62,47 2-46,-16 0-59,-37 0-2797</inkml:trace>
  <inkml:trace contextRef="#ctx0" brushRef="#br0" timeOffset="2626.59">876 2391 10725,'0'0'5064,"-7"27"-2877,-20 86-151,26-110-1873,0 1 1,0-1 0,0 0-1,1 0 1,-1 1 0,1-1-1,0 1 1,0-1 0,0 1-1,1-1 1,-1 0 0,2 4-1,-2-7-140,1 1 0,0-1-1,-1 1 1,1-1-1,-1 0 1,1 1 0,0-1-1,-1 0 1,1 1-1,0-1 1,0 0 0,-1 0-1,1 0 1,0 1-1,-1-1 1,1 0 0,0 0-1,0 0 1,-1 0-1,1 0 1,0-1 0,0 1-1,-1 0 1,1 0 0,0 0-1,1-1 1,11-1-56,-6 2 52,-1 0 1,0-1-1,0 1 0,0-1 1,0-1-1,0 1 0,0 0 0,-1-1 1,2 0-1,-2-1 0,8-4 1,-10 5-11,0 0 0,-1 0 0,1-1 0,-1 1 1,1-1-1,-1 1 0,0 0 0,0-1 1,0 0-1,0 0 0,-1 0 0,1 0 1,-1 0-1,1 0 0,0 0 0,-2-1 1,1 2-1,0-2 0,-1 1 0,1 0 1,-1-6-1,0 8-22,0 0 0,-1 0 1,1 0-1,0 0 0,-1 0 0,1 0 1,-1 0-1,1 0 0,-1 0 0,1 1 0,-1-1 1,-1 0-1,2 0 0,-1 0 0,0 0 1,0 1-1,0-1 0,1 0 0,-1 1 1,0-1-1,0 0 0,0 1 0,0-1 1,0 1-1,0-1 0,-1 1 0,1 0 0,0 0 1,0-1-1,0 1 0,0 0 0,-1 0 1,-46-1-1051,37 1 618,-20 1-2020,-2 4-1838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2:50:05.88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424 1850 10341,'0'0'6136,"-19"-27"-4933,-108-159 785,91 127-1509,3-1 1,3-2 0,-36-104-1,35 63-332,-28-170-1,45 151-135,6-2 0,9-144-1,-1 253-7,1 1 0,1-1-1,0 0 1,0 0 0,2 1-1,1 0 1,-1 0 0,2 0-1,0-1 1,0 3 0,1-2-1,2 2 1,-1-1 0,1 1-1,2 0 1,13-14 0,-17 21 5,-2 0 0,0 0 0,0 0 0,0 0 0,-1-1 0,2 0 0,3-9 0,-9 14 16,0 1 1,1-1 0,-1 1-1,1 0 1,-1-1 0,0 1 0,1 0-1,-1-1 1,1 1 0,-1 0-1,1-1 1,-1 1 0,0 0-1,1 0 1,-1 0 0,1-1-1,-1 1 1,1 0 0,0 0-1,-1 0 1,1 0 0,-1 0-1,1 0 1,-1 0 0,1 0 0,-1 0-1,1 0 1,-1 0 0,1 1-1,-1-1 1,1 0 0,-1 0-1,1 0 1,-1 1 0,1-1-1,-1 0 1,1 1 0,-1-1-1,0 0 1,2 1 0,-2-1-1,0 0 1,1 1 0,-1-1-1,0 1 1,1-1 0,-1 1 0,0 0-1,20 17-57,52 59 193,-71-78-150,-1 0 0,0 1 0,1-1 0,-1 0 0,0 1 0,0 0 0,0-1 0,1 0 0,-1 0-1,0 0 1,0 0 0,0 1 0,0-1 0,0 0 0,-1 0 0,1 0 0,0 1 0,0-1 0,0 0 0,-1-1-1,-8-11 1,1 1 0,-1-1 0,-2 2 0,1-1 0,0 1 0,-14-10 0,-3-4-2,19 17 2,0 0 0,-2 2 0,1-2 0,0 2 0,-1 0 0,0 0 0,-12-4 0,21 9 11,4 1-274,47-1 208,-33-1 49,-1 1 1,1 1 0,-1 0-1,1 1 1,-1 1 0,1 0-1,30 8 1,-46-9 2,0-1 0,-1 1 0,1-1 0,-1 0 0,1 1 1,-1-1-1,0 1 0,1-1 0,-1 1 0,1-1 0,-1 1 1,0-1-1,2 1 0,-2 0 0,0-1 0,0 1 0,1 0 0,-1-1 1,0 1-1,0-1 0,0 1 0,0 0 0,0-1 0,0 1 0,0 0 1,0-1-1,0 1 0,0 0 0,0-1 0,-1 1 0,1 0 0,0-1 1,0 1-1,-2-1 0,2 1 0,0 0 0,-1-1 0,1 1 0,0-1 1,-1 1-1,0 0 0,-17 19 285,11-16-378,-33 25-1815,38-28 1690,0 1 1,0 0-1,0-1 0,1 1 1,-1 0-1,1-1 0,-1 1 1,1 0-1,0 0 1,0 0-1,0 0 0,0 0 1,0 1-1,0-1 1,0 3-1</inkml:trace>
  <inkml:trace contextRef="#ctx0" brushRef="#br0" timeOffset="1576.94">1183 28 5090,'0'0'12025,"3"21"-10822,28 134 491,-12-78-960,54 245 1825,-60-238-2034,6 163 0,-18-217-447,-2 0-1,-1 0 1,-2-1 0,-1 1-1,-2-1 1,0 0 0,-2-1-1,-15 32 1,10-34-27,-1 0 1,-1-1-1,-2-1 1,-1 0-1,0-1 0,-2-2 1,-1 0-1,0 0 0,-2-2 1,0 0-1,-31 15 0,46-28 212,-13 4-2624,22-10 2315,-1 0 0,0-1 0,0 1 0,0-1 0,0 1 0,0 0 1,1-1-1,-1 0 0,0 1 0,1-1 0,-1 1 0,0-1 0,1 0 0,-1 0 0,1 1 0,-1-1 0,1 0 1,-1 0-1,1 0 0,-1 0 0,1 1 0,0-1 0,0 0 0,-1 0 0,1-1 0,-33-45 289,31 40-211,1-1-1,0 2 1,1-2 0,0 0-1,0 1 1,1 0 0,2-11-1,14 53 2443,65 6-2458,-82-41-12,1 0 1,-1 0 0,0 0 0,1 0-1,-1 0 1,0 0 0,0 0-1,1 0 1,-1 0 0,0 0 0,1 0-1,-1 0 1,0 0 0,0 1 0,1-1-1,-1 0 1,0 0 0,0 0-1,1 0 1,-1 1 0,0-1 0,0 0-1,0 0 1,1 0 0,-1 1 0,0-1-1,0 0 1,0 0 0,0 1-1,0-1 1,1 0 0,-1 1 0,0-1-1,0 0 1,0 0 0,0 1 0,0-1-1,0 0 1,0 1 0,0-1-1,0 0 1,0 1 0,0-1 0,0 0-1,0 0 1,0 0 0,-1 0 0,-17 1 69,-67-32-25,58 20-29,-45-12-1,72 23-22,-1 0 0,1 0 1,0 0-1,-1 0 0,1 0 0,0 0 0,-1 0 1,1 0-1,-1 0 0,1 0 0,0 0 0,-1 0 1,1 0-1,0 1 0,-1-1 0,1 0 0,0 0 0,-1 0 1,1 1-1,0-1 0,-1 0 0,1 0 0,0 1 1,0-1-1,-1 0 0,1 1 0,0-1 0,0 0 0,-1 0 1,1 0-1,0 0 0,0 1 0,0-1 0,0 0 1,0 1-1,0-1 0,0 0 0,0 1 0,-2-1 0,2 1 1,2 26-3,9 28 50,-6-35-30,-4-13-13,1 0 0,-1 0 0,1 0 0,0 0 0,1-1 0,-1 0 0,3 1 1,-2-1-1,1 0 0,4 6 0,-5-11-8,-1 0 1,1-1-1,0 1 1,0-1-1,0 0 1,0 0-1,-1 0 1,1 0-1,0 0 1,4-1-1,7 0-3,-5-1 12,1 1 0,0-1 0,-1 1 0,1-2 0,0 0 0,-2-1 0,1 0 0,0 0 0,0-1 0,10-6 0,14-12 35,36-27 1,10-20-34,-79 69-40,0-8-6712,0-2-2900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17:28.62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9748,'0'0'7857,"0"0"-7804,1 0-1,-1 0 1,1 0-1,-1 0 1,0 0 0,1 0-1,-1 0 1,1 1-1,-1-1 1,0 0-1,1 0 1,-1 0-1,0 0 1,1 1-1,-1-1 1,0 0-1,1 0 1,-1 1-1,0-1 1,0 0-1,1 1 1,-1-1-1,0 0 1,0 1-1,1-1 1,-1 1-1,0-1 1,0 0-1,0 1 1,0-1 0,0 0-1,0 1 1,0-1-1,0 1 1,8 34 467,-2 1 1,-2-1 0,-1 0 0,-3 64-1,-1-9-71,9 40 444,38 210 1,-6-71-549,20 93-111,-37-240-190,13 238 0,-21-151-36,29 150 69,-39-328-53,6 66 99,-8-96 14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17:37.76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1 205 12166,'0'0'6539,"1"27"-6011,2 85-160,-3-107-312,0 1 1,0-1-1,1 0 1,-1 0-1,1 0 0,0 0 1,0 0-1,1 0 1,-1 0-1,1 0 1,0 0-1,1 0 0,-1-1 1,1 1-1,3 3 1,-2-2 35,-3-5-84,0-1-1,0 1 0,0-1 1,0 1-1,0-1 1,0 1-1,0-1 0,0 1 1,1-1-1,-1 0 1,0 0-1,0 1 0,0-1 1,0 0-1,0 0 1,0 0-1,1 0 0,-1 0 1,0-1-1,0 1 1,0 0-1,0 0 0,0-1 1,0 1-1,0-1 1,0 1-1,0-1 1,0 1-1,0-1 0,2-1 1,32-23 23,-33 23 2,65-52 165,144-124 41,-197 162-502,-1 0-1,15-22 0,-15 20-762,0 0-1,18-18 0,-27 32 272,0 0-1,1 1 1,-1-1 0,0 1-1,1 0 1,0 1 0,9-5-1,-9 6-4238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18:07.09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84 1185,'0'0'8022,"5"-3"-4329,29-11-3240,29-4 36,1 3 0,0 2 0,1 4 0,0 2 0,123 2 0,477 49 453,101 3 300,214 28-40,-717-32-905,-2 12 0,342 115 0,-32 37 111,-254-113-282,-212-67-11,163 62-1,-228-71-96,212 81 20,-236-95-36,-1-1-1,31 2 0,-2 1 72,-34-3-400,-9-2 206,-1-1 0,1 0 0,0 0 0,-1 1 0,1-1 0,-1 0 1,1 0-1,0 0 0,-1 0 0,1 0 0,-1 0 0,1 0 0,0 0 0,-1 0 0,1 0 0,0 0 0,-1-1 0,1 1 1,-1 0-1,1 0 0,-1 0 0,1-1 0,-1 1 0,1 0 0,-1-1 0,2 1 0,-2-1 0,1 1 0,-1 0 1,1-1-1,-1 1 0,0-1 0,1 1 0,-1-1 0,0 1 0,1-1 0,-1 0 0,12-14-3747,-7 5-2879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17:43.11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304 1 11909,'0'0'2935,"-16"24"-2284,-104 190 2134,102-178-2333,2 1 0,-14 54 0,33-132-1524,9-34 970,6 0-4,-13 46 91,2 0 1,21-55-1,-27 81 21,0 1 0,-1 0 0,1 0-1,0 0 1,1 1 0,-1-1 0,0 0-1,1 0 1,-1 1 0,1 0 0,0-1-1,0 1 1,0 0 0,-1-1 0,1 1-1,0 0 1,0 0 0,0 0 0,0 0-1,0 0 1,0 0 0,0 1 0,1-1-1,-1 1 1,0 0 0,0-1 0,0 1-1,1 0 1,-1 0 0,0 0 0,0 1 0,0-1-1,1 0 1,-1 1 0,0 0 0,0-1-1,1 1 1,-1 0 0,0 0 0,4 2-1,4 3 101,0-1 0,-1 2 1,1 0-1,0 0 0,14 16 0,135 128 934,-126-111-828,-31-38-309,-1 0 0,0 0 0,0 0 0,0 0 0,0 0 0,-1 0 0,1 1 0,-1-1 0,1-1 0,-1 1 0,0 1 0,1-1 0,-1 0 0,0 1 0,-1-1 0,1 0 0,0 0 0,-1 0 0,1 0 0,-2 4 0,-6-5-2987,-18-1-3364</inkml:trace>
  <inkml:trace contextRef="#ctx0" brushRef="#br0" timeOffset="334.07">71 350 7972,'0'0'2337,"178"-57"-2337,-141 40 0,-3 3-1681,-4 5-2513</inkml:trace>
  <inkml:trace contextRef="#ctx0" brushRef="#br0" timeOffset="820.18">821 61 8212,'0'0'3020,"-4"25"-2188,-6 42 531,0 75 1,10-139-1348,-2 25 39,-2-23-280,-6-14-336,6 0 359,0 1 0,1-1 1,1 1-1,-1-1 0,1-1 1,1 2-1,0-2 0,0-8 1,3-80 130,-1 74 9,0 20 87,-1 0-1,0 0 1,1-1 0,0 1-1,0 1 1,0-1-1,1 0 1,-1 0-1,1 0 1,0 1 0,0-1-1,1 0 1,-1 1-1,1-1 1,-1 2-1,2-1 1,-1 0 0,1 0-1,-1 0 1,0 0-1,1 1 1,-1-1-1,1 2 1,0-1 0,0 0-1,0 0 1,0 1-1,0-1 1,0 1-1,2 0 1,-2 0 0,0 1-1,1-1 1,-1 1-1,0 0 1,1 0-1,5 1 1,-9 0-5,0-1 0,0 1 0,-1-1 0,1 0 0,0 1 0,-1-1-1,1 1 1,0 0 0,-1-1 0,1 1 0,-1 0 0,1-1 0,-1 1 0,1 0 0,-1-1 0,1 1 0,-1 0 0,0 0 0,1 0-1,-1-1 1,0 0 0,0 1 0,1 0 0,-1 0 0,0 1 0,2 25 369,-2-19-240,3 107 983,-2-113-1094,-1 0 1,1 0 0,-1 1-1,1-1 1,0 1-1,0-1 1,0 0 0,0 0-1,0 1 1,0-2 0,1 1-1,-1 0 1,1 0-1,-1 0 1,1-1 0,0 1-1,0 0 1,0-1 0,0 1-1,0-1 1,3 1-1,57 25 74,-37-17-44,-20-9-62,-1 0 0,0 0-1,1 1 1,-1 0-1,0 0 1,0 1 0,-1-1-1,1 1 1,0 0-1,0 0 1,-1-1 0,1 1-1,-1 1 1,-1-1-1,1 1 1,0 0 0,-1-1-1,0 1 1,0 0-1,0 0 1,0 0 0,-1 0-1,1 0 1,-1 0-1,0 1 1,-1-1-1,1 0 1,-1 1 0,0-1-1,-1 7 1,1-8-5,0 0 0,-1 0-1,1 0 1,-1-1 0,0 0 0,1 1 0,-1-1 0,-1 1-1,1 0 1,0-1 0,-1 1 0,1-1 0,-1-1 0,0 2-1,-3 3 1,-1-1 27,0 0 0,-2-1 0,2 1-1,-1-1 1,-11 5 0,-2-1 209,0 0 0,0-2 0,-35 8 0,30-11-162,1 0 0,-35-1-1,59-2-160,-1-1-1,0 1 0,0-1 1,1 1-1,-1-1 0,1 1 1,-1-1-1,0 1 0,1-1 1,-1 1-1,1 0 1,-1-1-1,1 0 0,0 1 1,-1-1-1,1 0 0,0 0 1,0 0-1,-1 1 0,1-1 1,0 0-1,0 0 0,0 0 1,0 1-1,0-1 0,0 0 1,0 0-1,0 0 0,0 0 1,0 1-1,1-1 0,-1 0 1,0 0-1,0 1 0,1-1 1,0 0-1,0-2-458,7-26-4401</inkml:trace>
  <inkml:trace contextRef="#ctx0" brushRef="#br0" timeOffset="1226.27">1529 101 2385,'0'0'12713,"-18"4"-11433,-56 16-298,69-18-873,0 1 0,0-2 1,1 2-1,0 0 0,0 1 1,0-1-1,0 1 0,0-1 0,0 1 1,1 0-1,-1 0 0,1 1 0,0-2 1,1 2-1,-1 0 0,1 0 0,0-1 1,-1 7-1,-4 4 304,1-2-168,1 1 0,1-1 0,0 0 0,1 2 0,1-1 0,0-1-1,1 2 1,-1-1 0,5 25 0,-2-37-241,-1 0-1,1 0 1,0 0 0,1-1-1,-1 1 1,0 0-1,1 0 1,-1 0 0,1 0-1,-1-1 1,1 1-1,0 0 1,-1-1-1,1 0 1,0 1 0,0-1-1,0-1 1,0 1-1,1 0 1,-1 0 0,0-1-1,0 1 1,4 0-1,64 13-55,-59-13 34,-5-1-201,1 1 0,0 0 0,0 0 0,0-1 0,1 0 0,-2-1 0,12-1 0,-15 2-101,0-2-1,0 1 1,0 0-1,-1-1 1,1 0-1,0 0 1,-1 0-1,1 0 1,0 0-1,-1 0 1,1 0-1,-1 0 1,0 0-1,-1-1 1,1 0-1,2-5 1,11-17-4696,-3 2-2857</inkml:trace>
  <inkml:trace contextRef="#ctx0" brushRef="#br0" timeOffset="1624.36">1965 147 10341,'0'0'3874,"-17"163"-3042,13-134-224,4-6-560,0-9 0,0-5-48,0-6-256,-6-3-7844</inkml:trace>
  <inkml:trace contextRef="#ctx0" brushRef="#br0" timeOffset="1974.44">1965 147 6435,'-2'-26'684,"6"-49"1,-4 73-622,0 0 0,1 1 0,-1-1 1,1 1-1,0-1 0,-1 1 0,1-1 0,0 1 1,0 0-1,0 0 0,0 0 0,0 0 1,0-1-1,0 1 0,0 0 0,1 0 1,-1 0-1,0 0 0,1 0 0,-1 1 1,2-1-1,-2 0 0,1 0 0,-1 1 1,1-1-1,1 1 0,43-2 2014,-32 3-1203,-7-1-575,8 0 317,0 0 1,1 1-1,15 3 0,-26-3-531,1 1 0,-1 0 0,0-1 0,0 1 0,-1 1 0,1-2 0,-1 2 0,1 0-1,-1 0 1,0 0 0,0 0 0,7 7 0,-2 2 70,0 0 0,-1 1 0,0 0 0,-1 0 0,0 1-1,-1 0 1,-1 0 0,0 0 0,-1 0 0,-1 2 0,-1-2 0,0 1 0,-1 0 0,0 0-1,-1 0 1,-1 0 0,-6 28 0,5-35-39,-1-2 1,0 1-1,0 0 0,0-2 1,-2 2-1,1-1 0,-1-1 0,1 1 1,-1 0-1,0 0 0,0-2 1,-1 1-1,0 0 0,0 0 0,0-2 1,-1 1-1,0 0 0,-7 3 1,2-2-44,1 0 1,-2-1-1,1 0 0,0-1 1,0 0-1,-2-2 1,2 1-1,-1-1 1,1 0-1,-18-1 0,28-1-312,0 1 0,0 0-1,0-1 1,0 0 0,0 1-1,1-1 1,-1 0 0,0 1-1,0-1 1,1 0 0,-1 0-1,1 0 1,-1 0 0,-1-3-1,1 3-179,-9-7-4229</inkml:trace>
  <inkml:trace contextRef="#ctx0" brushRef="#br0" timeOffset="9834.21">1634 70 6723,'0'0'4674,"-180"200"-3233,132-137 0,4 0-369,3-9-560,7-8-160,7-9-336,7-8-32,6-12 16,3-6-192,11-5-848</inkml:trace>
  <inkml:trace contextRef="#ctx0" brushRef="#br0" timeOffset="10166.28">1263 172 848,'0'0'13078,"218"170"-12293,-160-139-497,-4-2 16,-6-6-256,-4 0 64,-9-6-112,-8 3 0,-7-9 0,-3-2-112,-7-4-384,-6-2-1089</inkml:trace>
  <inkml:trace contextRef="#ctx0" brushRef="#br0" timeOffset="25589.75">511 87 5442,'0'0'6961,"3"-3"-5171,9-7 1111,-31 26-1563,-104 101-881,-30 27-217,121-117-349,-3 0-1,-69 40 1,73-54-562,30-13 539,-1 1 1,2-1-1,-1 0 1,0 1-1,0-1 0,1 0 1,-1 0-1,0 0 0,0 0 1,1 1-1,-1-1 1,0 0-1,0 0 0,0-1 1,1 1-1,-1 0 1,0 0-1,0 0 0,1 0 1,-1-1-1,0 1 0,1 0 1,-1-1-1,0 1 1,1 0-1,-1-1 0,0 1 1,1-1-1,-1 1 1,1-1-1,-1 1 0,1-1 1,-1 0-1,1 1 1,-1-1-1,1 0 0,0 1 1,-1-1-1,1 0 0,-1 0 1,0-26-4503</inkml:trace>
  <inkml:trace contextRef="#ctx0" brushRef="#br0" timeOffset="25957.84">0 115 9812,'0'0'4853,"15"6"-3972,61 23 340,-27-9-950,-1-1-1,59 13 1,-68-26-299,-31-6-96,1 1 1,0 0-1,-1-1 0,0 2 1,0 0-1,0 0 1,0 1-1,-1 0 1,2 1-1,6 3 0,-13 3-4021,-2-4-858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18:14.15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16 3 5250,'0'0'8079,"0"0"-7987,-1-1 1,1 1-1,0 0 1,-1 0-1,1 0 1,0-1-1,0 1 1,-1 0-1,1 0 1,0 0-1,-1 0 1,1 0-1,0 0 1,-1 0 0,1 0-1,0 0 1,-1 0-1,1 0 1,0 0-1,-1 0 1,1 0-1,0 0 1,-1 0-1,1 0 1,0 0-1,-1 0 1,1 0-1,0 1 1,0-1-1,-1 0 1,-5 348 1866,22 471-399,4-608-1480,63 410-19,-48-455-36,27 118-31,-56-257 43,3 51 0,0 2 196,-7-75 18,-1-1-892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18:15.49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181 243 1761,'0'0'5714,"-4"-8"-4572,2 3-175,-13-29-1140,12 21 3270,3 0 3689,-26 97-5540,12-42-1158,14-41-40,14-8-261,100-72-281,115-102 1,-228 179-28,0 0 1,0 0-1,0 0 1,0 0-1,-1 0 1,1 0-1,-1 0 1,1-1 0,-1 1-1,0 0 1,1 0-1,-1-3 1</inkml:trace>
  <inkml:trace contextRef="#ctx0" brushRef="#br0" timeOffset="654.14">0 706 9812,'0'0'3768,"0"25"-2651,0 121-97,1-137-857,0 1 0,1-1 1,0 0-1,0 0 1,1-1-1,0 1 1,1 0-1,0-1 1,0 0-1,6 9 1,-9-16-167,-1-1-1,1 1 1,-1 0 0,1-1 0,0 1 0,-1-1 0,1 1 0,0 0 0,-1-1-1,1 0 1,0 1 0,0-1 0,-1 1 0,1-1 0,0 0 0,0 0-1,-1 1 1,1-1 0,0 0 0,0 0 0,0 0 0,0 0 0,-1 0 0,1 0-1,0 0 1,0 0 0,0 0 0,0 0 0,-1-1 0,1 1 0,0 0 0,0-1-1,0 1 1,-1 0 0,1-1 0,0 1 0,-1-1 0,1 1 0,1-2 0,23-23-78,46-71-578,5 2 0,133-127 0,-193 207-1622,-2 4-2014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18:23.83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7 5074,'0'0'8900,"12"-5"-6648,-7 4-2087,2 1 0,-2 0 0,1 0 0,-1 1 1,1-1-1,-1 1 0,1 0 0,-1 1 0,0-1 0,2 1 0,5 4 0,61 32 848,-46-22-624,392 229 2216,39 21-1565,19-29-496,400 175 864,99 98-474,-859-448-914,-4 4 1,147 111-1,71 50 104,-199-143 11,-6 6 0,131 117 0,-45 6-81,-99-96-16,159 127 0,-210-196-17,-2 2 0,-3 4-1,100 116 1,160 216 24,-301-372-785,-16-14 707,1 0 0,-1 0-1,0 0 1,0 0-1,0 0 1,0 0 0,1 0-1,-1 0 1,0 0-1,0 0 1,0-1 0,0 1-1,0 0 1,1 0-1,-1 0 1,0 0 0,0 0-1,0 0 1,0 0 0,0 0-1,0 0 1,0 0-1,1-1 1,-1 1 0,0 0-1,0 0 1,0 0-1,0 0 1,0 0 0,0-1-1,0 1 1,0 0-1,0 0 1,0 0 0,0 0-1,0 0 1,0-1-1,0 1 1,0 0 0,0 0-1,0 0 1,0 0 0,0 0-1,0-1 1,0 1-1,0 0 1,0 0 0,0 0-1,0 0 1,0 0-1,0-1 1,0 1 0,0 0-1,-1 0 1,-15-34-4629,-8 5-473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1000"/>
  <sheetViews>
    <sheetView workbookViewId="0">
      <selection activeCell="K8" sqref="K8"/>
    </sheetView>
  </sheetViews>
  <sheetFormatPr defaultColWidth="14.44140625" defaultRowHeight="15" customHeight="1" x14ac:dyDescent="0.3"/>
  <cols>
    <col min="1" max="26" width="9.109375" customWidth="1"/>
  </cols>
  <sheetData>
    <row r="1" spans="7:11" ht="14.25" customHeight="1" x14ac:dyDescent="0.3"/>
    <row r="2" spans="7:11" ht="14.25" customHeight="1" x14ac:dyDescent="0.3"/>
    <row r="3" spans="7:11" ht="14.25" customHeight="1" x14ac:dyDescent="0.3">
      <c r="I3" s="1" t="s">
        <v>0</v>
      </c>
    </row>
    <row r="4" spans="7:11" ht="14.25" customHeight="1" x14ac:dyDescent="0.3">
      <c r="I4" s="1" t="s">
        <v>1</v>
      </c>
    </row>
    <row r="5" spans="7:11" ht="14.25" customHeight="1" x14ac:dyDescent="0.3">
      <c r="I5" s="1" t="s">
        <v>2</v>
      </c>
    </row>
    <row r="6" spans="7:11" ht="14.25" customHeight="1" x14ac:dyDescent="0.3"/>
    <row r="7" spans="7:11" ht="14.25" customHeight="1" x14ac:dyDescent="0.3">
      <c r="G7" s="2" t="s">
        <v>3</v>
      </c>
      <c r="H7" s="2" t="s">
        <v>4</v>
      </c>
    </row>
    <row r="8" spans="7:11" ht="14.25" customHeight="1" x14ac:dyDescent="0.3">
      <c r="G8" s="3" t="s">
        <v>42</v>
      </c>
      <c r="H8" s="4">
        <v>9</v>
      </c>
      <c r="K8">
        <f>FACT(5-1)/2</f>
        <v>12</v>
      </c>
    </row>
    <row r="9" spans="7:11" ht="14.25" customHeight="1" x14ac:dyDescent="0.3">
      <c r="G9" s="3" t="s">
        <v>43</v>
      </c>
      <c r="H9" s="4">
        <v>7</v>
      </c>
    </row>
    <row r="10" spans="7:11" ht="14.25" customHeight="1" x14ac:dyDescent="0.3">
      <c r="G10" s="3" t="s">
        <v>44</v>
      </c>
      <c r="H10" s="4">
        <v>8</v>
      </c>
    </row>
    <row r="11" spans="7:11" ht="14.25" customHeight="1" x14ac:dyDescent="0.3">
      <c r="G11" s="3" t="s">
        <v>45</v>
      </c>
      <c r="H11" s="4">
        <v>10</v>
      </c>
    </row>
    <row r="12" spans="7:11" ht="14.25" customHeight="1" x14ac:dyDescent="0.3">
      <c r="G12" s="3" t="s">
        <v>46</v>
      </c>
      <c r="H12" s="4">
        <v>15</v>
      </c>
    </row>
    <row r="13" spans="7:11" ht="14.25" customHeight="1" x14ac:dyDescent="0.3">
      <c r="G13" s="3" t="s">
        <v>50</v>
      </c>
      <c r="H13" s="4">
        <v>4</v>
      </c>
    </row>
    <row r="14" spans="7:11" ht="14.25" customHeight="1" x14ac:dyDescent="0.3"/>
    <row r="15" spans="7:11" ht="14.25" customHeight="1" x14ac:dyDescent="0.3"/>
    <row r="16" spans="7:11" ht="14.25" customHeight="1" x14ac:dyDescent="0.3"/>
    <row r="17" spans="3:3" ht="14.25" customHeight="1" x14ac:dyDescent="0.3"/>
    <row r="18" spans="3:3" ht="14.25" customHeight="1" x14ac:dyDescent="0.3">
      <c r="C18" s="2" t="s">
        <v>47</v>
      </c>
    </row>
    <row r="19" spans="3:3" ht="14.25" customHeight="1" x14ac:dyDescent="0.3"/>
    <row r="20" spans="3:3" ht="14.25" customHeight="1" x14ac:dyDescent="0.3"/>
    <row r="21" spans="3:3" ht="14.25" customHeight="1" x14ac:dyDescent="0.3"/>
    <row r="22" spans="3:3" ht="14.25" customHeight="1" x14ac:dyDescent="0.3"/>
    <row r="23" spans="3:3" ht="14.25" customHeight="1" x14ac:dyDescent="0.3"/>
    <row r="24" spans="3:3" ht="14.25" customHeight="1" x14ac:dyDescent="0.3"/>
    <row r="25" spans="3:3" ht="14.25" customHeight="1" x14ac:dyDescent="0.3"/>
    <row r="26" spans="3:3" ht="14.25" customHeight="1" x14ac:dyDescent="0.3"/>
    <row r="27" spans="3:3" ht="14.25" customHeight="1" x14ac:dyDescent="0.3"/>
    <row r="28" spans="3:3" ht="14.25" customHeight="1" x14ac:dyDescent="0.3"/>
    <row r="29" spans="3:3" ht="14.25" customHeight="1" x14ac:dyDescent="0.3"/>
    <row r="30" spans="3:3" ht="14.25" customHeight="1" x14ac:dyDescent="0.3"/>
    <row r="31" spans="3:3" ht="14.25" customHeight="1" x14ac:dyDescent="0.3"/>
    <row r="32" spans="3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1000"/>
  <sheetViews>
    <sheetView workbookViewId="0">
      <selection activeCell="I30" sqref="I30"/>
    </sheetView>
  </sheetViews>
  <sheetFormatPr defaultColWidth="14.44140625" defaultRowHeight="15" customHeight="1" x14ac:dyDescent="0.3"/>
  <cols>
    <col min="1" max="7" width="9.109375" customWidth="1"/>
    <col min="8" max="8" width="9.88671875" customWidth="1"/>
    <col min="9" max="10" width="9.109375" customWidth="1"/>
    <col min="11" max="11" width="11.6640625" customWidth="1"/>
    <col min="12" max="12" width="10" bestFit="1" customWidth="1"/>
    <col min="13" max="26" width="9.109375" customWidth="1"/>
  </cols>
  <sheetData>
    <row r="1" spans="7:12" ht="14.25" customHeight="1" x14ac:dyDescent="0.3"/>
    <row r="2" spans="7:12" ht="14.25" customHeight="1" x14ac:dyDescent="0.3"/>
    <row r="3" spans="7:12" ht="14.25" customHeight="1" x14ac:dyDescent="0.3"/>
    <row r="4" spans="7:12" ht="14.25" customHeight="1" x14ac:dyDescent="0.3"/>
    <row r="5" spans="7:12" ht="14.25" customHeight="1" x14ac:dyDescent="0.3"/>
    <row r="6" spans="7:12" ht="14.25" customHeight="1" x14ac:dyDescent="0.3"/>
    <row r="7" spans="7:12" ht="14.25" customHeight="1" x14ac:dyDescent="0.3">
      <c r="G7" s="2" t="s">
        <v>3</v>
      </c>
      <c r="H7" s="2" t="s">
        <v>4</v>
      </c>
      <c r="J7" s="5" t="s">
        <v>11</v>
      </c>
      <c r="K7" s="2" t="s">
        <v>12</v>
      </c>
      <c r="L7" s="2" t="s">
        <v>13</v>
      </c>
    </row>
    <row r="8" spans="7:12" ht="14.25" customHeight="1" x14ac:dyDescent="0.3">
      <c r="G8" s="3" t="s">
        <v>42</v>
      </c>
      <c r="H8" s="4">
        <v>9</v>
      </c>
      <c r="J8" s="4">
        <v>1</v>
      </c>
      <c r="K8" s="3" t="s">
        <v>48</v>
      </c>
      <c r="L8" s="9">
        <f>H8+H12+H13+H9</f>
        <v>35</v>
      </c>
    </row>
    <row r="9" spans="7:12" ht="14.25" customHeight="1" x14ac:dyDescent="0.3">
      <c r="G9" s="3" t="s">
        <v>43</v>
      </c>
      <c r="H9" s="4">
        <v>7</v>
      </c>
      <c r="J9" s="4">
        <v>2</v>
      </c>
      <c r="K9" s="3" t="s">
        <v>49</v>
      </c>
      <c r="L9" s="9">
        <v>35</v>
      </c>
    </row>
    <row r="10" spans="7:12" ht="14.25" customHeight="1" x14ac:dyDescent="0.3">
      <c r="G10" s="3" t="s">
        <v>44</v>
      </c>
      <c r="H10" s="4">
        <v>8</v>
      </c>
      <c r="J10" s="4">
        <v>3</v>
      </c>
      <c r="K10" s="3" t="s">
        <v>51</v>
      </c>
      <c r="L10" s="9">
        <f>H8+H11+H13+H10</f>
        <v>31</v>
      </c>
    </row>
    <row r="11" spans="7:12" ht="14.25" customHeight="1" x14ac:dyDescent="0.3">
      <c r="G11" s="3" t="s">
        <v>45</v>
      </c>
      <c r="H11" s="4">
        <v>10</v>
      </c>
      <c r="J11" s="4">
        <v>4</v>
      </c>
      <c r="K11" s="3" t="s">
        <v>52</v>
      </c>
      <c r="L11" s="9">
        <f>H10+H13+H11+H8</f>
        <v>31</v>
      </c>
    </row>
    <row r="12" spans="7:12" ht="14.25" customHeight="1" x14ac:dyDescent="0.3">
      <c r="G12" s="3" t="s">
        <v>46</v>
      </c>
      <c r="H12" s="4">
        <v>15</v>
      </c>
      <c r="J12" s="4">
        <v>5</v>
      </c>
      <c r="K12" s="3" t="s">
        <v>53</v>
      </c>
      <c r="L12" s="9">
        <f>H9+H11+H12+H10</f>
        <v>40</v>
      </c>
    </row>
    <row r="13" spans="7:12" ht="14.25" customHeight="1" x14ac:dyDescent="0.3">
      <c r="G13" s="3" t="s">
        <v>50</v>
      </c>
      <c r="H13" s="4">
        <v>4</v>
      </c>
      <c r="J13" s="4">
        <v>6</v>
      </c>
      <c r="K13" s="11" t="s">
        <v>54</v>
      </c>
      <c r="L13" s="9">
        <f>H10+H12+H9+H11</f>
        <v>40</v>
      </c>
    </row>
    <row r="14" spans="7:12" ht="14.25" customHeight="1" x14ac:dyDescent="0.3"/>
    <row r="15" spans="7:12" ht="14.25" customHeight="1" x14ac:dyDescent="0.3">
      <c r="J15" s="22" t="s">
        <v>14</v>
      </c>
      <c r="K15" s="23"/>
      <c r="L15" s="6">
        <v>31</v>
      </c>
    </row>
    <row r="16" spans="7:12" ht="14.25" customHeight="1" x14ac:dyDescent="0.3">
      <c r="J16" s="22" t="s">
        <v>15</v>
      </c>
      <c r="K16" s="23"/>
      <c r="L16" s="6" t="str">
        <f>K10</f>
        <v>A-B-C-D-A</v>
      </c>
    </row>
    <row r="17" spans="3:12" ht="14.25" customHeight="1" x14ac:dyDescent="0.3">
      <c r="L17" s="6" t="str">
        <f>K11</f>
        <v>A-D-C-B-A</v>
      </c>
    </row>
    <row r="18" spans="3:12" ht="14.25" customHeight="1" x14ac:dyDescent="0.3">
      <c r="C18" s="2" t="s">
        <v>47</v>
      </c>
    </row>
    <row r="19" spans="3:12" ht="14.25" customHeight="1" x14ac:dyDescent="0.3"/>
    <row r="20" spans="3:12" ht="14.25" customHeight="1" x14ac:dyDescent="0.3"/>
    <row r="21" spans="3:12" ht="14.25" customHeight="1" x14ac:dyDescent="0.3"/>
    <row r="22" spans="3:12" ht="14.25" customHeight="1" x14ac:dyDescent="0.3">
      <c r="K22" s="10"/>
    </row>
    <row r="23" spans="3:12" ht="14.25" customHeight="1" x14ac:dyDescent="0.3"/>
    <row r="24" spans="3:12" ht="14.25" customHeight="1" x14ac:dyDescent="0.3"/>
    <row r="25" spans="3:12" ht="14.25" customHeight="1" x14ac:dyDescent="0.3"/>
    <row r="26" spans="3:12" ht="14.25" customHeight="1" x14ac:dyDescent="0.3"/>
    <row r="27" spans="3:12" ht="14.25" customHeight="1" x14ac:dyDescent="0.3"/>
    <row r="28" spans="3:12" ht="14.25" customHeight="1" x14ac:dyDescent="0.3"/>
    <row r="29" spans="3:12" ht="14.25" customHeight="1" x14ac:dyDescent="0.3"/>
    <row r="30" spans="3:12" ht="14.25" customHeight="1" x14ac:dyDescent="0.3"/>
    <row r="31" spans="3:12" ht="14.25" customHeight="1" x14ac:dyDescent="0.3"/>
    <row r="32" spans="3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J15:K15"/>
    <mergeCell ref="J16:K1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AD1000"/>
  <sheetViews>
    <sheetView topLeftCell="B1" workbookViewId="0">
      <selection activeCell="H31" sqref="H31"/>
    </sheetView>
  </sheetViews>
  <sheetFormatPr defaultColWidth="14.44140625" defaultRowHeight="15" customHeight="1" x14ac:dyDescent="0.3"/>
  <cols>
    <col min="1" max="17" width="9.109375" customWidth="1"/>
    <col min="18" max="18" width="8.33203125" customWidth="1"/>
    <col min="19" max="30" width="4" customWidth="1"/>
  </cols>
  <sheetData>
    <row r="1" spans="7:30" ht="14.25" customHeight="1" x14ac:dyDescent="0.3">
      <c r="R1" s="2" t="s">
        <v>16</v>
      </c>
    </row>
    <row r="2" spans="7:30" ht="14.25" customHeight="1" x14ac:dyDescent="0.3">
      <c r="R2" s="12" t="s">
        <v>17</v>
      </c>
      <c r="S2" s="13" t="s">
        <v>59</v>
      </c>
      <c r="T2" s="13" t="s">
        <v>60</v>
      </c>
      <c r="U2" s="13" t="s">
        <v>61</v>
      </c>
      <c r="V2" s="13" t="s">
        <v>62</v>
      </c>
      <c r="W2" s="13" t="s">
        <v>63</v>
      </c>
      <c r="X2" s="13" t="s">
        <v>64</v>
      </c>
      <c r="Y2" s="13" t="s">
        <v>65</v>
      </c>
      <c r="Z2" s="13" t="s">
        <v>66</v>
      </c>
      <c r="AA2" s="13" t="s">
        <v>67</v>
      </c>
      <c r="AB2" s="13" t="s">
        <v>68</v>
      </c>
      <c r="AC2" s="13" t="s">
        <v>69</v>
      </c>
      <c r="AD2" s="13" t="s">
        <v>70</v>
      </c>
    </row>
    <row r="3" spans="7:30" ht="14.25" customHeight="1" x14ac:dyDescent="0.3">
      <c r="J3" s="6" t="s">
        <v>3</v>
      </c>
      <c r="K3" s="6" t="s">
        <v>55</v>
      </c>
      <c r="L3" s="6" t="s">
        <v>56</v>
      </c>
      <c r="M3" s="6" t="s">
        <v>57</v>
      </c>
      <c r="N3" s="6" t="s">
        <v>58</v>
      </c>
      <c r="R3" s="14">
        <f>L4*S3+M4*T3+N4*U3+K5*V3+M5*W3+N5*X3+K6*Y3+L6*Z3+N6*AA3+K7*AB3+L7*AC3+M7*AD3</f>
        <v>31</v>
      </c>
      <c r="S3" s="14">
        <v>1</v>
      </c>
      <c r="T3" s="14">
        <v>0</v>
      </c>
      <c r="U3" s="14">
        <v>0</v>
      </c>
      <c r="V3" s="14">
        <v>0</v>
      </c>
      <c r="W3" s="14">
        <v>1</v>
      </c>
      <c r="X3" s="14">
        <v>0</v>
      </c>
      <c r="Y3" s="14">
        <v>0</v>
      </c>
      <c r="Z3" s="14">
        <v>0</v>
      </c>
      <c r="AA3" s="14">
        <v>1</v>
      </c>
      <c r="AB3" s="14">
        <v>1</v>
      </c>
      <c r="AC3" s="14">
        <v>0</v>
      </c>
      <c r="AD3" s="14">
        <v>0</v>
      </c>
    </row>
    <row r="4" spans="7:30" ht="14.25" customHeight="1" x14ac:dyDescent="0.3">
      <c r="J4" s="6" t="s">
        <v>55</v>
      </c>
      <c r="K4" s="4">
        <v>0</v>
      </c>
      <c r="L4" s="4">
        <v>9</v>
      </c>
      <c r="M4" s="4">
        <v>7</v>
      </c>
      <c r="N4" s="4">
        <v>8</v>
      </c>
      <c r="R4" s="1" t="s">
        <v>30</v>
      </c>
      <c r="S4" s="1">
        <f>S3+T3+U3</f>
        <v>1</v>
      </c>
      <c r="T4" s="1">
        <v>1</v>
      </c>
    </row>
    <row r="5" spans="7:30" ht="14.25" customHeight="1" x14ac:dyDescent="0.3">
      <c r="J5" s="6" t="s">
        <v>56</v>
      </c>
      <c r="K5" s="4">
        <v>9</v>
      </c>
      <c r="L5" s="4">
        <v>0</v>
      </c>
      <c r="M5" s="4">
        <v>10</v>
      </c>
      <c r="N5" s="4">
        <v>15</v>
      </c>
      <c r="S5" s="1">
        <f>V3+W3+X3</f>
        <v>1</v>
      </c>
      <c r="T5" s="1">
        <v>1</v>
      </c>
    </row>
    <row r="6" spans="7:30" ht="14.25" customHeight="1" x14ac:dyDescent="0.3">
      <c r="J6" s="6" t="s">
        <v>57</v>
      </c>
      <c r="K6" s="4">
        <v>7</v>
      </c>
      <c r="L6" s="4">
        <v>10</v>
      </c>
      <c r="M6" s="4">
        <v>0</v>
      </c>
      <c r="N6" s="4">
        <v>4</v>
      </c>
      <c r="S6" s="1">
        <f>Y3+Z3+AA3</f>
        <v>1</v>
      </c>
      <c r="T6" s="1">
        <v>1</v>
      </c>
    </row>
    <row r="7" spans="7:30" ht="14.25" customHeight="1" x14ac:dyDescent="0.3">
      <c r="G7" s="2" t="s">
        <v>3</v>
      </c>
      <c r="H7" s="2" t="s">
        <v>4</v>
      </c>
      <c r="J7" s="6" t="s">
        <v>58</v>
      </c>
      <c r="K7" s="4">
        <v>8</v>
      </c>
      <c r="L7" s="4">
        <v>15</v>
      </c>
      <c r="M7" s="4">
        <v>4</v>
      </c>
      <c r="N7" s="4">
        <v>0</v>
      </c>
      <c r="S7" s="1">
        <f>AB3+AC3+AD3</f>
        <v>1</v>
      </c>
      <c r="T7" s="1">
        <v>1</v>
      </c>
    </row>
    <row r="8" spans="7:30" ht="14.25" customHeight="1" x14ac:dyDescent="0.3">
      <c r="G8" s="3" t="s">
        <v>42</v>
      </c>
      <c r="H8" s="4">
        <v>9</v>
      </c>
      <c r="S8" s="1">
        <f>V3+Y3+AB3</f>
        <v>1</v>
      </c>
      <c r="T8" s="1">
        <v>1</v>
      </c>
    </row>
    <row r="9" spans="7:30" ht="14.25" customHeight="1" x14ac:dyDescent="0.3">
      <c r="G9" s="3" t="s">
        <v>43</v>
      </c>
      <c r="H9" s="4">
        <v>7</v>
      </c>
      <c r="J9" s="1" t="s">
        <v>31</v>
      </c>
      <c r="S9" s="1">
        <f>S3+Z3+AC3</f>
        <v>1</v>
      </c>
      <c r="T9" s="1">
        <v>1</v>
      </c>
    </row>
    <row r="10" spans="7:30" ht="14.25" customHeight="1" x14ac:dyDescent="0.3">
      <c r="G10" s="3" t="s">
        <v>44</v>
      </c>
      <c r="H10" s="4">
        <v>8</v>
      </c>
      <c r="S10" s="1">
        <f>T3+W3+AD3</f>
        <v>1</v>
      </c>
      <c r="T10" s="1">
        <v>1</v>
      </c>
    </row>
    <row r="11" spans="7:30" ht="14.25" customHeight="1" x14ac:dyDescent="0.3">
      <c r="G11" s="3" t="s">
        <v>45</v>
      </c>
      <c r="H11" s="4">
        <v>10</v>
      </c>
      <c r="J11" s="6" t="s">
        <v>3</v>
      </c>
      <c r="K11" s="6" t="s">
        <v>55</v>
      </c>
      <c r="L11" s="6" t="s">
        <v>56</v>
      </c>
      <c r="M11" s="6" t="s">
        <v>57</v>
      </c>
      <c r="N11" s="6" t="s">
        <v>58</v>
      </c>
      <c r="S11" s="1">
        <f>U3+X3+AA3</f>
        <v>1</v>
      </c>
      <c r="T11" s="1">
        <v>1</v>
      </c>
    </row>
    <row r="12" spans="7:30" ht="14.25" customHeight="1" x14ac:dyDescent="0.3">
      <c r="G12" s="3" t="s">
        <v>46</v>
      </c>
      <c r="H12" s="4">
        <v>15</v>
      </c>
      <c r="J12" s="6" t="s">
        <v>55</v>
      </c>
      <c r="K12" s="4">
        <v>0</v>
      </c>
      <c r="L12" s="4" t="s">
        <v>59</v>
      </c>
      <c r="M12" s="4" t="s">
        <v>60</v>
      </c>
      <c r="N12" s="4" t="s">
        <v>61</v>
      </c>
      <c r="S12">
        <f>S3+V3</f>
        <v>1</v>
      </c>
      <c r="T12" s="10">
        <v>1</v>
      </c>
    </row>
    <row r="13" spans="7:30" ht="14.25" customHeight="1" x14ac:dyDescent="0.3">
      <c r="G13" s="3" t="s">
        <v>50</v>
      </c>
      <c r="H13" s="4">
        <v>4</v>
      </c>
      <c r="J13" s="6" t="s">
        <v>56</v>
      </c>
      <c r="K13" s="4" t="s">
        <v>62</v>
      </c>
      <c r="L13" s="4">
        <v>0</v>
      </c>
      <c r="M13" s="4" t="s">
        <v>63</v>
      </c>
      <c r="N13" s="4" t="s">
        <v>64</v>
      </c>
      <c r="S13">
        <f>AA3+AD3</f>
        <v>1</v>
      </c>
      <c r="T13" s="10">
        <v>1</v>
      </c>
      <c r="Z13" s="7"/>
    </row>
    <row r="14" spans="7:30" ht="14.25" customHeight="1" x14ac:dyDescent="0.3">
      <c r="J14" s="6" t="s">
        <v>57</v>
      </c>
      <c r="K14" s="4" t="s">
        <v>65</v>
      </c>
      <c r="L14" s="4" t="s">
        <v>66</v>
      </c>
      <c r="M14" s="4">
        <v>0</v>
      </c>
      <c r="N14" s="4" t="s">
        <v>67</v>
      </c>
      <c r="Z14" s="7"/>
    </row>
    <row r="15" spans="7:30" ht="14.25" customHeight="1" x14ac:dyDescent="0.3">
      <c r="J15" s="6" t="s">
        <v>58</v>
      </c>
      <c r="K15" s="4" t="s">
        <v>68</v>
      </c>
      <c r="L15" s="4" t="s">
        <v>69</v>
      </c>
      <c r="M15" s="4" t="s">
        <v>70</v>
      </c>
      <c r="N15" s="4">
        <v>0</v>
      </c>
    </row>
    <row r="16" spans="7:30" ht="14.25" customHeight="1" x14ac:dyDescent="0.3">
      <c r="Z16" s="7"/>
    </row>
    <row r="17" spans="3:11" ht="14.25" customHeight="1" x14ac:dyDescent="0.3">
      <c r="J17" s="1" t="s">
        <v>32</v>
      </c>
    </row>
    <row r="18" spans="3:11" ht="14.25" customHeight="1" x14ac:dyDescent="0.3">
      <c r="C18" s="2" t="s">
        <v>47</v>
      </c>
    </row>
    <row r="19" spans="3:11" ht="14.25" customHeight="1" x14ac:dyDescent="0.3">
      <c r="J19" s="10" t="s">
        <v>75</v>
      </c>
    </row>
    <row r="20" spans="3:11" ht="14.25" customHeight="1" x14ac:dyDescent="0.3">
      <c r="J20" s="1" t="s">
        <v>30</v>
      </c>
    </row>
    <row r="21" spans="3:11" ht="14.25" customHeight="1" x14ac:dyDescent="0.3">
      <c r="J21" s="4" t="s">
        <v>33</v>
      </c>
      <c r="K21" s="10" t="s">
        <v>76</v>
      </c>
    </row>
    <row r="22" spans="3:11" ht="14.25" customHeight="1" x14ac:dyDescent="0.3">
      <c r="J22" s="4" t="s">
        <v>34</v>
      </c>
      <c r="K22" s="10" t="s">
        <v>77</v>
      </c>
    </row>
    <row r="23" spans="3:11" ht="14.25" customHeight="1" x14ac:dyDescent="0.3">
      <c r="J23" s="4" t="s">
        <v>35</v>
      </c>
      <c r="K23" s="10" t="s">
        <v>78</v>
      </c>
    </row>
    <row r="24" spans="3:11" ht="14.25" customHeight="1" x14ac:dyDescent="0.3">
      <c r="J24" s="4" t="s">
        <v>36</v>
      </c>
      <c r="K24" s="10" t="s">
        <v>79</v>
      </c>
    </row>
    <row r="25" spans="3:11" ht="14.25" customHeight="1" x14ac:dyDescent="0.3">
      <c r="J25" s="4" t="s">
        <v>37</v>
      </c>
      <c r="K25" s="10" t="s">
        <v>80</v>
      </c>
    </row>
    <row r="26" spans="3:11" ht="14.25" customHeight="1" x14ac:dyDescent="0.3">
      <c r="J26" s="4" t="s">
        <v>38</v>
      </c>
      <c r="K26" s="10" t="s">
        <v>81</v>
      </c>
    </row>
    <row r="27" spans="3:11" ht="14.25" customHeight="1" x14ac:dyDescent="0.3">
      <c r="J27" s="4" t="s">
        <v>39</v>
      </c>
      <c r="K27" s="10" t="s">
        <v>82</v>
      </c>
    </row>
    <row r="28" spans="3:11" ht="14.25" customHeight="1" x14ac:dyDescent="0.3">
      <c r="J28" s="4" t="s">
        <v>40</v>
      </c>
      <c r="K28" s="10" t="s">
        <v>83</v>
      </c>
    </row>
    <row r="29" spans="3:11" ht="14.25" customHeight="1" x14ac:dyDescent="0.3">
      <c r="K29" s="1" t="s">
        <v>41</v>
      </c>
    </row>
    <row r="30" spans="3:11" ht="14.25" customHeight="1" x14ac:dyDescent="0.3">
      <c r="J30" s="4" t="s">
        <v>71</v>
      </c>
      <c r="K30" s="10" t="s">
        <v>73</v>
      </c>
    </row>
    <row r="31" spans="3:11" ht="14.25" customHeight="1" x14ac:dyDescent="0.3">
      <c r="J31" s="4" t="s">
        <v>72</v>
      </c>
      <c r="K31" s="10" t="s">
        <v>74</v>
      </c>
    </row>
    <row r="32" spans="3:11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J1004"/>
  <sheetViews>
    <sheetView workbookViewId="0">
      <selection activeCell="G26" sqref="G26"/>
    </sheetView>
  </sheetViews>
  <sheetFormatPr defaultColWidth="14.44140625" defaultRowHeight="15" customHeight="1" x14ac:dyDescent="0.3"/>
  <cols>
    <col min="1" max="9" width="9.109375" customWidth="1"/>
    <col min="10" max="10" width="14" customWidth="1"/>
    <col min="11" max="26" width="9.109375" customWidth="1"/>
  </cols>
  <sheetData>
    <row r="1" spans="7:10" ht="14.25" customHeight="1" x14ac:dyDescent="0.3"/>
    <row r="2" spans="7:10" ht="14.25" customHeight="1" x14ac:dyDescent="0.3"/>
    <row r="3" spans="7:10" ht="14.25" customHeight="1" x14ac:dyDescent="0.3"/>
    <row r="4" spans="7:10" ht="14.25" customHeight="1" x14ac:dyDescent="0.3"/>
    <row r="5" spans="7:10" ht="14.25" customHeight="1" x14ac:dyDescent="0.3"/>
    <row r="6" spans="7:10" ht="14.25" customHeight="1" x14ac:dyDescent="0.3"/>
    <row r="7" spans="7:10" ht="14.25" customHeight="1" x14ac:dyDescent="0.3">
      <c r="G7" s="2" t="s">
        <v>3</v>
      </c>
      <c r="H7" s="2" t="s">
        <v>4</v>
      </c>
      <c r="J7" s="5"/>
    </row>
    <row r="8" spans="7:10" ht="14.25" customHeight="1" x14ac:dyDescent="0.3">
      <c r="G8" s="3" t="s">
        <v>42</v>
      </c>
      <c r="H8" s="4">
        <v>9</v>
      </c>
      <c r="J8" s="8"/>
    </row>
    <row r="9" spans="7:10" ht="14.25" customHeight="1" x14ac:dyDescent="0.3">
      <c r="G9" s="3" t="s">
        <v>43</v>
      </c>
      <c r="H9" s="4">
        <v>7</v>
      </c>
      <c r="J9" s="4"/>
    </row>
    <row r="10" spans="7:10" ht="14.25" customHeight="1" x14ac:dyDescent="0.3">
      <c r="G10" s="3" t="s">
        <v>44</v>
      </c>
      <c r="H10" s="4">
        <v>8</v>
      </c>
      <c r="J10" s="4"/>
    </row>
    <row r="11" spans="7:10" ht="14.25" customHeight="1" x14ac:dyDescent="0.3">
      <c r="G11" s="3" t="s">
        <v>45</v>
      </c>
      <c r="H11" s="4">
        <v>10</v>
      </c>
      <c r="J11" s="4"/>
    </row>
    <row r="12" spans="7:10" ht="14.25" customHeight="1" x14ac:dyDescent="0.3">
      <c r="G12" s="3" t="s">
        <v>46</v>
      </c>
      <c r="H12" s="4">
        <v>15</v>
      </c>
      <c r="J12" s="4"/>
    </row>
    <row r="13" spans="7:10" ht="14.25" customHeight="1" x14ac:dyDescent="0.3">
      <c r="G13" s="3" t="s">
        <v>50</v>
      </c>
      <c r="H13" s="4">
        <v>4</v>
      </c>
      <c r="J13" s="4"/>
    </row>
    <row r="14" spans="7:10" ht="14.25" customHeight="1" x14ac:dyDescent="0.3"/>
    <row r="15" spans="7:10" ht="14.25" customHeight="1" x14ac:dyDescent="0.3"/>
    <row r="16" spans="7:10" ht="14.25" customHeight="1" x14ac:dyDescent="0.3"/>
    <row r="17" spans="3:8" ht="14.25" customHeight="1" x14ac:dyDescent="0.3"/>
    <row r="18" spans="3:8" ht="14.25" customHeight="1" x14ac:dyDescent="0.3">
      <c r="C18" s="2" t="s">
        <v>47</v>
      </c>
      <c r="H18">
        <f>H8+H9+H13+H10</f>
        <v>28</v>
      </c>
    </row>
    <row r="19" spans="3:8" ht="14.25" customHeight="1" x14ac:dyDescent="0.3"/>
    <row r="20" spans="3:8" ht="14.25" customHeight="1" x14ac:dyDescent="0.3"/>
    <row r="21" spans="3:8" ht="14.25" customHeight="1" x14ac:dyDescent="0.3"/>
    <row r="22" spans="3:8" ht="14.25" customHeight="1" x14ac:dyDescent="0.3"/>
    <row r="23" spans="3:8" ht="14.25" customHeight="1" x14ac:dyDescent="0.3"/>
    <row r="24" spans="3:8" ht="14.25" customHeight="1" x14ac:dyDescent="0.3"/>
    <row r="25" spans="3:8" ht="14.25" customHeight="1" x14ac:dyDescent="0.3"/>
    <row r="26" spans="3:8" ht="14.25" customHeight="1" x14ac:dyDescent="0.3"/>
    <row r="27" spans="3:8" ht="14.25" customHeight="1" x14ac:dyDescent="0.3"/>
    <row r="28" spans="3:8" ht="14.25" customHeight="1" x14ac:dyDescent="0.3"/>
    <row r="29" spans="3:8" ht="14.25" customHeight="1" x14ac:dyDescent="0.3"/>
    <row r="30" spans="3:8" ht="14.25" customHeight="1" x14ac:dyDescent="0.3"/>
    <row r="31" spans="3:8" ht="14.25" customHeight="1" x14ac:dyDescent="0.3"/>
    <row r="32" spans="3:8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  <row r="1001" customFormat="1" ht="15" customHeight="1" x14ac:dyDescent="0.3"/>
    <row r="1002" customFormat="1" ht="15" customHeight="1" x14ac:dyDescent="0.3"/>
    <row r="1003" customFormat="1" ht="15" customHeight="1" x14ac:dyDescent="0.3"/>
    <row r="1004" customFormat="1" ht="1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F2D62-8848-4C74-B116-912B6C57DC7F}">
  <dimension ref="C1:AM1004"/>
  <sheetViews>
    <sheetView topLeftCell="G1" zoomScale="76" workbookViewId="0">
      <selection activeCell="J37" sqref="J37"/>
    </sheetView>
  </sheetViews>
  <sheetFormatPr defaultColWidth="14.44140625" defaultRowHeight="14.4" x14ac:dyDescent="0.3"/>
  <cols>
    <col min="1" max="9" width="9.109375" customWidth="1"/>
    <col min="10" max="10" width="21.109375" customWidth="1"/>
    <col min="11" max="11" width="15.44140625" bestFit="1" customWidth="1"/>
    <col min="12" max="12" width="20.88671875" bestFit="1" customWidth="1"/>
    <col min="13" max="13" width="20.109375" bestFit="1" customWidth="1"/>
    <col min="14" max="14" width="15" bestFit="1" customWidth="1"/>
    <col min="15" max="15" width="13.6640625" bestFit="1" customWidth="1"/>
    <col min="16" max="18" width="9.109375" customWidth="1"/>
    <col min="19" max="19" width="8.33203125" customWidth="1"/>
    <col min="20" max="34" width="4" customWidth="1"/>
    <col min="35" max="39" width="4" bestFit="1" customWidth="1"/>
  </cols>
  <sheetData>
    <row r="1" spans="6:39" ht="14.25" customHeight="1" x14ac:dyDescent="0.3">
      <c r="S1" s="2" t="s">
        <v>16</v>
      </c>
    </row>
    <row r="2" spans="6:39" ht="14.25" customHeight="1" x14ac:dyDescent="0.3">
      <c r="K2">
        <v>1</v>
      </c>
      <c r="L2">
        <v>2</v>
      </c>
      <c r="M2">
        <v>3</v>
      </c>
      <c r="N2">
        <v>4</v>
      </c>
      <c r="O2">
        <v>5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90</v>
      </c>
      <c r="X2" s="12" t="s">
        <v>21</v>
      </c>
      <c r="Y2" s="12" t="s">
        <v>22</v>
      </c>
      <c r="Z2" s="12" t="s">
        <v>23</v>
      </c>
      <c r="AA2" s="12" t="s">
        <v>91</v>
      </c>
      <c r="AB2" s="12" t="s">
        <v>24</v>
      </c>
      <c r="AC2" s="12" t="s">
        <v>25</v>
      </c>
      <c r="AD2" s="12" t="s">
        <v>26</v>
      </c>
      <c r="AE2" s="12" t="s">
        <v>92</v>
      </c>
      <c r="AF2" s="12" t="s">
        <v>27</v>
      </c>
      <c r="AG2" s="12" t="s">
        <v>28</v>
      </c>
      <c r="AH2" s="12" t="s">
        <v>29</v>
      </c>
      <c r="AI2" s="12" t="s">
        <v>93</v>
      </c>
      <c r="AJ2" s="12" t="s">
        <v>94</v>
      </c>
      <c r="AK2" s="12" t="s">
        <v>95</v>
      </c>
      <c r="AL2" s="12" t="s">
        <v>96</v>
      </c>
      <c r="AM2" s="12" t="s">
        <v>97</v>
      </c>
    </row>
    <row r="3" spans="6:39" ht="14.25" customHeight="1" x14ac:dyDescent="0.3">
      <c r="J3" s="6" t="s">
        <v>3</v>
      </c>
      <c r="K3" s="6" t="s">
        <v>85</v>
      </c>
      <c r="L3" s="6" t="s">
        <v>86</v>
      </c>
      <c r="M3" s="6" t="s">
        <v>87</v>
      </c>
      <c r="N3" s="6" t="s">
        <v>88</v>
      </c>
      <c r="O3" s="15" t="s">
        <v>89</v>
      </c>
      <c r="S3" s="14">
        <f>L4*T3+M4*U3+N4*V3+O4*W3+K5*X3+M5*Y3+N5*Z3+O5*AA3+K6*AB3+L6*AC3+N6*AD3+O6*AE3+K7*AF3+L7*AG3+M7*AH3+O7*AI3+K8*AJ3+L8*AK3+M8*AL3+N8*AM3</f>
        <v>461.81</v>
      </c>
      <c r="T3" s="14">
        <v>0</v>
      </c>
      <c r="U3" s="14">
        <v>0</v>
      </c>
      <c r="V3" s="14">
        <v>1</v>
      </c>
      <c r="W3" s="14">
        <v>0</v>
      </c>
      <c r="X3" s="14">
        <v>0</v>
      </c>
      <c r="Y3" s="14">
        <v>1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1</v>
      </c>
      <c r="AF3" s="14">
        <v>0</v>
      </c>
      <c r="AG3" s="14">
        <v>1</v>
      </c>
      <c r="AH3" s="14">
        <v>0</v>
      </c>
      <c r="AI3" s="18">
        <v>0</v>
      </c>
      <c r="AJ3" s="18">
        <v>1</v>
      </c>
      <c r="AK3" s="18">
        <v>0</v>
      </c>
      <c r="AL3" s="18">
        <v>0</v>
      </c>
      <c r="AM3" s="18">
        <v>0</v>
      </c>
    </row>
    <row r="4" spans="6:39" ht="14.25" customHeight="1" x14ac:dyDescent="0.3">
      <c r="I4">
        <v>1</v>
      </c>
      <c r="J4" s="6" t="s">
        <v>85</v>
      </c>
      <c r="K4" s="4">
        <v>0</v>
      </c>
      <c r="L4" s="4">
        <v>206.8</v>
      </c>
      <c r="M4" s="4">
        <v>157.80000000000001</v>
      </c>
      <c r="N4" s="4">
        <v>208</v>
      </c>
      <c r="O4" s="4">
        <v>69.81</v>
      </c>
      <c r="S4" s="1" t="s">
        <v>30</v>
      </c>
      <c r="T4" s="1">
        <f>T3+U3+V3+W3</f>
        <v>1</v>
      </c>
      <c r="U4" s="1">
        <v>1</v>
      </c>
    </row>
    <row r="5" spans="6:39" ht="14.25" customHeight="1" x14ac:dyDescent="0.3">
      <c r="I5">
        <v>2</v>
      </c>
      <c r="J5" s="6" t="s">
        <v>86</v>
      </c>
      <c r="K5" s="4">
        <v>206.8</v>
      </c>
      <c r="L5" s="4">
        <v>0</v>
      </c>
      <c r="M5" s="4">
        <v>37</v>
      </c>
      <c r="N5" s="4">
        <v>59</v>
      </c>
      <c r="O5" s="4">
        <v>125</v>
      </c>
      <c r="T5" s="1">
        <f>X3+Y3+Z3+AA3</f>
        <v>1</v>
      </c>
      <c r="U5" s="1">
        <v>1</v>
      </c>
    </row>
    <row r="6" spans="6:39" ht="14.25" customHeight="1" x14ac:dyDescent="0.3">
      <c r="I6">
        <v>3</v>
      </c>
      <c r="J6" s="6" t="s">
        <v>87</v>
      </c>
      <c r="K6" s="4">
        <v>157.80000000000001</v>
      </c>
      <c r="L6" s="4">
        <v>37</v>
      </c>
      <c r="M6" s="4">
        <v>0</v>
      </c>
      <c r="N6" s="4">
        <v>51</v>
      </c>
      <c r="O6" s="4">
        <v>88</v>
      </c>
      <c r="T6" s="1">
        <f>AB3+AC3+AD3+AE3</f>
        <v>1</v>
      </c>
      <c r="U6" s="1">
        <v>1</v>
      </c>
    </row>
    <row r="7" spans="6:39" ht="14.25" customHeight="1" x14ac:dyDescent="0.3">
      <c r="G7" s="2"/>
      <c r="H7" s="2"/>
      <c r="I7">
        <v>4</v>
      </c>
      <c r="J7" s="6" t="s">
        <v>88</v>
      </c>
      <c r="K7" s="4">
        <v>208</v>
      </c>
      <c r="L7" s="4">
        <v>59</v>
      </c>
      <c r="M7" s="4">
        <v>51</v>
      </c>
      <c r="N7" s="4">
        <v>0</v>
      </c>
      <c r="O7" s="4">
        <v>139</v>
      </c>
      <c r="T7" s="1">
        <f>AF3+AG3+AH3+AI3</f>
        <v>1</v>
      </c>
      <c r="U7" s="1">
        <v>1</v>
      </c>
    </row>
    <row r="8" spans="6:39" ht="14.25" customHeight="1" x14ac:dyDescent="0.3">
      <c r="G8" s="3"/>
      <c r="H8" s="4"/>
      <c r="I8">
        <v>5</v>
      </c>
      <c r="J8" s="15" t="s">
        <v>89</v>
      </c>
      <c r="K8" s="17">
        <v>69.81</v>
      </c>
      <c r="L8" s="17">
        <v>125</v>
      </c>
      <c r="M8" s="17">
        <v>88</v>
      </c>
      <c r="N8" s="17">
        <v>139</v>
      </c>
      <c r="O8" s="17">
        <v>0</v>
      </c>
      <c r="T8">
        <f>AJ3+AK3+AL3+AM3</f>
        <v>1</v>
      </c>
      <c r="U8" s="21">
        <v>1</v>
      </c>
    </row>
    <row r="9" spans="6:39" ht="14.25" customHeight="1" x14ac:dyDescent="0.3">
      <c r="F9" s="10" t="s">
        <v>114</v>
      </c>
      <c r="G9" s="3"/>
      <c r="H9" s="4"/>
      <c r="T9" s="1">
        <f>X3+AB3+AF3+AJ3</f>
        <v>1</v>
      </c>
      <c r="U9" s="1">
        <v>1</v>
      </c>
    </row>
    <row r="10" spans="6:39" ht="14.25" customHeight="1" x14ac:dyDescent="0.3">
      <c r="G10" s="2" t="s">
        <v>3</v>
      </c>
      <c r="H10" s="2" t="s">
        <v>4</v>
      </c>
      <c r="T10" s="1">
        <f>T3+AC3+AG3+AK3</f>
        <v>1</v>
      </c>
      <c r="U10" s="1">
        <v>1</v>
      </c>
    </row>
    <row r="11" spans="6:39" ht="14.25" customHeight="1" x14ac:dyDescent="0.3">
      <c r="G11" s="3" t="s">
        <v>5</v>
      </c>
      <c r="H11" s="4">
        <v>206.8</v>
      </c>
      <c r="T11" s="1">
        <f>U3+Y3+AH3+AL3</f>
        <v>1</v>
      </c>
      <c r="U11" s="1">
        <v>1</v>
      </c>
    </row>
    <row r="12" spans="6:39" ht="14.25" customHeight="1" x14ac:dyDescent="0.3">
      <c r="G12" s="3" t="s">
        <v>6</v>
      </c>
      <c r="H12" s="4">
        <v>157.80000000000001</v>
      </c>
      <c r="J12" s="1" t="s">
        <v>31</v>
      </c>
      <c r="T12" s="1">
        <f>V3+Z3+AD3+AM3</f>
        <v>1</v>
      </c>
      <c r="U12" s="1">
        <v>1</v>
      </c>
    </row>
    <row r="13" spans="6:39" ht="14.25" customHeight="1" x14ac:dyDescent="0.3">
      <c r="G13" s="3" t="s">
        <v>7</v>
      </c>
      <c r="H13" s="4">
        <v>208</v>
      </c>
      <c r="K13">
        <v>1</v>
      </c>
      <c r="L13">
        <v>2</v>
      </c>
      <c r="M13">
        <v>3</v>
      </c>
      <c r="N13">
        <v>4</v>
      </c>
      <c r="O13">
        <v>5</v>
      </c>
      <c r="T13">
        <f>W3+AJ3</f>
        <v>1</v>
      </c>
      <c r="U13" s="10">
        <v>1</v>
      </c>
    </row>
    <row r="14" spans="6:39" ht="14.25" customHeight="1" x14ac:dyDescent="0.3">
      <c r="G14" s="19" t="s">
        <v>98</v>
      </c>
      <c r="H14" s="4">
        <v>69.81</v>
      </c>
      <c r="J14" s="6" t="s">
        <v>3</v>
      </c>
      <c r="K14" s="6" t="s">
        <v>85</v>
      </c>
      <c r="L14" s="6" t="s">
        <v>86</v>
      </c>
      <c r="M14" s="6" t="s">
        <v>87</v>
      </c>
      <c r="N14" s="6" t="s">
        <v>88</v>
      </c>
      <c r="O14" s="15" t="s">
        <v>89</v>
      </c>
      <c r="T14">
        <f>Z3+AC3+AH3</f>
        <v>0</v>
      </c>
      <c r="U14" s="10">
        <v>2</v>
      </c>
    </row>
    <row r="15" spans="6:39" ht="14.25" customHeight="1" x14ac:dyDescent="0.3">
      <c r="G15" s="20" t="s">
        <v>8</v>
      </c>
      <c r="H15" s="4">
        <v>37</v>
      </c>
      <c r="I15">
        <v>1</v>
      </c>
      <c r="J15" s="6" t="s">
        <v>85</v>
      </c>
      <c r="K15" s="4">
        <v>0</v>
      </c>
      <c r="L15" s="4" t="s">
        <v>18</v>
      </c>
      <c r="M15" s="4" t="s">
        <v>19</v>
      </c>
      <c r="N15" s="4" t="s">
        <v>20</v>
      </c>
      <c r="O15" s="4" t="s">
        <v>90</v>
      </c>
      <c r="T15">
        <f>AG3+Z3</f>
        <v>1</v>
      </c>
      <c r="U15" s="10">
        <v>1</v>
      </c>
    </row>
    <row r="16" spans="6:39" ht="14.25" customHeight="1" x14ac:dyDescent="0.3">
      <c r="G16" s="3" t="s">
        <v>9</v>
      </c>
      <c r="H16" s="4">
        <v>59</v>
      </c>
      <c r="I16">
        <v>2</v>
      </c>
      <c r="J16" s="6" t="s">
        <v>86</v>
      </c>
      <c r="K16" s="4" t="s">
        <v>21</v>
      </c>
      <c r="L16" s="4">
        <v>0</v>
      </c>
      <c r="M16" s="4" t="s">
        <v>22</v>
      </c>
      <c r="N16" s="4" t="s">
        <v>23</v>
      </c>
      <c r="O16" s="4" t="s">
        <v>91</v>
      </c>
      <c r="T16">
        <f>U3+AE3+AJ3</f>
        <v>2</v>
      </c>
      <c r="U16" s="10">
        <v>2</v>
      </c>
      <c r="AC16" s="7"/>
    </row>
    <row r="17" spans="3:29" ht="14.25" customHeight="1" x14ac:dyDescent="0.3">
      <c r="G17" s="3" t="s">
        <v>99</v>
      </c>
      <c r="H17" s="4">
        <v>125</v>
      </c>
      <c r="I17">
        <v>3</v>
      </c>
      <c r="J17" s="6" t="s">
        <v>87</v>
      </c>
      <c r="K17" s="4" t="s">
        <v>24</v>
      </c>
      <c r="L17" s="4" t="s">
        <v>25</v>
      </c>
      <c r="M17" s="4">
        <v>0</v>
      </c>
      <c r="N17" s="4" t="s">
        <v>26</v>
      </c>
      <c r="O17" s="4" t="s">
        <v>92</v>
      </c>
      <c r="AC17" s="7"/>
    </row>
    <row r="18" spans="3:29" ht="14.25" customHeight="1" x14ac:dyDescent="0.3">
      <c r="G18" s="3" t="s">
        <v>10</v>
      </c>
      <c r="H18" s="4">
        <v>51</v>
      </c>
      <c r="I18">
        <v>4</v>
      </c>
      <c r="J18" s="6" t="s">
        <v>88</v>
      </c>
      <c r="K18" s="4" t="s">
        <v>27</v>
      </c>
      <c r="L18" s="4" t="s">
        <v>28</v>
      </c>
      <c r="M18" s="4" t="s">
        <v>29</v>
      </c>
      <c r="N18" s="4">
        <v>0</v>
      </c>
      <c r="O18" s="4" t="s">
        <v>93</v>
      </c>
    </row>
    <row r="19" spans="3:29" ht="14.25" customHeight="1" x14ac:dyDescent="0.3">
      <c r="G19" s="3" t="s">
        <v>100</v>
      </c>
      <c r="H19" s="4">
        <v>88</v>
      </c>
      <c r="I19">
        <v>5</v>
      </c>
      <c r="J19" s="15" t="s">
        <v>89</v>
      </c>
      <c r="K19" s="11" t="s">
        <v>94</v>
      </c>
      <c r="L19" s="11" t="s">
        <v>95</v>
      </c>
      <c r="M19" s="11" t="s">
        <v>96</v>
      </c>
      <c r="N19" s="11" t="s">
        <v>97</v>
      </c>
      <c r="O19" s="17">
        <v>0</v>
      </c>
      <c r="T19" s="25" t="s">
        <v>117</v>
      </c>
      <c r="U19" s="26"/>
      <c r="V19" s="26"/>
      <c r="W19" s="26"/>
      <c r="X19" s="26"/>
      <c r="Y19" s="25" t="s">
        <v>118</v>
      </c>
      <c r="Z19" s="26"/>
      <c r="AA19" s="26"/>
      <c r="AB19" s="26"/>
      <c r="AC19" s="27"/>
    </row>
    <row r="20" spans="3:29" ht="14.25" customHeight="1" x14ac:dyDescent="0.3">
      <c r="G20" s="3" t="s">
        <v>101</v>
      </c>
      <c r="H20" s="17">
        <v>139</v>
      </c>
      <c r="J20" s="16"/>
      <c r="AC20" s="7"/>
    </row>
    <row r="21" spans="3:29" ht="14.25" customHeight="1" x14ac:dyDescent="0.3">
      <c r="J21" s="1" t="s">
        <v>32</v>
      </c>
    </row>
    <row r="22" spans="3:29" ht="14.25" customHeight="1" x14ac:dyDescent="0.3"/>
    <row r="23" spans="3:29" ht="14.25" customHeight="1" x14ac:dyDescent="0.3">
      <c r="J23" s="10" t="s">
        <v>111</v>
      </c>
    </row>
    <row r="24" spans="3:29" ht="14.25" customHeight="1" x14ac:dyDescent="0.3">
      <c r="C24" s="2" t="s">
        <v>84</v>
      </c>
      <c r="J24" s="1" t="s">
        <v>30</v>
      </c>
    </row>
    <row r="25" spans="3:29" ht="14.25" customHeight="1" x14ac:dyDescent="0.3">
      <c r="J25" s="4" t="s">
        <v>33</v>
      </c>
      <c r="K25" s="10" t="s">
        <v>102</v>
      </c>
    </row>
    <row r="26" spans="3:29" ht="14.25" customHeight="1" x14ac:dyDescent="0.3">
      <c r="J26" s="4" t="s">
        <v>34</v>
      </c>
      <c r="K26" s="10" t="s">
        <v>103</v>
      </c>
    </row>
    <row r="27" spans="3:29" ht="14.25" customHeight="1" x14ac:dyDescent="0.3">
      <c r="J27" s="4" t="s">
        <v>35</v>
      </c>
      <c r="K27" s="10" t="s">
        <v>104</v>
      </c>
    </row>
    <row r="28" spans="3:29" ht="14.25" customHeight="1" x14ac:dyDescent="0.3">
      <c r="J28" s="4" t="s">
        <v>36</v>
      </c>
      <c r="K28" s="10" t="s">
        <v>105</v>
      </c>
    </row>
    <row r="29" spans="3:29" ht="14.25" customHeight="1" x14ac:dyDescent="0.3">
      <c r="J29" s="4" t="s">
        <v>37</v>
      </c>
      <c r="K29" s="10" t="s">
        <v>106</v>
      </c>
    </row>
    <row r="30" spans="3:29" ht="14.25" customHeight="1" x14ac:dyDescent="0.3">
      <c r="J30" s="4" t="s">
        <v>38</v>
      </c>
      <c r="K30" s="10" t="s">
        <v>107</v>
      </c>
    </row>
    <row r="31" spans="3:29" ht="14.25" customHeight="1" x14ac:dyDescent="0.3">
      <c r="J31" s="4" t="s">
        <v>39</v>
      </c>
      <c r="K31" s="10" t="s">
        <v>108</v>
      </c>
    </row>
    <row r="32" spans="3:29" ht="14.25" customHeight="1" x14ac:dyDescent="0.3">
      <c r="J32" s="4" t="s">
        <v>40</v>
      </c>
      <c r="K32" s="10" t="s">
        <v>109</v>
      </c>
    </row>
    <row r="33" spans="10:11" ht="14.25" customHeight="1" x14ac:dyDescent="0.3">
      <c r="J33" s="4" t="s">
        <v>71</v>
      </c>
      <c r="K33" s="10" t="s">
        <v>110</v>
      </c>
    </row>
    <row r="34" spans="10:11" ht="14.25" customHeight="1" x14ac:dyDescent="0.3">
      <c r="K34" s="1" t="s">
        <v>41</v>
      </c>
    </row>
    <row r="35" spans="10:11" ht="14.25" customHeight="1" x14ac:dyDescent="0.3">
      <c r="J35" s="4" t="s">
        <v>71</v>
      </c>
      <c r="K35" s="10" t="s">
        <v>112</v>
      </c>
    </row>
    <row r="36" spans="10:11" ht="14.25" customHeight="1" x14ac:dyDescent="0.3">
      <c r="J36" s="4" t="s">
        <v>72</v>
      </c>
      <c r="K36" s="10" t="s">
        <v>113</v>
      </c>
    </row>
    <row r="37" spans="10:11" ht="14.25" customHeight="1" x14ac:dyDescent="0.3"/>
    <row r="38" spans="10:11" ht="14.25" customHeight="1" x14ac:dyDescent="0.3"/>
    <row r="39" spans="10:11" ht="14.25" customHeight="1" x14ac:dyDescent="0.3"/>
    <row r="40" spans="10:11" ht="14.25" customHeight="1" x14ac:dyDescent="0.3"/>
    <row r="41" spans="10:11" ht="14.25" customHeight="1" x14ac:dyDescent="0.3"/>
    <row r="42" spans="10:11" ht="14.25" customHeight="1" x14ac:dyDescent="0.3"/>
    <row r="43" spans="10:11" ht="14.25" customHeight="1" x14ac:dyDescent="0.3"/>
    <row r="44" spans="10:11" ht="14.25" customHeight="1" x14ac:dyDescent="0.3"/>
    <row r="45" spans="10:11" ht="14.25" customHeight="1" x14ac:dyDescent="0.3"/>
    <row r="46" spans="10:11" ht="14.25" customHeight="1" x14ac:dyDescent="0.3"/>
    <row r="47" spans="10:11" ht="14.25" customHeight="1" x14ac:dyDescent="0.3"/>
    <row r="48" spans="10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8C14-1FFC-450D-9D01-22A51A735B3D}">
  <dimension ref="B1:M1004"/>
  <sheetViews>
    <sheetView tabSelected="1" zoomScale="78" workbookViewId="0">
      <selection activeCell="C27" sqref="C27"/>
    </sheetView>
  </sheetViews>
  <sheetFormatPr defaultColWidth="14.44140625" defaultRowHeight="14.4" x14ac:dyDescent="0.3"/>
  <cols>
    <col min="1" max="7" width="9.109375" customWidth="1"/>
    <col min="8" max="8" width="9.88671875" bestFit="1" customWidth="1"/>
    <col min="9" max="10" width="9.88671875" customWidth="1"/>
    <col min="11" max="11" width="9.88671875" bestFit="1" customWidth="1"/>
    <col min="12" max="12" width="9.88671875" customWidth="1"/>
    <col min="13" max="13" width="14" customWidth="1"/>
    <col min="14" max="29" width="9.109375" customWidth="1"/>
  </cols>
  <sheetData>
    <row r="1" spans="7:13" ht="14.25" customHeight="1" x14ac:dyDescent="0.3"/>
    <row r="2" spans="7:13" ht="14.25" customHeight="1" x14ac:dyDescent="0.3"/>
    <row r="3" spans="7:13" ht="14.25" customHeight="1" x14ac:dyDescent="0.3"/>
    <row r="4" spans="7:13" ht="14.25" customHeight="1" x14ac:dyDescent="0.3"/>
    <row r="5" spans="7:13" ht="14.25" customHeight="1" x14ac:dyDescent="0.3"/>
    <row r="6" spans="7:13" ht="14.25" customHeight="1" x14ac:dyDescent="0.3">
      <c r="J6" s="10" t="s">
        <v>115</v>
      </c>
    </row>
    <row r="7" spans="7:13" ht="14.25" customHeight="1" x14ac:dyDescent="0.3">
      <c r="G7" s="2" t="s">
        <v>3</v>
      </c>
      <c r="H7" s="2" t="s">
        <v>4</v>
      </c>
      <c r="I7" s="2"/>
      <c r="J7" s="2" t="s">
        <v>3</v>
      </c>
      <c r="K7" s="2" t="s">
        <v>4</v>
      </c>
      <c r="L7" s="2"/>
      <c r="M7" s="5"/>
    </row>
    <row r="8" spans="7:13" ht="14.25" customHeight="1" x14ac:dyDescent="0.3">
      <c r="G8" s="3" t="s">
        <v>5</v>
      </c>
      <c r="H8" s="4">
        <v>206.8</v>
      </c>
      <c r="I8" s="4"/>
      <c r="J8" s="20" t="s">
        <v>8</v>
      </c>
      <c r="K8" s="4">
        <v>37</v>
      </c>
      <c r="L8" s="4"/>
      <c r="M8" s="8"/>
    </row>
    <row r="9" spans="7:13" ht="14.25" customHeight="1" x14ac:dyDescent="0.3">
      <c r="G9" s="3" t="s">
        <v>6</v>
      </c>
      <c r="H9" s="4">
        <v>157.80000000000001</v>
      </c>
      <c r="I9" s="4"/>
      <c r="J9" s="3" t="s">
        <v>10</v>
      </c>
      <c r="K9" s="4">
        <v>51</v>
      </c>
      <c r="L9" s="4"/>
      <c r="M9" s="4"/>
    </row>
    <row r="10" spans="7:13" ht="14.25" customHeight="1" x14ac:dyDescent="0.3">
      <c r="G10" s="3" t="s">
        <v>7</v>
      </c>
      <c r="H10" s="4">
        <v>208</v>
      </c>
      <c r="I10" s="4"/>
      <c r="J10" s="3" t="s">
        <v>9</v>
      </c>
      <c r="K10" s="4">
        <v>59</v>
      </c>
      <c r="L10" s="4"/>
      <c r="M10" s="4"/>
    </row>
    <row r="11" spans="7:13" ht="14.25" customHeight="1" x14ac:dyDescent="0.3">
      <c r="G11" s="19" t="s">
        <v>98</v>
      </c>
      <c r="H11" s="4">
        <v>69.81</v>
      </c>
      <c r="I11" s="4"/>
      <c r="J11" s="19" t="s">
        <v>98</v>
      </c>
      <c r="K11" s="4">
        <v>69.81</v>
      </c>
      <c r="L11" s="4"/>
      <c r="M11" s="4"/>
    </row>
    <row r="12" spans="7:13" ht="14.25" customHeight="1" x14ac:dyDescent="0.3">
      <c r="G12" s="20" t="s">
        <v>8</v>
      </c>
      <c r="H12" s="4">
        <v>37</v>
      </c>
      <c r="I12" s="4"/>
      <c r="J12" s="3" t="s">
        <v>100</v>
      </c>
      <c r="K12" s="4">
        <v>88</v>
      </c>
      <c r="L12" s="4"/>
      <c r="M12" s="4"/>
    </row>
    <row r="13" spans="7:13" ht="14.25" customHeight="1" x14ac:dyDescent="0.3">
      <c r="G13" s="3" t="s">
        <v>9</v>
      </c>
      <c r="H13" s="4">
        <v>59</v>
      </c>
      <c r="I13" s="4"/>
      <c r="J13" s="3" t="s">
        <v>99</v>
      </c>
      <c r="K13" s="4">
        <v>125</v>
      </c>
      <c r="L13" s="4"/>
      <c r="M13" s="4"/>
    </row>
    <row r="14" spans="7:13" ht="14.25" customHeight="1" x14ac:dyDescent="0.3">
      <c r="G14" s="3" t="s">
        <v>99</v>
      </c>
      <c r="H14" s="4">
        <v>125</v>
      </c>
      <c r="I14" s="4"/>
      <c r="J14" s="3" t="s">
        <v>101</v>
      </c>
      <c r="K14" s="17">
        <v>139</v>
      </c>
      <c r="L14" s="4"/>
    </row>
    <row r="15" spans="7:13" ht="14.25" customHeight="1" x14ac:dyDescent="0.3">
      <c r="G15" s="3" t="s">
        <v>10</v>
      </c>
      <c r="H15" s="4">
        <v>51</v>
      </c>
      <c r="I15" s="4"/>
      <c r="J15" s="3" t="s">
        <v>6</v>
      </c>
      <c r="K15" s="4">
        <v>157.80000000000001</v>
      </c>
      <c r="L15" s="4"/>
    </row>
    <row r="16" spans="7:13" ht="14.25" customHeight="1" x14ac:dyDescent="0.3">
      <c r="G16" s="3" t="s">
        <v>100</v>
      </c>
      <c r="H16" s="4">
        <v>88</v>
      </c>
      <c r="I16" s="4"/>
      <c r="J16" s="3" t="s">
        <v>5</v>
      </c>
      <c r="K16" s="4">
        <v>206.8</v>
      </c>
      <c r="L16" s="4"/>
    </row>
    <row r="17" spans="2:12" ht="14.25" customHeight="1" x14ac:dyDescent="0.3">
      <c r="G17" s="3" t="s">
        <v>101</v>
      </c>
      <c r="H17" s="17">
        <v>139</v>
      </c>
      <c r="I17" s="17"/>
      <c r="J17" s="3" t="s">
        <v>7</v>
      </c>
      <c r="K17" s="4">
        <v>208</v>
      </c>
      <c r="L17" s="17"/>
    </row>
    <row r="18" spans="2:12" ht="14.25" customHeight="1" x14ac:dyDescent="0.3">
      <c r="C18" s="2" t="s">
        <v>47</v>
      </c>
    </row>
    <row r="19" spans="2:12" ht="14.25" customHeight="1" x14ac:dyDescent="0.3"/>
    <row r="20" spans="2:12" ht="14.25" customHeight="1" x14ac:dyDescent="0.3"/>
    <row r="21" spans="2:12" ht="14.25" customHeight="1" x14ac:dyDescent="0.3">
      <c r="J21" s="10" t="s">
        <v>116</v>
      </c>
      <c r="K21">
        <f>K8+K9+K11+K13+K17</f>
        <v>490.81</v>
      </c>
    </row>
    <row r="22" spans="2:12" ht="14.25" customHeight="1" x14ac:dyDescent="0.3"/>
    <row r="23" spans="2:12" ht="14.25" customHeight="1" x14ac:dyDescent="0.3"/>
    <row r="24" spans="2:12" ht="14.25" customHeight="1" x14ac:dyDescent="0.3"/>
    <row r="25" spans="2:12" ht="14.25" customHeight="1" x14ac:dyDescent="0.3"/>
    <row r="26" spans="2:12" ht="14.25" customHeight="1" x14ac:dyDescent="0.3">
      <c r="B26" s="24" t="s">
        <v>120</v>
      </c>
      <c r="C26" s="24" t="s">
        <v>119</v>
      </c>
    </row>
    <row r="27" spans="2:12" ht="14.25" customHeight="1" x14ac:dyDescent="0.3"/>
    <row r="28" spans="2:12" ht="14.25" customHeight="1" x14ac:dyDescent="0.3"/>
    <row r="29" spans="2:12" ht="14.25" customHeight="1" x14ac:dyDescent="0.3"/>
    <row r="30" spans="2:12" ht="14.25" customHeight="1" x14ac:dyDescent="0.3"/>
    <row r="31" spans="2:12" ht="14.25" customHeight="1" x14ac:dyDescent="0.3"/>
    <row r="32" spans="2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Calculo</vt:lpstr>
      <vt:lpstr>Fuerza Bruta 1.</vt:lpstr>
      <vt:lpstr>Simplex 1.</vt:lpstr>
      <vt:lpstr>Árbol Exp. Mín 1.</vt:lpstr>
      <vt:lpstr>b)</vt:lpstr>
      <vt:lpstr>c)</vt:lpstr>
      <vt:lpstr>'Simplex 1.'!solver_lhs10</vt:lpstr>
      <vt:lpstr>'Simplex 1.'!solver_lhs3</vt:lpstr>
      <vt:lpstr>'Simplex 1.'!solver_lhs4</vt:lpstr>
      <vt:lpstr>'Simplex 1.'!solver_lhs5</vt:lpstr>
      <vt:lpstr>'Simplex 1.'!solver_lhs6</vt:lpstr>
      <vt:lpstr>'Simplex 1.'!solver_lhs7</vt:lpstr>
      <vt:lpstr>'Simplex 1.'!solver_lhs8</vt:lpstr>
      <vt:lpstr>'Simplex 1.'!solver_lhs9</vt:lpstr>
      <vt:lpstr>'Simplex 1.'!solver_rhs10</vt:lpstr>
      <vt:lpstr>'Simplex 1.'!solver_rhs3</vt:lpstr>
      <vt:lpstr>'Simplex 1.'!solver_rhs4</vt:lpstr>
      <vt:lpstr>'Simplex 1.'!solver_rhs5</vt:lpstr>
      <vt:lpstr>'Simplex 1.'!solver_rhs6</vt:lpstr>
      <vt:lpstr>'Simplex 1.'!solver_rhs7</vt:lpstr>
      <vt:lpstr>'Simplex 1.'!solver_rhs8</vt:lpstr>
      <vt:lpstr>'Simplex 1.'!solver_rhs9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Emmanuel Sinai Farrera Mendez</cp:lastModifiedBy>
  <dcterms:modified xsi:type="dcterms:W3CDTF">2023-12-06T19:40:54Z</dcterms:modified>
</cp:coreProperties>
</file>