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os\2024\2023-2024-2\MCTD\"/>
    </mc:Choice>
  </mc:AlternateContent>
  <bookViews>
    <workbookView xWindow="-122" yWindow="-122" windowWidth="19712" windowHeight="10569"/>
  </bookViews>
  <sheets>
    <sheet name="Inventarios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D9" i="2" s="1"/>
  <c r="E3" i="2" l="1"/>
  <c r="E5" i="2" s="1"/>
  <c r="H4" i="2"/>
  <c r="E6" i="2" l="1"/>
</calcChain>
</file>

<file path=xl/sharedStrings.xml><?xml version="1.0" encoding="utf-8"?>
<sst xmlns="http://schemas.openxmlformats.org/spreadsheetml/2006/main" count="19" uniqueCount="18">
  <si>
    <t>Periodo</t>
  </si>
  <si>
    <t>Cantidad</t>
  </si>
  <si>
    <t>y=</t>
  </si>
  <si>
    <t>K=</t>
  </si>
  <si>
    <t>D=</t>
  </si>
  <si>
    <t>h=</t>
  </si>
  <si>
    <t>t0=</t>
  </si>
  <si>
    <t>CV=</t>
  </si>
  <si>
    <t>D_media</t>
  </si>
  <si>
    <t>D_desv_est</t>
  </si>
  <si>
    <t>D_Varianza=</t>
  </si>
  <si>
    <t>Min Z=costo total del pedido</t>
  </si>
  <si>
    <t>Modelo de Lote Económico</t>
  </si>
  <si>
    <t>C3=Costo de mantenimiento(h+otros:luz, maquinaria, seguridad, seguros, etc.)</t>
  </si>
  <si>
    <t>C4=Costo de agotamiento(CA(Q_cliente))</t>
  </si>
  <si>
    <t>C1=Costo del artículo=CF+CV=CF+CVu(Q)</t>
  </si>
  <si>
    <t>C2=Costo de Colocación del pedido (K)=CF_CC+CVu_CC(Q)</t>
  </si>
  <si>
    <t>Aplica cuando CV&lt;=0.20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</si>
</sst>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3" borderId="0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Demanda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Inventarios!$B$2:$B$7</c:f>
              <c:numCache>
                <c:formatCode>General</c:formatCode>
                <c:ptCount val="6"/>
                <c:pt idx="0">
                  <c:v>3800</c:v>
                </c:pt>
                <c:pt idx="1">
                  <c:v>2500</c:v>
                </c:pt>
                <c:pt idx="2">
                  <c:v>4200</c:v>
                </c:pt>
                <c:pt idx="3">
                  <c:v>5000</c:v>
                </c:pt>
                <c:pt idx="4">
                  <c:v>7000</c:v>
                </c:pt>
                <c:pt idx="5">
                  <c:v>4000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3B-4410-9BDA-EFA79892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90048"/>
        <c:axId val="1581475904"/>
      </c:scatterChart>
      <c:valAx>
        <c:axId val="15814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475904"/>
        <c:crosses val="autoZero"/>
        <c:crossBetween val="midCat"/>
      </c:valAx>
      <c:valAx>
        <c:axId val="15814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4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195459</xdr:colOff>
      <xdr:row>0</xdr:row>
      <xdr:rowOff>39363</xdr:rowOff>
    </xdr:from>
    <xdr:to>
      <xdr:col>13</xdr:col>
      <xdr:colOff>480228</xdr:colOff>
      <xdr:row>13</xdr:row>
      <xdr:rowOff>149579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BDC6C17D-3A6E-41AD-82FA-A035BBD4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162338</xdr:colOff>
      <xdr:row>18</xdr:row>
      <xdr:rowOff>61368</xdr:rowOff>
    </xdr:from>
    <xdr:to>
      <xdr:col>1</xdr:col>
      <xdr:colOff>643108</xdr:colOff>
      <xdr:row>19</xdr:row>
      <xdr:rowOff>127488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A4FEDD6C-07EA-4E2C-BF07-C996BDE49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338" y="1690991"/>
          <a:ext cx="1205047" cy="247189"/>
        </a:xfrm>
        <a:prstGeom prst="rect">
          <a:avLst/>
        </a:prstGeom>
      </xdr:spPr>
    </xdr:pic>
    <xdr:clientData/>
  </xdr:twoCellAnchor>
  <xdr:twoCellAnchor editAs="oneCell">
    <xdr:from>
      <xdr:col>0</xdr:col>
      <xdr:colOff>86599</xdr:colOff>
      <xdr:row>19</xdr:row>
      <xdr:rowOff>133834</xdr:rowOff>
    </xdr:from>
    <xdr:to>
      <xdr:col>5</xdr:col>
      <xdr:colOff>188943</xdr:colOff>
      <xdr:row>20</xdr:row>
      <xdr:rowOff>114666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8F4012E4-33AE-4B95-81E4-C8DDB7C0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99" y="1944527"/>
          <a:ext cx="3723730" cy="161901"/>
        </a:xfrm>
        <a:prstGeom prst="rect">
          <a:avLst/>
        </a:prstGeom>
      </xdr:spPr>
    </xdr:pic>
    <xdr:clientData/>
  </xdr:twoCellAnchor>
  <xdr:twoCellAnchor editAs="oneCell">
    <xdr:from>
      <xdr:col>0</xdr:col>
      <xdr:colOff>110217</xdr:colOff>
      <xdr:row>21</xdr:row>
      <xdr:rowOff>73368</xdr:rowOff>
    </xdr:from>
    <xdr:to>
      <xdr:col>6</xdr:col>
      <xdr:colOff>39364</xdr:colOff>
      <xdr:row>23</xdr:row>
      <xdr:rowOff>170843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8C88A878-B643-43E8-B712-EFD23F1C9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17" y="2246199"/>
          <a:ext cx="4274810" cy="459613"/>
        </a:xfrm>
        <a:prstGeom prst="rect">
          <a:avLst/>
        </a:prstGeom>
      </xdr:spPr>
    </xdr:pic>
    <xdr:clientData/>
  </xdr:twoCellAnchor>
  <xdr:twoCellAnchor editAs="oneCell">
    <xdr:from>
      <xdr:col>0</xdr:col>
      <xdr:colOff>70853</xdr:colOff>
      <xdr:row>24</xdr:row>
      <xdr:rowOff>118089</xdr:rowOff>
    </xdr:from>
    <xdr:to>
      <xdr:col>3</xdr:col>
      <xdr:colOff>560581</xdr:colOff>
      <xdr:row>26</xdr:row>
      <xdr:rowOff>149578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F07D9C7E-81F6-43B5-AD7D-5E0E0AE83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53" y="2834129"/>
          <a:ext cx="2662559" cy="393628"/>
        </a:xfrm>
        <a:prstGeom prst="rect">
          <a:avLst/>
        </a:prstGeom>
      </xdr:spPr>
    </xdr:pic>
    <xdr:clientData/>
  </xdr:twoCellAnchor>
  <xdr:twoCellAnchor editAs="oneCell">
    <xdr:from>
      <xdr:col>6</xdr:col>
      <xdr:colOff>39364</xdr:colOff>
      <xdr:row>0</xdr:row>
      <xdr:rowOff>149580</xdr:rowOff>
    </xdr:from>
    <xdr:to>
      <xdr:col>7</xdr:col>
      <xdr:colOff>645552</xdr:colOff>
      <xdr:row>2</xdr:row>
      <xdr:rowOff>48318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5FC24AC1-06FE-4194-B32F-57575310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5027" y="149580"/>
          <a:ext cx="1330466" cy="260876"/>
        </a:xfrm>
        <a:prstGeom prst="rect">
          <a:avLst/>
        </a:prstGeom>
      </xdr:spPr>
    </xdr:pic>
    <xdr:clientData/>
  </xdr:twoCellAnchor>
  <xdr:twoCellAnchor editAs="oneCell">
    <xdr:from>
      <xdr:col>0</xdr:col>
      <xdr:colOff>86600</xdr:colOff>
      <xdr:row>28</xdr:row>
      <xdr:rowOff>77405</xdr:rowOff>
    </xdr:from>
    <xdr:to>
      <xdr:col>4</xdr:col>
      <xdr:colOff>448737</xdr:colOff>
      <xdr:row>30</xdr:row>
      <xdr:rowOff>66465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9A306AB5-14AE-4274-83C2-A86AABC3B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600" y="3698791"/>
          <a:ext cx="3259246" cy="3511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55473</xdr:rowOff>
    </xdr:from>
    <xdr:to>
      <xdr:col>5</xdr:col>
      <xdr:colOff>598316</xdr:colOff>
      <xdr:row>13</xdr:row>
      <xdr:rowOff>121835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B5840D82-130B-4774-A4E7-83E72EE3C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047235"/>
          <a:ext cx="4219702" cy="428501"/>
        </a:xfrm>
        <a:prstGeom prst="rect">
          <a:avLst/>
        </a:prstGeom>
      </xdr:spPr>
    </xdr:pic>
    <xdr:clientData/>
  </xdr:twoCellAnchor>
  <xdr:twoCellAnchor editAs="oneCell">
    <xdr:from>
      <xdr:col>0</xdr:col>
      <xdr:colOff>401503</xdr:colOff>
      <xdr:row>13</xdr:row>
      <xdr:rowOff>179168</xdr:rowOff>
    </xdr:from>
    <xdr:to>
      <xdr:col>5</xdr:col>
      <xdr:colOff>314905</xdr:colOff>
      <xdr:row>16</xdr:row>
      <xdr:rowOff>78815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A6C35702-0907-4F2D-B500-88604A0DD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1503" y="2533069"/>
          <a:ext cx="3534788" cy="442855"/>
        </a:xfrm>
        <a:prstGeom prst="rect">
          <a:avLst/>
        </a:prstGeom>
      </xdr:spPr>
    </xdr:pic>
    <xdr:clientData/>
  </xdr:twoCellAnchor>
  <xdr:twoCellAnchor editAs="oneCell">
    <xdr:from>
      <xdr:col>0</xdr:col>
      <xdr:colOff>425120</xdr:colOff>
      <xdr:row>16</xdr:row>
      <xdr:rowOff>114249</xdr:rowOff>
    </xdr:from>
    <xdr:to>
      <xdr:col>2</xdr:col>
      <xdr:colOff>86599</xdr:colOff>
      <xdr:row>17</xdr:row>
      <xdr:rowOff>172846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18C20EE0-8499-4176-B46E-1B3ACF76D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5120" y="3011358"/>
          <a:ext cx="1110034" cy="23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130" zoomScaleNormal="130" workbookViewId="0">
      <selection activeCell="G10" sqref="G10"/>
    </sheetView>
  </sheetViews>
  <sheetFormatPr baseColWidth="10" defaultRowHeight="14.3" x14ac:dyDescent="0.25"/>
  <sheetData>
    <row r="1" spans="1:8" x14ac:dyDescent="0.25">
      <c r="A1" s="6" t="s">
        <v>0</v>
      </c>
      <c r="B1" s="6" t="s">
        <v>1</v>
      </c>
    </row>
    <row r="2" spans="1:8" x14ac:dyDescent="0.25">
      <c r="A2" s="5">
        <v>45292</v>
      </c>
      <c r="B2" s="1">
        <v>3800</v>
      </c>
      <c r="D2" s="4" t="s">
        <v>3</v>
      </c>
      <c r="E2" s="2">
        <v>1000</v>
      </c>
    </row>
    <row r="3" spans="1:8" x14ac:dyDescent="0.25">
      <c r="A3" s="5">
        <v>45323</v>
      </c>
      <c r="B3" s="1">
        <v>2500</v>
      </c>
      <c r="D3" s="4" t="s">
        <v>4</v>
      </c>
      <c r="E3" s="3">
        <f>D9</f>
        <v>4416.666666666667</v>
      </c>
    </row>
    <row r="4" spans="1:8" x14ac:dyDescent="0.25">
      <c r="A4" s="5">
        <v>45352</v>
      </c>
      <c r="B4" s="1">
        <v>4200</v>
      </c>
      <c r="D4" s="4" t="s">
        <v>5</v>
      </c>
      <c r="E4" s="2">
        <v>0.5</v>
      </c>
      <c r="G4" s="4" t="s">
        <v>7</v>
      </c>
      <c r="H4" s="1">
        <f>B10/B8^2</f>
        <v>0.11573656105375571</v>
      </c>
    </row>
    <row r="5" spans="1:8" x14ac:dyDescent="0.25">
      <c r="A5" s="5">
        <v>45383</v>
      </c>
      <c r="B5" s="1">
        <v>5000</v>
      </c>
      <c r="D5" s="4" t="s">
        <v>2</v>
      </c>
      <c r="E5" s="3">
        <f>SQRT(2*E2*E3/E4)</f>
        <v>4203.1734043061642</v>
      </c>
    </row>
    <row r="6" spans="1:8" x14ac:dyDescent="0.25">
      <c r="A6" s="5">
        <v>45413</v>
      </c>
      <c r="B6" s="1">
        <v>7000</v>
      </c>
      <c r="D6" s="4" t="s">
        <v>6</v>
      </c>
      <c r="E6" s="3">
        <f>E5/E3</f>
        <v>0.95166190286177299</v>
      </c>
      <c r="G6" s="8" t="s">
        <v>17</v>
      </c>
    </row>
    <row r="7" spans="1:8" x14ac:dyDescent="0.25">
      <c r="A7" s="5">
        <v>45444</v>
      </c>
      <c r="B7" s="1">
        <v>4000</v>
      </c>
    </row>
    <row r="8" spans="1:8" x14ac:dyDescent="0.25">
      <c r="A8" s="7" t="s">
        <v>8</v>
      </c>
      <c r="B8" s="3">
        <f>SUM(B2:B7)/6</f>
        <v>4416.666666666667</v>
      </c>
    </row>
    <row r="9" spans="1:8" x14ac:dyDescent="0.25">
      <c r="A9" s="7" t="s">
        <v>9</v>
      </c>
      <c r="B9" s="3">
        <f>STDEV(B2:B7)</f>
        <v>1502.5533823018288</v>
      </c>
      <c r="C9" s="9" t="s">
        <v>4</v>
      </c>
      <c r="D9" s="3">
        <f>B8</f>
        <v>4416.666666666667</v>
      </c>
    </row>
    <row r="10" spans="1:8" x14ac:dyDescent="0.25">
      <c r="A10" s="7" t="s">
        <v>10</v>
      </c>
      <c r="B10" s="3">
        <f>VAR(B2:B7)</f>
        <v>2257666.6666666656</v>
      </c>
      <c r="C10" s="11"/>
      <c r="D10" s="10"/>
    </row>
    <row r="11" spans="1:8" s="14" customFormat="1" x14ac:dyDescent="0.25">
      <c r="A11" s="15" t="s">
        <v>12</v>
      </c>
      <c r="B11" s="16"/>
      <c r="C11" s="17"/>
      <c r="D11" s="13"/>
    </row>
    <row r="12" spans="1:8" x14ac:dyDescent="0.25">
      <c r="A12" s="12"/>
      <c r="B12" s="10"/>
      <c r="C12" s="11"/>
      <c r="D12" s="10"/>
    </row>
    <row r="13" spans="1:8" x14ac:dyDescent="0.25">
      <c r="A13" s="12"/>
      <c r="B13" s="10"/>
      <c r="C13" s="11"/>
      <c r="D13" s="10"/>
    </row>
    <row r="14" spans="1:8" x14ac:dyDescent="0.25">
      <c r="A14" s="12"/>
      <c r="B14" s="10"/>
      <c r="C14" s="11"/>
      <c r="D14" s="10"/>
    </row>
    <row r="15" spans="1:8" x14ac:dyDescent="0.25">
      <c r="A15" s="12"/>
      <c r="B15" s="10"/>
      <c r="C15" s="11"/>
      <c r="D15" s="10"/>
    </row>
    <row r="16" spans="1:8" x14ac:dyDescent="0.25">
      <c r="A16" s="12"/>
      <c r="B16" s="10"/>
      <c r="C16" s="11"/>
      <c r="D16" s="10"/>
    </row>
    <row r="17" spans="1:4" x14ac:dyDescent="0.25">
      <c r="A17" s="12"/>
      <c r="B17" s="10"/>
      <c r="C17" s="11"/>
      <c r="D17" s="10"/>
    </row>
    <row r="18" spans="1:4" x14ac:dyDescent="0.25">
      <c r="A18" s="12"/>
      <c r="B18" s="10"/>
      <c r="C18" s="11"/>
      <c r="D18" s="10"/>
    </row>
    <row r="33" spans="1:1" x14ac:dyDescent="0.25">
      <c r="A33" s="8" t="s">
        <v>11</v>
      </c>
    </row>
    <row r="34" spans="1:1" x14ac:dyDescent="0.25">
      <c r="A34" t="s">
        <v>15</v>
      </c>
    </row>
    <row r="35" spans="1:1" x14ac:dyDescent="0.25">
      <c r="A35" t="s">
        <v>16</v>
      </c>
    </row>
    <row r="36" spans="1:1" x14ac:dyDescent="0.25">
      <c r="A36" t="s">
        <v>13</v>
      </c>
    </row>
    <row r="37" spans="1:1" x14ac:dyDescent="0.25">
      <c r="A3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ESCOM</cp:lastModifiedBy>
  <dcterms:created xsi:type="dcterms:W3CDTF">2021-12-01T18:01:01Z</dcterms:created>
  <dcterms:modified xsi:type="dcterms:W3CDTF">2024-06-13T20:55:43Z</dcterms:modified>
</cp:coreProperties>
</file>