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<sst xmlns="http://schemas.openxmlformats.org/spreadsheetml/2006/main" count="16" uniqueCount="16">
  <si>
    <t>Meses</t>
  </si>
  <si>
    <t>Clientes Ativos (Cohort relativo à novos clientes de jan/2014)</t>
  </si>
  <si>
    <t>lembrando que de um valor para outro é multiplicado, portando deve-se usar a média geométrica</t>
  </si>
  <si>
    <t>Churn(quanto que saiu)</t>
  </si>
  <si>
    <t>Churn(quanto que multiplicou)</t>
  </si>
  <si>
    <t>Churn médio</t>
  </si>
  <si>
    <t>Valores aplicando churn médio</t>
  </si>
  <si>
    <t>Simulação de abandono</t>
  </si>
  <si>
    <t>15% de saída</t>
  </si>
  <si>
    <t>churn médio</t>
  </si>
  <si>
    <t>Tempo médio</t>
  </si>
  <si>
    <t>aproximadamente 7 meses</t>
  </si>
  <si>
    <t>* Quando temos a expectativa de ocorrêcia de um evento em relação a várias repetições, temos uma distribuição geométrica</t>
  </si>
  <si>
    <t>* Esse conceito é importante para calcularmos a Esperança, ou Valor Esperado</t>
  </si>
  <si>
    <t>* O valor esperado é calculado dividindo 1 pela probabilidade do evento acontecer</t>
  </si>
  <si>
    <t>* Portanto para calcular o tempo médio de permanencia de uma pessoa, calculamos 1/churn médio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</si>
</sst>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d/m/yyyy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2" numFmtId="164" xfId="0" applyAlignment="1" applyBorder="1" applyFont="1" applyNumberFormat="1">
      <alignment vertical="bottom"/>
    </xf>
    <xf borderId="0" fillId="0" fontId="1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164" xfId="0" applyFont="1" applyNumberFormat="1"/>
    <xf borderId="0" fillId="0" fontId="2" numFmtId="10" xfId="0" applyFont="1" applyNumberFormat="1"/>
    <xf borderId="0" fillId="0" fontId="2" numFmtId="1" xfId="0" applyFont="1" applyNumberFormat="1"/>
    <xf borderId="0" fillId="0" fontId="2" numFmtId="0" xfId="0" applyFont="1"/>
    <xf borderId="0" fillId="0" fontId="2" numFmtId="3" xfId="0" applyFont="1" applyNumberFormat="1"/>
    <xf borderId="0" fillId="2" fontId="3" numFmtId="10" xfId="0" applyFill="1" applyFont="1" applyNumberFormat="1"/>
    <xf borderId="0" fillId="0" fontId="4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Simulação Churn(15%)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'Página1'!$I$4:$I$33</c:f>
              <c:numCache/>
            </c:numRef>
          </c:val>
          <c:smooth val="0"/>
        </c:ser>
        <c:axId val="1419999093"/>
        <c:axId val="1247813842"/>
      </c:lineChart>
      <c:catAx>
        <c:axId val="1419999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813842"/>
      </c:catAx>
      <c:valAx>
        <c:axId val="1247813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999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228600</xdr:colOff>
      <xdr:row>3</xdr:row>
      <xdr:rowOff>0</xdr:rowOff>
    </xdr:from>
    <xdr:ext cx="4257675" cy="26289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14"/>
    <col customWidth="1" min="4" max="4" width="26.71"/>
  </cols>
  <sheetData>
    <row r="1">
      <c r="A1" s="1" t="s">
        <v>0</v>
      </c>
      <c r="B1" s="2" t="s">
        <v>1</v>
      </c>
      <c r="C1" s="3"/>
      <c r="F1" s="4" t="s">
        <v>2</v>
      </c>
    </row>
    <row r="2">
      <c r="A2" s="5">
        <v>41640.0</v>
      </c>
      <c r="B2" s="6">
        <v>1729.0</v>
      </c>
      <c r="C2" s="7" t="s">
        <v>3</v>
      </c>
      <c r="D2" s="8" t="s">
        <v>4</v>
      </c>
      <c r="E2" s="8" t="s">
        <v>5</v>
      </c>
      <c r="F2" s="8" t="s">
        <v>6</v>
      </c>
    </row>
    <row r="3">
      <c r="A3" s="5">
        <v>41671.0</v>
      </c>
      <c r="B3" s="6">
        <v>1522.0</v>
      </c>
      <c r="C3" s="9">
        <f t="shared" ref="C3:C22" si="1">(B2-B3)/B2</f>
        <v>0.1197223829</v>
      </c>
      <c r="D3" s="10">
        <f t="shared" ref="D3:D22" si="2">(1-C3)</f>
        <v>0.8802776171</v>
      </c>
      <c r="E3" s="11">
        <f t="shared" ref="E3:E22" si="3">$D$25</f>
        <v>0.8547976381</v>
      </c>
      <c r="F3" s="12">
        <f t="shared" ref="F3:F22" si="4">B2*E3</f>
        <v>1477.945116</v>
      </c>
      <c r="H3" s="8" t="s">
        <v>7</v>
      </c>
    </row>
    <row r="4">
      <c r="A4" s="5">
        <v>41699.0</v>
      </c>
      <c r="B4" s="6">
        <v>1366.0</v>
      </c>
      <c r="C4" s="9">
        <f t="shared" si="1"/>
        <v>0.1024967148</v>
      </c>
      <c r="D4" s="10">
        <f t="shared" si="2"/>
        <v>0.8975032852</v>
      </c>
      <c r="E4" s="11">
        <f t="shared" si="3"/>
        <v>0.8547976381</v>
      </c>
      <c r="F4" s="12">
        <f t="shared" si="4"/>
        <v>1301.002005</v>
      </c>
      <c r="H4" s="8" t="s">
        <v>8</v>
      </c>
      <c r="I4" s="8">
        <v>2000.0</v>
      </c>
    </row>
    <row r="5">
      <c r="A5" s="5">
        <v>41730.0</v>
      </c>
      <c r="B5" s="6">
        <v>1209.0</v>
      </c>
      <c r="C5" s="9">
        <f t="shared" si="1"/>
        <v>0.1149341142</v>
      </c>
      <c r="D5" s="10">
        <f t="shared" si="2"/>
        <v>0.8850658858</v>
      </c>
      <c r="E5" s="11">
        <f t="shared" si="3"/>
        <v>0.8547976381</v>
      </c>
      <c r="F5" s="12">
        <f t="shared" si="4"/>
        <v>1167.653574</v>
      </c>
      <c r="I5" s="13">
        <f t="shared" ref="I5:I33" si="5">I4*(1-0.15)</f>
        <v>1700</v>
      </c>
    </row>
    <row r="6">
      <c r="A6" s="5">
        <v>41760.0</v>
      </c>
      <c r="B6" s="6">
        <v>972.0</v>
      </c>
      <c r="C6" s="9">
        <f t="shared" si="1"/>
        <v>0.1960297767</v>
      </c>
      <c r="D6" s="10">
        <f t="shared" si="2"/>
        <v>0.8039702233</v>
      </c>
      <c r="E6" s="11">
        <f t="shared" si="3"/>
        <v>0.8547976381</v>
      </c>
      <c r="F6" s="12">
        <f t="shared" si="4"/>
        <v>1033.450345</v>
      </c>
      <c r="I6" s="14">
        <f t="shared" si="5"/>
        <v>1445</v>
      </c>
    </row>
    <row r="7">
      <c r="A7" s="5">
        <v>41791.0</v>
      </c>
      <c r="B7" s="6">
        <v>834.0</v>
      </c>
      <c r="C7" s="9">
        <f t="shared" si="1"/>
        <v>0.1419753086</v>
      </c>
      <c r="D7" s="10">
        <f t="shared" si="2"/>
        <v>0.8580246914</v>
      </c>
      <c r="E7" s="11">
        <f t="shared" si="3"/>
        <v>0.8547976381</v>
      </c>
      <c r="F7" s="12">
        <f t="shared" si="4"/>
        <v>830.8633043</v>
      </c>
      <c r="I7" s="14">
        <f t="shared" si="5"/>
        <v>1228.25</v>
      </c>
    </row>
    <row r="8">
      <c r="A8" s="5">
        <v>41821.0</v>
      </c>
      <c r="B8" s="6">
        <v>750.0</v>
      </c>
      <c r="C8" s="9">
        <f t="shared" si="1"/>
        <v>0.1007194245</v>
      </c>
      <c r="D8" s="10">
        <f t="shared" si="2"/>
        <v>0.8992805755</v>
      </c>
      <c r="E8" s="11">
        <f t="shared" si="3"/>
        <v>0.8547976381</v>
      </c>
      <c r="F8" s="12">
        <f t="shared" si="4"/>
        <v>712.9012302</v>
      </c>
      <c r="I8" s="14">
        <f t="shared" si="5"/>
        <v>1044.0125</v>
      </c>
    </row>
    <row r="9">
      <c r="A9" s="5">
        <v>41852.0</v>
      </c>
      <c r="B9" s="6">
        <v>661.0</v>
      </c>
      <c r="C9" s="9">
        <f t="shared" si="1"/>
        <v>0.1186666667</v>
      </c>
      <c r="D9" s="10">
        <f t="shared" si="2"/>
        <v>0.8813333333</v>
      </c>
      <c r="E9" s="11">
        <f t="shared" si="3"/>
        <v>0.8547976381</v>
      </c>
      <c r="F9" s="12">
        <f t="shared" si="4"/>
        <v>641.0982286</v>
      </c>
      <c r="I9" s="14">
        <f t="shared" si="5"/>
        <v>887.410625</v>
      </c>
    </row>
    <row r="10">
      <c r="A10" s="5">
        <v>41883.0</v>
      </c>
      <c r="B10" s="6">
        <v>530.0</v>
      </c>
      <c r="C10" s="9">
        <f t="shared" si="1"/>
        <v>0.1981845688</v>
      </c>
      <c r="D10" s="10">
        <f t="shared" si="2"/>
        <v>0.8018154312</v>
      </c>
      <c r="E10" s="11">
        <f t="shared" si="3"/>
        <v>0.8547976381</v>
      </c>
      <c r="F10" s="12">
        <f t="shared" si="4"/>
        <v>565.0212388</v>
      </c>
      <c r="I10" s="14">
        <f t="shared" si="5"/>
        <v>754.2990313</v>
      </c>
    </row>
    <row r="11">
      <c r="A11" s="5">
        <v>41913.0</v>
      </c>
      <c r="B11" s="6">
        <v>446.0</v>
      </c>
      <c r="C11" s="9">
        <f t="shared" si="1"/>
        <v>0.158490566</v>
      </c>
      <c r="D11" s="10">
        <f t="shared" si="2"/>
        <v>0.841509434</v>
      </c>
      <c r="E11" s="11">
        <f t="shared" si="3"/>
        <v>0.8547976381</v>
      </c>
      <c r="F11" s="12">
        <f t="shared" si="4"/>
        <v>453.0427482</v>
      </c>
      <c r="I11" s="14">
        <f t="shared" si="5"/>
        <v>641.1541766</v>
      </c>
    </row>
    <row r="12">
      <c r="A12" s="5">
        <v>41944.0</v>
      </c>
      <c r="B12" s="6">
        <v>362.0</v>
      </c>
      <c r="C12" s="9">
        <f t="shared" si="1"/>
        <v>0.1883408072</v>
      </c>
      <c r="D12" s="10">
        <f t="shared" si="2"/>
        <v>0.8116591928</v>
      </c>
      <c r="E12" s="11">
        <f t="shared" si="3"/>
        <v>0.8547976381</v>
      </c>
      <c r="F12" s="12">
        <f t="shared" si="4"/>
        <v>381.2397466</v>
      </c>
      <c r="I12" s="14">
        <f t="shared" si="5"/>
        <v>544.9810501</v>
      </c>
    </row>
    <row r="13">
      <c r="A13" s="5">
        <v>41974.0</v>
      </c>
      <c r="B13" s="6">
        <v>304.0</v>
      </c>
      <c r="C13" s="9">
        <f t="shared" si="1"/>
        <v>0.1602209945</v>
      </c>
      <c r="D13" s="10">
        <f t="shared" si="2"/>
        <v>0.8397790055</v>
      </c>
      <c r="E13" s="11">
        <f t="shared" si="3"/>
        <v>0.8547976381</v>
      </c>
      <c r="F13" s="12">
        <f t="shared" si="4"/>
        <v>309.436745</v>
      </c>
      <c r="I13" s="14">
        <f t="shared" si="5"/>
        <v>463.2338926</v>
      </c>
    </row>
    <row r="14">
      <c r="A14" s="5">
        <v>42005.0</v>
      </c>
      <c r="B14" s="6">
        <v>263.0</v>
      </c>
      <c r="C14" s="9">
        <f t="shared" si="1"/>
        <v>0.1348684211</v>
      </c>
      <c r="D14" s="10">
        <f t="shared" si="2"/>
        <v>0.8651315789</v>
      </c>
      <c r="E14" s="11">
        <f t="shared" si="3"/>
        <v>0.8547976381</v>
      </c>
      <c r="F14" s="12">
        <f t="shared" si="4"/>
        <v>259.858482</v>
      </c>
      <c r="I14" s="14">
        <f t="shared" si="5"/>
        <v>393.7488087</v>
      </c>
    </row>
    <row r="15">
      <c r="A15" s="5">
        <v>42036.0</v>
      </c>
      <c r="B15" s="6">
        <v>230.0</v>
      </c>
      <c r="C15" s="9">
        <f t="shared" si="1"/>
        <v>0.1254752852</v>
      </c>
      <c r="D15" s="10">
        <f t="shared" si="2"/>
        <v>0.8745247148</v>
      </c>
      <c r="E15" s="11">
        <f t="shared" si="3"/>
        <v>0.8547976381</v>
      </c>
      <c r="F15" s="12">
        <f t="shared" si="4"/>
        <v>224.8117788</v>
      </c>
      <c r="I15" s="14">
        <f t="shared" si="5"/>
        <v>334.6864874</v>
      </c>
    </row>
    <row r="16">
      <c r="A16" s="5">
        <v>42064.0</v>
      </c>
      <c r="B16" s="6">
        <v>193.0</v>
      </c>
      <c r="C16" s="9">
        <f t="shared" si="1"/>
        <v>0.1608695652</v>
      </c>
      <c r="D16" s="10">
        <f t="shared" si="2"/>
        <v>0.8391304348</v>
      </c>
      <c r="E16" s="11">
        <f t="shared" si="3"/>
        <v>0.8547976381</v>
      </c>
      <c r="F16" s="12">
        <f t="shared" si="4"/>
        <v>196.6034568</v>
      </c>
      <c r="I16" s="14">
        <f t="shared" si="5"/>
        <v>284.4835143</v>
      </c>
    </row>
    <row r="17">
      <c r="A17" s="5">
        <v>42095.0</v>
      </c>
      <c r="B17" s="6">
        <v>173.0</v>
      </c>
      <c r="C17" s="9">
        <f t="shared" si="1"/>
        <v>0.103626943</v>
      </c>
      <c r="D17" s="10">
        <f t="shared" si="2"/>
        <v>0.896373057</v>
      </c>
      <c r="E17" s="11">
        <f t="shared" si="3"/>
        <v>0.8547976381</v>
      </c>
      <c r="F17" s="12">
        <f t="shared" si="4"/>
        <v>164.9759442</v>
      </c>
      <c r="I17" s="14">
        <f t="shared" si="5"/>
        <v>241.8109871</v>
      </c>
    </row>
    <row r="18">
      <c r="A18" s="5">
        <v>42125.0</v>
      </c>
      <c r="B18" s="6">
        <v>147.0</v>
      </c>
      <c r="C18" s="9">
        <f t="shared" si="1"/>
        <v>0.1502890173</v>
      </c>
      <c r="D18" s="10">
        <f t="shared" si="2"/>
        <v>0.8497109827</v>
      </c>
      <c r="E18" s="11">
        <f t="shared" si="3"/>
        <v>0.8547976381</v>
      </c>
      <c r="F18" s="12">
        <f t="shared" si="4"/>
        <v>147.8799914</v>
      </c>
      <c r="I18" s="14">
        <f t="shared" si="5"/>
        <v>205.5393391</v>
      </c>
    </row>
    <row r="19">
      <c r="A19" s="5">
        <v>42156.0</v>
      </c>
      <c r="B19" s="6">
        <v>122.0</v>
      </c>
      <c r="C19" s="9">
        <f t="shared" si="1"/>
        <v>0.1700680272</v>
      </c>
      <c r="D19" s="10">
        <f t="shared" si="2"/>
        <v>0.8299319728</v>
      </c>
      <c r="E19" s="11">
        <f t="shared" si="3"/>
        <v>0.8547976381</v>
      </c>
      <c r="F19" s="12">
        <f t="shared" si="4"/>
        <v>125.6552528</v>
      </c>
      <c r="I19" s="14">
        <f t="shared" si="5"/>
        <v>174.7084382</v>
      </c>
    </row>
    <row r="20">
      <c r="A20" s="5">
        <v>42186.0</v>
      </c>
      <c r="B20" s="6">
        <v>107.0</v>
      </c>
      <c r="C20" s="9">
        <f t="shared" si="1"/>
        <v>0.1229508197</v>
      </c>
      <c r="D20" s="10">
        <f t="shared" si="2"/>
        <v>0.8770491803</v>
      </c>
      <c r="E20" s="11">
        <f t="shared" si="3"/>
        <v>0.8547976381</v>
      </c>
      <c r="F20" s="12">
        <f t="shared" si="4"/>
        <v>104.2853119</v>
      </c>
      <c r="I20" s="14">
        <f t="shared" si="5"/>
        <v>148.5021725</v>
      </c>
    </row>
    <row r="21">
      <c r="A21" s="5">
        <v>42217.0</v>
      </c>
      <c r="B21" s="6">
        <v>88.0</v>
      </c>
      <c r="C21" s="9">
        <f t="shared" si="1"/>
        <v>0.1775700935</v>
      </c>
      <c r="D21" s="10">
        <f t="shared" si="2"/>
        <v>0.8224299065</v>
      </c>
      <c r="E21" s="11">
        <f t="shared" si="3"/>
        <v>0.8547976381</v>
      </c>
      <c r="F21" s="12">
        <f t="shared" si="4"/>
        <v>91.46334728</v>
      </c>
      <c r="I21" s="14">
        <f t="shared" si="5"/>
        <v>126.2268466</v>
      </c>
    </row>
    <row r="22">
      <c r="A22" s="5">
        <v>42248.0</v>
      </c>
      <c r="B22" s="6">
        <v>75.0</v>
      </c>
      <c r="C22" s="9">
        <f t="shared" si="1"/>
        <v>0.1477272727</v>
      </c>
      <c r="D22" s="10">
        <f t="shared" si="2"/>
        <v>0.8522727273</v>
      </c>
      <c r="E22" s="11">
        <f t="shared" si="3"/>
        <v>0.8547976381</v>
      </c>
      <c r="F22" s="12">
        <f t="shared" si="4"/>
        <v>75.22219216</v>
      </c>
      <c r="I22" s="14">
        <f t="shared" si="5"/>
        <v>107.2928196</v>
      </c>
    </row>
    <row r="23">
      <c r="I23" s="14">
        <f t="shared" si="5"/>
        <v>91.19889667</v>
      </c>
    </row>
    <row r="24">
      <c r="D24" s="8" t="s">
        <v>9</v>
      </c>
      <c r="F24" s="8" t="s">
        <v>10</v>
      </c>
      <c r="I24" s="14">
        <f t="shared" si="5"/>
        <v>77.51906217</v>
      </c>
    </row>
    <row r="25">
      <c r="D25" s="15">
        <f>POWER((PRODUCT(D3:D22)),1/COUNT(D3:D22))</f>
        <v>0.8547976381</v>
      </c>
      <c r="E25" s="11">
        <f>1-D25</f>
        <v>0.1452023619</v>
      </c>
      <c r="F25" s="13">
        <f>1/E25</f>
        <v>6.886940316</v>
      </c>
      <c r="G25" s="8" t="s">
        <v>11</v>
      </c>
      <c r="I25" s="14">
        <f t="shared" si="5"/>
        <v>65.89120284</v>
      </c>
    </row>
    <row r="26">
      <c r="I26" s="14">
        <f t="shared" si="5"/>
        <v>56.00752242</v>
      </c>
    </row>
    <row r="27">
      <c r="B27" s="8" t="s">
        <v>12</v>
      </c>
      <c r="I27" s="14">
        <f t="shared" si="5"/>
        <v>47.60639405</v>
      </c>
    </row>
    <row r="28">
      <c r="B28" s="8" t="s">
        <v>13</v>
      </c>
      <c r="I28" s="14">
        <f t="shared" si="5"/>
        <v>40.46543495</v>
      </c>
    </row>
    <row r="29">
      <c r="B29" s="8" t="s">
        <v>14</v>
      </c>
      <c r="I29" s="14">
        <f t="shared" si="5"/>
        <v>34.3956197</v>
      </c>
    </row>
    <row r="30">
      <c r="B30" s="8" t="s">
        <v>15</v>
      </c>
      <c r="I30" s="14">
        <f t="shared" si="5"/>
        <v>29.23627675</v>
      </c>
    </row>
    <row r="31">
      <c r="I31" s="14">
        <f t="shared" si="5"/>
        <v>24.85083524</v>
      </c>
    </row>
    <row r="32">
      <c r="I32" s="14">
        <f t="shared" si="5"/>
        <v>21.12320995</v>
      </c>
    </row>
    <row r="33">
      <c r="I33" s="14">
        <f t="shared" si="5"/>
        <v>17.95472846</v>
      </c>
    </row>
    <row r="34">
      <c r="I34" s="16"/>
    </row>
    <row r="35">
      <c r="I35" s="16"/>
    </row>
    <row r="36">
      <c r="I36" s="16"/>
    </row>
  </sheetData>
  <drawing r:id="rId1"/>
</worksheet>
</file>