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Datos\MMC\unijaveriana\AES\"/>
    </mc:Choice>
  </mc:AlternateContent>
  <xr:revisionPtr revIDLastSave="0" documentId="13_ncr:1_{023D881A-B0E1-4A66-9CA6-1681DCB977F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4" i="1"/>
  <c r="D15" i="1"/>
  <c r="E43" i="1"/>
  <c r="D31" i="1"/>
  <c r="E30" i="1" s="1"/>
  <c r="D27" i="1"/>
  <c r="D26" i="1"/>
  <c r="D24" i="1"/>
  <c r="E23" i="1" s="1"/>
  <c r="D21" i="1"/>
  <c r="D20" i="1"/>
  <c r="D19" i="1"/>
  <c r="D18" i="1"/>
  <c r="D13" i="1"/>
  <c r="D10" i="1"/>
  <c r="D9" i="1"/>
  <c r="E16" i="1" l="1"/>
  <c r="E47" i="1"/>
  <c r="E12" i="1"/>
  <c r="E8" i="1"/>
  <c r="E25" i="1"/>
  <c r="E39" i="1" l="1"/>
  <c r="E48" i="1" s="1"/>
  <c r="D28" i="1" s="1"/>
  <c r="E49" i="1" l="1"/>
</calcChain>
</file>

<file path=xl/sharedStrings.xml><?xml version="1.0" encoding="utf-8"?>
<sst xmlns="http://schemas.openxmlformats.org/spreadsheetml/2006/main" count="56" uniqueCount="44">
  <si>
    <t>Nombre Proyecto:</t>
  </si>
  <si>
    <t>SU IMAGEN EN EL SECTOR</t>
  </si>
  <si>
    <t>Sigla:</t>
  </si>
  <si>
    <t>Tarifa Hora</t>
  </si>
  <si>
    <t>Cantidad Horas</t>
  </si>
  <si>
    <t>SubTotal</t>
  </si>
  <si>
    <t>Total</t>
  </si>
  <si>
    <t>WBS Items</t>
  </si>
  <si>
    <t>1. Inicio</t>
  </si>
  <si>
    <t>Gerente del Proyecto</t>
  </si>
  <si>
    <t>Analista de sistemas</t>
  </si>
  <si>
    <t>Compra poliza cumplimiento</t>
  </si>
  <si>
    <t>2. Planeación.</t>
  </si>
  <si>
    <t>Arquitecto de software</t>
  </si>
  <si>
    <t>3. Ejecución.</t>
  </si>
  <si>
    <t>Consultor experto CRM</t>
  </si>
  <si>
    <t>Consultor Junior CRM</t>
  </si>
  <si>
    <t>Consultor implementador E-LEARNING 3</t>
  </si>
  <si>
    <t>Ingeniero de software</t>
  </si>
  <si>
    <t>Contratación de pruebas empresa Utest.com</t>
  </si>
  <si>
    <t>4. Monitoreo y Control</t>
  </si>
  <si>
    <t>5. Transición</t>
  </si>
  <si>
    <t>Arquitecto software</t>
  </si>
  <si>
    <t>6. Reservas</t>
  </si>
  <si>
    <t>Tarifa Mes</t>
  </si>
  <si>
    <t>Cantidad</t>
  </si>
  <si>
    <t>Costos directos</t>
  </si>
  <si>
    <t>Puesto de trabajo(Computador, acceso a Internet, Linea Telefonica)</t>
  </si>
  <si>
    <t>Maquina virtual grande Windows Azure</t>
  </si>
  <si>
    <t>Maquina virtual mediana Sql Server</t>
  </si>
  <si>
    <t>Instancias de rol web y trabajo medianas</t>
  </si>
  <si>
    <t>Unidades de cache</t>
  </si>
  <si>
    <t>Backup de 500gb</t>
  </si>
  <si>
    <t>Red virtual vpn 1000 horas</t>
  </si>
  <si>
    <t>Papeleria</t>
  </si>
  <si>
    <t>Otros Costos</t>
  </si>
  <si>
    <t>2. Costos Indirectos</t>
  </si>
  <si>
    <t>Alquiler de oficinas</t>
  </si>
  <si>
    <t>Transpote urbano,parqueaderos,gasolina</t>
  </si>
  <si>
    <t>Cafeteria</t>
  </si>
  <si>
    <t>Total Sin IVA</t>
  </si>
  <si>
    <t>Total Con IVA</t>
  </si>
  <si>
    <t>Lider Funcional</t>
  </si>
  <si>
    <t>Datos desactualizados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</si>
</sst>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m/d/yyyy;@"/>
  </numFmts>
  <fonts count="63" x14ac:knownFonts="1">
    <font>
      <sz val="10"/>
      <color rgb="FF000000"/>
      <name val="Arial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20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8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20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Arial"/>
      <family val="2"/>
    </font>
    <font>
      <b/>
      <sz val="12"/>
      <color rgb="FFFF000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3F3F3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3F3F3F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3F3F3F"/>
        <bgColor indexed="64"/>
      </patternFill>
    </fill>
    <fill>
      <patternFill patternType="solid">
        <fgColor rgb="FFC6D9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Alignment="1">
      <alignment wrapText="1"/>
    </xf>
    <xf numFmtId="164" fontId="1" fillId="2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4" fillId="4" borderId="4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3" fontId="6" fillId="6" borderId="6" xfId="0" applyNumberFormat="1" applyFont="1" applyFill="1" applyBorder="1" applyAlignment="1">
      <alignment horizontal="center"/>
    </xf>
    <xf numFmtId="3" fontId="7" fillId="7" borderId="7" xfId="0" applyNumberFormat="1" applyFont="1" applyFill="1" applyBorder="1"/>
    <xf numFmtId="164" fontId="8" fillId="8" borderId="8" xfId="0" applyNumberFormat="1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10" fillId="10" borderId="10" xfId="0" applyFont="1" applyFill="1" applyBorder="1"/>
    <xf numFmtId="0" fontId="11" fillId="0" borderId="11" xfId="0" applyFont="1" applyBorder="1"/>
    <xf numFmtId="0" fontId="12" fillId="11" borderId="12" xfId="0" applyFont="1" applyFill="1" applyBorder="1" applyAlignment="1">
      <alignment horizontal="center"/>
    </xf>
    <xf numFmtId="165" fontId="13" fillId="0" borderId="0" xfId="0" applyNumberFormat="1" applyFont="1"/>
    <xf numFmtId="0" fontId="14" fillId="12" borderId="13" xfId="0" applyFont="1" applyFill="1" applyBorder="1"/>
    <xf numFmtId="0" fontId="15" fillId="13" borderId="14" xfId="0" applyFont="1" applyFill="1" applyBorder="1" applyAlignment="1">
      <alignment horizontal="center"/>
    </xf>
    <xf numFmtId="0" fontId="16" fillId="14" borderId="15" xfId="0" applyFont="1" applyFill="1" applyBorder="1" applyAlignment="1">
      <alignment horizontal="center"/>
    </xf>
    <xf numFmtId="0" fontId="17" fillId="0" borderId="16" xfId="0" applyFont="1" applyBorder="1"/>
    <xf numFmtId="164" fontId="18" fillId="15" borderId="17" xfId="0" applyNumberFormat="1" applyFont="1" applyFill="1" applyBorder="1" applyAlignment="1">
      <alignment horizontal="center"/>
    </xf>
    <xf numFmtId="0" fontId="19" fillId="16" borderId="18" xfId="0" applyFont="1" applyFill="1" applyBorder="1" applyAlignment="1">
      <alignment horizontal="center"/>
    </xf>
    <xf numFmtId="0" fontId="20" fillId="0" borderId="19" xfId="0" applyFont="1" applyBorder="1" applyAlignment="1">
      <alignment horizontal="left"/>
    </xf>
    <xf numFmtId="3" fontId="21" fillId="17" borderId="20" xfId="0" applyNumberFormat="1" applyFont="1" applyFill="1" applyBorder="1" applyAlignment="1">
      <alignment horizontal="center"/>
    </xf>
    <xf numFmtId="0" fontId="22" fillId="18" borderId="21" xfId="0" applyFont="1" applyFill="1" applyBorder="1"/>
    <xf numFmtId="0" fontId="23" fillId="19" borderId="22" xfId="0" applyFont="1" applyFill="1" applyBorder="1" applyAlignment="1">
      <alignment horizontal="right"/>
    </xf>
    <xf numFmtId="0" fontId="24" fillId="20" borderId="23" xfId="0" applyFont="1" applyFill="1" applyBorder="1"/>
    <xf numFmtId="0" fontId="25" fillId="0" borderId="24" xfId="0" applyFont="1" applyBorder="1"/>
    <xf numFmtId="0" fontId="26" fillId="0" borderId="0" xfId="0" applyFont="1"/>
    <xf numFmtId="0" fontId="27" fillId="21" borderId="25" xfId="0" applyFont="1" applyFill="1" applyBorder="1" applyAlignment="1">
      <alignment horizontal="center"/>
    </xf>
    <xf numFmtId="164" fontId="28" fillId="22" borderId="26" xfId="0" applyNumberFormat="1" applyFont="1" applyFill="1" applyBorder="1" applyAlignment="1">
      <alignment horizontal="center"/>
    </xf>
    <xf numFmtId="0" fontId="29" fillId="23" borderId="27" xfId="0" applyFont="1" applyFill="1" applyBorder="1"/>
    <xf numFmtId="164" fontId="30" fillId="24" borderId="28" xfId="0" applyNumberFormat="1" applyFont="1" applyFill="1" applyBorder="1" applyAlignment="1">
      <alignment horizontal="center"/>
    </xf>
    <xf numFmtId="0" fontId="31" fillId="25" borderId="29" xfId="0" applyFont="1" applyFill="1" applyBorder="1" applyAlignment="1">
      <alignment horizontal="center"/>
    </xf>
    <xf numFmtId="0" fontId="32" fillId="0" borderId="30" xfId="0" applyFont="1" applyBorder="1" applyAlignment="1">
      <alignment horizontal="left"/>
    </xf>
    <xf numFmtId="164" fontId="33" fillId="0" borderId="0" xfId="0" applyNumberFormat="1" applyFont="1"/>
    <xf numFmtId="164" fontId="34" fillId="0" borderId="31" xfId="0" applyNumberFormat="1" applyFont="1" applyBorder="1" applyAlignment="1">
      <alignment horizontal="center" wrapText="1"/>
    </xf>
    <xf numFmtId="3" fontId="35" fillId="26" borderId="32" xfId="0" applyNumberFormat="1" applyFont="1" applyFill="1" applyBorder="1" applyAlignment="1">
      <alignment horizontal="center"/>
    </xf>
    <xf numFmtId="164" fontId="36" fillId="27" borderId="33" xfId="0" applyNumberFormat="1" applyFont="1" applyFill="1" applyBorder="1" applyAlignment="1">
      <alignment horizontal="center"/>
    </xf>
    <xf numFmtId="164" fontId="37" fillId="28" borderId="34" xfId="0" applyNumberFormat="1" applyFont="1" applyFill="1" applyBorder="1"/>
    <xf numFmtId="164" fontId="38" fillId="0" borderId="0" xfId="0" applyNumberFormat="1" applyFont="1"/>
    <xf numFmtId="3" fontId="39" fillId="29" borderId="36" xfId="0" applyNumberFormat="1" applyFont="1" applyFill="1" applyBorder="1" applyAlignment="1">
      <alignment horizontal="center"/>
    </xf>
    <xf numFmtId="0" fontId="40" fillId="30" borderId="37" xfId="0" applyFont="1" applyFill="1" applyBorder="1" applyAlignment="1">
      <alignment horizontal="left"/>
    </xf>
    <xf numFmtId="0" fontId="41" fillId="31" borderId="39" xfId="0" applyFont="1" applyFill="1" applyBorder="1" applyAlignment="1">
      <alignment horizontal="left"/>
    </xf>
    <xf numFmtId="0" fontId="42" fillId="32" borderId="40" xfId="0" applyFont="1" applyFill="1" applyBorder="1"/>
    <xf numFmtId="3" fontId="43" fillId="0" borderId="41" xfId="0" applyNumberFormat="1" applyFont="1" applyBorder="1" applyAlignment="1">
      <alignment horizontal="center"/>
    </xf>
    <xf numFmtId="164" fontId="44" fillId="33" borderId="42" xfId="0" applyNumberFormat="1" applyFont="1" applyFill="1" applyBorder="1" applyAlignment="1">
      <alignment wrapText="1"/>
    </xf>
    <xf numFmtId="0" fontId="45" fillId="34" borderId="43" xfId="0" applyFont="1" applyFill="1" applyBorder="1" applyAlignment="1">
      <alignment horizontal="center"/>
    </xf>
    <xf numFmtId="0" fontId="46" fillId="0" borderId="44" xfId="0" applyFont="1" applyBorder="1" applyAlignment="1">
      <alignment wrapText="1"/>
    </xf>
    <xf numFmtId="164" fontId="47" fillId="35" borderId="45" xfId="0" applyNumberFormat="1" applyFont="1" applyFill="1" applyBorder="1" applyAlignment="1">
      <alignment horizontal="center"/>
    </xf>
    <xf numFmtId="164" fontId="48" fillId="36" borderId="46" xfId="0" applyNumberFormat="1" applyFont="1" applyFill="1" applyBorder="1" applyAlignment="1">
      <alignment horizontal="center"/>
    </xf>
    <xf numFmtId="0" fontId="49" fillId="0" borderId="47" xfId="0" applyFont="1" applyBorder="1"/>
    <xf numFmtId="0" fontId="51" fillId="0" borderId="0" xfId="0" applyFont="1"/>
    <xf numFmtId="3" fontId="52" fillId="38" borderId="49" xfId="0" applyNumberFormat="1" applyFont="1" applyFill="1" applyBorder="1" applyAlignment="1">
      <alignment horizontal="center"/>
    </xf>
    <xf numFmtId="0" fontId="53" fillId="39" borderId="50" xfId="0" applyFont="1" applyFill="1" applyBorder="1"/>
    <xf numFmtId="0" fontId="54" fillId="40" borderId="51" xfId="0" applyFont="1" applyFill="1" applyBorder="1" applyAlignment="1">
      <alignment horizontal="center"/>
    </xf>
    <xf numFmtId="164" fontId="55" fillId="41" borderId="52" xfId="0" applyNumberFormat="1" applyFont="1" applyFill="1" applyBorder="1" applyAlignment="1">
      <alignment horizontal="center"/>
    </xf>
    <xf numFmtId="0" fontId="56" fillId="42" borderId="53" xfId="0" applyFont="1" applyFill="1" applyBorder="1" applyAlignment="1">
      <alignment horizontal="center"/>
    </xf>
    <xf numFmtId="0" fontId="57" fillId="43" borderId="54" xfId="0" applyFont="1" applyFill="1" applyBorder="1" applyAlignment="1">
      <alignment horizontal="center"/>
    </xf>
    <xf numFmtId="164" fontId="58" fillId="44" borderId="55" xfId="0" applyNumberFormat="1" applyFont="1" applyFill="1" applyBorder="1" applyAlignment="1">
      <alignment horizontal="center"/>
    </xf>
    <xf numFmtId="164" fontId="59" fillId="0" borderId="56" xfId="0" applyNumberFormat="1" applyFont="1" applyBorder="1" applyAlignment="1">
      <alignment horizontal="center"/>
    </xf>
    <xf numFmtId="3" fontId="43" fillId="0" borderId="56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56" xfId="0" applyFont="1" applyBorder="1"/>
    <xf numFmtId="0" fontId="19" fillId="19" borderId="22" xfId="0" applyFont="1" applyFill="1" applyBorder="1" applyAlignment="1">
      <alignment horizontal="right"/>
    </xf>
    <xf numFmtId="0" fontId="19" fillId="16" borderId="18" xfId="0" applyFont="1" applyFill="1" applyBorder="1" applyAlignment="1">
      <alignment horizontal="center" wrapText="1"/>
    </xf>
    <xf numFmtId="0" fontId="50" fillId="37" borderId="48" xfId="0" applyFont="1" applyFill="1" applyBorder="1" applyAlignment="1">
      <alignment horizontal="center" vertical="top" wrapText="1"/>
    </xf>
    <xf numFmtId="0" fontId="60" fillId="0" borderId="35" xfId="0" applyFont="1" applyBorder="1" applyAlignment="1">
      <alignment horizontal="center" vertical="center" wrapText="1"/>
    </xf>
    <xf numFmtId="0" fontId="61" fillId="0" borderId="54" xfId="0" applyFont="1" applyBorder="1" applyAlignment="1">
      <alignment horizontal="center" vertical="center" wrapText="1"/>
    </xf>
    <xf numFmtId="0" fontId="61" fillId="0" borderId="38" xfId="0" applyFont="1" applyBorder="1" applyAlignment="1">
      <alignment horizontal="center" vertical="center" wrapText="1"/>
    </xf>
    <xf numFmtId="0" fontId="6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workbookViewId="0">
      <selection activeCell="A2" sqref="A2"/>
    </sheetView>
  </sheetViews>
  <sheetFormatPr baseColWidth="10" defaultColWidth="28.7109375" defaultRowHeight="12.75" x14ac:dyDescent="0.2"/>
  <cols>
    <col min="1" max="1" width="43" customWidth="1"/>
    <col min="2" max="2" width="15.42578125" customWidth="1"/>
    <col min="3" max="3" width="12.5703125" customWidth="1"/>
    <col min="4" max="4" width="16.42578125" customWidth="1"/>
    <col min="5" max="5" width="25.28515625" customWidth="1"/>
  </cols>
  <sheetData>
    <row r="1" spans="1:13" ht="15.75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ht="15.75" x14ac:dyDescent="0.25">
      <c r="A2" s="68" t="s">
        <v>43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1:13" ht="15.75" x14ac:dyDescent="0.25">
      <c r="A3" s="49"/>
      <c r="B3" s="49"/>
      <c r="C3" s="49"/>
      <c r="D3" s="49"/>
      <c r="E3" s="49"/>
      <c r="F3" s="50"/>
      <c r="G3" s="50"/>
      <c r="H3" s="50"/>
      <c r="I3" s="50"/>
      <c r="J3" s="50"/>
      <c r="K3" s="50"/>
      <c r="L3" s="50"/>
      <c r="M3" s="50"/>
    </row>
    <row r="4" spans="1:13" ht="54.75" customHeight="1" x14ac:dyDescent="0.3">
      <c r="A4" s="62" t="s">
        <v>0</v>
      </c>
      <c r="B4" s="65" t="s">
        <v>1</v>
      </c>
      <c r="C4" s="66"/>
      <c r="D4" s="66"/>
      <c r="E4" s="67"/>
      <c r="F4" s="25"/>
      <c r="G4" s="50"/>
      <c r="H4" s="50"/>
      <c r="I4" s="50"/>
      <c r="J4" s="50"/>
      <c r="K4" s="50"/>
      <c r="L4" s="50"/>
      <c r="M4" s="50"/>
    </row>
    <row r="5" spans="1:13" ht="18.75" x14ac:dyDescent="0.3">
      <c r="A5" s="23" t="s">
        <v>2</v>
      </c>
      <c r="B5" s="32"/>
      <c r="C5" s="32"/>
      <c r="D5" s="32"/>
      <c r="E5" s="32"/>
      <c r="F5" s="25"/>
      <c r="G5" s="50"/>
      <c r="H5" s="50"/>
      <c r="I5" s="50"/>
      <c r="J5" s="50"/>
      <c r="K5" s="50"/>
      <c r="L5" s="50"/>
      <c r="M5" s="50"/>
    </row>
    <row r="6" spans="1:13" ht="37.5" x14ac:dyDescent="0.3">
      <c r="A6" s="19"/>
      <c r="B6" s="19" t="s">
        <v>3</v>
      </c>
      <c r="C6" s="63" t="s">
        <v>4</v>
      </c>
      <c r="D6" s="19" t="s">
        <v>5</v>
      </c>
      <c r="E6" s="19" t="s">
        <v>6</v>
      </c>
      <c r="F6" s="25"/>
      <c r="G6" s="50"/>
      <c r="H6" s="50"/>
      <c r="I6" s="50"/>
      <c r="J6" s="50"/>
      <c r="K6" s="50"/>
      <c r="L6" s="50"/>
      <c r="M6" s="50"/>
    </row>
    <row r="7" spans="1:13" ht="18.75" x14ac:dyDescent="0.3">
      <c r="A7" s="41" t="s">
        <v>7</v>
      </c>
      <c r="B7" s="19"/>
      <c r="C7" s="19"/>
      <c r="D7" s="19"/>
      <c r="E7" s="19"/>
      <c r="F7" s="25"/>
      <c r="G7" s="50"/>
      <c r="H7" s="50"/>
      <c r="I7" s="50"/>
      <c r="J7" s="50"/>
      <c r="K7" s="50"/>
      <c r="L7" s="50"/>
      <c r="M7" s="50"/>
    </row>
    <row r="8" spans="1:13" ht="15.75" x14ac:dyDescent="0.25">
      <c r="A8" s="14" t="s">
        <v>8</v>
      </c>
      <c r="B8" s="35"/>
      <c r="C8" s="12"/>
      <c r="D8" s="30"/>
      <c r="E8" s="47">
        <f>SUM(D9:D11)</f>
        <v>8880000</v>
      </c>
      <c r="F8" s="25"/>
      <c r="G8" s="50"/>
      <c r="H8" s="50"/>
      <c r="I8" s="50"/>
      <c r="J8" s="50"/>
      <c r="K8" s="50"/>
      <c r="L8" s="50"/>
      <c r="M8" s="50"/>
    </row>
    <row r="9" spans="1:13" ht="15.75" x14ac:dyDescent="0.25">
      <c r="A9" s="17" t="s">
        <v>9</v>
      </c>
      <c r="B9" s="43">
        <v>120000</v>
      </c>
      <c r="C9" s="3">
        <v>14</v>
      </c>
      <c r="D9" s="58">
        <f>B9*C9</f>
        <v>1680000</v>
      </c>
      <c r="E9" s="58"/>
      <c r="F9" s="25"/>
      <c r="G9" s="50"/>
      <c r="H9" s="50"/>
      <c r="I9" s="50"/>
      <c r="J9" s="50"/>
      <c r="K9" s="50"/>
      <c r="L9" s="50"/>
      <c r="M9" s="50"/>
    </row>
    <row r="10" spans="1:13" ht="15.75" x14ac:dyDescent="0.25">
      <c r="A10" s="17" t="s">
        <v>10</v>
      </c>
      <c r="B10" s="43">
        <v>60000</v>
      </c>
      <c r="C10" s="3">
        <v>20</v>
      </c>
      <c r="D10" s="58">
        <f>B10*C10</f>
        <v>1200000</v>
      </c>
      <c r="E10" s="58"/>
      <c r="F10" s="25"/>
      <c r="G10" s="50"/>
      <c r="H10" s="50"/>
      <c r="I10" s="50"/>
      <c r="J10" s="50"/>
      <c r="K10" s="50"/>
      <c r="L10" s="50"/>
      <c r="M10" s="50"/>
    </row>
    <row r="11" spans="1:13" ht="15.75" x14ac:dyDescent="0.25">
      <c r="A11" s="17" t="s">
        <v>11</v>
      </c>
      <c r="B11" s="43">
        <v>6000000</v>
      </c>
      <c r="C11" s="3"/>
      <c r="D11" s="58">
        <v>6000000</v>
      </c>
      <c r="E11" s="58"/>
      <c r="F11" s="25"/>
      <c r="G11" s="50"/>
      <c r="H11" s="50"/>
      <c r="I11" s="50"/>
      <c r="J11" s="50"/>
      <c r="K11" s="50"/>
      <c r="L11" s="50"/>
      <c r="M11" s="50"/>
    </row>
    <row r="12" spans="1:13" ht="15.75" x14ac:dyDescent="0.25">
      <c r="A12" s="14" t="s">
        <v>12</v>
      </c>
      <c r="B12" s="35"/>
      <c r="C12" s="12"/>
      <c r="D12" s="12"/>
      <c r="E12" s="47">
        <f>SUM(D13:D15)</f>
        <v>9360000</v>
      </c>
      <c r="F12" s="25"/>
      <c r="G12" s="50"/>
      <c r="H12" s="50"/>
      <c r="I12" s="50"/>
      <c r="J12" s="50"/>
      <c r="K12" s="50"/>
      <c r="L12" s="50"/>
      <c r="M12" s="50"/>
    </row>
    <row r="13" spans="1:13" ht="15.75" x14ac:dyDescent="0.25">
      <c r="A13" s="17" t="s">
        <v>9</v>
      </c>
      <c r="B13" s="43">
        <v>120000</v>
      </c>
      <c r="C13" s="3">
        <v>22</v>
      </c>
      <c r="D13" s="58">
        <f>B13*C13</f>
        <v>2640000</v>
      </c>
      <c r="E13" s="58"/>
      <c r="F13" s="25"/>
      <c r="G13" s="50"/>
      <c r="H13" s="50"/>
      <c r="I13" s="50"/>
      <c r="J13" s="50"/>
      <c r="K13" s="50"/>
      <c r="L13" s="50"/>
      <c r="M13" s="50"/>
    </row>
    <row r="14" spans="1:13" ht="15.75" x14ac:dyDescent="0.25">
      <c r="A14" s="61" t="s">
        <v>42</v>
      </c>
      <c r="B14" s="59">
        <v>120000</v>
      </c>
      <c r="C14" s="60">
        <v>12</v>
      </c>
      <c r="D14" s="58">
        <f t="shared" ref="D14:D15" si="0">B14*C14</f>
        <v>1440000</v>
      </c>
      <c r="E14" s="58"/>
      <c r="F14" s="25"/>
      <c r="G14" s="50"/>
      <c r="H14" s="50"/>
      <c r="I14" s="50"/>
      <c r="J14" s="50"/>
      <c r="K14" s="50"/>
      <c r="L14" s="50"/>
      <c r="M14" s="50"/>
    </row>
    <row r="15" spans="1:13" ht="15.75" x14ac:dyDescent="0.25">
      <c r="A15" s="17" t="s">
        <v>13</v>
      </c>
      <c r="B15" s="43">
        <v>110000</v>
      </c>
      <c r="C15" s="3">
        <v>48</v>
      </c>
      <c r="D15" s="58">
        <f t="shared" si="0"/>
        <v>5280000</v>
      </c>
      <c r="E15" s="58"/>
      <c r="F15" s="25"/>
      <c r="G15" s="50"/>
      <c r="H15" s="50"/>
      <c r="I15" s="50"/>
      <c r="J15" s="50"/>
      <c r="K15" s="50"/>
      <c r="L15" s="50"/>
      <c r="M15" s="50"/>
    </row>
    <row r="16" spans="1:13" ht="15.75" x14ac:dyDescent="0.25">
      <c r="A16" s="40" t="s">
        <v>14</v>
      </c>
      <c r="B16" s="35"/>
      <c r="C16" s="12"/>
      <c r="D16" s="12"/>
      <c r="E16" s="47">
        <f>SUM(D17:D22)</f>
        <v>220960000</v>
      </c>
      <c r="F16" s="25"/>
      <c r="G16" s="50"/>
      <c r="H16" s="50"/>
      <c r="I16" s="50"/>
      <c r="J16" s="50"/>
      <c r="K16" s="50"/>
      <c r="L16" s="50"/>
      <c r="M16" s="50"/>
    </row>
    <row r="17" spans="1:13" ht="15.75" x14ac:dyDescent="0.25">
      <c r="A17" s="17" t="s">
        <v>42</v>
      </c>
      <c r="B17" s="43">
        <v>120000</v>
      </c>
      <c r="C17" s="3">
        <v>200</v>
      </c>
      <c r="D17" s="58">
        <f>B17*C17</f>
        <v>24000000</v>
      </c>
      <c r="E17" s="58"/>
      <c r="F17" s="25"/>
      <c r="G17" s="50"/>
      <c r="H17" s="50"/>
      <c r="I17" s="50"/>
      <c r="J17" s="50"/>
      <c r="K17" s="50"/>
      <c r="L17" s="50"/>
      <c r="M17" s="50"/>
    </row>
    <row r="18" spans="1:13" ht="15.75" x14ac:dyDescent="0.25">
      <c r="A18" s="20" t="s">
        <v>15</v>
      </c>
      <c r="B18" s="43">
        <v>120000</v>
      </c>
      <c r="C18" s="3">
        <v>400</v>
      </c>
      <c r="D18" s="58">
        <f>B18*C18</f>
        <v>48000000</v>
      </c>
      <c r="E18" s="58"/>
      <c r="F18" s="25"/>
      <c r="G18" s="50"/>
      <c r="H18" s="50"/>
      <c r="I18" s="50"/>
      <c r="J18" s="50"/>
      <c r="K18" s="50"/>
      <c r="L18" s="50"/>
      <c r="M18" s="50"/>
    </row>
    <row r="19" spans="1:13" ht="15.75" x14ac:dyDescent="0.25">
      <c r="A19" s="20" t="s">
        <v>16</v>
      </c>
      <c r="B19" s="43">
        <v>100000</v>
      </c>
      <c r="C19" s="3">
        <v>400</v>
      </c>
      <c r="D19" s="58">
        <f>B19*C19</f>
        <v>40000000</v>
      </c>
      <c r="E19" s="58"/>
      <c r="F19" s="25"/>
      <c r="G19" s="50"/>
      <c r="H19" s="50"/>
      <c r="I19" s="50"/>
      <c r="J19" s="50"/>
      <c r="K19" s="50"/>
      <c r="L19" s="50"/>
      <c r="M19" s="50"/>
    </row>
    <row r="20" spans="1:13" ht="15.75" x14ac:dyDescent="0.25">
      <c r="A20" s="20" t="s">
        <v>17</v>
      </c>
      <c r="B20" s="43">
        <v>110000</v>
      </c>
      <c r="C20" s="3">
        <v>536</v>
      </c>
      <c r="D20" s="58">
        <f>B20*C20</f>
        <v>58960000</v>
      </c>
      <c r="E20" s="58"/>
      <c r="F20" s="25"/>
      <c r="G20" s="50"/>
      <c r="H20" s="50"/>
      <c r="I20" s="50"/>
      <c r="J20" s="50"/>
      <c r="K20" s="50"/>
      <c r="L20" s="50"/>
      <c r="M20" s="50"/>
    </row>
    <row r="21" spans="1:13" ht="15.75" x14ac:dyDescent="0.25">
      <c r="A21" s="17" t="s">
        <v>18</v>
      </c>
      <c r="B21" s="43">
        <v>100000</v>
      </c>
      <c r="C21" s="3">
        <v>300</v>
      </c>
      <c r="D21" s="58">
        <f>B21*C21</f>
        <v>30000000</v>
      </c>
      <c r="E21" s="58"/>
      <c r="F21" s="25"/>
      <c r="G21" s="50"/>
      <c r="H21" s="50"/>
      <c r="I21" s="50"/>
      <c r="J21" s="50"/>
      <c r="K21" s="50"/>
      <c r="L21" s="50"/>
      <c r="M21" s="50"/>
    </row>
    <row r="22" spans="1:13" ht="15.75" x14ac:dyDescent="0.25">
      <c r="A22" s="17" t="s">
        <v>19</v>
      </c>
      <c r="B22" s="43"/>
      <c r="C22" s="3"/>
      <c r="D22" s="58">
        <v>20000000</v>
      </c>
      <c r="E22" s="58"/>
      <c r="F22" s="25"/>
      <c r="G22" s="50"/>
      <c r="H22" s="50"/>
      <c r="I22" s="50"/>
      <c r="J22" s="50"/>
      <c r="K22" s="50"/>
      <c r="L22" s="50"/>
      <c r="M22" s="50"/>
    </row>
    <row r="23" spans="1:13" ht="15.75" x14ac:dyDescent="0.25">
      <c r="A23" s="14" t="s">
        <v>20</v>
      </c>
      <c r="B23" s="35"/>
      <c r="C23" s="12"/>
      <c r="D23" s="30"/>
      <c r="E23" s="30">
        <f>D24</f>
        <v>2400000</v>
      </c>
      <c r="F23" s="25"/>
      <c r="G23" s="50"/>
      <c r="H23" s="50"/>
      <c r="I23" s="50"/>
      <c r="J23" s="50"/>
      <c r="K23" s="50"/>
      <c r="L23" s="50"/>
      <c r="M23" s="50"/>
    </row>
    <row r="24" spans="1:13" ht="15.75" x14ac:dyDescent="0.25">
      <c r="A24" s="17" t="s">
        <v>9</v>
      </c>
      <c r="B24" s="43">
        <v>120000</v>
      </c>
      <c r="C24" s="3">
        <v>20</v>
      </c>
      <c r="D24" s="58">
        <f>B24*C24</f>
        <v>2400000</v>
      </c>
      <c r="E24" s="58"/>
      <c r="F24" s="25"/>
      <c r="G24" s="50"/>
      <c r="H24" s="50"/>
      <c r="I24" s="50"/>
      <c r="J24" s="50"/>
      <c r="K24" s="50"/>
      <c r="L24" s="50"/>
      <c r="M24" s="50"/>
    </row>
    <row r="25" spans="1:13" ht="15.75" x14ac:dyDescent="0.25">
      <c r="A25" s="14" t="s">
        <v>21</v>
      </c>
      <c r="B25" s="35"/>
      <c r="C25" s="12"/>
      <c r="D25" s="30"/>
      <c r="E25" s="47">
        <f>SUM(D26:D27)</f>
        <v>2960000</v>
      </c>
      <c r="F25" s="25"/>
      <c r="G25" s="50"/>
      <c r="H25" s="50"/>
      <c r="I25" s="50"/>
      <c r="J25" s="50"/>
      <c r="K25" s="50"/>
      <c r="L25" s="50"/>
      <c r="M25" s="50"/>
    </row>
    <row r="26" spans="1:13" ht="15.75" x14ac:dyDescent="0.25">
      <c r="A26" s="29" t="s">
        <v>9</v>
      </c>
      <c r="B26" s="43">
        <v>120000</v>
      </c>
      <c r="C26" s="3">
        <v>10</v>
      </c>
      <c r="D26" s="58">
        <f>B26*C26</f>
        <v>1200000</v>
      </c>
      <c r="E26" s="58"/>
      <c r="F26" s="25"/>
      <c r="G26" s="50"/>
      <c r="H26" s="50"/>
      <c r="I26" s="50"/>
      <c r="J26" s="50"/>
      <c r="K26" s="50"/>
      <c r="L26" s="50"/>
      <c r="M26" s="50"/>
    </row>
    <row r="27" spans="1:13" ht="15.75" x14ac:dyDescent="0.25">
      <c r="A27" s="17" t="s">
        <v>22</v>
      </c>
      <c r="B27" s="43">
        <v>110000</v>
      </c>
      <c r="C27" s="3">
        <v>16</v>
      </c>
      <c r="D27" s="58">
        <f>B27*C27</f>
        <v>1760000</v>
      </c>
      <c r="E27" s="58"/>
      <c r="F27" s="25"/>
      <c r="G27" s="50"/>
      <c r="H27" s="50"/>
      <c r="I27" s="50"/>
      <c r="J27" s="50"/>
      <c r="K27" s="50"/>
      <c r="L27" s="50"/>
      <c r="M27" s="50"/>
    </row>
    <row r="28" spans="1:13" ht="15.75" x14ac:dyDescent="0.25">
      <c r="A28" s="14" t="s">
        <v>23</v>
      </c>
      <c r="B28" s="35"/>
      <c r="C28" s="12"/>
      <c r="D28" s="30">
        <f>E48*0.2</f>
        <v>69749500.400000006</v>
      </c>
      <c r="E28" s="47">
        <v>69397502</v>
      </c>
      <c r="F28" s="25"/>
      <c r="G28" s="50"/>
      <c r="H28" s="50"/>
      <c r="I28" s="50"/>
      <c r="J28" s="50"/>
      <c r="K28" s="50"/>
      <c r="L28" s="50"/>
      <c r="M28" s="50"/>
    </row>
    <row r="29" spans="1:13" ht="15.75" x14ac:dyDescent="0.25">
      <c r="A29" s="10"/>
      <c r="B29" s="6" t="s">
        <v>24</v>
      </c>
      <c r="C29" s="2" t="s">
        <v>25</v>
      </c>
      <c r="D29" s="48" t="s">
        <v>5</v>
      </c>
      <c r="E29" s="48" t="s">
        <v>6</v>
      </c>
      <c r="F29" s="25"/>
      <c r="G29" s="50"/>
      <c r="H29" s="50"/>
      <c r="I29" s="50"/>
      <c r="J29" s="50"/>
      <c r="K29" s="50"/>
      <c r="L29" s="50"/>
      <c r="M29" s="50"/>
    </row>
    <row r="30" spans="1:13" ht="15.75" x14ac:dyDescent="0.25">
      <c r="A30" s="14" t="s">
        <v>26</v>
      </c>
      <c r="B30" s="5"/>
      <c r="C30" s="9"/>
      <c r="D30" s="30"/>
      <c r="E30" s="47">
        <f>SUM(D31:D38)</f>
        <v>23790000</v>
      </c>
      <c r="F30" s="25"/>
      <c r="G30" s="50"/>
      <c r="H30" s="50"/>
      <c r="I30" s="50"/>
      <c r="J30" s="50"/>
      <c r="K30" s="50"/>
      <c r="L30" s="50"/>
      <c r="M30" s="50"/>
    </row>
    <row r="31" spans="1:13" ht="47.25" customHeight="1" x14ac:dyDescent="0.25">
      <c r="A31" s="46" t="s">
        <v>27</v>
      </c>
      <c r="B31" s="34">
        <v>300000</v>
      </c>
      <c r="C31" s="45">
        <v>7</v>
      </c>
      <c r="D31" s="58">
        <f>(B31*C31)*5.3</f>
        <v>11130000</v>
      </c>
      <c r="E31" s="1"/>
      <c r="F31" s="25"/>
      <c r="G31" s="50"/>
      <c r="H31" s="50"/>
      <c r="I31" s="50"/>
      <c r="J31" s="50"/>
      <c r="K31" s="50"/>
      <c r="L31" s="50"/>
      <c r="M31" s="50"/>
    </row>
    <row r="32" spans="1:13" ht="39.75" customHeight="1" x14ac:dyDescent="0.25">
      <c r="A32" s="46" t="s">
        <v>28</v>
      </c>
      <c r="B32" s="34">
        <v>400000</v>
      </c>
      <c r="C32" s="45">
        <v>2</v>
      </c>
      <c r="D32" s="58">
        <v>4240000</v>
      </c>
      <c r="E32" s="1"/>
      <c r="F32" s="25"/>
      <c r="G32" s="50"/>
      <c r="H32" s="50"/>
      <c r="I32" s="50"/>
      <c r="J32" s="50"/>
      <c r="K32" s="50"/>
      <c r="L32" s="50"/>
      <c r="M32" s="50"/>
    </row>
    <row r="33" spans="1:13" ht="32.25" customHeight="1" x14ac:dyDescent="0.25">
      <c r="A33" s="46" t="s">
        <v>29</v>
      </c>
      <c r="B33" s="34">
        <v>200000</v>
      </c>
      <c r="C33" s="45">
        <v>2</v>
      </c>
      <c r="D33" s="58">
        <v>2120000</v>
      </c>
      <c r="E33" s="1"/>
      <c r="F33" s="25"/>
      <c r="G33" s="50"/>
      <c r="H33" s="50"/>
      <c r="I33" s="50"/>
      <c r="J33" s="50"/>
      <c r="K33" s="50"/>
      <c r="L33" s="50"/>
      <c r="M33" s="50"/>
    </row>
    <row r="34" spans="1:13" ht="29.25" customHeight="1" x14ac:dyDescent="0.25">
      <c r="A34" s="46" t="s">
        <v>30</v>
      </c>
      <c r="B34" s="34">
        <v>100000</v>
      </c>
      <c r="C34" s="45">
        <v>4</v>
      </c>
      <c r="D34" s="58">
        <v>2120000</v>
      </c>
      <c r="E34" s="1"/>
      <c r="F34" s="25"/>
      <c r="G34" s="50"/>
      <c r="H34" s="50"/>
      <c r="I34" s="50"/>
      <c r="J34" s="50"/>
      <c r="K34" s="50"/>
      <c r="L34" s="50"/>
      <c r="M34" s="50"/>
    </row>
    <row r="35" spans="1:13" ht="15.75" x14ac:dyDescent="0.25">
      <c r="A35" s="46" t="s">
        <v>31</v>
      </c>
      <c r="B35" s="34">
        <v>12000</v>
      </c>
      <c r="C35" s="45">
        <v>5</v>
      </c>
      <c r="D35" s="58">
        <v>318000</v>
      </c>
      <c r="E35" s="1"/>
      <c r="F35" s="25"/>
      <c r="G35" s="50"/>
      <c r="H35" s="50"/>
      <c r="I35" s="50"/>
      <c r="J35" s="50"/>
      <c r="K35" s="50"/>
      <c r="L35" s="50"/>
      <c r="M35" s="50"/>
    </row>
    <row r="36" spans="1:13" ht="15.75" x14ac:dyDescent="0.25">
      <c r="A36" s="46" t="s">
        <v>32</v>
      </c>
      <c r="B36" s="34">
        <v>480000</v>
      </c>
      <c r="C36" s="45">
        <v>1</v>
      </c>
      <c r="D36" s="58">
        <v>2544000</v>
      </c>
      <c r="E36" s="1"/>
      <c r="F36" s="25"/>
      <c r="G36" s="50"/>
      <c r="H36" s="50"/>
      <c r="I36" s="50"/>
      <c r="J36" s="50"/>
      <c r="K36" s="50"/>
      <c r="L36" s="50"/>
      <c r="M36" s="50"/>
    </row>
    <row r="37" spans="1:13" ht="15.75" x14ac:dyDescent="0.25">
      <c r="A37" s="46" t="s">
        <v>33</v>
      </c>
      <c r="B37" s="34">
        <v>60000</v>
      </c>
      <c r="C37" s="45">
        <v>1</v>
      </c>
      <c r="D37" s="58">
        <v>318000</v>
      </c>
      <c r="E37" s="1"/>
      <c r="F37" s="25"/>
      <c r="G37" s="50"/>
      <c r="H37" s="50"/>
      <c r="I37" s="50"/>
      <c r="J37" s="50"/>
      <c r="K37" s="50"/>
      <c r="L37" s="50"/>
      <c r="M37" s="50"/>
    </row>
    <row r="38" spans="1:13" ht="15.75" x14ac:dyDescent="0.25">
      <c r="A38" s="17" t="s">
        <v>34</v>
      </c>
      <c r="B38" s="34">
        <v>1000000</v>
      </c>
      <c r="C38" s="45">
        <v>1</v>
      </c>
      <c r="D38" s="58">
        <v>1000000</v>
      </c>
      <c r="E38" s="1"/>
      <c r="F38" s="25"/>
      <c r="G38" s="50"/>
      <c r="H38" s="50"/>
      <c r="I38" s="50"/>
      <c r="J38" s="50"/>
      <c r="K38" s="50"/>
      <c r="L38" s="50"/>
      <c r="M38" s="50"/>
    </row>
    <row r="39" spans="1:13" ht="23.25" x14ac:dyDescent="0.35">
      <c r="A39" s="22"/>
      <c r="B39" s="51"/>
      <c r="C39" s="27"/>
      <c r="D39" s="28" t="s">
        <v>6</v>
      </c>
      <c r="E39" s="28">
        <f>SUM(E8,E12,E16,E23,E25,E28,E30)</f>
        <v>337747502</v>
      </c>
      <c r="F39" s="25"/>
      <c r="G39" s="50"/>
      <c r="H39" s="50"/>
      <c r="I39" s="50"/>
      <c r="J39" s="50"/>
      <c r="K39" s="50"/>
      <c r="L39" s="50"/>
      <c r="M39" s="50"/>
    </row>
    <row r="40" spans="1:13" ht="15.75" x14ac:dyDescent="0.25">
      <c r="A40" s="16"/>
      <c r="B40" s="56"/>
      <c r="C40" s="56"/>
      <c r="D40" s="56"/>
      <c r="E40" s="31"/>
      <c r="F40" s="25"/>
      <c r="G40" s="50"/>
      <c r="H40" s="50"/>
      <c r="I40" s="50"/>
      <c r="J40" s="50"/>
      <c r="K40" s="50"/>
      <c r="L40" s="50"/>
      <c r="M40" s="50"/>
    </row>
    <row r="41" spans="1:13" ht="15.75" x14ac:dyDescent="0.25">
      <c r="A41" s="42"/>
      <c r="B41" s="39" t="s">
        <v>24</v>
      </c>
      <c r="C41" s="55" t="s">
        <v>25</v>
      </c>
      <c r="D41" s="4" t="s">
        <v>5</v>
      </c>
      <c r="E41" s="4" t="s">
        <v>6</v>
      </c>
      <c r="F41" s="25"/>
      <c r="G41" s="50"/>
      <c r="H41" s="50"/>
      <c r="I41" s="50"/>
      <c r="J41" s="50"/>
      <c r="K41" s="50"/>
      <c r="L41" s="50"/>
      <c r="M41" s="50"/>
    </row>
    <row r="42" spans="1:13" ht="15.75" x14ac:dyDescent="0.25">
      <c r="A42" s="42" t="s">
        <v>35</v>
      </c>
      <c r="B42" s="21"/>
      <c r="C42" s="53"/>
      <c r="D42" s="57"/>
      <c r="E42" s="57"/>
      <c r="F42" s="25"/>
      <c r="G42" s="50"/>
      <c r="H42" s="50"/>
      <c r="I42" s="50"/>
      <c r="J42" s="50"/>
      <c r="K42" s="50"/>
      <c r="L42" s="50"/>
      <c r="M42" s="50"/>
    </row>
    <row r="43" spans="1:13" ht="15.75" x14ac:dyDescent="0.25">
      <c r="A43" s="24" t="s">
        <v>36</v>
      </c>
      <c r="B43" s="15"/>
      <c r="C43" s="15"/>
      <c r="D43" s="7"/>
      <c r="E43" s="18">
        <f>SUM(D44:D46)</f>
        <v>11000000</v>
      </c>
      <c r="F43" s="25"/>
      <c r="G43" s="50"/>
      <c r="H43" s="50"/>
      <c r="I43" s="50"/>
      <c r="J43" s="50"/>
      <c r="K43" s="50"/>
      <c r="L43" s="50"/>
      <c r="M43" s="50"/>
    </row>
    <row r="44" spans="1:13" ht="15.75" x14ac:dyDescent="0.25">
      <c r="A44" s="29" t="s">
        <v>37</v>
      </c>
      <c r="B44" s="54">
        <v>8000000</v>
      </c>
      <c r="C44" s="45">
        <v>1</v>
      </c>
      <c r="D44" s="54">
        <v>8000000</v>
      </c>
      <c r="E44" s="29"/>
      <c r="F44" s="25"/>
      <c r="G44" s="50"/>
      <c r="H44" s="50"/>
      <c r="I44" s="50"/>
      <c r="J44" s="50"/>
      <c r="K44" s="50"/>
      <c r="L44" s="50"/>
      <c r="M44" s="50"/>
    </row>
    <row r="45" spans="1:13" ht="26.25" customHeight="1" x14ac:dyDescent="0.25">
      <c r="A45" s="44" t="s">
        <v>38</v>
      </c>
      <c r="B45" s="54">
        <v>1000000</v>
      </c>
      <c r="C45" s="45"/>
      <c r="D45" s="54">
        <v>1000000</v>
      </c>
      <c r="E45" s="29"/>
      <c r="F45" s="25"/>
      <c r="G45" s="50"/>
      <c r="H45" s="50"/>
      <c r="I45" s="50"/>
      <c r="J45" s="50"/>
      <c r="K45" s="50"/>
      <c r="L45" s="50"/>
      <c r="M45" s="50"/>
    </row>
    <row r="46" spans="1:13" ht="15.75" x14ac:dyDescent="0.25">
      <c r="A46" s="44" t="s">
        <v>39</v>
      </c>
      <c r="B46" s="54">
        <v>2000000</v>
      </c>
      <c r="C46" s="45">
        <v>1</v>
      </c>
      <c r="D46" s="54">
        <v>2000000</v>
      </c>
      <c r="E46" s="29"/>
      <c r="F46" s="25"/>
      <c r="G46" s="50"/>
      <c r="H46" s="50"/>
      <c r="I46" s="50"/>
      <c r="J46" s="50"/>
      <c r="K46" s="50"/>
      <c r="L46" s="50"/>
      <c r="M46" s="50"/>
    </row>
    <row r="47" spans="1:13" ht="23.25" x14ac:dyDescent="0.35">
      <c r="A47" s="44"/>
      <c r="B47" s="54"/>
      <c r="C47" s="45"/>
      <c r="D47" s="36" t="s">
        <v>6</v>
      </c>
      <c r="E47" s="37">
        <f>E43</f>
        <v>11000000</v>
      </c>
      <c r="F47" s="25"/>
      <c r="G47" s="50"/>
      <c r="H47" s="50"/>
      <c r="I47" s="50"/>
      <c r="J47" s="50"/>
      <c r="K47" s="50"/>
      <c r="L47" s="50"/>
      <c r="M47" s="50"/>
    </row>
    <row r="48" spans="1:13" ht="52.5" x14ac:dyDescent="0.4">
      <c r="A48" s="17"/>
      <c r="B48" s="17"/>
      <c r="C48" s="52"/>
      <c r="D48" s="64" t="s">
        <v>40</v>
      </c>
      <c r="E48" s="8">
        <f>SUM(E39,E47)</f>
        <v>348747502</v>
      </c>
      <c r="F48" s="25"/>
      <c r="G48" s="50"/>
      <c r="H48" s="50"/>
      <c r="I48" s="50"/>
      <c r="J48" s="50"/>
      <c r="K48" s="50"/>
      <c r="L48" s="50"/>
      <c r="M48" s="50"/>
    </row>
    <row r="49" spans="1:13" ht="52.5" x14ac:dyDescent="0.4">
      <c r="A49" s="17"/>
      <c r="B49" s="17"/>
      <c r="C49" s="52"/>
      <c r="D49" s="64" t="s">
        <v>41</v>
      </c>
      <c r="E49" s="8">
        <f>E48+(E48*0.16)</f>
        <v>404547102.31999999</v>
      </c>
      <c r="F49" s="25"/>
      <c r="G49" s="50"/>
      <c r="H49" s="50"/>
      <c r="I49" s="50"/>
      <c r="J49" s="50"/>
      <c r="K49" s="50"/>
      <c r="L49" s="50"/>
      <c r="M49" s="50"/>
    </row>
    <row r="50" spans="1:13" ht="15.75" x14ac:dyDescent="0.25">
      <c r="A50" s="11"/>
      <c r="B50" s="11"/>
      <c r="C50" s="11"/>
      <c r="D50" s="11"/>
      <c r="E50" s="11"/>
      <c r="F50" s="50"/>
      <c r="G50" s="50"/>
      <c r="H50" s="50"/>
      <c r="I50" s="50"/>
      <c r="J50" s="50"/>
      <c r="K50" s="50"/>
      <c r="L50" s="50"/>
      <c r="M50" s="50"/>
    </row>
    <row r="51" spans="1:13" ht="15.75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</row>
    <row r="52" spans="1:13" ht="15.75" x14ac:dyDescent="0.25">
      <c r="A52" s="50"/>
      <c r="B52" s="50"/>
      <c r="C52" s="50"/>
      <c r="D52" s="38"/>
      <c r="E52" s="50"/>
      <c r="F52" s="50"/>
      <c r="G52" s="50"/>
      <c r="H52" s="50"/>
      <c r="I52" s="50"/>
      <c r="J52" s="50"/>
      <c r="K52" s="50"/>
      <c r="L52" s="50"/>
      <c r="M52" s="50"/>
    </row>
    <row r="53" spans="1:13" ht="15.75" x14ac:dyDescent="0.25">
      <c r="A53" s="50"/>
      <c r="B53" s="50"/>
      <c r="C53" s="50"/>
      <c r="D53" s="38"/>
      <c r="E53" s="50"/>
      <c r="F53" s="50"/>
      <c r="G53" s="50"/>
      <c r="H53" s="50"/>
      <c r="I53" s="50"/>
      <c r="J53" s="50"/>
      <c r="K53" s="50"/>
      <c r="L53" s="50"/>
      <c r="M53" s="50"/>
    </row>
    <row r="54" spans="1:13" ht="15.75" x14ac:dyDescent="0.25">
      <c r="A54" s="50"/>
      <c r="B54" s="50"/>
      <c r="C54" s="50"/>
      <c r="D54" s="38"/>
      <c r="E54" s="38"/>
      <c r="F54" s="50"/>
      <c r="G54" s="50"/>
      <c r="H54" s="50"/>
      <c r="I54" s="50"/>
      <c r="J54" s="50"/>
      <c r="K54" s="50"/>
      <c r="L54" s="50"/>
      <c r="M54" s="50"/>
    </row>
    <row r="55" spans="1:13" ht="15.75" x14ac:dyDescent="0.25">
      <c r="A55" s="50"/>
      <c r="B55" s="50"/>
      <c r="C55" s="50"/>
      <c r="D55" s="38"/>
      <c r="E55" s="38"/>
      <c r="F55" s="50"/>
      <c r="G55" s="50"/>
      <c r="H55" s="50"/>
      <c r="I55" s="50"/>
      <c r="J55" s="50"/>
      <c r="K55" s="50"/>
      <c r="L55" s="50"/>
      <c r="M55" s="50"/>
    </row>
    <row r="56" spans="1:13" ht="15.75" x14ac:dyDescent="0.25">
      <c r="A56" s="50"/>
      <c r="B56" s="50"/>
      <c r="C56" s="50"/>
      <c r="D56" s="38"/>
      <c r="E56" s="38"/>
      <c r="F56" s="50"/>
      <c r="G56" s="50"/>
      <c r="H56" s="50"/>
      <c r="I56" s="50"/>
      <c r="J56" s="50"/>
      <c r="K56" s="50"/>
      <c r="L56" s="50"/>
      <c r="M56" s="50"/>
    </row>
    <row r="57" spans="1:13" ht="15.75" x14ac:dyDescent="0.25">
      <c r="A57" s="26"/>
      <c r="B57" s="26"/>
      <c r="C57" s="26"/>
      <c r="D57" s="33"/>
      <c r="E57" s="50"/>
      <c r="F57" s="13"/>
      <c r="G57" s="13"/>
      <c r="H57" s="13"/>
      <c r="I57" s="13"/>
      <c r="J57" s="13"/>
      <c r="K57" s="13"/>
      <c r="L57" s="13"/>
      <c r="M57" s="13"/>
    </row>
    <row r="58" spans="1:13" ht="15.75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</row>
    <row r="59" spans="1:13" ht="15.75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</row>
    <row r="60" spans="1:13" ht="15.75" x14ac:dyDescent="0.25">
      <c r="A60" s="50"/>
      <c r="B60" s="13"/>
      <c r="C60" s="38"/>
      <c r="D60" s="38"/>
      <c r="E60" s="13"/>
      <c r="F60" s="50"/>
      <c r="G60" s="50"/>
      <c r="H60" s="50"/>
      <c r="I60" s="50"/>
      <c r="J60" s="50"/>
      <c r="K60" s="50"/>
      <c r="L60" s="50"/>
      <c r="M60" s="50"/>
    </row>
    <row r="61" spans="1:13" ht="15.75" x14ac:dyDescent="0.25">
      <c r="A61" s="50"/>
      <c r="B61" s="13"/>
      <c r="C61" s="38"/>
      <c r="D61" s="38"/>
      <c r="E61" s="50"/>
      <c r="F61" s="50"/>
      <c r="G61" s="50"/>
      <c r="H61" s="50"/>
      <c r="I61" s="50"/>
      <c r="J61" s="50"/>
      <c r="K61" s="50"/>
      <c r="L61" s="50"/>
      <c r="M61" s="50"/>
    </row>
    <row r="62" spans="1:13" ht="15.75" x14ac:dyDescent="0.25">
      <c r="A62" s="50"/>
      <c r="B62" s="13"/>
      <c r="C62" s="38"/>
      <c r="D62" s="38"/>
      <c r="E62" s="50"/>
      <c r="F62" s="50"/>
      <c r="G62" s="50"/>
      <c r="H62" s="50"/>
      <c r="I62" s="50"/>
      <c r="J62" s="50"/>
      <c r="K62" s="50"/>
      <c r="L62" s="50"/>
      <c r="M62" s="50"/>
    </row>
    <row r="63" spans="1:13" ht="15.75" x14ac:dyDescent="0.25">
      <c r="A63" s="50"/>
      <c r="B63" s="13"/>
      <c r="C63" s="38"/>
      <c r="D63" s="38"/>
      <c r="E63" s="50"/>
      <c r="F63" s="50"/>
      <c r="G63" s="50"/>
      <c r="H63" s="50"/>
      <c r="I63" s="50"/>
      <c r="J63" s="50"/>
      <c r="K63" s="50"/>
      <c r="L63" s="50"/>
      <c r="M63" s="50"/>
    </row>
    <row r="64" spans="1:13" ht="15.75" x14ac:dyDescent="0.25">
      <c r="A64" s="50"/>
      <c r="B64" s="13"/>
      <c r="C64" s="38"/>
      <c r="D64" s="38"/>
      <c r="E64" s="50"/>
      <c r="F64" s="50"/>
      <c r="G64" s="50"/>
      <c r="H64" s="50"/>
      <c r="I64" s="50"/>
      <c r="J64" s="50"/>
      <c r="K64" s="50"/>
      <c r="L64" s="50"/>
      <c r="M64" s="50"/>
    </row>
    <row r="65" spans="1:13" ht="15.75" x14ac:dyDescent="0.25">
      <c r="A65" s="50"/>
      <c r="B65" s="13"/>
      <c r="C65" s="38"/>
      <c r="D65" s="38"/>
      <c r="E65" s="50"/>
      <c r="F65" s="50"/>
      <c r="G65" s="50"/>
      <c r="H65" s="50"/>
      <c r="I65" s="50"/>
      <c r="J65" s="50"/>
      <c r="K65" s="50"/>
      <c r="L65" s="50"/>
      <c r="M65" s="50"/>
    </row>
    <row r="66" spans="1:13" ht="15.75" x14ac:dyDescent="0.25">
      <c r="A66" s="50"/>
      <c r="B66" s="13"/>
      <c r="C66" s="38"/>
      <c r="D66" s="38"/>
      <c r="E66" s="50"/>
      <c r="F66" s="50"/>
      <c r="G66" s="50"/>
      <c r="H66" s="50"/>
      <c r="I66" s="50"/>
      <c r="J66" s="50"/>
      <c r="K66" s="50"/>
      <c r="L66" s="50"/>
      <c r="M66" s="50"/>
    </row>
    <row r="67" spans="1:13" ht="15.75" x14ac:dyDescent="0.25">
      <c r="A67" s="50"/>
      <c r="B67" s="13"/>
      <c r="C67" s="38"/>
      <c r="D67" s="38"/>
      <c r="E67" s="50"/>
      <c r="F67" s="50"/>
      <c r="G67" s="50"/>
      <c r="H67" s="50"/>
      <c r="I67" s="50"/>
      <c r="J67" s="50"/>
      <c r="K67" s="50"/>
      <c r="L67" s="50"/>
      <c r="M67" s="50"/>
    </row>
    <row r="68" spans="1:13" ht="15.75" x14ac:dyDescent="0.25">
      <c r="A68" s="50"/>
      <c r="B68" s="13"/>
      <c r="C68" s="38"/>
      <c r="D68" s="38"/>
      <c r="E68" s="50"/>
      <c r="F68" s="50"/>
      <c r="G68" s="50"/>
      <c r="H68" s="50"/>
      <c r="I68" s="50"/>
      <c r="J68" s="50"/>
      <c r="K68" s="50"/>
      <c r="L68" s="50"/>
      <c r="M68" s="50"/>
    </row>
    <row r="69" spans="1:13" ht="15.75" x14ac:dyDescent="0.25">
      <c r="A69" s="50"/>
      <c r="B69" s="13"/>
      <c r="C69" s="38"/>
      <c r="D69" s="38"/>
      <c r="E69" s="50"/>
      <c r="F69" s="50"/>
      <c r="G69" s="50"/>
      <c r="H69" s="50"/>
      <c r="I69" s="50"/>
      <c r="J69" s="50"/>
      <c r="K69" s="50"/>
      <c r="L69" s="50"/>
      <c r="M69" s="50"/>
    </row>
    <row r="70" spans="1:13" ht="15.75" x14ac:dyDescent="0.25">
      <c r="A70" s="50"/>
      <c r="B70" s="13"/>
      <c r="C70" s="38"/>
      <c r="D70" s="38"/>
      <c r="E70" s="50"/>
      <c r="F70" s="50"/>
      <c r="G70" s="50"/>
      <c r="H70" s="50"/>
      <c r="I70" s="50"/>
      <c r="J70" s="50"/>
      <c r="K70" s="50"/>
      <c r="L70" s="50"/>
      <c r="M70" s="50"/>
    </row>
    <row r="71" spans="1:13" ht="15.75" x14ac:dyDescent="0.25">
      <c r="A71" s="50"/>
      <c r="B71" s="13"/>
      <c r="C71" s="38"/>
      <c r="D71" s="38"/>
      <c r="E71" s="50"/>
      <c r="F71" s="50"/>
      <c r="G71" s="50"/>
      <c r="H71" s="50"/>
      <c r="I71" s="50"/>
      <c r="J71" s="50"/>
      <c r="K71" s="50"/>
      <c r="L71" s="50"/>
      <c r="M71" s="50"/>
    </row>
    <row r="72" spans="1:13" ht="15.75" x14ac:dyDescent="0.25">
      <c r="A72" s="50"/>
      <c r="B72" s="13"/>
      <c r="C72" s="38"/>
      <c r="D72" s="38"/>
      <c r="E72" s="50"/>
      <c r="F72" s="50"/>
      <c r="G72" s="50"/>
      <c r="H72" s="50"/>
      <c r="I72" s="50"/>
      <c r="J72" s="50"/>
      <c r="K72" s="50"/>
      <c r="L72" s="50"/>
      <c r="M72" s="50"/>
    </row>
    <row r="73" spans="1:13" ht="15.75" x14ac:dyDescent="0.25">
      <c r="A73" s="50"/>
      <c r="B73" s="13"/>
      <c r="C73" s="38"/>
      <c r="D73" s="38"/>
      <c r="E73" s="50"/>
      <c r="F73" s="50"/>
      <c r="G73" s="50"/>
      <c r="H73" s="50"/>
      <c r="I73" s="50"/>
      <c r="J73" s="50"/>
      <c r="K73" s="50"/>
      <c r="L73" s="50"/>
      <c r="M73" s="50"/>
    </row>
    <row r="74" spans="1:13" ht="15.75" x14ac:dyDescent="0.25">
      <c r="A74" s="50"/>
      <c r="B74" s="13"/>
      <c r="C74" s="38"/>
      <c r="D74" s="38"/>
      <c r="E74" s="50"/>
      <c r="F74" s="50"/>
      <c r="G74" s="50"/>
      <c r="H74" s="50"/>
      <c r="I74" s="50"/>
      <c r="J74" s="50"/>
      <c r="K74" s="50"/>
      <c r="L74" s="50"/>
      <c r="M74" s="50"/>
    </row>
    <row r="75" spans="1:13" ht="15.75" x14ac:dyDescent="0.25">
      <c r="A75" s="50"/>
      <c r="B75" s="13"/>
      <c r="C75" s="38"/>
      <c r="D75" s="38"/>
      <c r="E75" s="50"/>
      <c r="F75" s="50"/>
      <c r="G75" s="50"/>
      <c r="H75" s="50"/>
      <c r="I75" s="50"/>
      <c r="J75" s="50"/>
      <c r="K75" s="50"/>
      <c r="L75" s="50"/>
      <c r="M75" s="50"/>
    </row>
    <row r="76" spans="1:13" ht="15.75" x14ac:dyDescent="0.25">
      <c r="A76" s="50"/>
      <c r="B76" s="13"/>
      <c r="C76" s="38"/>
      <c r="D76" s="38"/>
      <c r="E76" s="50"/>
      <c r="F76" s="50"/>
      <c r="G76" s="50"/>
      <c r="H76" s="50"/>
      <c r="I76" s="50"/>
      <c r="J76" s="50"/>
      <c r="K76" s="50"/>
      <c r="L76" s="50"/>
      <c r="M76" s="50"/>
    </row>
    <row r="77" spans="1:13" ht="15.75" x14ac:dyDescent="0.25">
      <c r="A77" s="50"/>
      <c r="B77" s="13"/>
      <c r="C77" s="38"/>
      <c r="D77" s="38"/>
      <c r="E77" s="50"/>
      <c r="F77" s="50"/>
      <c r="G77" s="50"/>
      <c r="H77" s="50"/>
      <c r="I77" s="50"/>
      <c r="J77" s="50"/>
      <c r="K77" s="50"/>
      <c r="L77" s="50"/>
      <c r="M77" s="50"/>
    </row>
    <row r="78" spans="1:13" ht="15.75" x14ac:dyDescent="0.25">
      <c r="A78" s="50"/>
      <c r="B78" s="13"/>
      <c r="C78" s="38"/>
      <c r="D78" s="38"/>
      <c r="E78" s="38"/>
      <c r="F78" s="50"/>
      <c r="G78" s="50"/>
      <c r="H78" s="50"/>
      <c r="I78" s="50"/>
      <c r="J78" s="50"/>
      <c r="K78" s="50"/>
      <c r="L78" s="50"/>
      <c r="M78" s="50"/>
    </row>
    <row r="79" spans="1:13" ht="15.75" x14ac:dyDescent="0.25">
      <c r="A79" s="50"/>
      <c r="B79" s="13"/>
      <c r="C79" s="38"/>
      <c r="D79" s="38"/>
      <c r="E79" s="50"/>
      <c r="F79" s="50"/>
      <c r="G79" s="50"/>
      <c r="H79" s="50"/>
      <c r="I79" s="50"/>
      <c r="J79" s="50"/>
      <c r="K79" s="50"/>
      <c r="L79" s="50"/>
      <c r="M79" s="50"/>
    </row>
    <row r="80" spans="1:13" ht="15.75" x14ac:dyDescent="0.25">
      <c r="A80" s="50"/>
      <c r="B80" s="13"/>
      <c r="C80" s="38"/>
      <c r="D80" s="38"/>
      <c r="E80" s="50"/>
      <c r="F80" s="50"/>
      <c r="G80" s="50"/>
      <c r="H80" s="50"/>
      <c r="I80" s="50"/>
      <c r="J80" s="50"/>
      <c r="K80" s="50"/>
      <c r="L80" s="50"/>
      <c r="M80" s="50"/>
    </row>
    <row r="81" spans="1:13" ht="15.75" x14ac:dyDescent="0.25">
      <c r="A81" s="50"/>
      <c r="B81" s="13"/>
      <c r="C81" s="38"/>
      <c r="D81" s="38"/>
      <c r="E81" s="50"/>
      <c r="F81" s="50"/>
      <c r="G81" s="50"/>
      <c r="H81" s="50"/>
      <c r="I81" s="50"/>
      <c r="J81" s="50"/>
      <c r="K81" s="50"/>
      <c r="L81" s="50"/>
      <c r="M81" s="50"/>
    </row>
    <row r="82" spans="1:13" ht="15.75" x14ac:dyDescent="0.25">
      <c r="A82" s="50"/>
      <c r="B82" s="13"/>
      <c r="C82" s="38"/>
      <c r="D82" s="38"/>
      <c r="E82" s="50"/>
      <c r="F82" s="50"/>
      <c r="G82" s="50"/>
      <c r="H82" s="50"/>
      <c r="I82" s="50"/>
      <c r="J82" s="50"/>
      <c r="K82" s="50"/>
      <c r="L82" s="50"/>
      <c r="M82" s="50"/>
    </row>
    <row r="83" spans="1:13" ht="15.75" x14ac:dyDescent="0.25">
      <c r="A83" s="50"/>
      <c r="B83" s="13"/>
      <c r="C83" s="38"/>
      <c r="D83" s="38"/>
      <c r="E83" s="50"/>
      <c r="F83" s="50"/>
      <c r="G83" s="50"/>
      <c r="H83" s="50"/>
      <c r="I83" s="50"/>
      <c r="J83" s="50"/>
      <c r="K83" s="50"/>
      <c r="L83" s="50"/>
      <c r="M83" s="50"/>
    </row>
    <row r="84" spans="1:13" ht="15.75" x14ac:dyDescent="0.25">
      <c r="A84" s="50"/>
      <c r="B84" s="13"/>
      <c r="C84" s="38"/>
      <c r="D84" s="38"/>
      <c r="E84" s="50"/>
      <c r="F84" s="50"/>
      <c r="G84" s="50"/>
      <c r="H84" s="50"/>
      <c r="I84" s="50"/>
      <c r="J84" s="50"/>
      <c r="K84" s="50"/>
      <c r="L84" s="50"/>
      <c r="M84" s="50"/>
    </row>
    <row r="85" spans="1:13" ht="15.75" x14ac:dyDescent="0.25">
      <c r="A85" s="50"/>
      <c r="B85" s="13"/>
      <c r="C85" s="38"/>
      <c r="D85" s="38"/>
      <c r="E85" s="50"/>
      <c r="F85" s="50"/>
      <c r="G85" s="50"/>
      <c r="H85" s="50"/>
      <c r="I85" s="50"/>
      <c r="J85" s="50"/>
      <c r="K85" s="50"/>
      <c r="L85" s="50"/>
      <c r="M85" s="50"/>
    </row>
    <row r="86" spans="1:13" ht="15.75" x14ac:dyDescent="0.25">
      <c r="A86" s="50"/>
      <c r="B86" s="13"/>
      <c r="C86" s="38"/>
      <c r="D86" s="38"/>
      <c r="E86" s="50"/>
      <c r="F86" s="50"/>
      <c r="G86" s="50"/>
      <c r="H86" s="50"/>
      <c r="I86" s="50"/>
      <c r="J86" s="50"/>
      <c r="K86" s="50"/>
      <c r="L86" s="50"/>
      <c r="M86" s="50"/>
    </row>
    <row r="87" spans="1:13" ht="15.75" x14ac:dyDescent="0.25">
      <c r="A87" s="50"/>
      <c r="B87" s="13"/>
      <c r="C87" s="38"/>
      <c r="D87" s="38"/>
      <c r="E87" s="50"/>
      <c r="F87" s="50"/>
      <c r="G87" s="50"/>
      <c r="H87" s="50"/>
      <c r="I87" s="50"/>
      <c r="J87" s="50"/>
      <c r="K87" s="50"/>
      <c r="L87" s="50"/>
      <c r="M87" s="50"/>
    </row>
    <row r="88" spans="1:13" ht="15.75" x14ac:dyDescent="0.25">
      <c r="A88" s="50"/>
      <c r="B88" s="13"/>
      <c r="C88" s="38"/>
      <c r="D88" s="38"/>
      <c r="E88" s="50"/>
      <c r="F88" s="50"/>
      <c r="G88" s="50"/>
      <c r="H88" s="50"/>
      <c r="I88" s="50"/>
      <c r="J88" s="50"/>
      <c r="K88" s="50"/>
      <c r="L88" s="50"/>
      <c r="M88" s="50"/>
    </row>
    <row r="89" spans="1:13" ht="15.75" x14ac:dyDescent="0.25">
      <c r="A89" s="50"/>
      <c r="B89" s="13"/>
      <c r="C89" s="38"/>
      <c r="D89" s="38"/>
      <c r="E89" s="50"/>
      <c r="F89" s="50"/>
      <c r="G89" s="50"/>
      <c r="H89" s="50"/>
      <c r="I89" s="50"/>
      <c r="J89" s="50"/>
      <c r="K89" s="50"/>
      <c r="L89" s="50"/>
      <c r="M89" s="50"/>
    </row>
    <row r="90" spans="1:13" ht="15.75" x14ac:dyDescent="0.25">
      <c r="A90" s="50"/>
      <c r="B90" s="13"/>
      <c r="C90" s="38"/>
      <c r="D90" s="38"/>
      <c r="E90" s="50"/>
      <c r="F90" s="50"/>
      <c r="G90" s="50"/>
      <c r="H90" s="50"/>
      <c r="I90" s="50"/>
      <c r="J90" s="50"/>
      <c r="K90" s="50"/>
      <c r="L90" s="50"/>
      <c r="M90" s="50"/>
    </row>
    <row r="91" spans="1:13" ht="15.75" x14ac:dyDescent="0.25">
      <c r="A91" s="50"/>
      <c r="B91" s="13"/>
      <c r="C91" s="38"/>
      <c r="D91" s="38"/>
      <c r="E91" s="50"/>
      <c r="F91" s="50"/>
      <c r="G91" s="50"/>
      <c r="H91" s="50"/>
      <c r="I91" s="50"/>
      <c r="J91" s="50"/>
      <c r="K91" s="50"/>
      <c r="L91" s="50"/>
      <c r="M91" s="50"/>
    </row>
    <row r="92" spans="1:13" ht="15.75" x14ac:dyDescent="0.25">
      <c r="A92" s="50"/>
      <c r="B92" s="13"/>
      <c r="C92" s="38"/>
      <c r="D92" s="38"/>
      <c r="E92" s="50"/>
      <c r="F92" s="50"/>
      <c r="G92" s="50"/>
      <c r="H92" s="50"/>
      <c r="I92" s="50"/>
      <c r="J92" s="50"/>
      <c r="K92" s="50"/>
      <c r="L92" s="50"/>
      <c r="M92" s="50"/>
    </row>
    <row r="93" spans="1:13" ht="15.75" x14ac:dyDescent="0.25">
      <c r="A93" s="50"/>
      <c r="B93" s="13"/>
      <c r="C93" s="38"/>
      <c r="D93" s="38"/>
      <c r="E93" s="50"/>
      <c r="F93" s="50"/>
      <c r="G93" s="50"/>
      <c r="H93" s="50"/>
      <c r="I93" s="50"/>
      <c r="J93" s="50"/>
      <c r="K93" s="50"/>
      <c r="L93" s="50"/>
      <c r="M93" s="50"/>
    </row>
    <row r="94" spans="1:13" ht="15.75" x14ac:dyDescent="0.25">
      <c r="A94" s="50"/>
      <c r="B94" s="13"/>
      <c r="C94" s="38"/>
      <c r="D94" s="38"/>
      <c r="E94" s="50"/>
      <c r="F94" s="50"/>
      <c r="G94" s="50"/>
      <c r="H94" s="50"/>
      <c r="I94" s="50"/>
      <c r="J94" s="50"/>
      <c r="K94" s="50"/>
      <c r="L94" s="50"/>
      <c r="M94" s="50"/>
    </row>
    <row r="95" spans="1:13" ht="15.75" x14ac:dyDescent="0.25">
      <c r="A95" s="50"/>
      <c r="B95" s="13"/>
      <c r="C95" s="38"/>
      <c r="D95" s="38"/>
      <c r="E95" s="50"/>
      <c r="F95" s="50"/>
      <c r="G95" s="50"/>
      <c r="H95" s="50"/>
      <c r="I95" s="50"/>
      <c r="J95" s="50"/>
      <c r="K95" s="50"/>
      <c r="L95" s="50"/>
      <c r="M95" s="50"/>
    </row>
    <row r="96" spans="1:13" ht="15.75" x14ac:dyDescent="0.25">
      <c r="A96" s="50"/>
      <c r="B96" s="13"/>
      <c r="C96" s="38"/>
      <c r="D96" s="38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15.75" x14ac:dyDescent="0.25">
      <c r="A97" s="50"/>
      <c r="B97" s="13"/>
      <c r="C97" s="38"/>
      <c r="D97" s="38"/>
      <c r="E97" s="50"/>
      <c r="F97" s="50"/>
      <c r="G97" s="50"/>
      <c r="H97" s="50"/>
      <c r="I97" s="50"/>
      <c r="J97" s="50"/>
      <c r="K97" s="50"/>
      <c r="L97" s="50"/>
      <c r="M97" s="50"/>
    </row>
    <row r="98" spans="1:13" ht="15.75" x14ac:dyDescent="0.25">
      <c r="A98" s="50"/>
      <c r="B98" s="13"/>
      <c r="C98" s="38"/>
      <c r="D98" s="38"/>
      <c r="E98" s="50"/>
      <c r="F98" s="50"/>
      <c r="G98" s="50"/>
      <c r="H98" s="50"/>
      <c r="I98" s="50"/>
      <c r="J98" s="50"/>
      <c r="K98" s="50"/>
      <c r="L98" s="50"/>
      <c r="M98" s="50"/>
    </row>
    <row r="99" spans="1:13" ht="15.75" x14ac:dyDescent="0.25">
      <c r="A99" s="50"/>
      <c r="B99" s="13"/>
      <c r="C99" s="38"/>
      <c r="D99" s="38"/>
      <c r="E99" s="50"/>
      <c r="F99" s="50"/>
      <c r="G99" s="50"/>
      <c r="H99" s="50"/>
      <c r="I99" s="50"/>
      <c r="J99" s="50"/>
      <c r="K99" s="50"/>
      <c r="L99" s="50"/>
      <c r="M99" s="50"/>
    </row>
    <row r="100" spans="1:13" ht="15.75" x14ac:dyDescent="0.25">
      <c r="A100" s="50"/>
      <c r="B100" s="13"/>
      <c r="C100" s="38"/>
      <c r="D100" s="38"/>
      <c r="E100" s="50"/>
      <c r="F100" s="50"/>
      <c r="G100" s="50"/>
      <c r="H100" s="50"/>
      <c r="I100" s="50"/>
      <c r="J100" s="50"/>
      <c r="K100" s="50"/>
      <c r="L100" s="50"/>
      <c r="M100" s="50"/>
    </row>
  </sheetData>
  <mergeCells count="1">
    <mergeCell ref="B4:E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/>
  </sheetViews>
  <sheetFormatPr baseColWidth="10" defaultColWidth="9.140625" defaultRowHeight="12.75" x14ac:dyDescent="0.2"/>
  <sheetData>
    <row r="1" spans="1:6" ht="15.75" x14ac:dyDescent="0.25">
      <c r="A1" s="50"/>
      <c r="B1" s="50"/>
      <c r="C1" s="50"/>
      <c r="D1" s="50"/>
      <c r="E1" s="50"/>
      <c r="F1" s="50"/>
    </row>
    <row r="2" spans="1:6" ht="15.75" x14ac:dyDescent="0.25">
      <c r="A2" s="50"/>
      <c r="B2" s="50"/>
      <c r="C2" s="50"/>
      <c r="D2" s="50"/>
      <c r="E2" s="50"/>
      <c r="F2" s="50"/>
    </row>
    <row r="3" spans="1:6" ht="15.75" x14ac:dyDescent="0.25">
      <c r="A3" s="50"/>
      <c r="B3" s="50"/>
      <c r="C3" s="50"/>
      <c r="D3" s="50"/>
      <c r="E3" s="50"/>
      <c r="F3" s="50"/>
    </row>
    <row r="4" spans="1:6" ht="15.75" x14ac:dyDescent="0.25">
      <c r="A4" s="50"/>
      <c r="B4" s="50"/>
      <c r="C4" s="50"/>
      <c r="D4" s="50"/>
      <c r="E4" s="50"/>
      <c r="F4" s="50"/>
    </row>
    <row r="5" spans="1:6" ht="15.75" x14ac:dyDescent="0.25">
      <c r="A5" s="50"/>
      <c r="B5" s="50"/>
      <c r="C5" s="50"/>
      <c r="D5" s="50"/>
      <c r="E5" s="50"/>
      <c r="F5" s="50"/>
    </row>
    <row r="6" spans="1:6" ht="15.75" x14ac:dyDescent="0.25">
      <c r="A6" s="50"/>
      <c r="B6" s="50"/>
      <c r="C6" s="50"/>
      <c r="D6" s="50"/>
      <c r="E6" s="50"/>
      <c r="F6" s="50"/>
    </row>
    <row r="7" spans="1:6" ht="15.75" x14ac:dyDescent="0.25">
      <c r="A7" s="50"/>
      <c r="B7" s="50"/>
      <c r="C7" s="50"/>
      <c r="D7" s="50"/>
      <c r="E7" s="50"/>
      <c r="F7" s="50"/>
    </row>
    <row r="8" spans="1:6" ht="15.75" x14ac:dyDescent="0.25">
      <c r="A8" s="50"/>
      <c r="B8" s="50"/>
      <c r="C8" s="50"/>
      <c r="D8" s="50"/>
      <c r="E8" s="50"/>
      <c r="F8" s="50"/>
    </row>
    <row r="9" spans="1:6" ht="15.75" x14ac:dyDescent="0.25">
      <c r="A9" s="50"/>
      <c r="B9" s="50"/>
      <c r="C9" s="50"/>
      <c r="D9" s="50"/>
      <c r="E9" s="50"/>
      <c r="F9" s="50"/>
    </row>
    <row r="10" spans="1:6" ht="15.75" x14ac:dyDescent="0.25">
      <c r="A10" s="50"/>
      <c r="B10" s="50"/>
      <c r="C10" s="50"/>
      <c r="D10" s="50"/>
      <c r="E10" s="50"/>
      <c r="F10" s="50"/>
    </row>
    <row r="11" spans="1:6" ht="15.75" x14ac:dyDescent="0.25">
      <c r="A11" s="50"/>
      <c r="B11" s="50"/>
      <c r="C11" s="50"/>
      <c r="D11" s="50"/>
      <c r="E11" s="50"/>
      <c r="F11" s="50"/>
    </row>
    <row r="12" spans="1:6" ht="15.75" x14ac:dyDescent="0.25">
      <c r="A12" s="50"/>
      <c r="B12" s="50"/>
      <c r="C12" s="50"/>
      <c r="D12" s="50"/>
      <c r="E12" s="50"/>
      <c r="F12" s="50"/>
    </row>
    <row r="13" spans="1:6" ht="15.75" x14ac:dyDescent="0.25">
      <c r="A13" s="50"/>
      <c r="B13" s="50"/>
      <c r="C13" s="50"/>
      <c r="D13" s="50"/>
      <c r="E13" s="50"/>
      <c r="F13" s="50"/>
    </row>
    <row r="14" spans="1:6" ht="15.75" x14ac:dyDescent="0.25">
      <c r="A14" s="50"/>
      <c r="B14" s="50"/>
      <c r="C14" s="50"/>
      <c r="D14" s="50"/>
      <c r="E14" s="50"/>
      <c r="F14" s="50"/>
    </row>
    <row r="15" spans="1:6" ht="15.75" x14ac:dyDescent="0.25">
      <c r="A15" s="50"/>
      <c r="B15" s="50"/>
      <c r="C15" s="50"/>
      <c r="D15" s="50"/>
      <c r="E15" s="50"/>
      <c r="F15" s="50"/>
    </row>
    <row r="16" spans="1:6" ht="15.75" x14ac:dyDescent="0.25">
      <c r="A16" s="50"/>
      <c r="B16" s="50"/>
      <c r="C16" s="50"/>
      <c r="D16" s="50"/>
      <c r="E16" s="50"/>
      <c r="F16" s="50"/>
    </row>
    <row r="17" spans="1:6" ht="15.75" x14ac:dyDescent="0.25">
      <c r="A17" s="50"/>
      <c r="B17" s="50"/>
      <c r="C17" s="50"/>
      <c r="D17" s="50"/>
      <c r="E17" s="50"/>
      <c r="F17" s="50"/>
    </row>
    <row r="18" spans="1:6" ht="15.75" x14ac:dyDescent="0.25">
      <c r="A18" s="50"/>
      <c r="B18" s="50"/>
      <c r="C18" s="50"/>
      <c r="D18" s="50"/>
      <c r="E18" s="50"/>
      <c r="F18" s="50"/>
    </row>
    <row r="19" spans="1:6" ht="15.75" x14ac:dyDescent="0.25">
      <c r="A19" s="50"/>
      <c r="B19" s="50"/>
      <c r="C19" s="50"/>
      <c r="D19" s="50"/>
      <c r="E19" s="50"/>
      <c r="F19" s="50"/>
    </row>
    <row r="20" spans="1:6" ht="15.75" x14ac:dyDescent="0.25">
      <c r="A20" s="50"/>
      <c r="B20" s="50"/>
      <c r="C20" s="50"/>
      <c r="D20" s="50"/>
      <c r="E20" s="50"/>
      <c r="F20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admroot</dc:creator>
  <cp:lastModifiedBy>Cueto Corral</cp:lastModifiedBy>
  <dcterms:created xsi:type="dcterms:W3CDTF">2013-11-10T00:48:27Z</dcterms:created>
  <dcterms:modified xsi:type="dcterms:W3CDTF">2019-05-06T18:31:04Z</dcterms:modified>
</cp:coreProperties>
</file>