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AES\2018\"/>
    </mc:Choice>
  </mc:AlternateContent>
  <bookViews>
    <workbookView xWindow="0" yWindow="0" windowWidth="19200" windowHeight="6930" activeTab="5"/>
  </bookViews>
  <sheets>
    <sheet name="Parámetros" sheetId="20" r:id="rId1"/>
    <sheet name="Categorias" sheetId="16" r:id="rId2"/>
    <sheet name="Impacto" sheetId="6" r:id="rId3"/>
    <sheet name="Probabilidad" sheetId="14" r:id="rId4"/>
    <sheet name="Cuantificación" sheetId="1" r:id="rId5"/>
    <sheet name="Plan de Riesgos" sheetId="19" r:id="rId6"/>
  </sheets>
  <definedNames>
    <definedName name="_Toc307222335" localSheetId="1">Categorias!#REF!</definedName>
    <definedName name="Categoría">Parámetros!$A$1:$A$4</definedName>
    <definedName name="Estado">Parámetros!$D$1:$D$3</definedName>
    <definedName name="impacto">Impacto!$C$10:$E$10</definedName>
    <definedName name="Subcategoria">Parámetros!$B$1:$B$18</definedName>
  </definedNames>
  <calcPr calcId="162913"/>
</workbook>
</file>

<file path=xl/calcChain.xml><?xml version="1.0" encoding="utf-8"?>
<calcChain xmlns="http://schemas.openxmlformats.org/spreadsheetml/2006/main">
  <c r="L27" i="19" l="1"/>
  <c r="M27" i="19" s="1"/>
  <c r="I28" i="19"/>
  <c r="I27" i="19"/>
  <c r="L28" i="19" l="1"/>
  <c r="M28" i="19" s="1"/>
  <c r="L29" i="19"/>
  <c r="M29" i="19" s="1"/>
  <c r="L26" i="19"/>
  <c r="M26" i="19" s="1"/>
  <c r="L25" i="19"/>
  <c r="M25" i="19" s="1"/>
  <c r="L24" i="19"/>
  <c r="M24" i="19" s="1"/>
  <c r="L23" i="19"/>
  <c r="M23" i="19" s="1"/>
  <c r="L22" i="19"/>
  <c r="M22" i="19" s="1"/>
  <c r="L21" i="19"/>
  <c r="M21" i="19" s="1"/>
  <c r="L20" i="19"/>
  <c r="M20" i="19" s="1"/>
  <c r="I25" i="19" l="1"/>
  <c r="I24" i="19"/>
  <c r="I23" i="19"/>
  <c r="I22" i="19"/>
  <c r="I21" i="19"/>
  <c r="I20" i="19"/>
  <c r="I13" i="19" l="1"/>
  <c r="L19" i="19" l="1"/>
  <c r="M19" i="19" s="1"/>
  <c r="L18" i="19"/>
  <c r="M18" i="19" s="1"/>
  <c r="L17" i="19"/>
  <c r="M17" i="19" s="1"/>
  <c r="L16" i="19"/>
  <c r="M16" i="19" s="1"/>
  <c r="L15" i="19"/>
  <c r="M15" i="19" s="1"/>
  <c r="L14" i="19"/>
  <c r="M14" i="19" s="1"/>
  <c r="L13" i="19"/>
  <c r="M13" i="19" s="1"/>
  <c r="G5" i="1" l="1"/>
  <c r="G6" i="1"/>
  <c r="G7" i="1"/>
  <c r="F5" i="1"/>
  <c r="F6" i="1"/>
  <c r="F7" i="1"/>
  <c r="E5" i="1"/>
  <c r="E6" i="1"/>
  <c r="E7" i="1"/>
  <c r="I29" i="19" l="1"/>
  <c r="I26" i="19"/>
  <c r="I19" i="19"/>
  <c r="I18" i="19"/>
  <c r="I17" i="19"/>
  <c r="I16" i="19"/>
  <c r="I15" i="19"/>
  <c r="I14" i="19"/>
</calcChain>
</file>

<file path=xl/comments1.xml><?xml version="1.0" encoding="utf-8"?>
<comments xmlns="http://schemas.openxmlformats.org/spreadsheetml/2006/main">
  <authors>
    <author>ldelgado</author>
  </authors>
  <commentList>
    <comment ref="M12" authorId="0" shapeId="0">
      <text>
        <r>
          <rPr>
            <b/>
            <sz val="9"/>
            <color indexed="81"/>
            <rFont val="Tahoma"/>
            <family val="2"/>
          </rPr>
          <t xml:space="preserve">- Definir Plan de Respuesta si Tipo de Respuesta es: Mitigar
- Si Tipo de Respuesta es: Monitorear o Controlar, se debe hacer seguimiento al riesgo sin definir plan de acción  </t>
        </r>
      </text>
    </comment>
  </commentList>
</comments>
</file>

<file path=xl/sharedStrings.xml><?xml version="1.0" encoding="utf-8"?>
<sst xmlns="http://schemas.openxmlformats.org/spreadsheetml/2006/main" count="222" uniqueCount="134">
  <si>
    <t>PROBABILIDAD DE OCURRENCIA</t>
  </si>
  <si>
    <t>Impacto</t>
  </si>
  <si>
    <t>Causa</t>
  </si>
  <si>
    <t>Probable</t>
  </si>
  <si>
    <t>Probabilidad de ocurrencia entre el 40% y el 60%</t>
  </si>
  <si>
    <t>Probabilidad de ocurrencia entre el 60% y el 80%</t>
  </si>
  <si>
    <t>Cuantificación</t>
  </si>
  <si>
    <t>Ejecución</t>
  </si>
  <si>
    <t>Id Riesgo</t>
  </si>
  <si>
    <t>Regulaciones</t>
  </si>
  <si>
    <t>Clientes</t>
  </si>
  <si>
    <t>Integración</t>
  </si>
  <si>
    <t>Calidad</t>
  </si>
  <si>
    <t>Requerimientos</t>
  </si>
  <si>
    <t>Procesos</t>
  </si>
  <si>
    <t xml:space="preserve">Recursos </t>
  </si>
  <si>
    <t>Personas</t>
  </si>
  <si>
    <t>Comunicación</t>
  </si>
  <si>
    <t>Seguimiento</t>
  </si>
  <si>
    <t>Control</t>
  </si>
  <si>
    <t>Planeación</t>
  </si>
  <si>
    <t>Estimación</t>
  </si>
  <si>
    <t>GERENCIA DE PROYECTO</t>
  </si>
  <si>
    <t>Descripción</t>
  </si>
  <si>
    <t>CATEGORIAS DE RIESGOS</t>
  </si>
  <si>
    <t>Categoría</t>
  </si>
  <si>
    <t>CATEGORÍA</t>
  </si>
  <si>
    <t>Infraestructura</t>
  </si>
  <si>
    <t>Tipo de respuesta</t>
  </si>
  <si>
    <t>Probabilidad de ocurrencia mayor al 80%</t>
  </si>
  <si>
    <t>Riesgo</t>
  </si>
  <si>
    <t>Descripción del Riesgo</t>
  </si>
  <si>
    <t>Subcategoría</t>
  </si>
  <si>
    <t>Proveedores</t>
  </si>
  <si>
    <t>Cultura</t>
  </si>
  <si>
    <t>Contexto</t>
  </si>
  <si>
    <t>ORGANIZACIONAL</t>
  </si>
  <si>
    <t>TECNICA</t>
  </si>
  <si>
    <t>EXTERNA</t>
  </si>
  <si>
    <t xml:space="preserve">Condiciones definidas para las escalas de impacto en el Riesgo, para los principales objetivos del proyecto </t>
  </si>
  <si>
    <t>Escala relativa o absoluta (Para impactos negativos)</t>
  </si>
  <si>
    <t>Costo</t>
  </si>
  <si>
    <t>Tiempo</t>
  </si>
  <si>
    <t>Alcance</t>
  </si>
  <si>
    <t>IMPACTO</t>
  </si>
  <si>
    <t>Bajo</t>
  </si>
  <si>
    <t>Medio</t>
  </si>
  <si>
    <t>Alto</t>
  </si>
  <si>
    <t>Incremento &lt;= 10%</t>
  </si>
  <si>
    <t>Incremento entre el 11% y el 20%</t>
  </si>
  <si>
    <t>Incremento &gt;=21%</t>
  </si>
  <si>
    <t>Aceptación de todos los entregables</t>
  </si>
  <si>
    <t>Aceptación de entregables con pendientes</t>
  </si>
  <si>
    <t>No aceptación de entregables</t>
  </si>
  <si>
    <t>No cambia el alcance</t>
  </si>
  <si>
    <t>Cambio de alcance moderado</t>
  </si>
  <si>
    <t>Cambio de alcance significativo</t>
  </si>
  <si>
    <t>Objetivo</t>
  </si>
  <si>
    <t>PROBABILIDAD</t>
  </si>
  <si>
    <t>Muy Probable</t>
  </si>
  <si>
    <t xml:space="preserve">Medio </t>
  </si>
  <si>
    <t>ANÁLISIS DEL RIESGO</t>
  </si>
  <si>
    <t>Disparador</t>
  </si>
  <si>
    <t>Estado</t>
  </si>
  <si>
    <t>Activo</t>
  </si>
  <si>
    <t>Inactivo</t>
  </si>
  <si>
    <t>Acciones Preventivas</t>
  </si>
  <si>
    <t>Acciones Correctivas</t>
  </si>
  <si>
    <t>PLAN DE RESPUESTA</t>
  </si>
  <si>
    <t>IDENTIFICACIÓN DEL RIESGO</t>
  </si>
  <si>
    <t>Fecha Identificación</t>
  </si>
  <si>
    <t>Responsable</t>
  </si>
  <si>
    <t>Consecuencia de la materialización</t>
  </si>
  <si>
    <t>Probabilidad</t>
  </si>
  <si>
    <t xml:space="preserve"> PLAN DE RIESGOS</t>
  </si>
  <si>
    <t>Nombre Proyecto:</t>
  </si>
  <si>
    <t>Líder Proyecto:</t>
  </si>
  <si>
    <t>ID Proyecto:</t>
  </si>
  <si>
    <t>Unidad Gestora:</t>
  </si>
  <si>
    <t>Fecha Elaboración:</t>
  </si>
  <si>
    <t>Sponsor:</t>
  </si>
  <si>
    <t>Asistencia de Proyectos y Aseguramiento de la Calidad</t>
  </si>
  <si>
    <t>Poco Probable</t>
  </si>
  <si>
    <t>Materializado</t>
  </si>
  <si>
    <t xml:space="preserve">dilatar los tiempos de definición, desarrollo e implementación </t>
  </si>
  <si>
    <t>un retraso en la puesta en producción del sistema, el cual se estima para el primer semestre de 2019</t>
  </si>
  <si>
    <t>la poca agilidad en la toma de decisiones sobre procesos clínicos y operativos dentro de la Facultad</t>
  </si>
  <si>
    <t>problemas en la comunicación entre el equipo del proyecto</t>
  </si>
  <si>
    <t xml:space="preserve">generar definiciones erróneas o incompletas que impliquen reprocesos </t>
  </si>
  <si>
    <t xml:space="preserve">construir personalizaciones erróneas sobre la herramienta </t>
  </si>
  <si>
    <t>la falta de claridad en procesos clínicos por parte de algunos usuarios</t>
  </si>
  <si>
    <t>desarrollos a la medida no alineados con la  realidad de los procesos clínicos, reprocesos y retrasos en la entrega del proyecto</t>
  </si>
  <si>
    <t>la falta de disponibilidad y/o disposición por parte del equipo del proyecto</t>
  </si>
  <si>
    <t>bloquear procesos de definición, validación y/o aprobación</t>
  </si>
  <si>
    <t>no contar con tiempo adicional al asignado de sus actividades diarias</t>
  </si>
  <si>
    <t>no contar con procesos de aprobación claramente definidos para la entrega y aceptación de entregables del proyecto</t>
  </si>
  <si>
    <t>dilatar los tiempos establecidos de aprobación</t>
  </si>
  <si>
    <t>deficiencia en el proceso de pruebas funcionales y/o técnicas sobre el software</t>
  </si>
  <si>
    <t>falta de tiempos para la realización de pruebas funcionales sobre el software</t>
  </si>
  <si>
    <t>incidentes en ambiente de producción</t>
  </si>
  <si>
    <t>no hacer el uso adecuado de la aplicación</t>
  </si>
  <si>
    <t xml:space="preserve"> la resistencia al cambio que puede generar el nuevo software por parte de los usuarios: Funcionales, estudiantes, docentes o administradores</t>
  </si>
  <si>
    <t>a la mala definición de pruebas de carga y estrés</t>
  </si>
  <si>
    <t>poca flexibilidad en algunos procesos gestionados a través de la aplicación</t>
  </si>
  <si>
    <t xml:space="preserve">ausencias no programadas del equipo del proyecto por incapacidades, vacaciones o renuncia </t>
  </si>
  <si>
    <t>no identificar posibles incidentes o no validar en su totalidad la aplicación</t>
  </si>
  <si>
    <t>incidentes en ambiente de producción, generación de malas prácticas en los procesos clínicos, errores en el registro clínico y/o retrasos en la implementación del proyecto</t>
  </si>
  <si>
    <t>que la aplicación no responda a las necesidades de la Facultad</t>
  </si>
  <si>
    <t>Retrasos en el desarrollos de las integraciones entre Javedent y Peoplesoft</t>
  </si>
  <si>
    <t>generar retrasos en el proceso de pruebas e implementación</t>
  </si>
  <si>
    <t xml:space="preserve">afectar la calidad de la información académica y administrativa cargada en Javedent </t>
  </si>
  <si>
    <t>falta de información o inconsistencias en los datos registrados en Peoplesoft a nivel de listas de clases, asociación de profesores, etc.</t>
  </si>
  <si>
    <t>la aparición de reprocesos en la operación de las clínicas que afecta los procesos de atención de pacientes</t>
  </si>
  <si>
    <t>retrasos o tiempos adicionales requeridos para el proceso de contratación de la nueva infraestructura de la Universidad</t>
  </si>
  <si>
    <t>generar retrasos en la instalación, configuración y pruebas integrales y pruebas de carga sobre Javedent</t>
  </si>
  <si>
    <t>Involucrar al equipo administrativo y operativos de los distintos procesos de las clínicas odontológicas desde las primeras sesiones de análisis y definición con el fin de tener la información suficiente y de primera mano para establecer los requerimientos</t>
  </si>
  <si>
    <t xml:space="preserve">revisión y ajuste de requerimientos y desarrollos </t>
  </si>
  <si>
    <t>generación durante el proceso de pruebas funcionales de incidentes o cambio no contemplados en la definición de los requerimientos y ajustes de la aplicación</t>
  </si>
  <si>
    <t>*Con base en los requerimientos definidos y los procesos de clínicas odontológicas definir los casos de prueba
*Involucrar en las pruebas a los líderes funcionales de cada proceso de clínicas odontológicas</t>
  </si>
  <si>
    <t>*Ampliar la dedicación para los tiempos de pruebas
*Atender los incidentes y ajustes en ambiente de producción durante el proceso de estabilización</t>
  </si>
  <si>
    <t>*Involucrar al equipo administrativo y operativos de los distintos procesos de las clínicas odontológicas desde las primeras sesiones de análisis y definición con el fin de tener la información suficiente y de primera mano para establecer los requerimientos
*Realizar adecuadamente los procesos de capacitación para los distintos grupos de usuarios de la aplicación</t>
  </si>
  <si>
    <t>Falta de participación de los usuarios en las sesiones de definición, pruebas y capacitación</t>
  </si>
  <si>
    <t>Con base en los requerimientos definidos y los procesos de clínicas odontológicas definir los casos de prueba</t>
  </si>
  <si>
    <t>inconvenientes técnicos, falta de entendimiento o falta de recursos disponibles</t>
  </si>
  <si>
    <t>no contar con la información suficiente para realizar la carga de los parámetros requeridos para la operación normal del sistema</t>
  </si>
  <si>
    <t>retrasos en la elaboración y entrega de las plantillas de migración con los catálogos y demás información requerida</t>
  </si>
  <si>
    <t>Establecer un equipo base del proyecto a nivel técnico y funcional, con una dedicación suficiente, que permita facilitar los procesos de definición y aprobación</t>
  </si>
  <si>
    <t>Revisar y controlar con el equipo base los tiempos necesarios para las definiciones en los distintos niveles que demanda el proyecto</t>
  </si>
  <si>
    <t>Retrasos en las definiciones de requerimientos, desarrollos y pruebas, así como cualquier otra documentación requerida para asegurar la implementación de la aplicación</t>
  </si>
  <si>
    <t>*Tiempos muy cortos dedicados a los procesos de pruebas funcionales
*Poca documentación de la evidencia sobre las pruebas realizadas
*Alto nivel de incidentes de la aplicación en ambiente de producción</t>
  </si>
  <si>
    <t>Acompañamiento en ambiente de producción del equipo de estabilización conformado por el equipo base del proyecto y el equipo de soporte del proveedor</t>
  </si>
  <si>
    <t>Afinar en ambiente de producción la infraestructura y capacidad de la aplicación durante el periodo de estabilización</t>
  </si>
  <si>
    <t>*Tiempos muy cortos dedicados a los procesos de pruebas de carga
*Poca documentación de la evidencia sobre las pruebas realizadas
*Problemas de desempeño en los procesos masivos de las clínicas odontológicas</t>
  </si>
  <si>
    <t>generar retrasos en la ejecución y entrega de los desarrollos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</si>
</sst>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1"/>
      <color theme="1"/>
      <name val="Calibri"/>
      <family val="2"/>
      <scheme val="minor"/>
    </font>
    <font>
      <sz val="10"/>
      <name val="Arial"/>
      <family val="2"/>
    </font>
    <font>
      <sz val="8"/>
      <name val="Arial"/>
      <family val="2"/>
    </font>
    <font>
      <b/>
      <sz val="11"/>
      <color theme="1"/>
      <name val="Calibri"/>
      <family val="2"/>
      <scheme val="minor"/>
    </font>
    <font>
      <b/>
      <sz val="11"/>
      <name val="Calibri"/>
      <family val="2"/>
      <scheme val="minor"/>
    </font>
    <font>
      <sz val="11"/>
      <name val="Calibri"/>
      <family val="2"/>
      <scheme val="minor"/>
    </font>
    <font>
      <b/>
      <sz val="9"/>
      <color indexed="81"/>
      <name val="Tahoma"/>
      <family val="2"/>
    </font>
    <font>
      <b/>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bgColor indexed="64"/>
      </patternFill>
    </fill>
  </fills>
  <borders count="9">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0" borderId="0"/>
  </cellStyleXfs>
  <cellXfs count="53">
    <xf numFmtId="0" fontId="0" fillId="0" borderId="0" xfId="0"/>
    <xf numFmtId="0" fontId="5" fillId="3" borderId="0" xfId="1" applyFont="1" applyFill="1" applyBorder="1" applyAlignment="1"/>
    <xf numFmtId="0" fontId="4" fillId="3" borderId="0" xfId="1" applyFont="1" applyFill="1" applyAlignment="1">
      <alignment horizontal="center"/>
    </xf>
    <xf numFmtId="0" fontId="6" fillId="3" borderId="0" xfId="1" applyFont="1" applyFill="1"/>
    <xf numFmtId="0" fontId="6" fillId="3" borderId="0" xfId="1" applyFont="1" applyFill="1" applyAlignment="1">
      <alignment horizontal="center"/>
    </xf>
    <xf numFmtId="0" fontId="6" fillId="3" borderId="0" xfId="0" applyFont="1" applyFill="1"/>
    <xf numFmtId="0" fontId="6" fillId="3" borderId="0" xfId="0" applyFont="1" applyFill="1" applyAlignment="1">
      <alignment horizontal="center"/>
    </xf>
    <xf numFmtId="0" fontId="5" fillId="3" borderId="2" xfId="0" applyNumberFormat="1" applyFont="1" applyFill="1" applyBorder="1" applyAlignment="1">
      <alignment horizontal="center" vertical="center" wrapText="1"/>
    </xf>
    <xf numFmtId="49" fontId="5" fillId="3" borderId="3" xfId="0" applyNumberFormat="1" applyFont="1" applyFill="1" applyBorder="1" applyAlignment="1">
      <alignment horizontal="left" vertical="center" wrapText="1"/>
    </xf>
    <xf numFmtId="0" fontId="6" fillId="3" borderId="1" xfId="0" applyFont="1" applyFill="1" applyBorder="1"/>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3"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0" xfId="0" applyFont="1"/>
    <xf numFmtId="0" fontId="6" fillId="3" borderId="0" xfId="0" applyFont="1" applyFill="1" applyAlignment="1">
      <alignment horizontal="center" vertical="center"/>
    </xf>
    <xf numFmtId="0" fontId="6" fillId="5" borderId="5" xfId="0" applyFont="1" applyFill="1" applyBorder="1" applyAlignment="1">
      <alignment horizontal="center"/>
    </xf>
    <xf numFmtId="0" fontId="6" fillId="2" borderId="5" xfId="0" applyFont="1" applyFill="1" applyBorder="1" applyAlignment="1">
      <alignment horizontal="center"/>
    </xf>
    <xf numFmtId="0" fontId="6" fillId="3" borderId="3" xfId="1" applyFont="1" applyFill="1" applyBorder="1" applyAlignment="1">
      <alignment horizontal="left" vertical="center"/>
    </xf>
    <xf numFmtId="0" fontId="4" fillId="3" borderId="0" xfId="1" applyFont="1" applyFill="1" applyBorder="1" applyAlignment="1">
      <alignment vertical="center"/>
    </xf>
    <xf numFmtId="0" fontId="0" fillId="0" borderId="0" xfId="0" applyBorder="1"/>
    <xf numFmtId="0" fontId="6" fillId="3" borderId="0" xfId="1" applyFont="1" applyFill="1" applyBorder="1" applyAlignment="1"/>
    <xf numFmtId="0" fontId="6" fillId="3" borderId="0" xfId="1" applyFont="1" applyFill="1" applyBorder="1"/>
    <xf numFmtId="0" fontId="1" fillId="3" borderId="0" xfId="1" applyFont="1" applyFill="1" applyBorder="1" applyAlignment="1">
      <alignment vertical="center"/>
    </xf>
    <xf numFmtId="0" fontId="6" fillId="3" borderId="3" xfId="1" applyFont="1" applyFill="1" applyBorder="1" applyAlignment="1"/>
    <xf numFmtId="0" fontId="6" fillId="3" borderId="3" xfId="1" applyFont="1" applyFill="1" applyBorder="1"/>
    <xf numFmtId="0" fontId="2" fillId="0" borderId="0" xfId="0" applyFont="1"/>
    <xf numFmtId="0" fontId="8" fillId="8" borderId="3" xfId="0" applyFont="1" applyFill="1" applyBorder="1" applyAlignment="1">
      <alignment horizontal="center" vertical="center" wrapText="1"/>
    </xf>
    <xf numFmtId="0" fontId="6" fillId="3" borderId="0" xfId="0" applyFont="1" applyFill="1" applyAlignment="1">
      <alignment horizontal="right" vertical="center"/>
    </xf>
    <xf numFmtId="0" fontId="6" fillId="6" borderId="5" xfId="0" applyFont="1" applyFill="1" applyBorder="1" applyAlignment="1">
      <alignment horizontal="center"/>
    </xf>
    <xf numFmtId="0" fontId="8" fillId="8" borderId="3" xfId="0" applyFont="1" applyFill="1" applyBorder="1" applyAlignment="1">
      <alignment horizontal="left" vertical="center" wrapText="1"/>
    </xf>
    <xf numFmtId="0" fontId="4" fillId="6" borderId="3" xfId="0" applyFont="1" applyFill="1" applyBorder="1" applyAlignment="1">
      <alignment horizontal="center" vertical="center"/>
    </xf>
    <xf numFmtId="0" fontId="6" fillId="7" borderId="0" xfId="0" applyFont="1" applyFill="1"/>
    <xf numFmtId="0" fontId="4" fillId="0" borderId="3" xfId="0" applyFont="1" applyBorder="1"/>
    <xf numFmtId="0" fontId="6" fillId="3" borderId="3" xfId="0" applyFont="1" applyFill="1" applyBorder="1" applyAlignment="1">
      <alignment vertical="center" wrapText="1"/>
    </xf>
    <xf numFmtId="14" fontId="6" fillId="3" borderId="3" xfId="0" applyNumberFormat="1" applyFont="1" applyFill="1" applyBorder="1" applyAlignment="1">
      <alignment vertical="center" wrapText="1"/>
    </xf>
    <xf numFmtId="0" fontId="6" fillId="3" borderId="3" xfId="0" applyFont="1" applyFill="1" applyBorder="1" applyAlignment="1">
      <alignment horizontal="center" vertical="center" wrapText="1"/>
    </xf>
    <xf numFmtId="0" fontId="6" fillId="3" borderId="3" xfId="0" applyFont="1" applyFill="1" applyBorder="1" applyAlignment="1">
      <alignment vertical="center"/>
    </xf>
    <xf numFmtId="0" fontId="6" fillId="3" borderId="3" xfId="0" applyFont="1" applyFill="1" applyBorder="1" applyAlignment="1">
      <alignment horizontal="left" vertical="center" wrapText="1"/>
    </xf>
    <xf numFmtId="0" fontId="6" fillId="0" borderId="3" xfId="0" applyFont="1" applyBorder="1" applyAlignment="1">
      <alignment vertical="center" wrapText="1"/>
    </xf>
    <xf numFmtId="0" fontId="6" fillId="0" borderId="8" xfId="0" applyFont="1" applyBorder="1"/>
    <xf numFmtId="0" fontId="6" fillId="0" borderId="8" xfId="0" applyFont="1" applyBorder="1" applyAlignment="1">
      <alignment horizontal="right"/>
    </xf>
    <xf numFmtId="0" fontId="8" fillId="8" borderId="3"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7" xfId="0" applyFont="1" applyFill="1" applyBorder="1" applyAlignment="1">
      <alignment horizontal="center" vertical="center" wrapText="1"/>
    </xf>
    <xf numFmtId="0" fontId="5" fillId="3" borderId="0" xfId="0" applyFont="1" applyFill="1" applyAlignment="1">
      <alignment horizontal="center"/>
    </xf>
    <xf numFmtId="0" fontId="5" fillId="3" borderId="0" xfId="0" applyFont="1" applyFill="1" applyAlignment="1">
      <alignment horizontal="center" vertical="center" textRotation="90" wrapText="1"/>
    </xf>
    <xf numFmtId="0" fontId="4" fillId="0" borderId="0" xfId="0" applyFont="1" applyAlignment="1">
      <alignment horizontal="center" vertical="center"/>
    </xf>
    <xf numFmtId="0" fontId="4" fillId="0" borderId="8" xfId="0" applyFont="1" applyBorder="1" applyAlignment="1">
      <alignment horizontal="left" vertical="center"/>
    </xf>
    <xf numFmtId="0" fontId="6" fillId="0" borderId="3" xfId="0" applyFont="1" applyBorder="1" applyAlignment="1" applyProtection="1">
      <alignment horizontal="left" vertical="center" wrapText="1"/>
      <protection locked="0"/>
    </xf>
    <xf numFmtId="14" fontId="6" fillId="0" borderId="3" xfId="0" applyNumberFormat="1" applyFont="1" applyBorder="1" applyAlignment="1" applyProtection="1">
      <alignment horizontal="left" vertical="center" wrapText="1"/>
      <protection locked="0"/>
    </xf>
  </cellXfs>
  <cellStyles count="2">
    <cellStyle name="Normal" xfId="0" builtinId="0"/>
    <cellStyle name="Normal 2" xfId="1"/>
  </cellStyles>
  <dxfs count="10">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6</xdr:col>
      <xdr:colOff>533538</xdr:colOff>
      <xdr:row>30</xdr:row>
      <xdr:rowOff>57150</xdr:rowOff>
    </xdr:to>
    <xdr:pic>
      <xdr:nvPicPr>
        <xdr:cNvPr id="3"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1515717" y="2286000"/>
          <a:ext cx="7921625" cy="3676650"/>
        </a:xfrm>
        <a:prstGeom prst="rect">
          <a:avLst/>
        </a:prstGeom>
        <a:noFill/>
        <a:ln w="9525" algn="ctr">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10</xdr:col>
      <xdr:colOff>380453</xdr:colOff>
      <xdr:row>30</xdr:row>
      <xdr:rowOff>57150</xdr:rowOff>
    </xdr:to>
    <xdr:pic>
      <xdr:nvPicPr>
        <xdr:cNvPr id="3"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1340069" y="2102069"/>
          <a:ext cx="7921625" cy="3676650"/>
        </a:xfrm>
        <a:prstGeom prst="rect">
          <a:avLst/>
        </a:prstGeom>
        <a:noFill/>
        <a:ln w="9525" algn="ctr">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19050</xdr:colOff>
          <xdr:row>0</xdr:row>
          <xdr:rowOff>76200</xdr:rowOff>
        </xdr:from>
        <xdr:to>
          <xdr:col>2</xdr:col>
          <xdr:colOff>238125</xdr:colOff>
          <xdr:row>3</xdr:row>
          <xdr:rowOff>133350</xdr:rowOff>
        </xdr:to>
        <xdr:sp macro="" textlink="">
          <xdr:nvSpPr>
            <xdr:cNvPr id="8212" name="Object 20" hidden="1">
              <a:extLst>
                <a:ext uri="{63B3BB69-23CF-44E3-9099-C40C66FF867C}">
                  <a14:compatExt spid="_x0000_s821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16</xdr:col>
      <xdr:colOff>324969</xdr:colOff>
      <xdr:row>1</xdr:row>
      <xdr:rowOff>0</xdr:rowOff>
    </xdr:from>
    <xdr:to>
      <xdr:col>17</xdr:col>
      <xdr:colOff>1667061</xdr:colOff>
      <xdr:row>2</xdr:row>
      <xdr:rowOff>136525</xdr:rowOff>
    </xdr:to>
    <xdr:pic>
      <xdr:nvPicPr>
        <xdr:cNvPr id="3" name="Imagen 1" descr="T:\FolderShare\dti-logo.wmf"/>
        <xdr:cNvPicPr/>
      </xdr:nvPicPr>
      <xdr:blipFill>
        <a:blip xmlns:r="http://schemas.openxmlformats.org/officeDocument/2006/relationships" r:embed="rId1"/>
        <a:srcRect/>
        <a:stretch>
          <a:fillRect/>
        </a:stretch>
      </xdr:blipFill>
      <xdr:spPr bwMode="auto">
        <a:xfrm>
          <a:off x="20305057" y="381000"/>
          <a:ext cx="1835150" cy="3270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6.bin"/><Relationship Id="rId6" Type="http://schemas.openxmlformats.org/officeDocument/2006/relationships/comments" Target="../comments1.xml"/><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4" sqref="B14"/>
    </sheetView>
  </sheetViews>
  <sheetFormatPr baseColWidth="10" defaultRowHeight="12.75" x14ac:dyDescent="0.2"/>
  <cols>
    <col min="1" max="1" width="22.5703125" bestFit="1" customWidth="1"/>
    <col min="2" max="2" width="15.28515625" bestFit="1" customWidth="1"/>
  </cols>
  <sheetData>
    <row r="1" spans="1:4" ht="15" x14ac:dyDescent="0.25">
      <c r="A1" s="24" t="s">
        <v>22</v>
      </c>
      <c r="B1" s="22" t="s">
        <v>21</v>
      </c>
      <c r="C1">
        <v>1</v>
      </c>
      <c r="D1" s="27" t="s">
        <v>64</v>
      </c>
    </row>
    <row r="2" spans="1:4" ht="15" x14ac:dyDescent="0.25">
      <c r="A2" s="24" t="s">
        <v>36</v>
      </c>
      <c r="B2" s="22" t="s">
        <v>20</v>
      </c>
      <c r="C2">
        <v>3</v>
      </c>
      <c r="D2" s="27" t="s">
        <v>83</v>
      </c>
    </row>
    <row r="3" spans="1:4" ht="15" x14ac:dyDescent="0.25">
      <c r="A3" s="24" t="s">
        <v>37</v>
      </c>
      <c r="B3" s="22" t="s">
        <v>7</v>
      </c>
      <c r="C3">
        <v>5</v>
      </c>
      <c r="D3" s="27" t="s">
        <v>65</v>
      </c>
    </row>
    <row r="4" spans="1:4" ht="15" x14ac:dyDescent="0.25">
      <c r="A4" s="24" t="s">
        <v>38</v>
      </c>
      <c r="B4" s="22" t="s">
        <v>19</v>
      </c>
    </row>
    <row r="5" spans="1:4" ht="15" x14ac:dyDescent="0.25">
      <c r="A5" s="24"/>
      <c r="B5" s="22" t="s">
        <v>18</v>
      </c>
    </row>
    <row r="6" spans="1:4" ht="15" x14ac:dyDescent="0.25">
      <c r="A6" s="24"/>
      <c r="B6" s="22" t="s">
        <v>17</v>
      </c>
    </row>
    <row r="7" spans="1:4" ht="15" x14ac:dyDescent="0.25">
      <c r="A7" s="24"/>
      <c r="B7" s="23" t="s">
        <v>16</v>
      </c>
    </row>
    <row r="8" spans="1:4" ht="15" x14ac:dyDescent="0.25">
      <c r="A8" s="24"/>
      <c r="B8" s="23" t="s">
        <v>15</v>
      </c>
    </row>
    <row r="9" spans="1:4" ht="15" x14ac:dyDescent="0.25">
      <c r="A9" s="24"/>
      <c r="B9" s="23" t="s">
        <v>34</v>
      </c>
    </row>
    <row r="10" spans="1:4" ht="15" x14ac:dyDescent="0.25">
      <c r="A10" s="24"/>
      <c r="B10" s="23" t="s">
        <v>14</v>
      </c>
    </row>
    <row r="11" spans="1:4" ht="15" x14ac:dyDescent="0.25">
      <c r="A11" s="24"/>
      <c r="B11" s="23" t="s">
        <v>27</v>
      </c>
    </row>
    <row r="12" spans="1:4" ht="15" x14ac:dyDescent="0.25">
      <c r="A12" s="24"/>
      <c r="B12" s="23" t="s">
        <v>13</v>
      </c>
    </row>
    <row r="13" spans="1:4" ht="15" x14ac:dyDescent="0.25">
      <c r="A13" s="24"/>
      <c r="B13" s="23" t="s">
        <v>12</v>
      </c>
    </row>
    <row r="14" spans="1:4" ht="15" x14ac:dyDescent="0.25">
      <c r="A14" s="24"/>
      <c r="B14" s="23" t="s">
        <v>11</v>
      </c>
    </row>
    <row r="15" spans="1:4" ht="15" x14ac:dyDescent="0.25">
      <c r="A15" s="24"/>
      <c r="B15" s="23" t="s">
        <v>10</v>
      </c>
    </row>
    <row r="16" spans="1:4" ht="15" x14ac:dyDescent="0.25">
      <c r="A16" s="24"/>
      <c r="B16" s="23" t="s">
        <v>33</v>
      </c>
    </row>
    <row r="17" spans="1:2" ht="15" x14ac:dyDescent="0.25">
      <c r="A17" s="24"/>
      <c r="B17" s="23" t="s">
        <v>9</v>
      </c>
    </row>
    <row r="18" spans="1:2" ht="15" x14ac:dyDescent="0.25">
      <c r="A18" s="24"/>
      <c r="B18" s="23" t="s">
        <v>35</v>
      </c>
    </row>
    <row r="19" spans="1:2" x14ac:dyDescent="0.2">
      <c r="A19" s="21"/>
      <c r="B19" s="2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5:E49"/>
  <sheetViews>
    <sheetView showGridLines="0" workbookViewId="0">
      <selection activeCell="C18" sqref="C18"/>
    </sheetView>
  </sheetViews>
  <sheetFormatPr baseColWidth="10" defaultColWidth="11.42578125" defaultRowHeight="15" x14ac:dyDescent="0.25"/>
  <cols>
    <col min="1" max="1" width="11.42578125" style="3"/>
    <col min="2" max="2" width="22.85546875" style="3" bestFit="1" customWidth="1"/>
    <col min="3" max="3" width="35.85546875" style="3" customWidth="1"/>
    <col min="4" max="4" width="11.42578125" style="3" customWidth="1"/>
    <col min="5" max="5" width="11.42578125" style="4"/>
    <col min="6" max="16384" width="11.42578125" style="3"/>
  </cols>
  <sheetData>
    <row r="5" spans="2:5" x14ac:dyDescent="0.25">
      <c r="B5" s="43" t="s">
        <v>24</v>
      </c>
      <c r="C5" s="43"/>
      <c r="D5" s="1"/>
    </row>
    <row r="6" spans="2:5" x14ac:dyDescent="0.25">
      <c r="B6" s="31" t="s">
        <v>26</v>
      </c>
      <c r="C6" s="31" t="s">
        <v>23</v>
      </c>
      <c r="E6" s="2"/>
    </row>
    <row r="7" spans="2:5" ht="12.75" customHeight="1" x14ac:dyDescent="0.25">
      <c r="B7" s="31" t="s">
        <v>22</v>
      </c>
      <c r="C7" s="25" t="s">
        <v>21</v>
      </c>
    </row>
    <row r="8" spans="2:5" ht="12.75" customHeight="1" x14ac:dyDescent="0.25">
      <c r="B8" s="31" t="s">
        <v>22</v>
      </c>
      <c r="C8" s="25" t="s">
        <v>20</v>
      </c>
    </row>
    <row r="9" spans="2:5" ht="12.75" customHeight="1" x14ac:dyDescent="0.25">
      <c r="B9" s="31" t="s">
        <v>22</v>
      </c>
      <c r="C9" s="25" t="s">
        <v>7</v>
      </c>
    </row>
    <row r="10" spans="2:5" ht="12.75" customHeight="1" x14ac:dyDescent="0.25">
      <c r="B10" s="31" t="s">
        <v>22</v>
      </c>
      <c r="C10" s="25" t="s">
        <v>19</v>
      </c>
    </row>
    <row r="11" spans="2:5" ht="12.75" customHeight="1" x14ac:dyDescent="0.25">
      <c r="B11" s="31" t="s">
        <v>22</v>
      </c>
      <c r="C11" s="25" t="s">
        <v>18</v>
      </c>
    </row>
    <row r="12" spans="2:5" ht="12.75" customHeight="1" x14ac:dyDescent="0.25">
      <c r="B12" s="31" t="s">
        <v>22</v>
      </c>
      <c r="C12" s="25" t="s">
        <v>17</v>
      </c>
    </row>
    <row r="13" spans="2:5" ht="15" customHeight="1" x14ac:dyDescent="0.25">
      <c r="B13" s="31" t="s">
        <v>36</v>
      </c>
      <c r="C13" s="26" t="s">
        <v>16</v>
      </c>
    </row>
    <row r="14" spans="2:5" x14ac:dyDescent="0.25">
      <c r="B14" s="31" t="s">
        <v>36</v>
      </c>
      <c r="C14" s="26" t="s">
        <v>15</v>
      </c>
    </row>
    <row r="15" spans="2:5" x14ac:dyDescent="0.25">
      <c r="B15" s="31" t="s">
        <v>36</v>
      </c>
      <c r="C15" s="26" t="s">
        <v>34</v>
      </c>
    </row>
    <row r="16" spans="2:5" x14ac:dyDescent="0.25">
      <c r="B16" s="31" t="s">
        <v>36</v>
      </c>
      <c r="C16" s="26" t="s">
        <v>14</v>
      </c>
    </row>
    <row r="17" spans="2:3" ht="15" customHeight="1" x14ac:dyDescent="0.25">
      <c r="B17" s="31" t="s">
        <v>37</v>
      </c>
      <c r="C17" s="26" t="s">
        <v>27</v>
      </c>
    </row>
    <row r="18" spans="2:3" x14ac:dyDescent="0.25">
      <c r="B18" s="31" t="s">
        <v>37</v>
      </c>
      <c r="C18" s="26" t="s">
        <v>13</v>
      </c>
    </row>
    <row r="19" spans="2:3" x14ac:dyDescent="0.25">
      <c r="B19" s="31" t="s">
        <v>37</v>
      </c>
      <c r="C19" s="26" t="s">
        <v>12</v>
      </c>
    </row>
    <row r="20" spans="2:3" x14ac:dyDescent="0.25">
      <c r="B20" s="31" t="s">
        <v>37</v>
      </c>
      <c r="C20" s="26" t="s">
        <v>11</v>
      </c>
    </row>
    <row r="21" spans="2:3" ht="15" customHeight="1" x14ac:dyDescent="0.25">
      <c r="B21" s="31" t="s">
        <v>38</v>
      </c>
      <c r="C21" s="26" t="s">
        <v>10</v>
      </c>
    </row>
    <row r="22" spans="2:3" x14ac:dyDescent="0.25">
      <c r="B22" s="31" t="s">
        <v>38</v>
      </c>
      <c r="C22" s="26" t="s">
        <v>33</v>
      </c>
    </row>
    <row r="23" spans="2:3" x14ac:dyDescent="0.25">
      <c r="B23" s="31" t="s">
        <v>38</v>
      </c>
      <c r="C23" s="26" t="s">
        <v>9</v>
      </c>
    </row>
    <row r="24" spans="2:3" x14ac:dyDescent="0.25">
      <c r="B24" s="31" t="s">
        <v>38</v>
      </c>
      <c r="C24" s="26" t="s">
        <v>35</v>
      </c>
    </row>
    <row r="32" spans="2:3" x14ac:dyDescent="0.25">
      <c r="B32" s="20"/>
    </row>
    <row r="33" spans="2:2" x14ac:dyDescent="0.25">
      <c r="B33" s="20"/>
    </row>
    <row r="34" spans="2:2" x14ac:dyDescent="0.25">
      <c r="B34" s="20"/>
    </row>
    <row r="35" spans="2:2" x14ac:dyDescent="0.25">
      <c r="B35" s="20"/>
    </row>
    <row r="36" spans="2:2" x14ac:dyDescent="0.25">
      <c r="B36" s="20"/>
    </row>
    <row r="37" spans="2:2" x14ac:dyDescent="0.25">
      <c r="B37" s="21"/>
    </row>
    <row r="38" spans="2:2" x14ac:dyDescent="0.25">
      <c r="B38" s="21"/>
    </row>
    <row r="39" spans="2:2" x14ac:dyDescent="0.25">
      <c r="B39" s="21"/>
    </row>
    <row r="40" spans="2:2" x14ac:dyDescent="0.25">
      <c r="B40" s="21"/>
    </row>
    <row r="41" spans="2:2" x14ac:dyDescent="0.25">
      <c r="B41" s="21"/>
    </row>
    <row r="42" spans="2:2" x14ac:dyDescent="0.25">
      <c r="B42" s="21"/>
    </row>
    <row r="43" spans="2:2" x14ac:dyDescent="0.25">
      <c r="B43" s="21"/>
    </row>
    <row r="44" spans="2:2" x14ac:dyDescent="0.25">
      <c r="B44" s="21"/>
    </row>
    <row r="45" spans="2:2" x14ac:dyDescent="0.25">
      <c r="B45" s="21"/>
    </row>
    <row r="46" spans="2:2" x14ac:dyDescent="0.25">
      <c r="B46" s="21"/>
    </row>
    <row r="47" spans="2:2" x14ac:dyDescent="0.25">
      <c r="B47" s="21"/>
    </row>
    <row r="48" spans="2:2" x14ac:dyDescent="0.25">
      <c r="B48" s="21"/>
    </row>
    <row r="49" spans="2:2" x14ac:dyDescent="0.25">
      <c r="B49" s="21"/>
    </row>
  </sheetData>
  <sortState ref="B32:B36">
    <sortCondition descending="1" ref="B32"/>
  </sortState>
  <mergeCells count="1">
    <mergeCell ref="B5:C5"/>
  </mergeCells>
  <printOptions horizontalCentered="1"/>
  <pageMargins left="0.74803149606299213" right="0.74803149606299213" top="0.78740157480314965" bottom="0.59055118110236227" header="0" footer="0"/>
  <pageSetup orientation="landscape" horizontalDpi="300" verticalDpi="300" r:id="rId1"/>
  <headerFooter alignWithMargins="0">
    <oddHeader>&amp;L&amp;G&amp;C&amp;"Arial,Negrita"
&amp;R&lt;Nombre del Cliente&gt;</oddHeader>
    <oddFooter xml:space="preserve">&amp;LInformación confidencial de ITIS Support&amp;RPágina &amp;P de &amp;N </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0"/>
  <sheetViews>
    <sheetView zoomScale="115" zoomScaleNormal="115" workbookViewId="0">
      <selection activeCell="B4" sqref="B4"/>
    </sheetView>
  </sheetViews>
  <sheetFormatPr baseColWidth="10" defaultColWidth="11.42578125" defaultRowHeight="15" x14ac:dyDescent="0.25"/>
  <cols>
    <col min="1" max="1" width="11.42578125" style="5"/>
    <col min="2" max="2" width="11.28515625" style="5" bestFit="1" customWidth="1"/>
    <col min="3" max="5" width="30.7109375" style="5" customWidth="1"/>
    <col min="6" max="6" width="18.7109375" style="5" customWidth="1"/>
    <col min="7" max="7" width="12.7109375" style="5" customWidth="1"/>
    <col min="8" max="8" width="12.28515625" style="5" bestFit="1" customWidth="1"/>
    <col min="9" max="9" width="12.7109375" style="5" customWidth="1"/>
    <col min="10" max="10" width="12.140625" style="5" customWidth="1"/>
    <col min="11" max="16384" width="11.42578125" style="5"/>
  </cols>
  <sheetData>
    <row r="3" spans="2:5" ht="15" customHeight="1" x14ac:dyDescent="0.25">
      <c r="B3" s="44" t="s">
        <v>39</v>
      </c>
      <c r="C3" s="45"/>
      <c r="D3" s="45"/>
      <c r="E3" s="45"/>
    </row>
    <row r="4" spans="2:5" x14ac:dyDescent="0.25">
      <c r="B4" s="31" t="s">
        <v>57</v>
      </c>
      <c r="C4" s="44" t="s">
        <v>40</v>
      </c>
      <c r="D4" s="45"/>
      <c r="E4" s="46"/>
    </row>
    <row r="5" spans="2:5" x14ac:dyDescent="0.25">
      <c r="B5" s="31" t="s">
        <v>41</v>
      </c>
      <c r="C5" s="14" t="s">
        <v>48</v>
      </c>
      <c r="D5" s="14" t="s">
        <v>49</v>
      </c>
      <c r="E5" s="14" t="s">
        <v>50</v>
      </c>
    </row>
    <row r="6" spans="2:5" x14ac:dyDescent="0.25">
      <c r="B6" s="31" t="s">
        <v>42</v>
      </c>
      <c r="C6" s="14" t="s">
        <v>48</v>
      </c>
      <c r="D6" s="14" t="s">
        <v>49</v>
      </c>
      <c r="E6" s="14" t="s">
        <v>50</v>
      </c>
    </row>
    <row r="7" spans="2:5" x14ac:dyDescent="0.25">
      <c r="B7" s="31" t="s">
        <v>43</v>
      </c>
      <c r="C7" s="14" t="s">
        <v>54</v>
      </c>
      <c r="D7" s="14" t="s">
        <v>55</v>
      </c>
      <c r="E7" s="14" t="s">
        <v>56</v>
      </c>
    </row>
    <row r="8" spans="2:5" ht="30" x14ac:dyDescent="0.25">
      <c r="B8" s="31" t="s">
        <v>12</v>
      </c>
      <c r="C8" s="14" t="s">
        <v>51</v>
      </c>
      <c r="D8" s="14" t="s">
        <v>52</v>
      </c>
      <c r="E8" s="14" t="s">
        <v>53</v>
      </c>
    </row>
    <row r="9" spans="2:5" x14ac:dyDescent="0.25">
      <c r="B9" s="31" t="s">
        <v>44</v>
      </c>
      <c r="C9" s="13" t="s">
        <v>45</v>
      </c>
      <c r="D9" s="12" t="s">
        <v>46</v>
      </c>
      <c r="E9" s="32" t="s">
        <v>47</v>
      </c>
    </row>
    <row r="10" spans="2:5" x14ac:dyDescent="0.25">
      <c r="B10" s="15"/>
      <c r="C10" s="13">
        <v>1</v>
      </c>
      <c r="D10" s="12">
        <v>3</v>
      </c>
      <c r="E10" s="32">
        <v>5</v>
      </c>
    </row>
  </sheetData>
  <mergeCells count="2">
    <mergeCell ref="B3:E3"/>
    <mergeCell ref="C4:E4"/>
  </mergeCells>
  <phoneticPr fontId="3" type="noConversion"/>
  <printOptions horizontalCentered="1"/>
  <pageMargins left="0.74803149606299213" right="0.74803149606299213" top="0.78740157480314965" bottom="0.59055118110236227" header="0" footer="0"/>
  <pageSetup orientation="landscape" horizontalDpi="300" verticalDpi="300" r:id="rId1"/>
  <headerFooter alignWithMargins="0">
    <oddHeader>&amp;L&amp;G&amp;C
&amp;R&amp;"Arial,Cursiva"&lt;Nombre del Cliente&gt;</oddHeader>
    <oddFooter xml:space="preserve">&amp;LInformación Confidencial ITIS Support&amp;RPágina &amp;P de &amp;N </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8"/>
  <sheetViews>
    <sheetView zoomScale="145" zoomScaleNormal="145" workbookViewId="0">
      <selection activeCell="B5" sqref="B5:D5"/>
    </sheetView>
  </sheetViews>
  <sheetFormatPr baseColWidth="10" defaultColWidth="11.42578125" defaultRowHeight="15" x14ac:dyDescent="0.25"/>
  <cols>
    <col min="1" max="1" width="11.42578125" style="5"/>
    <col min="2" max="2" width="2" style="6" bestFit="1" customWidth="1"/>
    <col min="3" max="3" width="19" style="5" customWidth="1"/>
    <col min="4" max="4" width="44.5703125" style="5" bestFit="1" customWidth="1"/>
    <col min="5" max="16384" width="11.42578125" style="5"/>
  </cols>
  <sheetData>
    <row r="5" spans="2:4" x14ac:dyDescent="0.25">
      <c r="B5" s="44" t="s">
        <v>0</v>
      </c>
      <c r="C5" s="45"/>
      <c r="D5" s="46"/>
    </row>
    <row r="6" spans="2:4" x14ac:dyDescent="0.25">
      <c r="B6" s="7">
        <v>5</v>
      </c>
      <c r="C6" s="8" t="s">
        <v>59</v>
      </c>
      <c r="D6" s="9" t="s">
        <v>29</v>
      </c>
    </row>
    <row r="7" spans="2:4" x14ac:dyDescent="0.25">
      <c r="B7" s="7">
        <v>4</v>
      </c>
      <c r="C7" s="8" t="s">
        <v>3</v>
      </c>
      <c r="D7" s="9" t="s">
        <v>5</v>
      </c>
    </row>
    <row r="8" spans="2:4" x14ac:dyDescent="0.25">
      <c r="B8" s="7">
        <v>3</v>
      </c>
      <c r="C8" s="8" t="s">
        <v>82</v>
      </c>
      <c r="D8" s="9" t="s">
        <v>4</v>
      </c>
    </row>
  </sheetData>
  <mergeCells count="1">
    <mergeCell ref="B5:D5"/>
  </mergeCells>
  <phoneticPr fontId="3" type="noConversion"/>
  <printOptions horizontalCentered="1"/>
  <pageMargins left="0.74803149606299213" right="0.74803149606299213" top="0.98425196850393704" bottom="0.98425196850393704" header="0" footer="0"/>
  <pageSetup orientation="landscape" horizontalDpi="300" verticalDpi="300" r:id="rId1"/>
  <headerFooter alignWithMargins="0">
    <oddHeader>&amp;L&amp;G&amp;C
&amp;R&lt;Nombre del Cliente&gt;</oddHeader>
    <oddFooter xml:space="preserve">&amp;LInformación confidencial ITIS Support&amp;RPágina &amp;P de &amp;N  </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9"/>
  <sheetViews>
    <sheetView zoomScale="115" zoomScaleNormal="115" workbookViewId="0">
      <selection activeCell="E9" sqref="E9:G9"/>
    </sheetView>
  </sheetViews>
  <sheetFormatPr baseColWidth="10" defaultColWidth="11.42578125" defaultRowHeight="15" x14ac:dyDescent="0.25"/>
  <cols>
    <col min="1" max="1" width="8.5703125" style="5" customWidth="1"/>
    <col min="2" max="2" width="3.85546875" style="5" customWidth="1"/>
    <col min="3" max="3" width="7.28515625" style="5" bestFit="1" customWidth="1"/>
    <col min="4" max="4" width="3.42578125" style="5" customWidth="1"/>
    <col min="5" max="7" width="15.7109375" style="5" customWidth="1"/>
    <col min="8" max="8" width="13.42578125" style="5" bestFit="1" customWidth="1"/>
    <col min="9" max="9" width="23.140625" style="5" bestFit="1" customWidth="1"/>
    <col min="10" max="10" width="22.28515625" style="5" bestFit="1" customWidth="1"/>
    <col min="11" max="11" width="16.140625" style="5" bestFit="1" customWidth="1"/>
    <col min="12" max="16384" width="11.42578125" style="5"/>
  </cols>
  <sheetData>
    <row r="2" spans="2:7" x14ac:dyDescent="0.25">
      <c r="E2" s="16"/>
    </row>
    <row r="3" spans="2:7" x14ac:dyDescent="0.25">
      <c r="E3" s="47" t="s">
        <v>58</v>
      </c>
      <c r="F3" s="47"/>
      <c r="G3" s="47"/>
    </row>
    <row r="4" spans="2:7" x14ac:dyDescent="0.25">
      <c r="E4" s="16" t="s">
        <v>82</v>
      </c>
      <c r="F4" s="16" t="s">
        <v>3</v>
      </c>
      <c r="G4" s="16" t="s">
        <v>59</v>
      </c>
    </row>
    <row r="5" spans="2:7" ht="35.1" customHeight="1" x14ac:dyDescent="0.25">
      <c r="B5" s="48" t="s">
        <v>44</v>
      </c>
      <c r="C5" s="29" t="s">
        <v>47</v>
      </c>
      <c r="D5" s="10">
        <v>5</v>
      </c>
      <c r="E5" s="18">
        <f t="shared" ref="E5:E6" si="0">D5*$E$8</f>
        <v>5</v>
      </c>
      <c r="F5" s="30">
        <f t="shared" ref="F5:F6" si="1">D5*$F$8</f>
        <v>15</v>
      </c>
      <c r="G5" s="30">
        <f t="shared" ref="G5:G6" si="2">D5*$G$8</f>
        <v>25</v>
      </c>
    </row>
    <row r="6" spans="2:7" ht="35.1" customHeight="1" x14ac:dyDescent="0.25">
      <c r="B6" s="48"/>
      <c r="C6" s="29" t="s">
        <v>60</v>
      </c>
      <c r="D6" s="10">
        <v>3</v>
      </c>
      <c r="E6" s="17">
        <f t="shared" si="0"/>
        <v>3</v>
      </c>
      <c r="F6" s="18">
        <f t="shared" si="1"/>
        <v>9</v>
      </c>
      <c r="G6" s="30">
        <f t="shared" si="2"/>
        <v>15</v>
      </c>
    </row>
    <row r="7" spans="2:7" ht="35.1" customHeight="1" x14ac:dyDescent="0.25">
      <c r="B7" s="48"/>
      <c r="C7" s="29" t="s">
        <v>45</v>
      </c>
      <c r="D7" s="10">
        <v>1</v>
      </c>
      <c r="E7" s="17">
        <f>D7*$E$8</f>
        <v>1</v>
      </c>
      <c r="F7" s="17">
        <f>D7*$F$8</f>
        <v>3</v>
      </c>
      <c r="G7" s="18">
        <f>D7*$G$8</f>
        <v>5</v>
      </c>
    </row>
    <row r="8" spans="2:7" x14ac:dyDescent="0.25">
      <c r="E8" s="10">
        <v>1</v>
      </c>
      <c r="F8" s="11">
        <v>3</v>
      </c>
      <c r="G8" s="11">
        <v>5</v>
      </c>
    </row>
    <row r="9" spans="2:7" x14ac:dyDescent="0.25">
      <c r="E9" s="44" t="s">
        <v>1</v>
      </c>
      <c r="F9" s="45"/>
      <c r="G9" s="46"/>
    </row>
  </sheetData>
  <mergeCells count="3">
    <mergeCell ref="E9:G9"/>
    <mergeCell ref="E3:G3"/>
    <mergeCell ref="B5:B7"/>
  </mergeCells>
  <phoneticPr fontId="0" type="noConversion"/>
  <printOptions horizontalCentered="1"/>
  <pageMargins left="0.74803149606299213" right="0.74803149606299213" top="0.59055118110236227" bottom="0.98425196850393704" header="0" footer="0"/>
  <pageSetup fitToHeight="2" orientation="landscape" r:id="rId1"/>
  <headerFooter alignWithMargins="0">
    <oddHeader>&amp;L&amp;G&amp;C
&amp;R&lt;Nombre del cliente&gt;</oddHeader>
    <oddFooter xml:space="preserve">&amp;LInformación confidencial ITIS Support&amp;RPágina &amp;P de &amp;N </oddFooter>
  </headerFooter>
  <legacyDrawingHF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R31"/>
  <sheetViews>
    <sheetView showGridLines="0" tabSelected="1" topLeftCell="A4" zoomScale="85" zoomScaleNormal="85" workbookViewId="0">
      <selection activeCell="B7" sqref="B7"/>
    </sheetView>
  </sheetViews>
  <sheetFormatPr baseColWidth="10" defaultColWidth="10.85546875" defaultRowHeight="15" x14ac:dyDescent="0.25"/>
  <cols>
    <col min="1" max="1" width="5.28515625" style="15" customWidth="1"/>
    <col min="2" max="2" width="22.5703125" style="15" bestFit="1" customWidth="1"/>
    <col min="3" max="3" width="15" style="15" customWidth="1"/>
    <col min="4" max="4" width="9.5703125" style="15" bestFit="1" customWidth="1"/>
    <col min="5" max="5" width="13.28515625" style="15" bestFit="1" customWidth="1"/>
    <col min="6" max="8" width="30.7109375" style="15" customWidth="1"/>
    <col min="9" max="9" width="60.7109375" style="15" customWidth="1"/>
    <col min="10" max="10" width="8.140625" style="15" bestFit="1" customWidth="1"/>
    <col min="11" max="11" width="12.42578125" style="15" bestFit="1" customWidth="1"/>
    <col min="12" max="12" width="14.28515625" style="15" bestFit="1" customWidth="1"/>
    <col min="13" max="13" width="11.42578125" style="15" customWidth="1"/>
    <col min="14" max="16" width="26.7109375" style="15" customWidth="1"/>
    <col min="17" max="17" width="7.42578125" style="15" bestFit="1" customWidth="1"/>
    <col min="18" max="18" width="25" style="15" customWidth="1"/>
    <col min="19" max="16384" width="10.85546875" style="15"/>
  </cols>
  <sheetData>
    <row r="3" spans="2:18" x14ac:dyDescent="0.25">
      <c r="B3" s="49" t="s">
        <v>74</v>
      </c>
      <c r="C3" s="49"/>
      <c r="D3" s="49"/>
      <c r="E3" s="49"/>
      <c r="F3" s="49"/>
      <c r="G3" s="49"/>
      <c r="H3" s="49"/>
      <c r="I3" s="49"/>
      <c r="J3" s="49"/>
      <c r="K3" s="49"/>
      <c r="L3" s="49"/>
      <c r="M3" s="49"/>
      <c r="N3" s="49"/>
      <c r="O3" s="49"/>
      <c r="P3" s="49"/>
      <c r="Q3" s="49"/>
      <c r="R3" s="49"/>
    </row>
    <row r="5" spans="2:18" ht="7.5" customHeight="1" x14ac:dyDescent="0.25">
      <c r="B5" s="33"/>
      <c r="C5" s="33"/>
      <c r="D5" s="33"/>
      <c r="E5" s="33"/>
      <c r="F5" s="33"/>
      <c r="G5" s="33"/>
      <c r="H5" s="33"/>
      <c r="I5" s="33"/>
      <c r="J5" s="33"/>
      <c r="K5" s="33"/>
      <c r="L5" s="33"/>
      <c r="M5" s="33"/>
      <c r="N5" s="33"/>
      <c r="O5" s="33"/>
      <c r="P5" s="33"/>
      <c r="Q5" s="33"/>
      <c r="R5" s="33"/>
    </row>
    <row r="6" spans="2:18" ht="9.75" customHeight="1" x14ac:dyDescent="0.25"/>
    <row r="7" spans="2:18" x14ac:dyDescent="0.25">
      <c r="B7" s="34" t="s">
        <v>75</v>
      </c>
      <c r="C7" s="51"/>
      <c r="D7" s="51"/>
      <c r="E7" s="51"/>
      <c r="F7" s="51"/>
      <c r="G7" s="34" t="s">
        <v>76</v>
      </c>
      <c r="H7" s="51"/>
      <c r="I7" s="51"/>
      <c r="J7" s="51"/>
    </row>
    <row r="8" spans="2:18" x14ac:dyDescent="0.25">
      <c r="B8" s="34" t="s">
        <v>77</v>
      </c>
      <c r="C8" s="51"/>
      <c r="D8" s="51"/>
      <c r="E8" s="51"/>
      <c r="F8" s="51"/>
      <c r="G8" s="34" t="s">
        <v>78</v>
      </c>
      <c r="H8" s="51"/>
      <c r="I8" s="51"/>
      <c r="J8" s="51"/>
    </row>
    <row r="9" spans="2:18" x14ac:dyDescent="0.25">
      <c r="B9" s="34" t="s">
        <v>79</v>
      </c>
      <c r="C9" s="52"/>
      <c r="D9" s="52"/>
      <c r="E9" s="52"/>
      <c r="F9" s="52"/>
      <c r="G9" s="34" t="s">
        <v>80</v>
      </c>
      <c r="H9" s="51"/>
      <c r="I9" s="51"/>
      <c r="J9" s="51"/>
    </row>
    <row r="10" spans="2:18" ht="9.75" customHeight="1" x14ac:dyDescent="0.25"/>
    <row r="11" spans="2:18" x14ac:dyDescent="0.25">
      <c r="B11" s="44" t="s">
        <v>69</v>
      </c>
      <c r="C11" s="45"/>
      <c r="D11" s="45"/>
      <c r="E11" s="45"/>
      <c r="F11" s="45"/>
      <c r="G11" s="45"/>
      <c r="H11" s="45"/>
      <c r="I11" s="46"/>
      <c r="J11" s="44" t="s">
        <v>61</v>
      </c>
      <c r="K11" s="45"/>
      <c r="L11" s="45"/>
      <c r="M11" s="45"/>
      <c r="N11" s="44" t="s">
        <v>68</v>
      </c>
      <c r="O11" s="45"/>
      <c r="P11" s="45"/>
      <c r="Q11" s="45"/>
      <c r="R11" s="46"/>
    </row>
    <row r="12" spans="2:18" ht="30" x14ac:dyDescent="0.25">
      <c r="B12" s="28" t="s">
        <v>25</v>
      </c>
      <c r="C12" s="28" t="s">
        <v>32</v>
      </c>
      <c r="D12" s="28" t="s">
        <v>8</v>
      </c>
      <c r="E12" s="28" t="s">
        <v>70</v>
      </c>
      <c r="F12" s="28" t="s">
        <v>2</v>
      </c>
      <c r="G12" s="28" t="s">
        <v>30</v>
      </c>
      <c r="H12" s="28" t="s">
        <v>72</v>
      </c>
      <c r="I12" s="28" t="s">
        <v>31</v>
      </c>
      <c r="J12" s="28" t="s">
        <v>1</v>
      </c>
      <c r="K12" s="28" t="s">
        <v>73</v>
      </c>
      <c r="L12" s="28" t="s">
        <v>6</v>
      </c>
      <c r="M12" s="28" t="s">
        <v>28</v>
      </c>
      <c r="N12" s="28" t="s">
        <v>66</v>
      </c>
      <c r="O12" s="28" t="s">
        <v>67</v>
      </c>
      <c r="P12" s="28" t="s">
        <v>62</v>
      </c>
      <c r="Q12" s="28" t="s">
        <v>63</v>
      </c>
      <c r="R12" s="28" t="s">
        <v>71</v>
      </c>
    </row>
    <row r="13" spans="2:18" ht="120" x14ac:dyDescent="0.25">
      <c r="B13" s="19"/>
      <c r="C13" s="19"/>
      <c r="D13" s="35"/>
      <c r="E13" s="36">
        <v>43384</v>
      </c>
      <c r="F13" s="35" t="s">
        <v>86</v>
      </c>
      <c r="G13" s="35" t="s">
        <v>84</v>
      </c>
      <c r="H13" s="35" t="s">
        <v>85</v>
      </c>
      <c r="I13" s="35" t="str">
        <f>"Debido a "&amp;F13&amp;" Existe el riesgo de "&amp;G13&amp;" lo que genera como consecuencia "&amp;H13</f>
        <v>Debido a la poca agilidad en la toma de decisiones sobre procesos clínicos y operativos dentro de la Facultad Existe el riesgo de dilatar los tiempos de definición, desarrollo e implementación  lo que genera como consecuencia un retraso en la puesta en producción del sistema, el cual se estima para el primer semestre de 2019</v>
      </c>
      <c r="J13" s="37">
        <v>1</v>
      </c>
      <c r="K13" s="37">
        <v>5</v>
      </c>
      <c r="L13" s="37">
        <f>+J13*K13</f>
        <v>5</v>
      </c>
      <c r="M13" s="38" t="str">
        <f>+IF(AND(L13&gt;0,L13&lt;4),"Monitorear",IF(AND(L13&gt;3,L13&lt;10),"Controlar",IF(AND(L13&gt;9,L13&lt;26),"Mitigar"," ")))</f>
        <v>Controlar</v>
      </c>
      <c r="N13" s="39" t="s">
        <v>126</v>
      </c>
      <c r="O13" s="39" t="s">
        <v>127</v>
      </c>
      <c r="P13" s="39" t="s">
        <v>128</v>
      </c>
      <c r="Q13" s="37" t="s">
        <v>64</v>
      </c>
      <c r="R13" s="39"/>
    </row>
    <row r="14" spans="2:18" ht="165" x14ac:dyDescent="0.25">
      <c r="B14" s="19"/>
      <c r="C14" s="19"/>
      <c r="D14" s="35"/>
      <c r="E14" s="36">
        <v>43384</v>
      </c>
      <c r="F14" s="35" t="s">
        <v>87</v>
      </c>
      <c r="G14" s="35" t="s">
        <v>88</v>
      </c>
      <c r="H14" s="35" t="s">
        <v>85</v>
      </c>
      <c r="I14" s="35" t="str">
        <f t="shared" ref="I14:I29" si="0">"Debido a "&amp;F14&amp;" Existe el riesgo de "&amp;G14&amp;" lo que genera como consecuencia "&amp;H14</f>
        <v>Debido a problemas en la comunicación entre el equipo del proyecto Existe el riesgo de generar definiciones erróneas o incompletas que impliquen reprocesos  lo que genera como consecuencia un retraso en la puesta en producción del sistema, el cual se estima para el primer semestre de 2019</v>
      </c>
      <c r="J14" s="37">
        <v>5</v>
      </c>
      <c r="K14" s="37">
        <v>3</v>
      </c>
      <c r="L14" s="37">
        <f t="shared" ref="L14:L29" si="1">+J14*K14</f>
        <v>15</v>
      </c>
      <c r="M14" s="38" t="str">
        <f t="shared" ref="M14:M29" si="2">+IF(AND(L14&gt;0,L14&lt;4),"Monitorear",IF(AND(L14&gt;3,L14&lt;10),"Controlar",IF(AND(L14&gt;9,L14&lt;26),"Mitigar"," ")))</f>
        <v>Mitigar</v>
      </c>
      <c r="N14" s="39" t="s">
        <v>115</v>
      </c>
      <c r="O14" s="39" t="s">
        <v>116</v>
      </c>
      <c r="P14" s="39" t="s">
        <v>117</v>
      </c>
      <c r="Q14" s="37" t="s">
        <v>64</v>
      </c>
      <c r="R14" s="39"/>
    </row>
    <row r="15" spans="2:18" ht="165" x14ac:dyDescent="0.25">
      <c r="B15" s="19"/>
      <c r="C15" s="19"/>
      <c r="D15" s="35"/>
      <c r="E15" s="36">
        <v>43384</v>
      </c>
      <c r="F15" s="35" t="s">
        <v>90</v>
      </c>
      <c r="G15" s="35" t="s">
        <v>89</v>
      </c>
      <c r="H15" s="35" t="s">
        <v>91</v>
      </c>
      <c r="I15" s="35" t="str">
        <f t="shared" si="0"/>
        <v>Debido a la falta de claridad en procesos clínicos por parte de algunos usuarios Existe el riesgo de construir personalizaciones erróneas sobre la herramienta  lo que genera como consecuencia desarrollos a la medida no alineados con la  realidad de los procesos clínicos, reprocesos y retrasos en la entrega del proyecto</v>
      </c>
      <c r="J15" s="37">
        <v>5</v>
      </c>
      <c r="K15" s="37">
        <v>3</v>
      </c>
      <c r="L15" s="37">
        <f t="shared" si="1"/>
        <v>15</v>
      </c>
      <c r="M15" s="38" t="str">
        <f t="shared" si="2"/>
        <v>Mitigar</v>
      </c>
      <c r="N15" s="39" t="s">
        <v>115</v>
      </c>
      <c r="O15" s="39" t="s">
        <v>116</v>
      </c>
      <c r="P15" s="39" t="s">
        <v>117</v>
      </c>
      <c r="Q15" s="37" t="s">
        <v>64</v>
      </c>
      <c r="R15" s="39"/>
    </row>
    <row r="16" spans="2:18" ht="120" x14ac:dyDescent="0.25">
      <c r="B16" s="19"/>
      <c r="C16" s="19"/>
      <c r="D16" s="35"/>
      <c r="E16" s="36">
        <v>43384</v>
      </c>
      <c r="F16" s="35" t="s">
        <v>92</v>
      </c>
      <c r="G16" s="35" t="s">
        <v>93</v>
      </c>
      <c r="H16" s="35" t="s">
        <v>85</v>
      </c>
      <c r="I16" s="35" t="str">
        <f t="shared" si="0"/>
        <v>Debido a la falta de disponibilidad y/o disposición por parte del equipo del proyecto Existe el riesgo de bloquear procesos de definición, validación y/o aprobación lo que genera como consecuencia un retraso en la puesta en producción del sistema, el cual se estima para el primer semestre de 2019</v>
      </c>
      <c r="J16" s="37">
        <v>5</v>
      </c>
      <c r="K16" s="37">
        <v>3</v>
      </c>
      <c r="L16" s="37">
        <f t="shared" si="1"/>
        <v>15</v>
      </c>
      <c r="M16" s="38" t="str">
        <f t="shared" si="2"/>
        <v>Mitigar</v>
      </c>
      <c r="N16" s="39" t="s">
        <v>126</v>
      </c>
      <c r="O16" s="39" t="s">
        <v>127</v>
      </c>
      <c r="P16" s="39" t="s">
        <v>128</v>
      </c>
      <c r="Q16" s="37" t="s">
        <v>64</v>
      </c>
      <c r="R16" s="40"/>
    </row>
    <row r="17" spans="2:18" ht="120" x14ac:dyDescent="0.25">
      <c r="B17" s="19"/>
      <c r="C17" s="19"/>
      <c r="D17" s="35"/>
      <c r="E17" s="36">
        <v>43384</v>
      </c>
      <c r="F17" s="35" t="s">
        <v>94</v>
      </c>
      <c r="G17" s="35" t="s">
        <v>93</v>
      </c>
      <c r="H17" s="35" t="s">
        <v>85</v>
      </c>
      <c r="I17" s="35" t="str">
        <f t="shared" si="0"/>
        <v>Debido a no contar con tiempo adicional al asignado de sus actividades diarias Existe el riesgo de bloquear procesos de definición, validación y/o aprobación lo que genera como consecuencia un retraso en la puesta en producción del sistema, el cual se estima para el primer semestre de 2019</v>
      </c>
      <c r="J17" s="37">
        <v>5</v>
      </c>
      <c r="K17" s="37">
        <v>3</v>
      </c>
      <c r="L17" s="37">
        <f t="shared" si="1"/>
        <v>15</v>
      </c>
      <c r="M17" s="38" t="str">
        <f t="shared" si="2"/>
        <v>Mitigar</v>
      </c>
      <c r="N17" s="39" t="s">
        <v>126</v>
      </c>
      <c r="O17" s="39" t="s">
        <v>127</v>
      </c>
      <c r="P17" s="39" t="s">
        <v>128</v>
      </c>
      <c r="Q17" s="37" t="s">
        <v>64</v>
      </c>
      <c r="R17" s="40"/>
    </row>
    <row r="18" spans="2:18" ht="120" x14ac:dyDescent="0.25">
      <c r="B18" s="19"/>
      <c r="C18" s="19"/>
      <c r="D18" s="35"/>
      <c r="E18" s="36">
        <v>43384</v>
      </c>
      <c r="F18" s="35" t="s">
        <v>95</v>
      </c>
      <c r="G18" s="35" t="s">
        <v>96</v>
      </c>
      <c r="H18" s="35" t="s">
        <v>85</v>
      </c>
      <c r="I18" s="35" t="str">
        <f t="shared" si="0"/>
        <v>Debido a no contar con procesos de aprobación claramente definidos para la entrega y aceptación de entregables del proyecto Existe el riesgo de dilatar los tiempos establecidos de aprobación lo que genera como consecuencia un retraso en la puesta en producción del sistema, el cual se estima para el primer semestre de 2019</v>
      </c>
      <c r="J18" s="37">
        <v>3</v>
      </c>
      <c r="K18" s="37">
        <v>3</v>
      </c>
      <c r="L18" s="37">
        <f t="shared" si="1"/>
        <v>9</v>
      </c>
      <c r="M18" s="38" t="str">
        <f t="shared" si="2"/>
        <v>Controlar</v>
      </c>
      <c r="N18" s="39" t="s">
        <v>126</v>
      </c>
      <c r="O18" s="39" t="s">
        <v>127</v>
      </c>
      <c r="P18" s="39" t="s">
        <v>128</v>
      </c>
      <c r="Q18" s="37" t="s">
        <v>64</v>
      </c>
      <c r="R18" s="39"/>
    </row>
    <row r="19" spans="2:18" ht="75" x14ac:dyDescent="0.25">
      <c r="B19" s="19"/>
      <c r="C19" s="19"/>
      <c r="D19" s="35"/>
      <c r="E19" s="36">
        <v>43384</v>
      </c>
      <c r="F19" s="35" t="s">
        <v>104</v>
      </c>
      <c r="G19" s="35" t="s">
        <v>93</v>
      </c>
      <c r="H19" s="35" t="s">
        <v>85</v>
      </c>
      <c r="I19" s="35" t="str">
        <f t="shared" si="0"/>
        <v>Debido a ausencias no programadas del equipo del proyecto por incapacidades, vacaciones o renuncia  Existe el riesgo de bloquear procesos de definición, validación y/o aprobación lo que genera como consecuencia un retraso en la puesta en producción del sistema, el cual se estima para el primer semestre de 2019</v>
      </c>
      <c r="J19" s="37">
        <v>3</v>
      </c>
      <c r="K19" s="37">
        <v>1</v>
      </c>
      <c r="L19" s="37">
        <f t="shared" si="1"/>
        <v>3</v>
      </c>
      <c r="M19" s="38" t="str">
        <f t="shared" si="2"/>
        <v>Monitorear</v>
      </c>
      <c r="N19" s="39"/>
      <c r="O19" s="39"/>
      <c r="P19" s="39"/>
      <c r="Q19" s="37"/>
      <c r="R19" s="39"/>
    </row>
    <row r="20" spans="2:18" ht="135" x14ac:dyDescent="0.25">
      <c r="B20" s="19"/>
      <c r="C20" s="19"/>
      <c r="D20" s="35"/>
      <c r="E20" s="36">
        <v>43384</v>
      </c>
      <c r="F20" s="35" t="s">
        <v>97</v>
      </c>
      <c r="G20" s="35" t="s">
        <v>105</v>
      </c>
      <c r="H20" s="35" t="s">
        <v>99</v>
      </c>
      <c r="I20" s="35" t="str">
        <f t="shared" si="0"/>
        <v>Debido a deficiencia en el proceso de pruebas funcionales y/o técnicas sobre el software Existe el riesgo de no identificar posibles incidentes o no validar en su totalidad la aplicación lo que genera como consecuencia incidentes en ambiente de producción</v>
      </c>
      <c r="J20" s="37">
        <v>5</v>
      </c>
      <c r="K20" s="37">
        <v>3</v>
      </c>
      <c r="L20" s="37">
        <f t="shared" si="1"/>
        <v>15</v>
      </c>
      <c r="M20" s="38" t="str">
        <f t="shared" si="2"/>
        <v>Mitigar</v>
      </c>
      <c r="N20" s="39" t="s">
        <v>118</v>
      </c>
      <c r="O20" s="39" t="s">
        <v>119</v>
      </c>
      <c r="P20" s="39" t="s">
        <v>129</v>
      </c>
      <c r="Q20" s="37" t="s">
        <v>64</v>
      </c>
      <c r="R20" s="39"/>
    </row>
    <row r="21" spans="2:18" ht="120" x14ac:dyDescent="0.25">
      <c r="B21" s="19"/>
      <c r="C21" s="19"/>
      <c r="D21" s="35"/>
      <c r="E21" s="36">
        <v>43384</v>
      </c>
      <c r="F21" s="35" t="s">
        <v>98</v>
      </c>
      <c r="G21" s="35" t="s">
        <v>105</v>
      </c>
      <c r="H21" s="35" t="s">
        <v>99</v>
      </c>
      <c r="I21" s="35" t="str">
        <f t="shared" si="0"/>
        <v>Debido a falta de tiempos para la realización de pruebas funcionales sobre el software Existe el riesgo de no identificar posibles incidentes o no validar en su totalidad la aplicación lo que genera como consecuencia incidentes en ambiente de producción</v>
      </c>
      <c r="J21" s="37">
        <v>5</v>
      </c>
      <c r="K21" s="37">
        <v>3</v>
      </c>
      <c r="L21" s="37">
        <f t="shared" si="1"/>
        <v>15</v>
      </c>
      <c r="M21" s="38" t="str">
        <f t="shared" si="2"/>
        <v>Mitigar</v>
      </c>
      <c r="N21" s="39" t="s">
        <v>126</v>
      </c>
      <c r="O21" s="39" t="s">
        <v>127</v>
      </c>
      <c r="P21" s="39" t="s">
        <v>128</v>
      </c>
      <c r="Q21" s="37" t="s">
        <v>64</v>
      </c>
      <c r="R21" s="39"/>
    </row>
    <row r="22" spans="2:18" ht="225" x14ac:dyDescent="0.25">
      <c r="B22" s="19"/>
      <c r="C22" s="19"/>
      <c r="D22" s="35"/>
      <c r="E22" s="36">
        <v>43384</v>
      </c>
      <c r="F22" s="35" t="s">
        <v>101</v>
      </c>
      <c r="G22" s="35" t="s">
        <v>100</v>
      </c>
      <c r="H22" s="35" t="s">
        <v>106</v>
      </c>
      <c r="I22" s="35" t="str">
        <f t="shared" si="0"/>
        <v>Debido a  la resistencia al cambio que puede generar el nuevo software por parte de los usuarios: Funcionales, estudiantes, docentes o administradores Existe el riesgo de no hacer el uso adecuado de la aplicación lo que genera como consecuencia incidentes en ambiente de producción, generación de malas prácticas en los procesos clínicos, errores en el registro clínico y/o retrasos en la implementación del proyecto</v>
      </c>
      <c r="J22" s="37">
        <v>3</v>
      </c>
      <c r="K22" s="37">
        <v>3</v>
      </c>
      <c r="L22" s="37">
        <f t="shared" si="1"/>
        <v>9</v>
      </c>
      <c r="M22" s="38" t="str">
        <f t="shared" si="2"/>
        <v>Controlar</v>
      </c>
      <c r="N22" s="39" t="s">
        <v>120</v>
      </c>
      <c r="O22" s="39" t="s">
        <v>130</v>
      </c>
      <c r="P22" s="39" t="s">
        <v>121</v>
      </c>
      <c r="Q22" s="37" t="s">
        <v>64</v>
      </c>
      <c r="R22" s="40"/>
    </row>
    <row r="23" spans="2:18" ht="135" x14ac:dyDescent="0.25">
      <c r="B23" s="19"/>
      <c r="C23" s="19"/>
      <c r="D23" s="35"/>
      <c r="E23" s="36">
        <v>43384</v>
      </c>
      <c r="F23" s="35" t="s">
        <v>102</v>
      </c>
      <c r="G23" s="35" t="s">
        <v>105</v>
      </c>
      <c r="H23" s="35" t="s">
        <v>99</v>
      </c>
      <c r="I23" s="35" t="str">
        <f t="shared" si="0"/>
        <v>Debido a a la mala definición de pruebas de carga y estrés Existe el riesgo de no identificar posibles incidentes o no validar en su totalidad la aplicación lo que genera como consecuencia incidentes en ambiente de producción</v>
      </c>
      <c r="J23" s="37">
        <v>3</v>
      </c>
      <c r="K23" s="37">
        <v>5</v>
      </c>
      <c r="L23" s="37">
        <f t="shared" si="1"/>
        <v>15</v>
      </c>
      <c r="M23" s="38" t="str">
        <f t="shared" si="2"/>
        <v>Mitigar</v>
      </c>
      <c r="N23" s="39" t="s">
        <v>122</v>
      </c>
      <c r="O23" s="39" t="s">
        <v>131</v>
      </c>
      <c r="P23" s="39" t="s">
        <v>132</v>
      </c>
      <c r="Q23" s="37" t="s">
        <v>64</v>
      </c>
      <c r="R23" s="40"/>
    </row>
    <row r="24" spans="2:18" ht="90" x14ac:dyDescent="0.25">
      <c r="B24" s="19"/>
      <c r="C24" s="19"/>
      <c r="D24" s="35"/>
      <c r="E24" s="36">
        <v>43384</v>
      </c>
      <c r="F24" s="35" t="s">
        <v>103</v>
      </c>
      <c r="G24" s="35" t="s">
        <v>107</v>
      </c>
      <c r="H24" s="35" t="s">
        <v>106</v>
      </c>
      <c r="I24" s="35" t="str">
        <f t="shared" si="0"/>
        <v>Debido a poca flexibilidad en algunos procesos gestionados a través de la aplicación Existe el riesgo de que la aplicación no responda a las necesidades de la Facultad lo que genera como consecuencia incidentes en ambiente de producción, generación de malas prácticas en los procesos clínicos, errores en el registro clínico y/o retrasos en la implementación del proyecto</v>
      </c>
      <c r="J24" s="37">
        <v>3</v>
      </c>
      <c r="K24" s="37">
        <v>1</v>
      </c>
      <c r="L24" s="37">
        <f t="shared" si="1"/>
        <v>3</v>
      </c>
      <c r="M24" s="38" t="str">
        <f t="shared" si="2"/>
        <v>Monitorear</v>
      </c>
      <c r="N24" s="39"/>
      <c r="O24" s="39"/>
      <c r="P24" s="39"/>
      <c r="Q24" s="37"/>
      <c r="R24" s="40"/>
    </row>
    <row r="25" spans="2:18" ht="75" x14ac:dyDescent="0.25">
      <c r="B25" s="19"/>
      <c r="C25" s="19"/>
      <c r="D25" s="35"/>
      <c r="E25" s="36">
        <v>43384</v>
      </c>
      <c r="F25" s="35" t="s">
        <v>108</v>
      </c>
      <c r="G25" s="35" t="s">
        <v>109</v>
      </c>
      <c r="H25" s="35" t="s">
        <v>85</v>
      </c>
      <c r="I25" s="35" t="str">
        <f t="shared" si="0"/>
        <v>Debido a Retrasos en el desarrollos de las integraciones entre Javedent y Peoplesoft Existe el riesgo de generar retrasos en el proceso de pruebas e implementación lo que genera como consecuencia un retraso en la puesta en producción del sistema, el cual se estima para el primer semestre de 2019</v>
      </c>
      <c r="J25" s="37">
        <v>3</v>
      </c>
      <c r="K25" s="37">
        <v>3</v>
      </c>
      <c r="L25" s="37">
        <f t="shared" si="1"/>
        <v>9</v>
      </c>
      <c r="M25" s="38" t="str">
        <f t="shared" si="2"/>
        <v>Controlar</v>
      </c>
      <c r="N25" s="39"/>
      <c r="O25" s="39"/>
      <c r="P25" s="39"/>
      <c r="Q25" s="37"/>
      <c r="R25" s="40"/>
    </row>
    <row r="26" spans="2:18" ht="105" x14ac:dyDescent="0.25">
      <c r="B26" s="19"/>
      <c r="C26" s="19"/>
      <c r="D26" s="35"/>
      <c r="E26" s="36">
        <v>43384</v>
      </c>
      <c r="F26" s="35" t="s">
        <v>111</v>
      </c>
      <c r="G26" s="35" t="s">
        <v>110</v>
      </c>
      <c r="H26" s="35" t="s">
        <v>112</v>
      </c>
      <c r="I26" s="35" t="str">
        <f t="shared" si="0"/>
        <v>Debido a falta de información o inconsistencias en los datos registrados en Peoplesoft a nivel de listas de clases, asociación de profesores, etc. Existe el riesgo de afectar la calidad de la información académica y administrativa cargada en Javedent  lo que genera como consecuencia la aparición de reprocesos en la operación de las clínicas que afecta los procesos de atención de pacientes</v>
      </c>
      <c r="J26" s="37">
        <v>5</v>
      </c>
      <c r="K26" s="37">
        <v>3</v>
      </c>
      <c r="L26" s="37">
        <f t="shared" si="1"/>
        <v>15</v>
      </c>
      <c r="M26" s="38" t="str">
        <f t="shared" si="2"/>
        <v>Mitigar</v>
      </c>
      <c r="N26" s="39"/>
      <c r="O26" s="39"/>
      <c r="P26" s="39"/>
      <c r="Q26" s="37"/>
      <c r="R26" s="40"/>
    </row>
    <row r="27" spans="2:18" ht="75" x14ac:dyDescent="0.25">
      <c r="B27" s="19"/>
      <c r="C27" s="19"/>
      <c r="D27" s="35"/>
      <c r="E27" s="36">
        <v>43384</v>
      </c>
      <c r="F27" s="35" t="s">
        <v>123</v>
      </c>
      <c r="G27" s="35" t="s">
        <v>133</v>
      </c>
      <c r="H27" s="35" t="s">
        <v>85</v>
      </c>
      <c r="I27" s="35" t="str">
        <f t="shared" si="0"/>
        <v>Debido a inconvenientes técnicos, falta de entendimiento o falta de recursos disponibles Existe el riesgo de generar retrasos en la ejecución y entrega de los desarrollos lo que genera como consecuencia un retraso en la puesta en producción del sistema, el cual se estima para el primer semestre de 2019</v>
      </c>
      <c r="J27" s="37">
        <v>5</v>
      </c>
      <c r="K27" s="37">
        <v>1</v>
      </c>
      <c r="L27" s="37">
        <f t="shared" si="1"/>
        <v>5</v>
      </c>
      <c r="M27" s="38" t="str">
        <f t="shared" si="2"/>
        <v>Controlar</v>
      </c>
      <c r="N27" s="39"/>
      <c r="O27" s="39"/>
      <c r="P27" s="39"/>
      <c r="Q27" s="37"/>
      <c r="R27" s="40"/>
    </row>
    <row r="28" spans="2:18" ht="105" x14ac:dyDescent="0.25">
      <c r="B28" s="19"/>
      <c r="C28" s="19"/>
      <c r="D28" s="35"/>
      <c r="E28" s="36">
        <v>43384</v>
      </c>
      <c r="F28" s="35" t="s">
        <v>125</v>
      </c>
      <c r="G28" s="35" t="s">
        <v>124</v>
      </c>
      <c r="H28" s="35" t="s">
        <v>85</v>
      </c>
      <c r="I28" s="35" t="str">
        <f t="shared" si="0"/>
        <v>Debido a retrasos en la elaboración y entrega de las plantillas de migración con los catálogos y demás información requerida Existe el riesgo de no contar con la información suficiente para realizar la carga de los parámetros requeridos para la operación normal del sistema lo que genera como consecuencia un retraso en la puesta en producción del sistema, el cual se estima para el primer semestre de 2019</v>
      </c>
      <c r="J28" s="37">
        <v>3</v>
      </c>
      <c r="K28" s="37">
        <v>3</v>
      </c>
      <c r="L28" s="37">
        <f t="shared" ref="L28" si="3">+J28*K28</f>
        <v>9</v>
      </c>
      <c r="M28" s="38" t="str">
        <f t="shared" ref="M28" si="4">+IF(AND(L28&gt;0,L28&lt;4),"Monitorear",IF(AND(L28&gt;3,L28&lt;10),"Controlar",IF(AND(L28&gt;9,L28&lt;26),"Mitigar"," ")))</f>
        <v>Controlar</v>
      </c>
      <c r="N28" s="39"/>
      <c r="O28" s="39"/>
      <c r="P28" s="39"/>
      <c r="Q28" s="37"/>
      <c r="R28" s="40"/>
    </row>
    <row r="29" spans="2:18" ht="105" x14ac:dyDescent="0.25">
      <c r="B29" s="19"/>
      <c r="C29" s="19"/>
      <c r="D29" s="35"/>
      <c r="E29" s="36">
        <v>43384</v>
      </c>
      <c r="F29" s="35" t="s">
        <v>113</v>
      </c>
      <c r="G29" s="35" t="s">
        <v>114</v>
      </c>
      <c r="H29" s="35" t="s">
        <v>85</v>
      </c>
      <c r="I29" s="35" t="str">
        <f t="shared" si="0"/>
        <v>Debido a retrasos o tiempos adicionales requeridos para el proceso de contratación de la nueva infraestructura de la Universidad Existe el riesgo de generar retrasos en la instalación, configuración y pruebas integrales y pruebas de carga sobre Javedent lo que genera como consecuencia un retraso en la puesta en producción del sistema, el cual se estima para el primer semestre de 2019</v>
      </c>
      <c r="J29" s="37">
        <v>3</v>
      </c>
      <c r="K29" s="37">
        <v>1</v>
      </c>
      <c r="L29" s="37">
        <f t="shared" si="1"/>
        <v>3</v>
      </c>
      <c r="M29" s="38" t="str">
        <f t="shared" si="2"/>
        <v>Monitorear</v>
      </c>
      <c r="N29" s="39"/>
      <c r="O29" s="39"/>
      <c r="P29" s="39"/>
      <c r="Q29" s="37"/>
      <c r="R29" s="40"/>
    </row>
    <row r="31" spans="2:18" x14ac:dyDescent="0.25">
      <c r="B31" s="50" t="s">
        <v>81</v>
      </c>
      <c r="C31" s="50"/>
      <c r="D31" s="50"/>
      <c r="E31" s="41"/>
      <c r="F31" s="41"/>
      <c r="G31" s="41"/>
      <c r="H31" s="41"/>
      <c r="I31" s="41"/>
      <c r="J31" s="41"/>
      <c r="K31" s="42"/>
      <c r="L31" s="42"/>
      <c r="M31" s="42"/>
      <c r="N31" s="42"/>
      <c r="O31" s="42"/>
      <c r="P31" s="42"/>
      <c r="Q31" s="42"/>
      <c r="R31" s="42"/>
    </row>
  </sheetData>
  <mergeCells count="11">
    <mergeCell ref="B3:R3"/>
    <mergeCell ref="B11:I11"/>
    <mergeCell ref="J11:M11"/>
    <mergeCell ref="N11:R11"/>
    <mergeCell ref="B31:D31"/>
    <mergeCell ref="C7:F7"/>
    <mergeCell ref="C8:F8"/>
    <mergeCell ref="C9:F9"/>
    <mergeCell ref="H7:J7"/>
    <mergeCell ref="H8:J8"/>
    <mergeCell ref="H9:J9"/>
  </mergeCells>
  <conditionalFormatting sqref="L13:L27 L29">
    <cfRule type="cellIs" dxfId="9" priority="71" stopIfTrue="1" operator="between">
      <formula>5</formula>
      <formula>9</formula>
    </cfRule>
    <cfRule type="cellIs" dxfId="8" priority="72" stopIfTrue="1" operator="between">
      <formula>5</formula>
      <formula>9</formula>
    </cfRule>
    <cfRule type="cellIs" dxfId="7" priority="73" stopIfTrue="1" operator="between">
      <formula>1</formula>
      <formula>3</formula>
    </cfRule>
    <cfRule type="cellIs" dxfId="6" priority="74" stopIfTrue="1" operator="between">
      <formula>15</formula>
      <formula>25</formula>
    </cfRule>
    <cfRule type="cellIs" dxfId="5" priority="75" stopIfTrue="1" operator="between">
      <formula>15</formula>
      <formula>25</formula>
    </cfRule>
  </conditionalFormatting>
  <conditionalFormatting sqref="L28">
    <cfRule type="cellIs" dxfId="4" priority="1" stopIfTrue="1" operator="between">
      <formula>5</formula>
      <formula>9</formula>
    </cfRule>
    <cfRule type="cellIs" dxfId="3" priority="2" stopIfTrue="1" operator="between">
      <formula>5</formula>
      <formula>9</formula>
    </cfRule>
    <cfRule type="cellIs" dxfId="2" priority="3" stopIfTrue="1" operator="between">
      <formula>1</formula>
      <formula>3</formula>
    </cfRule>
    <cfRule type="cellIs" dxfId="1" priority="4" stopIfTrue="1" operator="between">
      <formula>15</formula>
      <formula>25</formula>
    </cfRule>
    <cfRule type="cellIs" dxfId="0" priority="5" stopIfTrue="1" operator="between">
      <formula>15</formula>
      <formula>25</formula>
    </cfRule>
  </conditionalFormatting>
  <dataValidations count="4">
    <dataValidation type="list" allowBlank="1" showInputMessage="1" showErrorMessage="1" sqref="B13:B29">
      <formula1>Categoría</formula1>
    </dataValidation>
    <dataValidation type="list" allowBlank="1" showInputMessage="1" showErrorMessage="1" sqref="C13:C29">
      <formula1>Subcategoria</formula1>
    </dataValidation>
    <dataValidation type="list" allowBlank="1" showInputMessage="1" showErrorMessage="1" sqref="J13:K29">
      <formula1>impacto</formula1>
    </dataValidation>
    <dataValidation type="list" allowBlank="1" showInputMessage="1" showErrorMessage="1" sqref="Q13:Q29">
      <formula1>Estado</formula1>
    </dataValidation>
  </dataValidations>
  <pageMargins left="0.7" right="0.7" top="0.75" bottom="0.75" header="0.3" footer="0.3"/>
  <pageSetup orientation="portrait" r:id="rId1"/>
  <drawing r:id="rId2"/>
  <legacyDrawing r:id="rId3"/>
  <oleObjects>
    <mc:AlternateContent xmlns:mc="http://schemas.openxmlformats.org/markup-compatibility/2006">
      <mc:Choice Requires="x14">
        <oleObject progId="CorelDRAW.Graphic.11" shapeId="8212" r:id="rId4">
          <objectPr defaultSize="0" autoPict="0" r:id="rId5">
            <anchor moveWithCells="1" sizeWithCells="1">
              <from>
                <xdr:col>1</xdr:col>
                <xdr:colOff>19050</xdr:colOff>
                <xdr:row>0</xdr:row>
                <xdr:rowOff>76200</xdr:rowOff>
              </from>
              <to>
                <xdr:col>2</xdr:col>
                <xdr:colOff>238125</xdr:colOff>
                <xdr:row>3</xdr:row>
                <xdr:rowOff>133350</xdr:rowOff>
              </to>
            </anchor>
          </objectPr>
        </oleObject>
      </mc:Choice>
      <mc:Fallback>
        <oleObject progId="CorelDRAW.Graphic.11" shapeId="8212"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153EC2225081448980891A0987623DA" ma:contentTypeVersion="0" ma:contentTypeDescription="Crear nuevo documento." ma:contentTypeScope="" ma:versionID="5b751946a4e813344567aaececac82bf">
  <xsd:schema xmlns:xsd="http://www.w3.org/2001/XMLSchema" xmlns:p="http://schemas.microsoft.com/office/2006/metadata/properties" targetNamespace="http://schemas.microsoft.com/office/2006/metadata/properties" ma:root="true" ma:fieldsID="b004d877ca112f136821ba8115f647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02B25AD-5DFA-44BC-863C-341F84D682E4}">
  <ds:schemaRefs>
    <ds:schemaRef ds:uri="http://schemas.microsoft.com/sharepoint/v3/contenttype/forms"/>
  </ds:schemaRefs>
</ds:datastoreItem>
</file>

<file path=customXml/itemProps2.xml><?xml version="1.0" encoding="utf-8"?>
<ds:datastoreItem xmlns:ds="http://schemas.openxmlformats.org/officeDocument/2006/customXml" ds:itemID="{EB130653-A0DF-4954-A06D-97BAB24509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F50041A-5E4C-48F9-87AA-64BFDCE7F89F}">
  <ds:schemaRefs>
    <ds:schemaRef ds:uri="http://purl.org/dc/term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Parámetros</vt:lpstr>
      <vt:lpstr>Categorias</vt:lpstr>
      <vt:lpstr>Impacto</vt:lpstr>
      <vt:lpstr>Probabilidad</vt:lpstr>
      <vt:lpstr>Cuantificación</vt:lpstr>
      <vt:lpstr>Plan de Riesgos</vt:lpstr>
      <vt:lpstr>Categoría</vt:lpstr>
      <vt:lpstr>Estado</vt:lpstr>
      <vt:lpstr>impacto</vt:lpstr>
      <vt:lpstr>Subcategoria</vt:lpstr>
    </vt:vector>
  </TitlesOfParts>
  <Company>RED COLOMBIA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Alejandra</dc:creator>
  <cp:lastModifiedBy>Auditorio Pontificia Universidad Javeriana</cp:lastModifiedBy>
  <cp:lastPrinted>2011-04-07T19:33:29Z</cp:lastPrinted>
  <dcterms:created xsi:type="dcterms:W3CDTF">2004-09-21T15:36:54Z</dcterms:created>
  <dcterms:modified xsi:type="dcterms:W3CDTF">2018-11-08T00:35:12Z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0x0101004153EC2225081448980891A0987623DA</vt:lpwstr>
  </property>
</Properties>
</file>