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achen/Documents/DA Learning/Immersion-Exercise/6/2original data/"/>
    </mc:Choice>
  </mc:AlternateContent>
  <xr:revisionPtr revIDLastSave="0" documentId="13_ncr:1_{C3E645BC-499A-6542-A764-899A59C1CB78}" xr6:coauthVersionLast="47" xr6:coauthVersionMax="47" xr10:uidLastSave="{00000000-0000-0000-0000-000000000000}"/>
  <bookViews>
    <workbookView xWindow="2180" yWindow="500" windowWidth="27760" windowHeight="16480" activeTab="2" xr2:uid="{4625EC34-A7B0-9749-8AB7-F7E5F2C2919C}"/>
  </bookViews>
  <sheets>
    <sheet name="CO-EST2019-ANNRES-06" sheetId="1" r:id="rId1"/>
    <sheet name="trans" sheetId="3" r:id="rId2"/>
    <sheet name="proof" sheetId="4" r:id="rId3"/>
  </sheets>
  <definedNames>
    <definedName name="CO_1_6">'CO-EST2019-ANNRES-06'!$B$1:$K$59</definedName>
    <definedName name="_xlnm.Print_Area" localSheetId="0">'CO-EST2019-ANNRES-06'!$B$1:$K$59</definedName>
    <definedName name="_xlnm.Print_Titles" localSheetId="0">'CO-EST2019-ANNRES-06'!#REF!,'CO-EST2019-ANNRES-06'!#REF!</definedName>
  </definedNames>
  <calcPr calcId="191029"/>
  <pivotCaches>
    <pivotCache cacheId="2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3" i="1" l="1"/>
  <c r="C60" i="1"/>
  <c r="D60" i="1"/>
  <c r="E60" i="1"/>
  <c r="F60" i="1"/>
  <c r="G60" i="1"/>
  <c r="H60" i="1"/>
  <c r="I60" i="1"/>
  <c r="J60" i="1"/>
  <c r="K60" i="1"/>
  <c r="L60" i="1"/>
  <c r="M60" i="1"/>
  <c r="B6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2" i="1"/>
  <c r="C2" i="3"/>
  <c r="O2" i="3"/>
  <c r="P2" i="3"/>
  <c r="A4" i="3" a="1"/>
  <c r="A4" i="3" s="1"/>
  <c r="A3" i="3" a="1"/>
  <c r="A3" i="3" s="1"/>
  <c r="C3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A5" i="3" l="1" a="1"/>
  <c r="A5" i="3" s="1"/>
  <c r="C4" i="3"/>
  <c r="N60" i="1"/>
  <c r="B13" i="3"/>
  <c r="B14" i="3" l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A6" i="3" a="1"/>
  <c r="A6" i="3" s="1"/>
  <c r="C5" i="3"/>
  <c r="A7" i="3" l="1" a="1"/>
  <c r="A7" i="3" s="1"/>
  <c r="C6" i="3"/>
  <c r="A8" i="3" l="1" a="1"/>
  <c r="A8" i="3" s="1"/>
  <c r="C7" i="3"/>
  <c r="A9" i="3" l="1" a="1"/>
  <c r="A9" i="3" s="1"/>
  <c r="C8" i="3"/>
  <c r="A10" i="3" l="1" a="1"/>
  <c r="A10" i="3" s="1"/>
  <c r="C9" i="3"/>
  <c r="A11" i="3" l="1" a="1"/>
  <c r="A11" i="3" s="1"/>
  <c r="C10" i="3"/>
  <c r="C11" i="3" l="1"/>
  <c r="A12" i="3" a="1"/>
  <c r="A12" i="3" s="1"/>
  <c r="C12" i="3" l="1"/>
  <c r="A13" i="3" a="1"/>
  <c r="A13" i="3" s="1"/>
  <c r="A14" i="3" l="1" a="1"/>
  <c r="A14" i="3" s="1"/>
  <c r="C13" i="3"/>
  <c r="A15" i="3" l="1" a="1"/>
  <c r="A15" i="3" s="1"/>
  <c r="C14" i="3"/>
  <c r="A16" i="3" l="1" a="1"/>
  <c r="A16" i="3" s="1"/>
  <c r="C15" i="3"/>
  <c r="A17" i="3" l="1" a="1"/>
  <c r="A17" i="3" s="1"/>
  <c r="C16" i="3"/>
  <c r="A18" i="3" l="1" a="1"/>
  <c r="A18" i="3" s="1"/>
  <c r="C17" i="3"/>
  <c r="A19" i="3" l="1" a="1"/>
  <c r="A19" i="3" s="1"/>
  <c r="C18" i="3"/>
  <c r="A20" i="3" l="1" a="1"/>
  <c r="A20" i="3" s="1"/>
  <c r="C19" i="3"/>
  <c r="A21" i="3" l="1" a="1"/>
  <c r="A21" i="3" s="1"/>
  <c r="C20" i="3"/>
  <c r="A22" i="3" l="1" a="1"/>
  <c r="A22" i="3" s="1"/>
  <c r="C21" i="3"/>
  <c r="A23" i="3" l="1" a="1"/>
  <c r="A23" i="3" s="1"/>
  <c r="C22" i="3"/>
  <c r="A24" i="3" l="1" a="1"/>
  <c r="A24" i="3" s="1"/>
  <c r="C23" i="3"/>
  <c r="A25" i="3" l="1" a="1"/>
  <c r="A25" i="3" s="1"/>
  <c r="C24" i="3"/>
  <c r="A26" i="3" l="1" a="1"/>
  <c r="A26" i="3" s="1"/>
  <c r="C25" i="3"/>
  <c r="A27" i="3" l="1" a="1"/>
  <c r="A27" i="3" s="1"/>
  <c r="C26" i="3"/>
  <c r="A28" i="3" l="1" a="1"/>
  <c r="A28" i="3" s="1"/>
  <c r="C27" i="3"/>
  <c r="A29" i="3" l="1" a="1"/>
  <c r="A29" i="3" s="1"/>
  <c r="C28" i="3"/>
  <c r="A30" i="3" l="1" a="1"/>
  <c r="A30" i="3" s="1"/>
  <c r="C29" i="3"/>
  <c r="A31" i="3" l="1" a="1"/>
  <c r="A31" i="3" s="1"/>
  <c r="C30" i="3"/>
  <c r="A32" i="3" l="1" a="1"/>
  <c r="A32" i="3" s="1"/>
  <c r="C31" i="3"/>
  <c r="A33" i="3" l="1" a="1"/>
  <c r="A33" i="3" s="1"/>
  <c r="C32" i="3"/>
  <c r="A34" i="3" l="1" a="1"/>
  <c r="A34" i="3" s="1"/>
  <c r="C33" i="3"/>
  <c r="A35" i="3" l="1" a="1"/>
  <c r="A35" i="3" s="1"/>
  <c r="C34" i="3"/>
  <c r="A36" i="3" l="1" a="1"/>
  <c r="A36" i="3" s="1"/>
  <c r="C35" i="3"/>
  <c r="A37" i="3" l="1" a="1"/>
  <c r="A37" i="3" s="1"/>
  <c r="C36" i="3"/>
  <c r="A38" i="3" l="1" a="1"/>
  <c r="A38" i="3" s="1"/>
  <c r="C37" i="3"/>
  <c r="A39" i="3" l="1" a="1"/>
  <c r="A39" i="3" s="1"/>
  <c r="C38" i="3"/>
  <c r="A40" i="3" l="1" a="1"/>
  <c r="A40" i="3" s="1"/>
  <c r="C39" i="3"/>
  <c r="A41" i="3" l="1" a="1"/>
  <c r="A41" i="3" s="1"/>
  <c r="C40" i="3"/>
  <c r="A42" i="3" l="1" a="1"/>
  <c r="A42" i="3" s="1"/>
  <c r="C41" i="3"/>
  <c r="A43" i="3" l="1" a="1"/>
  <c r="A43" i="3" s="1"/>
  <c r="C42" i="3"/>
  <c r="A44" i="3" l="1" a="1"/>
  <c r="A44" i="3" s="1"/>
  <c r="C43" i="3"/>
  <c r="A45" i="3" l="1" a="1"/>
  <c r="A45" i="3" s="1"/>
  <c r="C44" i="3"/>
  <c r="A46" i="3" l="1" a="1"/>
  <c r="A46" i="3" s="1"/>
  <c r="C45" i="3"/>
  <c r="A47" i="3" l="1" a="1"/>
  <c r="A47" i="3" s="1"/>
  <c r="C46" i="3"/>
  <c r="A48" i="3" l="1" a="1"/>
  <c r="A48" i="3" s="1"/>
  <c r="C47" i="3"/>
  <c r="A49" i="3" l="1" a="1"/>
  <c r="A49" i="3" s="1"/>
  <c r="C48" i="3"/>
  <c r="A50" i="3" l="1" a="1"/>
  <c r="A50" i="3" s="1"/>
  <c r="C49" i="3"/>
  <c r="A51" i="3" l="1" a="1"/>
  <c r="A51" i="3" s="1"/>
  <c r="C50" i="3"/>
  <c r="A52" i="3" l="1" a="1"/>
  <c r="A52" i="3" s="1"/>
  <c r="C51" i="3"/>
  <c r="A53" i="3" l="1" a="1"/>
  <c r="A53" i="3" s="1"/>
  <c r="C52" i="3"/>
  <c r="A54" i="3" l="1" a="1"/>
  <c r="A54" i="3" s="1"/>
  <c r="C53" i="3"/>
  <c r="A55" i="3" l="1" a="1"/>
  <c r="A55" i="3" s="1"/>
  <c r="C54" i="3"/>
  <c r="A56" i="3" l="1" a="1"/>
  <c r="A56" i="3" s="1"/>
  <c r="C55" i="3"/>
  <c r="A57" i="3" l="1" a="1"/>
  <c r="A57" i="3" s="1"/>
  <c r="C56" i="3"/>
  <c r="A58" i="3" l="1" a="1"/>
  <c r="A58" i="3" s="1"/>
  <c r="C57" i="3"/>
  <c r="A59" i="3" l="1" a="1"/>
  <c r="A59" i="3" s="1"/>
  <c r="C58" i="3"/>
  <c r="A60" i="3" l="1" a="1"/>
  <c r="A60" i="3" s="1"/>
  <c r="C59" i="3"/>
  <c r="A61" i="3" l="1" a="1"/>
  <c r="A61" i="3" s="1"/>
  <c r="C60" i="3"/>
  <c r="A62" i="3" l="1" a="1"/>
  <c r="A62" i="3" s="1"/>
  <c r="C61" i="3"/>
  <c r="A63" i="3" l="1" a="1"/>
  <c r="A63" i="3" s="1"/>
  <c r="C62" i="3"/>
  <c r="A64" i="3" l="1" a="1"/>
  <c r="A64" i="3" s="1"/>
  <c r="C63" i="3"/>
  <c r="A65" i="3" l="1" a="1"/>
  <c r="A65" i="3" s="1"/>
  <c r="C64" i="3"/>
  <c r="A66" i="3" l="1" a="1"/>
  <c r="A66" i="3" s="1"/>
  <c r="C65" i="3"/>
  <c r="A67" i="3" l="1" a="1"/>
  <c r="A67" i="3" s="1"/>
  <c r="C66" i="3"/>
  <c r="A68" i="3" l="1" a="1"/>
  <c r="A68" i="3" s="1"/>
  <c r="C67" i="3"/>
  <c r="A69" i="3" l="1" a="1"/>
  <c r="A69" i="3" s="1"/>
  <c r="C68" i="3"/>
  <c r="A70" i="3" l="1" a="1"/>
  <c r="A70" i="3" s="1"/>
  <c r="C69" i="3"/>
  <c r="A71" i="3" l="1" a="1"/>
  <c r="A71" i="3" s="1"/>
  <c r="C70" i="3"/>
  <c r="A72" i="3" l="1" a="1"/>
  <c r="A72" i="3" s="1"/>
  <c r="C71" i="3"/>
  <c r="A73" i="3" l="1" a="1"/>
  <c r="A73" i="3" s="1"/>
  <c r="C72" i="3"/>
  <c r="A74" i="3" l="1" a="1"/>
  <c r="A74" i="3" s="1"/>
  <c r="C73" i="3"/>
  <c r="A75" i="3" l="1" a="1"/>
  <c r="A75" i="3" s="1"/>
  <c r="C74" i="3"/>
  <c r="A76" i="3" l="1" a="1"/>
  <c r="A76" i="3" s="1"/>
  <c r="C75" i="3"/>
  <c r="A77" i="3" l="1" a="1"/>
  <c r="A77" i="3" s="1"/>
  <c r="C76" i="3"/>
  <c r="A78" i="3" l="1" a="1"/>
  <c r="A78" i="3" s="1"/>
  <c r="C77" i="3"/>
  <c r="A79" i="3" l="1" a="1"/>
  <c r="A79" i="3" s="1"/>
  <c r="C78" i="3"/>
  <c r="A80" i="3" l="1" a="1"/>
  <c r="A80" i="3" s="1"/>
  <c r="C79" i="3"/>
  <c r="A81" i="3" l="1" a="1"/>
  <c r="A81" i="3" s="1"/>
  <c r="C80" i="3"/>
  <c r="A82" i="3" l="1" a="1"/>
  <c r="A82" i="3" s="1"/>
  <c r="C81" i="3"/>
  <c r="A83" i="3" l="1" a="1"/>
  <c r="A83" i="3" s="1"/>
  <c r="C82" i="3"/>
  <c r="A84" i="3" l="1" a="1"/>
  <c r="A84" i="3" s="1"/>
  <c r="C83" i="3"/>
  <c r="A85" i="3" l="1" a="1"/>
  <c r="A85" i="3" s="1"/>
  <c r="C84" i="3"/>
  <c r="A86" i="3" l="1" a="1"/>
  <c r="A86" i="3" s="1"/>
  <c r="C85" i="3"/>
  <c r="A87" i="3" l="1" a="1"/>
  <c r="A87" i="3" s="1"/>
  <c r="C86" i="3"/>
  <c r="A88" i="3" l="1" a="1"/>
  <c r="A88" i="3" s="1"/>
  <c r="C87" i="3"/>
  <c r="A89" i="3" l="1" a="1"/>
  <c r="A89" i="3" s="1"/>
  <c r="C88" i="3"/>
  <c r="A90" i="3" l="1" a="1"/>
  <c r="A90" i="3" s="1"/>
  <c r="C89" i="3"/>
  <c r="A91" i="3" l="1" a="1"/>
  <c r="A91" i="3" s="1"/>
  <c r="C90" i="3"/>
  <c r="A92" i="3" l="1" a="1"/>
  <c r="A92" i="3" s="1"/>
  <c r="C91" i="3"/>
  <c r="A93" i="3" l="1" a="1"/>
  <c r="A93" i="3" s="1"/>
  <c r="C92" i="3"/>
  <c r="A94" i="3" l="1" a="1"/>
  <c r="A94" i="3" s="1"/>
  <c r="C93" i="3"/>
  <c r="A95" i="3" l="1" a="1"/>
  <c r="A95" i="3" s="1"/>
  <c r="C94" i="3"/>
  <c r="A96" i="3" l="1" a="1"/>
  <c r="A96" i="3" s="1"/>
  <c r="C95" i="3"/>
  <c r="A97" i="3" l="1" a="1"/>
  <c r="A97" i="3" s="1"/>
  <c r="C96" i="3"/>
  <c r="A98" i="3" l="1" a="1"/>
  <c r="A98" i="3" s="1"/>
  <c r="C97" i="3"/>
  <c r="A99" i="3" l="1" a="1"/>
  <c r="A99" i="3" s="1"/>
  <c r="C98" i="3"/>
  <c r="A100" i="3" l="1" a="1"/>
  <c r="A100" i="3" s="1"/>
  <c r="C99" i="3"/>
  <c r="A101" i="3" l="1" a="1"/>
  <c r="A101" i="3" s="1"/>
  <c r="C100" i="3"/>
  <c r="A102" i="3" l="1" a="1"/>
  <c r="A102" i="3" s="1"/>
  <c r="C101" i="3"/>
  <c r="A103" i="3" l="1" a="1"/>
  <c r="A103" i="3" s="1"/>
  <c r="C102" i="3"/>
  <c r="A104" i="3" l="1" a="1"/>
  <c r="A104" i="3" s="1"/>
  <c r="C103" i="3"/>
  <c r="A105" i="3" l="1" a="1"/>
  <c r="A105" i="3" s="1"/>
  <c r="C104" i="3"/>
  <c r="A106" i="3" l="1" a="1"/>
  <c r="A106" i="3" s="1"/>
  <c r="C105" i="3"/>
  <c r="A107" i="3" l="1" a="1"/>
  <c r="A107" i="3" s="1"/>
  <c r="C106" i="3"/>
  <c r="A108" i="3" l="1" a="1"/>
  <c r="A108" i="3" s="1"/>
  <c r="C107" i="3"/>
  <c r="A109" i="3" l="1" a="1"/>
  <c r="A109" i="3" s="1"/>
  <c r="C108" i="3"/>
  <c r="A110" i="3" l="1" a="1"/>
  <c r="A110" i="3" s="1"/>
  <c r="C109" i="3"/>
  <c r="A111" i="3" l="1" a="1"/>
  <c r="A111" i="3" s="1"/>
  <c r="C110" i="3"/>
  <c r="A112" i="3" l="1" a="1"/>
  <c r="A112" i="3" s="1"/>
  <c r="C111" i="3"/>
  <c r="A113" i="3" l="1" a="1"/>
  <c r="A113" i="3" s="1"/>
  <c r="C112" i="3"/>
  <c r="A114" i="3" l="1" a="1"/>
  <c r="A114" i="3" s="1"/>
  <c r="C113" i="3"/>
  <c r="A115" i="3" l="1" a="1"/>
  <c r="A115" i="3" s="1"/>
  <c r="C114" i="3"/>
  <c r="A116" i="3" l="1" a="1"/>
  <c r="A116" i="3" s="1"/>
  <c r="C115" i="3"/>
  <c r="A117" i="3" l="1" a="1"/>
  <c r="A117" i="3" s="1"/>
  <c r="C116" i="3"/>
  <c r="A118" i="3" l="1" a="1"/>
  <c r="A118" i="3" s="1"/>
  <c r="C117" i="3"/>
  <c r="A119" i="3" l="1" a="1"/>
  <c r="A119" i="3" s="1"/>
  <c r="C118" i="3"/>
  <c r="A120" i="3" l="1" a="1"/>
  <c r="A120" i="3" s="1"/>
  <c r="C119" i="3"/>
  <c r="A121" i="3" l="1" a="1"/>
  <c r="A121" i="3" s="1"/>
  <c r="C120" i="3"/>
  <c r="A122" i="3" l="1" a="1"/>
  <c r="A122" i="3" s="1"/>
  <c r="C121" i="3"/>
  <c r="A123" i="3" l="1" a="1"/>
  <c r="A123" i="3" s="1"/>
  <c r="C122" i="3"/>
  <c r="A124" i="3" l="1" a="1"/>
  <c r="A124" i="3" s="1"/>
  <c r="C123" i="3"/>
  <c r="A125" i="3" l="1" a="1"/>
  <c r="A125" i="3" s="1"/>
  <c r="C124" i="3"/>
  <c r="A126" i="3" l="1" a="1"/>
  <c r="A126" i="3" s="1"/>
  <c r="C125" i="3"/>
  <c r="A127" i="3" l="1" a="1"/>
  <c r="A127" i="3" s="1"/>
  <c r="C126" i="3"/>
  <c r="A128" i="3" l="1" a="1"/>
  <c r="A128" i="3" s="1"/>
  <c r="C127" i="3"/>
  <c r="A129" i="3" l="1" a="1"/>
  <c r="A129" i="3" s="1"/>
  <c r="C128" i="3"/>
  <c r="A130" i="3" l="1" a="1"/>
  <c r="A130" i="3" s="1"/>
  <c r="C129" i="3"/>
  <c r="A131" i="3" l="1" a="1"/>
  <c r="A131" i="3" s="1"/>
  <c r="C130" i="3"/>
  <c r="A132" i="3" l="1" a="1"/>
  <c r="A132" i="3" s="1"/>
  <c r="C131" i="3"/>
  <c r="A133" i="3" l="1" a="1"/>
  <c r="A133" i="3" s="1"/>
  <c r="C132" i="3"/>
  <c r="A134" i="3" l="1" a="1"/>
  <c r="A134" i="3" s="1"/>
  <c r="C133" i="3"/>
  <c r="A135" i="3" l="1" a="1"/>
  <c r="A135" i="3" s="1"/>
  <c r="C134" i="3"/>
  <c r="A136" i="3" l="1" a="1"/>
  <c r="A136" i="3" s="1"/>
  <c r="C135" i="3"/>
  <c r="A137" i="3" l="1" a="1"/>
  <c r="A137" i="3" s="1"/>
  <c r="C136" i="3"/>
  <c r="A138" i="3" l="1" a="1"/>
  <c r="A138" i="3" s="1"/>
  <c r="C137" i="3"/>
  <c r="A139" i="3" l="1" a="1"/>
  <c r="A139" i="3" s="1"/>
  <c r="C138" i="3"/>
  <c r="A140" i="3" l="1" a="1"/>
  <c r="A140" i="3" s="1"/>
  <c r="C139" i="3"/>
  <c r="A141" i="3" l="1" a="1"/>
  <c r="A141" i="3" s="1"/>
  <c r="C140" i="3"/>
  <c r="A142" i="3" l="1" a="1"/>
  <c r="A142" i="3" s="1"/>
  <c r="C141" i="3"/>
  <c r="A143" i="3" l="1" a="1"/>
  <c r="A143" i="3" s="1"/>
  <c r="C142" i="3"/>
  <c r="A144" i="3" l="1" a="1"/>
  <c r="A144" i="3" s="1"/>
  <c r="C143" i="3"/>
  <c r="A145" i="3" l="1" a="1"/>
  <c r="A145" i="3" s="1"/>
  <c r="C144" i="3"/>
  <c r="A146" i="3" l="1" a="1"/>
  <c r="A146" i="3" s="1"/>
  <c r="C145" i="3"/>
  <c r="A147" i="3" l="1" a="1"/>
  <c r="A147" i="3" s="1"/>
  <c r="C146" i="3"/>
  <c r="A148" i="3" l="1" a="1"/>
  <c r="A148" i="3" s="1"/>
  <c r="C147" i="3"/>
  <c r="A149" i="3" l="1" a="1"/>
  <c r="A149" i="3" s="1"/>
  <c r="C148" i="3"/>
  <c r="A150" i="3" l="1" a="1"/>
  <c r="A150" i="3" s="1"/>
  <c r="C149" i="3"/>
  <c r="A151" i="3" l="1" a="1"/>
  <c r="A151" i="3" s="1"/>
  <c r="C150" i="3"/>
  <c r="A152" i="3" l="1" a="1"/>
  <c r="A152" i="3" s="1"/>
  <c r="C151" i="3"/>
  <c r="A153" i="3" l="1" a="1"/>
  <c r="A153" i="3" s="1"/>
  <c r="C152" i="3"/>
  <c r="A154" i="3" l="1" a="1"/>
  <c r="A154" i="3" s="1"/>
  <c r="C153" i="3"/>
  <c r="A155" i="3" l="1" a="1"/>
  <c r="A155" i="3" s="1"/>
  <c r="C154" i="3"/>
  <c r="A156" i="3" l="1" a="1"/>
  <c r="A156" i="3" s="1"/>
  <c r="C155" i="3"/>
  <c r="A157" i="3" l="1" a="1"/>
  <c r="A157" i="3" s="1"/>
  <c r="C156" i="3"/>
  <c r="A158" i="3" l="1" a="1"/>
  <c r="A158" i="3" s="1"/>
  <c r="C157" i="3"/>
  <c r="A159" i="3" l="1" a="1"/>
  <c r="A159" i="3" s="1"/>
  <c r="C158" i="3"/>
  <c r="A160" i="3" l="1" a="1"/>
  <c r="A160" i="3" s="1"/>
  <c r="C159" i="3"/>
  <c r="A161" i="3" l="1" a="1"/>
  <c r="A161" i="3" s="1"/>
  <c r="C160" i="3"/>
  <c r="A162" i="3" l="1" a="1"/>
  <c r="A162" i="3" s="1"/>
  <c r="C161" i="3"/>
  <c r="A163" i="3" l="1" a="1"/>
  <c r="A163" i="3" s="1"/>
  <c r="C162" i="3"/>
  <c r="A164" i="3" l="1" a="1"/>
  <c r="A164" i="3" s="1"/>
  <c r="C163" i="3"/>
  <c r="A165" i="3" l="1" a="1"/>
  <c r="A165" i="3" s="1"/>
  <c r="C164" i="3"/>
  <c r="A166" i="3" l="1" a="1"/>
  <c r="A166" i="3" s="1"/>
  <c r="C165" i="3"/>
  <c r="A167" i="3" l="1" a="1"/>
  <c r="A167" i="3" s="1"/>
  <c r="C166" i="3"/>
  <c r="A168" i="3" l="1" a="1"/>
  <c r="A168" i="3" s="1"/>
  <c r="C167" i="3"/>
  <c r="A169" i="3" l="1" a="1"/>
  <c r="A169" i="3" s="1"/>
  <c r="C168" i="3"/>
  <c r="A170" i="3" l="1" a="1"/>
  <c r="A170" i="3" s="1"/>
  <c r="C169" i="3"/>
  <c r="A171" i="3" l="1" a="1"/>
  <c r="A171" i="3" s="1"/>
  <c r="C170" i="3"/>
  <c r="A172" i="3" l="1" a="1"/>
  <c r="A172" i="3" s="1"/>
  <c r="C171" i="3"/>
  <c r="A173" i="3" l="1" a="1"/>
  <c r="A173" i="3" s="1"/>
  <c r="C172" i="3"/>
  <c r="A174" i="3" l="1" a="1"/>
  <c r="A174" i="3" s="1"/>
  <c r="C173" i="3"/>
  <c r="A175" i="3" l="1" a="1"/>
  <c r="A175" i="3" s="1"/>
  <c r="C174" i="3"/>
  <c r="A176" i="3" l="1" a="1"/>
  <c r="A176" i="3" s="1"/>
  <c r="C175" i="3"/>
  <c r="A177" i="3" l="1" a="1"/>
  <c r="A177" i="3" s="1"/>
  <c r="C176" i="3"/>
  <c r="A178" i="3" l="1" a="1"/>
  <c r="A178" i="3" s="1"/>
  <c r="C177" i="3"/>
  <c r="A179" i="3" l="1" a="1"/>
  <c r="A179" i="3" s="1"/>
  <c r="C178" i="3"/>
  <c r="A180" i="3" l="1" a="1"/>
  <c r="A180" i="3" s="1"/>
  <c r="C179" i="3"/>
  <c r="A181" i="3" l="1" a="1"/>
  <c r="A181" i="3" s="1"/>
  <c r="C180" i="3"/>
  <c r="A182" i="3" l="1" a="1"/>
  <c r="A182" i="3" s="1"/>
  <c r="C181" i="3"/>
  <c r="A183" i="3" l="1" a="1"/>
  <c r="A183" i="3" s="1"/>
  <c r="C182" i="3"/>
  <c r="A184" i="3" l="1" a="1"/>
  <c r="A184" i="3" s="1"/>
  <c r="C183" i="3"/>
  <c r="A185" i="3" l="1" a="1"/>
  <c r="A185" i="3" s="1"/>
  <c r="C184" i="3"/>
  <c r="A186" i="3" l="1" a="1"/>
  <c r="A186" i="3" s="1"/>
  <c r="C185" i="3"/>
  <c r="A187" i="3" l="1" a="1"/>
  <c r="A187" i="3" s="1"/>
  <c r="C186" i="3"/>
  <c r="A188" i="3" l="1" a="1"/>
  <c r="A188" i="3" s="1"/>
  <c r="C187" i="3"/>
  <c r="A189" i="3" l="1" a="1"/>
  <c r="A189" i="3" s="1"/>
  <c r="C188" i="3"/>
  <c r="A190" i="3" l="1" a="1"/>
  <c r="A190" i="3" s="1"/>
  <c r="C189" i="3"/>
  <c r="A191" i="3" l="1" a="1"/>
  <c r="A191" i="3" s="1"/>
  <c r="C190" i="3"/>
  <c r="A192" i="3" l="1" a="1"/>
  <c r="A192" i="3" s="1"/>
  <c r="C191" i="3"/>
  <c r="A193" i="3" l="1" a="1"/>
  <c r="A193" i="3" s="1"/>
  <c r="C192" i="3"/>
  <c r="A194" i="3" l="1" a="1"/>
  <c r="A194" i="3" s="1"/>
  <c r="C193" i="3"/>
  <c r="A195" i="3" l="1" a="1"/>
  <c r="A195" i="3" s="1"/>
  <c r="C194" i="3"/>
  <c r="A196" i="3" l="1" a="1"/>
  <c r="A196" i="3" s="1"/>
  <c r="C195" i="3"/>
  <c r="A197" i="3" l="1" a="1"/>
  <c r="A197" i="3" s="1"/>
  <c r="C196" i="3"/>
  <c r="A198" i="3" l="1" a="1"/>
  <c r="A198" i="3" s="1"/>
  <c r="C197" i="3"/>
  <c r="A199" i="3" l="1" a="1"/>
  <c r="A199" i="3" s="1"/>
  <c r="C198" i="3"/>
  <c r="A200" i="3" l="1" a="1"/>
  <c r="A200" i="3" s="1"/>
  <c r="C199" i="3"/>
  <c r="A201" i="3" l="1" a="1"/>
  <c r="A201" i="3" s="1"/>
  <c r="C200" i="3"/>
  <c r="A202" i="3" l="1" a="1"/>
  <c r="A202" i="3" s="1"/>
  <c r="C201" i="3"/>
  <c r="A203" i="3" l="1" a="1"/>
  <c r="A203" i="3" s="1"/>
  <c r="C202" i="3"/>
  <c r="A204" i="3" l="1" a="1"/>
  <c r="A204" i="3" s="1"/>
  <c r="C203" i="3"/>
  <c r="A205" i="3" l="1" a="1"/>
  <c r="A205" i="3" s="1"/>
  <c r="C204" i="3"/>
  <c r="A206" i="3" l="1" a="1"/>
  <c r="A206" i="3" s="1"/>
  <c r="C205" i="3"/>
  <c r="A207" i="3" l="1" a="1"/>
  <c r="A207" i="3" s="1"/>
  <c r="C206" i="3"/>
  <c r="A208" i="3" l="1" a="1"/>
  <c r="A208" i="3" s="1"/>
  <c r="C207" i="3"/>
  <c r="A209" i="3" l="1" a="1"/>
  <c r="A209" i="3" s="1"/>
  <c r="C208" i="3"/>
  <c r="A210" i="3" l="1" a="1"/>
  <c r="A210" i="3" s="1"/>
  <c r="C209" i="3"/>
  <c r="A211" i="3" l="1" a="1"/>
  <c r="A211" i="3" s="1"/>
  <c r="C210" i="3"/>
  <c r="A212" i="3" l="1" a="1"/>
  <c r="A212" i="3" s="1"/>
  <c r="C211" i="3"/>
  <c r="A213" i="3" l="1" a="1"/>
  <c r="A213" i="3" s="1"/>
  <c r="C212" i="3"/>
  <c r="A214" i="3" l="1" a="1"/>
  <c r="A214" i="3" s="1"/>
  <c r="C213" i="3"/>
  <c r="A215" i="3" l="1" a="1"/>
  <c r="A215" i="3" s="1"/>
  <c r="C214" i="3"/>
  <c r="A216" i="3" l="1" a="1"/>
  <c r="A216" i="3" s="1"/>
  <c r="C215" i="3"/>
  <c r="A217" i="3" l="1" a="1"/>
  <c r="A217" i="3" s="1"/>
  <c r="C216" i="3"/>
  <c r="A218" i="3" l="1" a="1"/>
  <c r="A218" i="3" s="1"/>
  <c r="C217" i="3"/>
  <c r="A219" i="3" l="1" a="1"/>
  <c r="A219" i="3" s="1"/>
  <c r="C218" i="3"/>
  <c r="A220" i="3" l="1" a="1"/>
  <c r="A220" i="3" s="1"/>
  <c r="C219" i="3"/>
  <c r="A221" i="3" l="1" a="1"/>
  <c r="A221" i="3" s="1"/>
  <c r="C220" i="3"/>
  <c r="A222" i="3" l="1" a="1"/>
  <c r="A222" i="3" s="1"/>
  <c r="C221" i="3"/>
  <c r="A223" i="3" l="1" a="1"/>
  <c r="A223" i="3" s="1"/>
  <c r="C222" i="3"/>
  <c r="A224" i="3" l="1" a="1"/>
  <c r="A224" i="3" s="1"/>
  <c r="C223" i="3"/>
  <c r="A225" i="3" l="1" a="1"/>
  <c r="A225" i="3" s="1"/>
  <c r="C224" i="3"/>
  <c r="A226" i="3" l="1" a="1"/>
  <c r="A226" i="3" s="1"/>
  <c r="C225" i="3"/>
  <c r="A227" i="3" l="1" a="1"/>
  <c r="A227" i="3" s="1"/>
  <c r="C226" i="3"/>
  <c r="A228" i="3" l="1" a="1"/>
  <c r="A228" i="3" s="1"/>
  <c r="C227" i="3"/>
  <c r="A229" i="3" l="1" a="1"/>
  <c r="A229" i="3" s="1"/>
  <c r="C228" i="3"/>
  <c r="A230" i="3" l="1" a="1"/>
  <c r="A230" i="3" s="1"/>
  <c r="C229" i="3"/>
  <c r="A231" i="3" l="1" a="1"/>
  <c r="A231" i="3" s="1"/>
  <c r="C230" i="3"/>
  <c r="A232" i="3" l="1" a="1"/>
  <c r="A232" i="3" s="1"/>
  <c r="C231" i="3"/>
  <c r="A233" i="3" l="1" a="1"/>
  <c r="A233" i="3" s="1"/>
  <c r="C232" i="3"/>
  <c r="A234" i="3" l="1" a="1"/>
  <c r="A234" i="3" s="1"/>
  <c r="C233" i="3"/>
  <c r="A235" i="3" l="1" a="1"/>
  <c r="A235" i="3" s="1"/>
  <c r="C234" i="3"/>
  <c r="A236" i="3" l="1" a="1"/>
  <c r="A236" i="3" s="1"/>
  <c r="C235" i="3"/>
  <c r="A237" i="3" l="1" a="1"/>
  <c r="A237" i="3" s="1"/>
  <c r="C236" i="3"/>
  <c r="A238" i="3" l="1" a="1"/>
  <c r="A238" i="3" s="1"/>
  <c r="C237" i="3"/>
  <c r="A239" i="3" l="1" a="1"/>
  <c r="A239" i="3" s="1"/>
  <c r="C238" i="3"/>
  <c r="A240" i="3" l="1" a="1"/>
  <c r="A240" i="3" s="1"/>
  <c r="C239" i="3"/>
  <c r="A241" i="3" l="1" a="1"/>
  <c r="A241" i="3" s="1"/>
  <c r="C240" i="3"/>
  <c r="A242" i="3" l="1" a="1"/>
  <c r="A242" i="3" s="1"/>
  <c r="C241" i="3"/>
  <c r="A243" i="3" l="1" a="1"/>
  <c r="A243" i="3" s="1"/>
  <c r="C242" i="3"/>
  <c r="A244" i="3" l="1" a="1"/>
  <c r="A244" i="3" s="1"/>
  <c r="C243" i="3"/>
  <c r="A245" i="3" l="1" a="1"/>
  <c r="A245" i="3" s="1"/>
  <c r="C244" i="3"/>
  <c r="A246" i="3" l="1" a="1"/>
  <c r="A246" i="3" s="1"/>
  <c r="C245" i="3"/>
  <c r="A247" i="3" l="1" a="1"/>
  <c r="A247" i="3" s="1"/>
  <c r="C246" i="3"/>
  <c r="A248" i="3" l="1" a="1"/>
  <c r="A248" i="3" s="1"/>
  <c r="C247" i="3"/>
  <c r="A249" i="3" l="1" a="1"/>
  <c r="A249" i="3" s="1"/>
  <c r="C248" i="3"/>
  <c r="A250" i="3" l="1" a="1"/>
  <c r="A250" i="3" s="1"/>
  <c r="C249" i="3"/>
  <c r="A251" i="3" l="1" a="1"/>
  <c r="A251" i="3" s="1"/>
  <c r="C250" i="3"/>
  <c r="A252" i="3" l="1" a="1"/>
  <c r="A252" i="3" s="1"/>
  <c r="C251" i="3"/>
  <c r="A253" i="3" l="1" a="1"/>
  <c r="A253" i="3" s="1"/>
  <c r="C252" i="3"/>
  <c r="A254" i="3" l="1" a="1"/>
  <c r="A254" i="3" s="1"/>
  <c r="C253" i="3"/>
  <c r="A255" i="3" l="1" a="1"/>
  <c r="A255" i="3" s="1"/>
  <c r="C254" i="3"/>
  <c r="A256" i="3" l="1" a="1"/>
  <c r="A256" i="3" s="1"/>
  <c r="C255" i="3"/>
  <c r="A257" i="3" l="1" a="1"/>
  <c r="A257" i="3" s="1"/>
  <c r="C256" i="3"/>
  <c r="A258" i="3" l="1" a="1"/>
  <c r="A258" i="3" s="1"/>
  <c r="C257" i="3"/>
  <c r="A259" i="3" l="1" a="1"/>
  <c r="A259" i="3" s="1"/>
  <c r="C258" i="3"/>
  <c r="A260" i="3" l="1" a="1"/>
  <c r="A260" i="3" s="1"/>
  <c r="C259" i="3"/>
  <c r="A261" i="3" l="1" a="1"/>
  <c r="A261" i="3" s="1"/>
  <c r="C260" i="3"/>
  <c r="A262" i="3" l="1" a="1"/>
  <c r="A262" i="3" s="1"/>
  <c r="C261" i="3"/>
  <c r="A263" i="3" l="1" a="1"/>
  <c r="A263" i="3" s="1"/>
  <c r="C262" i="3"/>
  <c r="A264" i="3" l="1" a="1"/>
  <c r="A264" i="3" s="1"/>
  <c r="C263" i="3"/>
  <c r="A265" i="3" l="1" a="1"/>
  <c r="A265" i="3" s="1"/>
  <c r="C264" i="3"/>
  <c r="A266" i="3" l="1" a="1"/>
  <c r="A266" i="3" s="1"/>
  <c r="C265" i="3"/>
  <c r="A267" i="3" l="1" a="1"/>
  <c r="A267" i="3" s="1"/>
  <c r="C266" i="3"/>
  <c r="A268" i="3" l="1" a="1"/>
  <c r="A268" i="3" s="1"/>
  <c r="C267" i="3"/>
  <c r="A269" i="3" l="1" a="1"/>
  <c r="A269" i="3" s="1"/>
  <c r="C268" i="3"/>
  <c r="A270" i="3" l="1" a="1"/>
  <c r="A270" i="3" s="1"/>
  <c r="C269" i="3"/>
  <c r="A271" i="3" l="1" a="1"/>
  <c r="A271" i="3" s="1"/>
  <c r="C270" i="3"/>
  <c r="A272" i="3" l="1" a="1"/>
  <c r="A272" i="3" s="1"/>
  <c r="C271" i="3"/>
  <c r="A273" i="3" l="1" a="1"/>
  <c r="A273" i="3" s="1"/>
  <c r="C272" i="3"/>
  <c r="A274" i="3" l="1" a="1"/>
  <c r="A274" i="3" s="1"/>
  <c r="C273" i="3"/>
  <c r="A275" i="3" l="1" a="1"/>
  <c r="A275" i="3" s="1"/>
  <c r="C274" i="3"/>
  <c r="A276" i="3" l="1" a="1"/>
  <c r="A276" i="3" s="1"/>
  <c r="C275" i="3"/>
  <c r="A277" i="3" l="1" a="1"/>
  <c r="A277" i="3" s="1"/>
  <c r="C276" i="3"/>
  <c r="A278" i="3" l="1" a="1"/>
  <c r="A278" i="3" s="1"/>
  <c r="C277" i="3"/>
  <c r="A279" i="3" l="1" a="1"/>
  <c r="A279" i="3" s="1"/>
  <c r="C278" i="3"/>
  <c r="A280" i="3" l="1" a="1"/>
  <c r="A280" i="3" s="1"/>
  <c r="C279" i="3"/>
  <c r="A281" i="3" l="1" a="1"/>
  <c r="A281" i="3" s="1"/>
  <c r="C280" i="3"/>
  <c r="A282" i="3" l="1" a="1"/>
  <c r="A282" i="3" s="1"/>
  <c r="C281" i="3"/>
  <c r="A283" i="3" l="1" a="1"/>
  <c r="A283" i="3" s="1"/>
  <c r="C282" i="3"/>
  <c r="A284" i="3" l="1" a="1"/>
  <c r="A284" i="3" s="1"/>
  <c r="C283" i="3"/>
  <c r="A285" i="3" l="1" a="1"/>
  <c r="A285" i="3" s="1"/>
  <c r="C284" i="3"/>
  <c r="A286" i="3" l="1" a="1"/>
  <c r="A286" i="3" s="1"/>
  <c r="C285" i="3"/>
  <c r="A287" i="3" l="1" a="1"/>
  <c r="A287" i="3" s="1"/>
  <c r="C286" i="3"/>
  <c r="A288" i="3" l="1" a="1"/>
  <c r="A288" i="3" s="1"/>
  <c r="C287" i="3"/>
  <c r="A289" i="3" l="1" a="1"/>
  <c r="A289" i="3" s="1"/>
  <c r="C288" i="3"/>
  <c r="A290" i="3" l="1" a="1"/>
  <c r="A290" i="3" s="1"/>
  <c r="C289" i="3"/>
  <c r="A291" i="3" l="1" a="1"/>
  <c r="A291" i="3" s="1"/>
  <c r="C290" i="3"/>
  <c r="A292" i="3" l="1" a="1"/>
  <c r="A292" i="3" s="1"/>
  <c r="C291" i="3"/>
  <c r="A293" i="3" l="1" a="1"/>
  <c r="A293" i="3" s="1"/>
  <c r="C292" i="3"/>
  <c r="A294" i="3" l="1" a="1"/>
  <c r="A294" i="3" s="1"/>
  <c r="C293" i="3"/>
  <c r="A295" i="3" l="1" a="1"/>
  <c r="A295" i="3" s="1"/>
  <c r="C294" i="3"/>
  <c r="A296" i="3" l="1" a="1"/>
  <c r="A296" i="3" s="1"/>
  <c r="C295" i="3"/>
  <c r="A297" i="3" l="1" a="1"/>
  <c r="A297" i="3" s="1"/>
  <c r="C296" i="3"/>
  <c r="A298" i="3" l="1" a="1"/>
  <c r="A298" i="3" s="1"/>
  <c r="C297" i="3"/>
  <c r="A299" i="3" l="1" a="1"/>
  <c r="A299" i="3" s="1"/>
  <c r="C298" i="3"/>
  <c r="A300" i="3" l="1" a="1"/>
  <c r="A300" i="3" s="1"/>
  <c r="C299" i="3"/>
  <c r="A301" i="3" l="1" a="1"/>
  <c r="A301" i="3" s="1"/>
  <c r="C300" i="3"/>
  <c r="A302" i="3" l="1" a="1"/>
  <c r="A302" i="3" s="1"/>
  <c r="C301" i="3"/>
  <c r="A303" i="3" l="1" a="1"/>
  <c r="A303" i="3" s="1"/>
  <c r="C302" i="3"/>
  <c r="A304" i="3" l="1" a="1"/>
  <c r="A304" i="3" s="1"/>
  <c r="C303" i="3"/>
  <c r="A305" i="3" l="1" a="1"/>
  <c r="A305" i="3" s="1"/>
  <c r="C304" i="3"/>
  <c r="A306" i="3" l="1" a="1"/>
  <c r="A306" i="3" s="1"/>
  <c r="C305" i="3"/>
  <c r="A307" i="3" l="1" a="1"/>
  <c r="A307" i="3" s="1"/>
  <c r="C306" i="3"/>
  <c r="A308" i="3" l="1" a="1"/>
  <c r="A308" i="3" s="1"/>
  <c r="C307" i="3"/>
  <c r="A309" i="3" l="1" a="1"/>
  <c r="A309" i="3" s="1"/>
  <c r="C308" i="3"/>
  <c r="A310" i="3" l="1" a="1"/>
  <c r="A310" i="3" s="1"/>
  <c r="C309" i="3"/>
  <c r="A311" i="3" l="1" a="1"/>
  <c r="A311" i="3" s="1"/>
  <c r="C310" i="3"/>
  <c r="A312" i="3" l="1" a="1"/>
  <c r="A312" i="3" s="1"/>
  <c r="C311" i="3"/>
  <c r="A313" i="3" l="1" a="1"/>
  <c r="A313" i="3" s="1"/>
  <c r="C312" i="3"/>
  <c r="A314" i="3" l="1" a="1"/>
  <c r="A314" i="3" s="1"/>
  <c r="C313" i="3"/>
  <c r="A315" i="3" l="1" a="1"/>
  <c r="A315" i="3" s="1"/>
  <c r="C314" i="3"/>
  <c r="A316" i="3" l="1" a="1"/>
  <c r="A316" i="3" s="1"/>
  <c r="C315" i="3"/>
  <c r="A317" i="3" l="1" a="1"/>
  <c r="A317" i="3" s="1"/>
  <c r="C316" i="3"/>
  <c r="A318" i="3" l="1" a="1"/>
  <c r="A318" i="3" s="1"/>
  <c r="C317" i="3"/>
  <c r="A319" i="3" l="1" a="1"/>
  <c r="A319" i="3" s="1"/>
  <c r="C318" i="3"/>
  <c r="A320" i="3" l="1" a="1"/>
  <c r="A320" i="3" s="1"/>
  <c r="C319" i="3"/>
  <c r="A321" i="3" l="1" a="1"/>
  <c r="A321" i="3" s="1"/>
  <c r="C320" i="3"/>
  <c r="A322" i="3" l="1" a="1"/>
  <c r="A322" i="3" s="1"/>
  <c r="C321" i="3"/>
  <c r="A323" i="3" l="1" a="1"/>
  <c r="A323" i="3" s="1"/>
  <c r="C322" i="3"/>
  <c r="A324" i="3" l="1" a="1"/>
  <c r="A324" i="3" s="1"/>
  <c r="C323" i="3"/>
  <c r="A325" i="3" l="1" a="1"/>
  <c r="A325" i="3" s="1"/>
  <c r="C324" i="3"/>
  <c r="A326" i="3" l="1" a="1"/>
  <c r="A326" i="3" s="1"/>
  <c r="C325" i="3"/>
  <c r="A327" i="3" l="1" a="1"/>
  <c r="A327" i="3" s="1"/>
  <c r="C326" i="3"/>
  <c r="A328" i="3" l="1" a="1"/>
  <c r="A328" i="3" s="1"/>
  <c r="C327" i="3"/>
  <c r="A329" i="3" l="1" a="1"/>
  <c r="A329" i="3" s="1"/>
  <c r="C328" i="3"/>
  <c r="A330" i="3" l="1" a="1"/>
  <c r="A330" i="3" s="1"/>
  <c r="C329" i="3"/>
  <c r="A331" i="3" l="1" a="1"/>
  <c r="A331" i="3" s="1"/>
  <c r="C330" i="3"/>
  <c r="A332" i="3" l="1" a="1"/>
  <c r="A332" i="3" s="1"/>
  <c r="C331" i="3"/>
  <c r="A333" i="3" l="1" a="1"/>
  <c r="A333" i="3" s="1"/>
  <c r="C332" i="3"/>
  <c r="A334" i="3" l="1" a="1"/>
  <c r="A334" i="3" s="1"/>
  <c r="C333" i="3"/>
  <c r="A335" i="3" l="1" a="1"/>
  <c r="A335" i="3" s="1"/>
  <c r="C334" i="3"/>
  <c r="A336" i="3" l="1" a="1"/>
  <c r="A336" i="3" s="1"/>
  <c r="C335" i="3"/>
  <c r="A337" i="3" l="1" a="1"/>
  <c r="A337" i="3" s="1"/>
  <c r="C336" i="3"/>
  <c r="A338" i="3" l="1" a="1"/>
  <c r="A338" i="3" s="1"/>
  <c r="C337" i="3"/>
  <c r="A339" i="3" l="1" a="1"/>
  <c r="A339" i="3" s="1"/>
  <c r="C338" i="3"/>
  <c r="A340" i="3" l="1" a="1"/>
  <c r="A340" i="3" s="1"/>
  <c r="C339" i="3"/>
  <c r="A341" i="3" l="1" a="1"/>
  <c r="A341" i="3" s="1"/>
  <c r="C340" i="3"/>
  <c r="A342" i="3" l="1" a="1"/>
  <c r="A342" i="3" s="1"/>
  <c r="C341" i="3"/>
  <c r="A343" i="3" l="1" a="1"/>
  <c r="A343" i="3" s="1"/>
  <c r="C342" i="3"/>
  <c r="A344" i="3" l="1" a="1"/>
  <c r="A344" i="3" s="1"/>
  <c r="C343" i="3"/>
  <c r="A345" i="3" l="1" a="1"/>
  <c r="A345" i="3" s="1"/>
  <c r="C344" i="3"/>
  <c r="A346" i="3" l="1" a="1"/>
  <c r="A346" i="3" s="1"/>
  <c r="C345" i="3"/>
  <c r="A347" i="3" l="1" a="1"/>
  <c r="A347" i="3" s="1"/>
  <c r="C346" i="3"/>
  <c r="A348" i="3" l="1" a="1"/>
  <c r="A348" i="3" s="1"/>
  <c r="C347" i="3"/>
  <c r="A349" i="3" l="1" a="1"/>
  <c r="A349" i="3" s="1"/>
  <c r="C348" i="3"/>
  <c r="A350" i="3" l="1" a="1"/>
  <c r="A350" i="3" s="1"/>
  <c r="C349" i="3"/>
  <c r="A351" i="3" l="1" a="1"/>
  <c r="A351" i="3" s="1"/>
  <c r="C350" i="3"/>
  <c r="A352" i="3" l="1" a="1"/>
  <c r="A352" i="3" s="1"/>
  <c r="C351" i="3"/>
  <c r="A353" i="3" l="1" a="1"/>
  <c r="A353" i="3" s="1"/>
  <c r="C352" i="3"/>
  <c r="A354" i="3" l="1" a="1"/>
  <c r="A354" i="3" s="1"/>
  <c r="C353" i="3"/>
  <c r="A355" i="3" l="1" a="1"/>
  <c r="A355" i="3" s="1"/>
  <c r="C354" i="3"/>
  <c r="A356" i="3" l="1" a="1"/>
  <c r="A356" i="3" s="1"/>
  <c r="C355" i="3"/>
  <c r="A357" i="3" l="1" a="1"/>
  <c r="A357" i="3" s="1"/>
  <c r="C356" i="3"/>
  <c r="A358" i="3" l="1" a="1"/>
  <c r="A358" i="3" s="1"/>
  <c r="C357" i="3"/>
  <c r="A359" i="3" l="1" a="1"/>
  <c r="A359" i="3" s="1"/>
  <c r="C358" i="3"/>
  <c r="A360" i="3" l="1" a="1"/>
  <c r="A360" i="3" s="1"/>
  <c r="C359" i="3"/>
  <c r="A361" i="3" l="1" a="1"/>
  <c r="A361" i="3" s="1"/>
  <c r="C360" i="3"/>
  <c r="A362" i="3" l="1" a="1"/>
  <c r="A362" i="3" s="1"/>
  <c r="C361" i="3"/>
  <c r="A363" i="3" l="1" a="1"/>
  <c r="A363" i="3" s="1"/>
  <c r="C362" i="3"/>
  <c r="A364" i="3" l="1" a="1"/>
  <c r="A364" i="3" s="1"/>
  <c r="C363" i="3"/>
  <c r="A365" i="3" l="1" a="1"/>
  <c r="A365" i="3" s="1"/>
  <c r="C364" i="3"/>
  <c r="A366" i="3" l="1" a="1"/>
  <c r="A366" i="3" s="1"/>
  <c r="C365" i="3"/>
  <c r="A367" i="3" l="1" a="1"/>
  <c r="A367" i="3" s="1"/>
  <c r="C366" i="3"/>
  <c r="A368" i="3" l="1" a="1"/>
  <c r="A368" i="3" s="1"/>
  <c r="C367" i="3"/>
  <c r="A369" i="3" l="1" a="1"/>
  <c r="A369" i="3" s="1"/>
  <c r="C368" i="3"/>
  <c r="A370" i="3" l="1" a="1"/>
  <c r="A370" i="3" s="1"/>
  <c r="C369" i="3"/>
  <c r="A371" i="3" l="1" a="1"/>
  <c r="A371" i="3" s="1"/>
  <c r="C370" i="3"/>
  <c r="A372" i="3" l="1" a="1"/>
  <c r="A372" i="3" s="1"/>
  <c r="C371" i="3"/>
  <c r="A373" i="3" l="1" a="1"/>
  <c r="A373" i="3" s="1"/>
  <c r="C372" i="3"/>
  <c r="A374" i="3" l="1" a="1"/>
  <c r="A374" i="3" s="1"/>
  <c r="C373" i="3"/>
  <c r="A375" i="3" l="1" a="1"/>
  <c r="A375" i="3" s="1"/>
  <c r="C374" i="3"/>
  <c r="A376" i="3" l="1" a="1"/>
  <c r="A376" i="3" s="1"/>
  <c r="C375" i="3"/>
  <c r="A377" i="3" l="1" a="1"/>
  <c r="A377" i="3" s="1"/>
  <c r="C376" i="3"/>
  <c r="A378" i="3" l="1" a="1"/>
  <c r="A378" i="3" s="1"/>
  <c r="C377" i="3"/>
  <c r="A379" i="3" l="1" a="1"/>
  <c r="A379" i="3" s="1"/>
  <c r="C378" i="3"/>
  <c r="A380" i="3" l="1" a="1"/>
  <c r="A380" i="3" s="1"/>
  <c r="C379" i="3"/>
  <c r="A381" i="3" l="1" a="1"/>
  <c r="A381" i="3" s="1"/>
  <c r="C380" i="3"/>
  <c r="A382" i="3" l="1" a="1"/>
  <c r="A382" i="3" s="1"/>
  <c r="C381" i="3"/>
  <c r="A383" i="3" l="1" a="1"/>
  <c r="A383" i="3" s="1"/>
  <c r="C382" i="3"/>
  <c r="A384" i="3" l="1" a="1"/>
  <c r="A384" i="3" s="1"/>
  <c r="C383" i="3"/>
  <c r="A385" i="3" l="1" a="1"/>
  <c r="A385" i="3" s="1"/>
  <c r="C384" i="3"/>
  <c r="A386" i="3" l="1" a="1"/>
  <c r="A386" i="3" s="1"/>
  <c r="C385" i="3"/>
  <c r="A387" i="3" l="1" a="1"/>
  <c r="A387" i="3" s="1"/>
  <c r="C386" i="3"/>
  <c r="A388" i="3" l="1" a="1"/>
  <c r="A388" i="3" s="1"/>
  <c r="C387" i="3"/>
  <c r="A389" i="3" l="1" a="1"/>
  <c r="A389" i="3" s="1"/>
  <c r="C388" i="3"/>
  <c r="A390" i="3" l="1" a="1"/>
  <c r="A390" i="3" s="1"/>
  <c r="C389" i="3"/>
  <c r="A391" i="3" l="1" a="1"/>
  <c r="A391" i="3" s="1"/>
  <c r="C390" i="3"/>
  <c r="A392" i="3" l="1" a="1"/>
  <c r="A392" i="3" s="1"/>
  <c r="C391" i="3"/>
  <c r="A393" i="3" l="1" a="1"/>
  <c r="A393" i="3" s="1"/>
  <c r="C392" i="3"/>
  <c r="A394" i="3" l="1" a="1"/>
  <c r="A394" i="3" s="1"/>
  <c r="C393" i="3"/>
  <c r="A395" i="3" l="1" a="1"/>
  <c r="A395" i="3" s="1"/>
  <c r="C394" i="3"/>
  <c r="A396" i="3" l="1" a="1"/>
  <c r="A396" i="3" s="1"/>
  <c r="C395" i="3"/>
  <c r="A397" i="3" l="1" a="1"/>
  <c r="A397" i="3" s="1"/>
  <c r="C396" i="3"/>
  <c r="A398" i="3" l="1" a="1"/>
  <c r="A398" i="3" s="1"/>
  <c r="C397" i="3"/>
  <c r="A399" i="3" l="1" a="1"/>
  <c r="A399" i="3" s="1"/>
  <c r="C398" i="3"/>
  <c r="A400" i="3" l="1" a="1"/>
  <c r="A400" i="3" s="1"/>
  <c r="C399" i="3"/>
  <c r="A401" i="3" l="1" a="1"/>
  <c r="A401" i="3" s="1"/>
  <c r="C400" i="3"/>
  <c r="A402" i="3" l="1" a="1"/>
  <c r="A402" i="3" s="1"/>
  <c r="C401" i="3"/>
  <c r="A403" i="3" l="1" a="1"/>
  <c r="A403" i="3" s="1"/>
  <c r="C402" i="3"/>
  <c r="A404" i="3" l="1" a="1"/>
  <c r="A404" i="3" s="1"/>
  <c r="C403" i="3"/>
  <c r="A405" i="3" l="1" a="1"/>
  <c r="A405" i="3" s="1"/>
  <c r="C404" i="3"/>
  <c r="A406" i="3" l="1" a="1"/>
  <c r="A406" i="3" s="1"/>
  <c r="C405" i="3"/>
  <c r="A407" i="3" l="1" a="1"/>
  <c r="A407" i="3" s="1"/>
  <c r="C406" i="3"/>
  <c r="A408" i="3" l="1" a="1"/>
  <c r="A408" i="3" s="1"/>
  <c r="C407" i="3"/>
  <c r="A409" i="3" l="1" a="1"/>
  <c r="A409" i="3" s="1"/>
  <c r="C408" i="3"/>
  <c r="A410" i="3" l="1" a="1"/>
  <c r="A410" i="3" s="1"/>
  <c r="C409" i="3"/>
  <c r="A411" i="3" l="1" a="1"/>
  <c r="A411" i="3" s="1"/>
  <c r="C410" i="3"/>
  <c r="A412" i="3" l="1" a="1"/>
  <c r="A412" i="3" s="1"/>
  <c r="C411" i="3"/>
  <c r="A413" i="3" l="1" a="1"/>
  <c r="A413" i="3" s="1"/>
  <c r="C412" i="3"/>
  <c r="A414" i="3" l="1" a="1"/>
  <c r="A414" i="3" s="1"/>
  <c r="C413" i="3"/>
  <c r="A415" i="3" l="1" a="1"/>
  <c r="A415" i="3" s="1"/>
  <c r="C414" i="3"/>
  <c r="A416" i="3" l="1" a="1"/>
  <c r="A416" i="3" s="1"/>
  <c r="C415" i="3"/>
  <c r="A417" i="3" l="1" a="1"/>
  <c r="A417" i="3" s="1"/>
  <c r="C416" i="3"/>
  <c r="A418" i="3" l="1" a="1"/>
  <c r="A418" i="3" s="1"/>
  <c r="C417" i="3"/>
  <c r="A419" i="3" l="1" a="1"/>
  <c r="A419" i="3" s="1"/>
  <c r="C418" i="3"/>
  <c r="A420" i="3" l="1" a="1"/>
  <c r="A420" i="3" s="1"/>
  <c r="C419" i="3"/>
  <c r="A421" i="3" l="1" a="1"/>
  <c r="A421" i="3" s="1"/>
  <c r="C420" i="3"/>
  <c r="A422" i="3" l="1" a="1"/>
  <c r="A422" i="3" s="1"/>
  <c r="C421" i="3"/>
  <c r="A423" i="3" l="1" a="1"/>
  <c r="A423" i="3" s="1"/>
  <c r="C422" i="3"/>
  <c r="A424" i="3" l="1" a="1"/>
  <c r="A424" i="3" s="1"/>
  <c r="C423" i="3"/>
  <c r="A425" i="3" l="1" a="1"/>
  <c r="A425" i="3" s="1"/>
  <c r="C424" i="3"/>
  <c r="A426" i="3" l="1" a="1"/>
  <c r="A426" i="3" s="1"/>
  <c r="C425" i="3"/>
  <c r="A427" i="3" l="1" a="1"/>
  <c r="A427" i="3" s="1"/>
  <c r="C426" i="3"/>
  <c r="A428" i="3" l="1" a="1"/>
  <c r="A428" i="3" s="1"/>
  <c r="C427" i="3"/>
  <c r="A429" i="3" l="1" a="1"/>
  <c r="A429" i="3" s="1"/>
  <c r="C428" i="3"/>
  <c r="A430" i="3" l="1" a="1"/>
  <c r="A430" i="3" s="1"/>
  <c r="C429" i="3"/>
  <c r="A431" i="3" l="1" a="1"/>
  <c r="A431" i="3" s="1"/>
  <c r="C430" i="3"/>
  <c r="A432" i="3" l="1" a="1"/>
  <c r="A432" i="3" s="1"/>
  <c r="C431" i="3"/>
  <c r="A433" i="3" l="1" a="1"/>
  <c r="A433" i="3" s="1"/>
  <c r="C432" i="3"/>
  <c r="A434" i="3" l="1" a="1"/>
  <c r="A434" i="3" s="1"/>
  <c r="C433" i="3"/>
  <c r="A435" i="3" l="1" a="1"/>
  <c r="A435" i="3" s="1"/>
  <c r="C434" i="3"/>
  <c r="A436" i="3" l="1" a="1"/>
  <c r="A436" i="3" s="1"/>
  <c r="C435" i="3"/>
  <c r="A437" i="3" l="1" a="1"/>
  <c r="A437" i="3" s="1"/>
  <c r="C436" i="3"/>
  <c r="A438" i="3" l="1" a="1"/>
  <c r="A438" i="3" s="1"/>
  <c r="C437" i="3"/>
  <c r="A439" i="3" l="1" a="1"/>
  <c r="A439" i="3" s="1"/>
  <c r="C438" i="3"/>
  <c r="A440" i="3" l="1" a="1"/>
  <c r="A440" i="3" s="1"/>
  <c r="C439" i="3"/>
  <c r="A441" i="3" l="1" a="1"/>
  <c r="A441" i="3" s="1"/>
  <c r="C440" i="3"/>
  <c r="A442" i="3" l="1" a="1"/>
  <c r="A442" i="3" s="1"/>
  <c r="C441" i="3"/>
  <c r="A443" i="3" l="1" a="1"/>
  <c r="A443" i="3" s="1"/>
  <c r="C442" i="3"/>
  <c r="A444" i="3" l="1" a="1"/>
  <c r="A444" i="3" s="1"/>
  <c r="C443" i="3"/>
  <c r="A445" i="3" l="1" a="1"/>
  <c r="A445" i="3" s="1"/>
  <c r="C444" i="3"/>
  <c r="A446" i="3" l="1" a="1"/>
  <c r="A446" i="3" s="1"/>
  <c r="C445" i="3"/>
  <c r="A447" i="3" l="1" a="1"/>
  <c r="A447" i="3" s="1"/>
  <c r="C446" i="3"/>
  <c r="A448" i="3" l="1" a="1"/>
  <c r="A448" i="3" s="1"/>
  <c r="C447" i="3"/>
  <c r="A449" i="3" l="1" a="1"/>
  <c r="A449" i="3" s="1"/>
  <c r="C448" i="3"/>
  <c r="A450" i="3" l="1" a="1"/>
  <c r="A450" i="3" s="1"/>
  <c r="C449" i="3"/>
  <c r="A451" i="3" l="1" a="1"/>
  <c r="A451" i="3" s="1"/>
  <c r="C450" i="3"/>
  <c r="A452" i="3" l="1" a="1"/>
  <c r="A452" i="3" s="1"/>
  <c r="C451" i="3"/>
  <c r="A453" i="3" l="1" a="1"/>
  <c r="A453" i="3" s="1"/>
  <c r="C452" i="3"/>
  <c r="A454" i="3" l="1" a="1"/>
  <c r="A454" i="3" s="1"/>
  <c r="C453" i="3"/>
  <c r="A455" i="3" l="1" a="1"/>
  <c r="A455" i="3" s="1"/>
  <c r="C454" i="3"/>
  <c r="A456" i="3" l="1" a="1"/>
  <c r="A456" i="3" s="1"/>
  <c r="C455" i="3"/>
  <c r="A457" i="3" l="1" a="1"/>
  <c r="A457" i="3" s="1"/>
  <c r="C456" i="3"/>
  <c r="A458" i="3" l="1" a="1"/>
  <c r="A458" i="3" s="1"/>
  <c r="C457" i="3"/>
  <c r="A459" i="3" l="1" a="1"/>
  <c r="A459" i="3" s="1"/>
  <c r="C458" i="3"/>
  <c r="A460" i="3" l="1" a="1"/>
  <c r="A460" i="3" s="1"/>
  <c r="C459" i="3"/>
  <c r="A461" i="3" l="1" a="1"/>
  <c r="A461" i="3" s="1"/>
  <c r="C460" i="3"/>
  <c r="A462" i="3" l="1" a="1"/>
  <c r="A462" i="3" s="1"/>
  <c r="C461" i="3"/>
  <c r="A463" i="3" l="1" a="1"/>
  <c r="A463" i="3" s="1"/>
  <c r="C462" i="3"/>
  <c r="A464" i="3" l="1" a="1"/>
  <c r="A464" i="3" s="1"/>
  <c r="C463" i="3"/>
  <c r="A465" i="3" l="1" a="1"/>
  <c r="A465" i="3" s="1"/>
  <c r="C464" i="3"/>
  <c r="A466" i="3" l="1" a="1"/>
  <c r="A466" i="3" s="1"/>
  <c r="C465" i="3"/>
  <c r="A467" i="3" l="1" a="1"/>
  <c r="A467" i="3" s="1"/>
  <c r="C466" i="3"/>
  <c r="A468" i="3" l="1" a="1"/>
  <c r="A468" i="3" s="1"/>
  <c r="C467" i="3"/>
  <c r="A469" i="3" l="1" a="1"/>
  <c r="A469" i="3" s="1"/>
  <c r="C468" i="3"/>
  <c r="A470" i="3" l="1" a="1"/>
  <c r="A470" i="3" s="1"/>
  <c r="C469" i="3"/>
  <c r="A471" i="3" l="1" a="1"/>
  <c r="A471" i="3" s="1"/>
  <c r="C470" i="3"/>
  <c r="A472" i="3" l="1" a="1"/>
  <c r="A472" i="3" s="1"/>
  <c r="C471" i="3"/>
  <c r="A473" i="3" l="1" a="1"/>
  <c r="A473" i="3" s="1"/>
  <c r="C472" i="3"/>
  <c r="A474" i="3" l="1" a="1"/>
  <c r="A474" i="3" s="1"/>
  <c r="C473" i="3"/>
  <c r="A475" i="3" l="1" a="1"/>
  <c r="A475" i="3" s="1"/>
  <c r="C474" i="3"/>
  <c r="A476" i="3" l="1" a="1"/>
  <c r="A476" i="3" s="1"/>
  <c r="C475" i="3"/>
  <c r="A477" i="3" l="1" a="1"/>
  <c r="A477" i="3" s="1"/>
  <c r="C476" i="3"/>
  <c r="A478" i="3" l="1" a="1"/>
  <c r="A478" i="3" s="1"/>
  <c r="C477" i="3"/>
  <c r="A479" i="3" l="1" a="1"/>
  <c r="A479" i="3" s="1"/>
  <c r="C478" i="3"/>
  <c r="A480" i="3" l="1" a="1"/>
  <c r="A480" i="3" s="1"/>
  <c r="C479" i="3"/>
  <c r="A481" i="3" l="1" a="1"/>
  <c r="A481" i="3" s="1"/>
  <c r="C480" i="3"/>
  <c r="A482" i="3" l="1" a="1"/>
  <c r="A482" i="3" s="1"/>
  <c r="C481" i="3"/>
  <c r="A483" i="3" l="1" a="1"/>
  <c r="A483" i="3" s="1"/>
  <c r="C482" i="3"/>
  <c r="A484" i="3" l="1" a="1"/>
  <c r="A484" i="3" s="1"/>
  <c r="C483" i="3"/>
  <c r="A485" i="3" l="1" a="1"/>
  <c r="A485" i="3" s="1"/>
  <c r="C484" i="3"/>
  <c r="A486" i="3" l="1" a="1"/>
  <c r="A486" i="3" s="1"/>
  <c r="C485" i="3"/>
  <c r="A487" i="3" l="1" a="1"/>
  <c r="A487" i="3" s="1"/>
  <c r="C486" i="3"/>
  <c r="A488" i="3" l="1" a="1"/>
  <c r="A488" i="3" s="1"/>
  <c r="C487" i="3"/>
  <c r="A489" i="3" l="1" a="1"/>
  <c r="A489" i="3" s="1"/>
  <c r="C488" i="3"/>
  <c r="A490" i="3" l="1" a="1"/>
  <c r="A490" i="3" s="1"/>
  <c r="C489" i="3"/>
  <c r="A491" i="3" l="1" a="1"/>
  <c r="A491" i="3" s="1"/>
  <c r="C490" i="3"/>
  <c r="A492" i="3" l="1" a="1"/>
  <c r="A492" i="3" s="1"/>
  <c r="C491" i="3"/>
  <c r="A493" i="3" l="1" a="1"/>
  <c r="A493" i="3" s="1"/>
  <c r="C492" i="3"/>
  <c r="A494" i="3" l="1" a="1"/>
  <c r="A494" i="3" s="1"/>
  <c r="C493" i="3"/>
  <c r="A495" i="3" l="1" a="1"/>
  <c r="A495" i="3" s="1"/>
  <c r="C494" i="3"/>
  <c r="A496" i="3" l="1" a="1"/>
  <c r="A496" i="3" s="1"/>
  <c r="C495" i="3"/>
  <c r="A497" i="3" l="1" a="1"/>
  <c r="A497" i="3" s="1"/>
  <c r="C496" i="3"/>
  <c r="A498" i="3" l="1" a="1"/>
  <c r="A498" i="3" s="1"/>
  <c r="C497" i="3"/>
  <c r="A499" i="3" l="1" a="1"/>
  <c r="A499" i="3" s="1"/>
  <c r="C498" i="3"/>
  <c r="A500" i="3" l="1" a="1"/>
  <c r="A500" i="3" s="1"/>
  <c r="C499" i="3"/>
  <c r="A501" i="3" l="1" a="1"/>
  <c r="A501" i="3" s="1"/>
  <c r="C500" i="3"/>
  <c r="A502" i="3" l="1" a="1"/>
  <c r="A502" i="3" s="1"/>
  <c r="C501" i="3"/>
  <c r="A503" i="3" l="1" a="1"/>
  <c r="A503" i="3" s="1"/>
  <c r="C502" i="3"/>
  <c r="A504" i="3" l="1" a="1"/>
  <c r="A504" i="3" s="1"/>
  <c r="C503" i="3"/>
  <c r="A505" i="3" l="1" a="1"/>
  <c r="A505" i="3" s="1"/>
  <c r="C504" i="3"/>
  <c r="A506" i="3" l="1" a="1"/>
  <c r="A506" i="3" s="1"/>
  <c r="C505" i="3"/>
  <c r="A507" i="3" l="1" a="1"/>
  <c r="A507" i="3" s="1"/>
  <c r="C506" i="3"/>
  <c r="A508" i="3" l="1" a="1"/>
  <c r="A508" i="3" s="1"/>
  <c r="C507" i="3"/>
  <c r="A509" i="3" l="1" a="1"/>
  <c r="A509" i="3" s="1"/>
  <c r="C508" i="3"/>
  <c r="A510" i="3" l="1" a="1"/>
  <c r="A510" i="3" s="1"/>
  <c r="C509" i="3"/>
  <c r="A511" i="3" l="1" a="1"/>
  <c r="A511" i="3" s="1"/>
  <c r="C510" i="3"/>
  <c r="A512" i="3" l="1" a="1"/>
  <c r="A512" i="3" s="1"/>
  <c r="C511" i="3"/>
  <c r="A513" i="3" l="1" a="1"/>
  <c r="A513" i="3" s="1"/>
  <c r="C512" i="3"/>
  <c r="A514" i="3" l="1" a="1"/>
  <c r="A514" i="3" s="1"/>
  <c r="C513" i="3"/>
  <c r="A515" i="3" l="1" a="1"/>
  <c r="A515" i="3" s="1"/>
  <c r="C514" i="3"/>
  <c r="A516" i="3" l="1" a="1"/>
  <c r="A516" i="3" s="1"/>
  <c r="C515" i="3"/>
  <c r="A517" i="3" l="1" a="1"/>
  <c r="A517" i="3" s="1"/>
  <c r="C516" i="3"/>
  <c r="A518" i="3" l="1" a="1"/>
  <c r="A518" i="3" s="1"/>
  <c r="C517" i="3"/>
  <c r="A519" i="3" l="1" a="1"/>
  <c r="A519" i="3" s="1"/>
  <c r="C518" i="3"/>
  <c r="A520" i="3" l="1" a="1"/>
  <c r="A520" i="3" s="1"/>
  <c r="C519" i="3"/>
  <c r="A521" i="3" l="1" a="1"/>
  <c r="A521" i="3" s="1"/>
  <c r="C520" i="3"/>
  <c r="A522" i="3" l="1" a="1"/>
  <c r="A522" i="3" s="1"/>
  <c r="C521" i="3"/>
  <c r="A523" i="3" l="1" a="1"/>
  <c r="A523" i="3" s="1"/>
  <c r="C522" i="3"/>
  <c r="A524" i="3" l="1" a="1"/>
  <c r="A524" i="3" s="1"/>
  <c r="C523" i="3"/>
  <c r="A525" i="3" l="1" a="1"/>
  <c r="A525" i="3" s="1"/>
  <c r="C524" i="3"/>
  <c r="A526" i="3" l="1" a="1"/>
  <c r="A526" i="3" s="1"/>
  <c r="C525" i="3"/>
  <c r="A527" i="3" l="1" a="1"/>
  <c r="A527" i="3" s="1"/>
  <c r="C526" i="3"/>
  <c r="A528" i="3" l="1" a="1"/>
  <c r="A528" i="3" s="1"/>
  <c r="C527" i="3"/>
  <c r="A529" i="3" l="1" a="1"/>
  <c r="A529" i="3" s="1"/>
  <c r="C528" i="3"/>
  <c r="A530" i="3" l="1" a="1"/>
  <c r="A530" i="3" s="1"/>
  <c r="C529" i="3"/>
  <c r="A531" i="3" l="1" a="1"/>
  <c r="A531" i="3" s="1"/>
  <c r="C530" i="3"/>
  <c r="A532" i="3" l="1" a="1"/>
  <c r="A532" i="3" s="1"/>
  <c r="C531" i="3"/>
  <c r="A533" i="3" l="1" a="1"/>
  <c r="A533" i="3" s="1"/>
  <c r="C532" i="3"/>
  <c r="A534" i="3" l="1" a="1"/>
  <c r="A534" i="3" s="1"/>
  <c r="C533" i="3"/>
  <c r="A535" i="3" l="1" a="1"/>
  <c r="A535" i="3" s="1"/>
  <c r="C534" i="3"/>
  <c r="A536" i="3" l="1" a="1"/>
  <c r="A536" i="3" s="1"/>
  <c r="C535" i="3"/>
  <c r="A537" i="3" l="1" a="1"/>
  <c r="A537" i="3" s="1"/>
  <c r="C536" i="3"/>
  <c r="A538" i="3" l="1" a="1"/>
  <c r="A538" i="3" s="1"/>
  <c r="C537" i="3"/>
  <c r="A539" i="3" l="1" a="1"/>
  <c r="A539" i="3" s="1"/>
  <c r="C538" i="3"/>
  <c r="A540" i="3" l="1" a="1"/>
  <c r="A540" i="3" s="1"/>
  <c r="C539" i="3"/>
  <c r="A541" i="3" l="1" a="1"/>
  <c r="A541" i="3" s="1"/>
  <c r="C540" i="3"/>
  <c r="A542" i="3" l="1" a="1"/>
  <c r="A542" i="3" s="1"/>
  <c r="C541" i="3"/>
  <c r="A543" i="3" l="1" a="1"/>
  <c r="A543" i="3" s="1"/>
  <c r="C542" i="3"/>
  <c r="A544" i="3" l="1" a="1"/>
  <c r="A544" i="3" s="1"/>
  <c r="C543" i="3"/>
  <c r="A545" i="3" l="1" a="1"/>
  <c r="A545" i="3" s="1"/>
  <c r="C544" i="3"/>
  <c r="A546" i="3" l="1" a="1"/>
  <c r="A546" i="3" s="1"/>
  <c r="C545" i="3"/>
  <c r="A547" i="3" l="1" a="1"/>
  <c r="A547" i="3" s="1"/>
  <c r="C546" i="3"/>
  <c r="A548" i="3" l="1" a="1"/>
  <c r="A548" i="3" s="1"/>
  <c r="C547" i="3"/>
  <c r="A549" i="3" l="1" a="1"/>
  <c r="A549" i="3" s="1"/>
  <c r="C548" i="3"/>
  <c r="A550" i="3" l="1" a="1"/>
  <c r="A550" i="3" s="1"/>
  <c r="C549" i="3"/>
  <c r="A551" i="3" l="1" a="1"/>
  <c r="A551" i="3" s="1"/>
  <c r="C550" i="3"/>
  <c r="A552" i="3" l="1" a="1"/>
  <c r="A552" i="3" s="1"/>
  <c r="C551" i="3"/>
  <c r="A553" i="3" l="1" a="1"/>
  <c r="A553" i="3" s="1"/>
  <c r="C552" i="3"/>
  <c r="A554" i="3" l="1" a="1"/>
  <c r="A554" i="3" s="1"/>
  <c r="C553" i="3"/>
  <c r="A555" i="3" l="1" a="1"/>
  <c r="A555" i="3" s="1"/>
  <c r="C554" i="3"/>
  <c r="A556" i="3" l="1" a="1"/>
  <c r="A556" i="3" s="1"/>
  <c r="C555" i="3"/>
  <c r="A557" i="3" l="1" a="1"/>
  <c r="A557" i="3" s="1"/>
  <c r="C556" i="3"/>
  <c r="A558" i="3" l="1" a="1"/>
  <c r="A558" i="3" s="1"/>
  <c r="C557" i="3"/>
  <c r="A559" i="3" l="1" a="1"/>
  <c r="A559" i="3" s="1"/>
  <c r="C558" i="3"/>
  <c r="A560" i="3" l="1" a="1"/>
  <c r="A560" i="3" s="1"/>
  <c r="C559" i="3"/>
  <c r="A561" i="3" l="1" a="1"/>
  <c r="A561" i="3" s="1"/>
  <c r="C560" i="3"/>
  <c r="A562" i="3" l="1" a="1"/>
  <c r="A562" i="3" s="1"/>
  <c r="C561" i="3"/>
  <c r="A563" i="3" l="1" a="1"/>
  <c r="A563" i="3" s="1"/>
  <c r="C562" i="3"/>
  <c r="A564" i="3" l="1" a="1"/>
  <c r="A564" i="3" s="1"/>
  <c r="C563" i="3"/>
  <c r="A565" i="3" l="1" a="1"/>
  <c r="A565" i="3" s="1"/>
  <c r="C564" i="3"/>
  <c r="A566" i="3" l="1" a="1"/>
  <c r="A566" i="3" s="1"/>
  <c r="C565" i="3"/>
  <c r="A567" i="3" l="1" a="1"/>
  <c r="A567" i="3" s="1"/>
  <c r="C566" i="3"/>
  <c r="A568" i="3" l="1" a="1"/>
  <c r="A568" i="3" s="1"/>
  <c r="C567" i="3"/>
  <c r="A569" i="3" l="1" a="1"/>
  <c r="A569" i="3" s="1"/>
  <c r="C568" i="3"/>
  <c r="A570" i="3" l="1" a="1"/>
  <c r="A570" i="3" s="1"/>
  <c r="C569" i="3"/>
  <c r="A571" i="3" l="1" a="1"/>
  <c r="A571" i="3" s="1"/>
  <c r="C570" i="3"/>
  <c r="A572" i="3" l="1" a="1"/>
  <c r="A572" i="3" s="1"/>
  <c r="C571" i="3"/>
  <c r="A573" i="3" l="1" a="1"/>
  <c r="A573" i="3" s="1"/>
  <c r="C572" i="3"/>
  <c r="A574" i="3" l="1" a="1"/>
  <c r="A574" i="3" s="1"/>
  <c r="C573" i="3"/>
  <c r="A575" i="3" l="1" a="1"/>
  <c r="A575" i="3" s="1"/>
  <c r="C574" i="3"/>
  <c r="A576" i="3" l="1" a="1"/>
  <c r="A576" i="3" s="1"/>
  <c r="C575" i="3"/>
  <c r="A577" i="3" l="1" a="1"/>
  <c r="A577" i="3" s="1"/>
  <c r="C576" i="3"/>
  <c r="A578" i="3" l="1" a="1"/>
  <c r="A578" i="3" s="1"/>
  <c r="C577" i="3"/>
  <c r="A579" i="3" l="1" a="1"/>
  <c r="A579" i="3" s="1"/>
  <c r="C578" i="3"/>
  <c r="A580" i="3" l="1" a="1"/>
  <c r="A580" i="3" s="1"/>
  <c r="C579" i="3"/>
  <c r="A581" i="3" l="1" a="1"/>
  <c r="A581" i="3" s="1"/>
  <c r="C580" i="3"/>
  <c r="A582" i="3" l="1" a="1"/>
  <c r="A582" i="3" s="1"/>
  <c r="C581" i="3"/>
  <c r="A583" i="3" l="1" a="1"/>
  <c r="A583" i="3" s="1"/>
  <c r="C582" i="3"/>
  <c r="A584" i="3" l="1" a="1"/>
  <c r="A584" i="3" s="1"/>
  <c r="C583" i="3"/>
  <c r="A585" i="3" l="1" a="1"/>
  <c r="A585" i="3" s="1"/>
  <c r="C584" i="3"/>
  <c r="A586" i="3" l="1" a="1"/>
  <c r="A586" i="3" s="1"/>
  <c r="C585" i="3"/>
  <c r="A587" i="3" l="1" a="1"/>
  <c r="A587" i="3" s="1"/>
  <c r="C586" i="3"/>
  <c r="A588" i="3" l="1" a="1"/>
  <c r="A588" i="3" s="1"/>
  <c r="C587" i="3"/>
  <c r="A589" i="3" l="1" a="1"/>
  <c r="A589" i="3" s="1"/>
  <c r="C588" i="3"/>
  <c r="A590" i="3" l="1" a="1"/>
  <c r="A590" i="3" s="1"/>
  <c r="C589" i="3"/>
  <c r="A591" i="3" l="1" a="1"/>
  <c r="A591" i="3" s="1"/>
  <c r="C590" i="3"/>
  <c r="A592" i="3" l="1" a="1"/>
  <c r="A592" i="3" s="1"/>
  <c r="C591" i="3"/>
  <c r="A593" i="3" l="1" a="1"/>
  <c r="A593" i="3" s="1"/>
  <c r="C592" i="3"/>
  <c r="A594" i="3" l="1" a="1"/>
  <c r="A594" i="3" s="1"/>
  <c r="C593" i="3"/>
  <c r="A595" i="3" l="1" a="1"/>
  <c r="A595" i="3" s="1"/>
  <c r="C594" i="3"/>
  <c r="A596" i="3" l="1" a="1"/>
  <c r="A596" i="3" s="1"/>
  <c r="C595" i="3"/>
  <c r="A597" i="3" l="1" a="1"/>
  <c r="A597" i="3" s="1"/>
  <c r="C596" i="3"/>
  <c r="A598" i="3" l="1" a="1"/>
  <c r="A598" i="3" s="1"/>
  <c r="C597" i="3"/>
  <c r="A599" i="3" l="1" a="1"/>
  <c r="A599" i="3" s="1"/>
  <c r="C598" i="3"/>
  <c r="A600" i="3" l="1" a="1"/>
  <c r="A600" i="3" s="1"/>
  <c r="C599" i="3"/>
  <c r="A601" i="3" l="1" a="1"/>
  <c r="A601" i="3" s="1"/>
  <c r="C600" i="3"/>
  <c r="A602" i="3" l="1" a="1"/>
  <c r="A602" i="3" s="1"/>
  <c r="C601" i="3"/>
  <c r="A603" i="3" l="1" a="1"/>
  <c r="A603" i="3" s="1"/>
  <c r="C602" i="3"/>
  <c r="A604" i="3" l="1" a="1"/>
  <c r="A604" i="3" s="1"/>
  <c r="C603" i="3"/>
  <c r="A605" i="3" l="1" a="1"/>
  <c r="A605" i="3" s="1"/>
  <c r="C604" i="3"/>
  <c r="A606" i="3" l="1" a="1"/>
  <c r="A606" i="3" s="1"/>
  <c r="C605" i="3"/>
  <c r="A607" i="3" l="1" a="1"/>
  <c r="A607" i="3" s="1"/>
  <c r="C606" i="3"/>
  <c r="A608" i="3" l="1" a="1"/>
  <c r="A608" i="3" s="1"/>
  <c r="C607" i="3"/>
  <c r="A609" i="3" l="1" a="1"/>
  <c r="A609" i="3" s="1"/>
  <c r="C608" i="3"/>
  <c r="A610" i="3" l="1" a="1"/>
  <c r="A610" i="3" s="1"/>
  <c r="C609" i="3"/>
  <c r="A611" i="3" l="1" a="1"/>
  <c r="A611" i="3" s="1"/>
  <c r="C610" i="3"/>
  <c r="A612" i="3" l="1" a="1"/>
  <c r="A612" i="3" s="1"/>
  <c r="C611" i="3"/>
  <c r="A613" i="3" l="1" a="1"/>
  <c r="A613" i="3" s="1"/>
  <c r="C612" i="3"/>
  <c r="A614" i="3" l="1" a="1"/>
  <c r="A614" i="3" s="1"/>
  <c r="C613" i="3"/>
  <c r="A615" i="3" l="1" a="1"/>
  <c r="A615" i="3" s="1"/>
  <c r="C614" i="3"/>
  <c r="A616" i="3" l="1" a="1"/>
  <c r="A616" i="3" s="1"/>
  <c r="C615" i="3"/>
  <c r="A617" i="3" l="1" a="1"/>
  <c r="A617" i="3" s="1"/>
  <c r="C616" i="3"/>
  <c r="A618" i="3" l="1" a="1"/>
  <c r="A618" i="3" s="1"/>
  <c r="C617" i="3"/>
  <c r="A619" i="3" l="1" a="1"/>
  <c r="A619" i="3" s="1"/>
  <c r="C618" i="3"/>
  <c r="A620" i="3" l="1" a="1"/>
  <c r="A620" i="3" s="1"/>
  <c r="C619" i="3"/>
  <c r="A621" i="3" l="1" a="1"/>
  <c r="A621" i="3" s="1"/>
  <c r="C620" i="3"/>
  <c r="A622" i="3" l="1" a="1"/>
  <c r="A622" i="3" s="1"/>
  <c r="C621" i="3"/>
  <c r="A623" i="3" l="1" a="1"/>
  <c r="A623" i="3" s="1"/>
  <c r="C622" i="3"/>
  <c r="A624" i="3" l="1" a="1"/>
  <c r="A624" i="3" s="1"/>
  <c r="C623" i="3"/>
  <c r="A625" i="3" l="1" a="1"/>
  <c r="A625" i="3" s="1"/>
  <c r="C624" i="3"/>
  <c r="A626" i="3" l="1" a="1"/>
  <c r="A626" i="3" s="1"/>
  <c r="C625" i="3"/>
  <c r="A627" i="3" l="1" a="1"/>
  <c r="A627" i="3" s="1"/>
  <c r="C626" i="3"/>
  <c r="A628" i="3" l="1" a="1"/>
  <c r="A628" i="3" s="1"/>
  <c r="C627" i="3"/>
  <c r="A629" i="3" l="1" a="1"/>
  <c r="A629" i="3" s="1"/>
  <c r="C628" i="3"/>
  <c r="A630" i="3" l="1" a="1"/>
  <c r="A630" i="3" s="1"/>
  <c r="C629" i="3"/>
  <c r="A631" i="3" l="1" a="1"/>
  <c r="A631" i="3" s="1"/>
  <c r="C630" i="3"/>
  <c r="A632" i="3" l="1" a="1"/>
  <c r="A632" i="3" s="1"/>
  <c r="C631" i="3"/>
  <c r="A633" i="3" l="1" a="1"/>
  <c r="A633" i="3" s="1"/>
  <c r="C632" i="3"/>
  <c r="A634" i="3" l="1" a="1"/>
  <c r="A634" i="3" s="1"/>
  <c r="C633" i="3"/>
  <c r="A635" i="3" l="1" a="1"/>
  <c r="A635" i="3" s="1"/>
  <c r="C634" i="3"/>
  <c r="A636" i="3" l="1" a="1"/>
  <c r="A636" i="3" s="1"/>
  <c r="C635" i="3"/>
  <c r="A637" i="3" l="1" a="1"/>
  <c r="A637" i="3" s="1"/>
  <c r="C636" i="3"/>
  <c r="A638" i="3" l="1" a="1"/>
  <c r="A638" i="3" s="1"/>
  <c r="C637" i="3"/>
  <c r="A639" i="3" l="1" a="1"/>
  <c r="A639" i="3" s="1"/>
  <c r="C638" i="3"/>
  <c r="A640" i="3" l="1" a="1"/>
  <c r="A640" i="3" s="1"/>
  <c r="C639" i="3"/>
  <c r="A641" i="3" l="1" a="1"/>
  <c r="A641" i="3" s="1"/>
  <c r="C640" i="3"/>
  <c r="A642" i="3" l="1" a="1"/>
  <c r="A642" i="3" s="1"/>
  <c r="C641" i="3"/>
  <c r="A643" i="3" l="1" a="1"/>
  <c r="A643" i="3" s="1"/>
  <c r="C642" i="3"/>
  <c r="A644" i="3" l="1" a="1"/>
  <c r="A644" i="3" s="1"/>
  <c r="C643" i="3"/>
  <c r="A645" i="3" l="1" a="1"/>
  <c r="A645" i="3" s="1"/>
  <c r="C644" i="3"/>
  <c r="A646" i="3" l="1" a="1"/>
  <c r="A646" i="3" s="1"/>
  <c r="C645" i="3"/>
  <c r="A647" i="3" l="1" a="1"/>
  <c r="A647" i="3" s="1"/>
  <c r="C646" i="3"/>
  <c r="A648" i="3" l="1" a="1"/>
  <c r="A648" i="3" s="1"/>
  <c r="C647" i="3"/>
  <c r="A649" i="3" l="1" a="1"/>
  <c r="A649" i="3" s="1"/>
  <c r="C648" i="3"/>
  <c r="A650" i="3" l="1" a="1"/>
  <c r="A650" i="3" s="1"/>
  <c r="C649" i="3"/>
  <c r="A651" i="3" l="1" a="1"/>
  <c r="A651" i="3" s="1"/>
  <c r="C650" i="3"/>
  <c r="A652" i="3" l="1" a="1"/>
  <c r="A652" i="3" s="1"/>
  <c r="C651" i="3"/>
  <c r="A653" i="3" l="1" a="1"/>
  <c r="A653" i="3" s="1"/>
  <c r="C652" i="3"/>
  <c r="A654" i="3" l="1" a="1"/>
  <c r="A654" i="3" s="1"/>
  <c r="C653" i="3"/>
  <c r="A655" i="3" l="1" a="1"/>
  <c r="A655" i="3" s="1"/>
  <c r="C654" i="3"/>
  <c r="A656" i="3" l="1" a="1"/>
  <c r="A656" i="3" s="1"/>
  <c r="C655" i="3"/>
  <c r="A657" i="3" l="1" a="1"/>
  <c r="A657" i="3" s="1"/>
  <c r="C656" i="3"/>
  <c r="A658" i="3" l="1" a="1"/>
  <c r="A658" i="3" s="1"/>
  <c r="C657" i="3"/>
  <c r="A659" i="3" l="1" a="1"/>
  <c r="A659" i="3" s="1"/>
  <c r="C658" i="3"/>
  <c r="A660" i="3" l="1" a="1"/>
  <c r="A660" i="3" s="1"/>
  <c r="C659" i="3"/>
  <c r="A661" i="3" l="1" a="1"/>
  <c r="A661" i="3" s="1"/>
  <c r="C660" i="3"/>
  <c r="A662" i="3" l="1" a="1"/>
  <c r="A662" i="3" s="1"/>
  <c r="C661" i="3"/>
  <c r="A663" i="3" l="1" a="1"/>
  <c r="A663" i="3" s="1"/>
  <c r="C662" i="3"/>
  <c r="A664" i="3" l="1" a="1"/>
  <c r="A664" i="3" s="1"/>
  <c r="C663" i="3"/>
  <c r="A665" i="3" l="1" a="1"/>
  <c r="A665" i="3" s="1"/>
  <c r="C664" i="3"/>
  <c r="A666" i="3" l="1" a="1"/>
  <c r="A666" i="3" s="1"/>
  <c r="C665" i="3"/>
  <c r="A667" i="3" l="1" a="1"/>
  <c r="A667" i="3" s="1"/>
  <c r="C666" i="3"/>
  <c r="A668" i="3" l="1" a="1"/>
  <c r="A668" i="3" s="1"/>
  <c r="C667" i="3"/>
  <c r="A669" i="3" l="1" a="1"/>
  <c r="A669" i="3" s="1"/>
  <c r="C668" i="3"/>
  <c r="A670" i="3" l="1" a="1"/>
  <c r="A670" i="3" s="1"/>
  <c r="C669" i="3"/>
  <c r="A671" i="3" l="1" a="1"/>
  <c r="A671" i="3" s="1"/>
  <c r="C670" i="3"/>
  <c r="A672" i="3" l="1" a="1"/>
  <c r="A672" i="3" s="1"/>
  <c r="C671" i="3"/>
  <c r="A673" i="3" l="1" a="1"/>
  <c r="A673" i="3" s="1"/>
  <c r="C672" i="3"/>
  <c r="A674" i="3" l="1" a="1"/>
  <c r="A674" i="3" s="1"/>
  <c r="C673" i="3"/>
  <c r="A675" i="3" l="1" a="1"/>
  <c r="A675" i="3" s="1"/>
  <c r="C674" i="3"/>
  <c r="A676" i="3" l="1" a="1"/>
  <c r="A676" i="3" s="1"/>
  <c r="C675" i="3"/>
  <c r="A677" i="3" l="1" a="1"/>
  <c r="A677" i="3" s="1"/>
  <c r="C676" i="3"/>
  <c r="A678" i="3" l="1" a="1"/>
  <c r="A678" i="3" s="1"/>
  <c r="C677" i="3"/>
  <c r="A679" i="3" l="1" a="1"/>
  <c r="A679" i="3" s="1"/>
  <c r="C678" i="3"/>
  <c r="A680" i="3" l="1" a="1"/>
  <c r="A680" i="3" s="1"/>
  <c r="C679" i="3"/>
  <c r="A681" i="3" l="1" a="1"/>
  <c r="A681" i="3" s="1"/>
  <c r="C680" i="3"/>
  <c r="A682" i="3" l="1" a="1"/>
  <c r="A682" i="3" s="1"/>
  <c r="C681" i="3"/>
  <c r="A683" i="3" l="1" a="1"/>
  <c r="A683" i="3" s="1"/>
  <c r="C682" i="3"/>
  <c r="A684" i="3" l="1" a="1"/>
  <c r="A684" i="3" s="1"/>
  <c r="C683" i="3"/>
  <c r="A685" i="3" l="1" a="1"/>
  <c r="A685" i="3" s="1"/>
  <c r="C684" i="3"/>
  <c r="A686" i="3" l="1" a="1"/>
  <c r="A686" i="3" s="1"/>
  <c r="C685" i="3"/>
  <c r="A687" i="3" l="1" a="1"/>
  <c r="A687" i="3" s="1"/>
  <c r="C686" i="3"/>
  <c r="A688" i="3" l="1" a="1"/>
  <c r="A688" i="3" s="1"/>
  <c r="C687" i="3"/>
  <c r="A689" i="3" l="1" a="1"/>
  <c r="A689" i="3" s="1"/>
  <c r="C688" i="3"/>
  <c r="A690" i="3" l="1" a="1"/>
  <c r="A690" i="3" s="1"/>
  <c r="C689" i="3"/>
  <c r="A691" i="3" l="1" a="1"/>
  <c r="A691" i="3" s="1"/>
  <c r="C690" i="3"/>
  <c r="A692" i="3" l="1" a="1"/>
  <c r="A692" i="3" s="1"/>
  <c r="C691" i="3"/>
  <c r="A693" i="3" l="1" a="1"/>
  <c r="A693" i="3" s="1"/>
  <c r="C692" i="3"/>
  <c r="A694" i="3" l="1" a="1"/>
  <c r="A694" i="3" s="1"/>
  <c r="C693" i="3"/>
  <c r="A695" i="3" l="1" a="1"/>
  <c r="A695" i="3" s="1"/>
  <c r="C694" i="3"/>
  <c r="A696" i="3" l="1" a="1"/>
  <c r="A696" i="3" s="1"/>
  <c r="C695" i="3"/>
  <c r="A697" i="3" l="1" a="1"/>
  <c r="A697" i="3" s="1"/>
  <c r="C697" i="3" s="1"/>
  <c r="C69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<sst xmlns="http://schemas.openxmlformats.org/spreadsheetml/2006/main" count="128" uniqueCount="66">
  <si>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</si>
  <si>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</si>
  <si>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</si>
  <si>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</si>
  <si>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</si>
  <si>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</si>
  <si>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</si>
  <si>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</si>
  <si>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</si>
  <si>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</si>
  <si>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</si>
  <si>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</si>
  <si>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</si>
  <si>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</si>
  <si>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</si>
  <si>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</si>
  <si>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</si>
  <si>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</si>
  <si>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</si>
  <si>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</si>
  <si>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</si>
  <si>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</si>
  <si>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</si>
  <si>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</si>
  <si>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</si>
  <si>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</si>
  <si>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</si>
  <si>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</si>
  <si>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</si>
  <si>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</si>
  <si>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</si>
  <si>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</si>
  <si>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</si>
  <si>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</si>
  <si>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</si>
  <si>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</si>
  <si>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</si>
  <si>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</si>
  <si>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</si>
  <si>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</si>
  <si>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</si>
  <si>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</si>
  <si>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</si>
  <si>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</si>
  <si>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</si>
  <si>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</si>
  <si>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</si>
  <si>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</si>
  <si>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</si>
  <si>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</si>
  <si>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</si>
  <si>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</si>
  <si>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</si>
  <si>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</si>
  <si>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</si>
  <si>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</si>
  <si>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</si>
  <si>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</si>
  <si>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</si>
  <si>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Row Labels</t>
  </si>
  <si>
    <t>Grand Total</t>
  </si>
  <si>
    <t>Column Labels</t>
  </si>
  <si>
    <t>year</t>
  </si>
  <si>
    <t>population</t>
  </si>
  <si>
    <t>(blank)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</si>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</sst>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 applyProtection="1">
      <protection locked="0"/>
    </xf>
    <xf numFmtId="0" fontId="0" fillId="0" borderId="0" xfId="0" applyAlignment="1"/>
    <xf numFmtId="3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jun Chen" refreshedDate="44721.997287268518" createdVersion="7" refreshedVersion="7" minRefreshableVersion="3" recordCount="697" xr:uid="{537B6FF6-F717-4B42-8AA9-5892F0676216}">
  <cacheSource type="worksheet">
    <worksheetSource ref="A1:C1048576" sheet="trans"/>
  </cacheSource>
  <cacheFields count="3">
    <cacheField name="county" numFmtId="0">
      <sharedItems containsBlank="1" count="59">
        <s v="Alameda"/>
        <s v="Alpine"/>
        <s v="Amador"/>
        <s v="Butte"/>
        <s v="Calaveras"/>
        <s v="Colusa"/>
        <s v="Contra Costa"/>
        <s v="Del Norte"/>
        <s v="El Dorado"/>
        <s v="Fresno"/>
        <s v="Glenn"/>
        <s v="Humboldt"/>
        <s v="Imperial"/>
        <s v="Inyo"/>
        <s v="Kern"/>
        <s v="Kings"/>
        <s v="Lake"/>
        <s v="Lassen"/>
        <s v="Los Angeles"/>
        <s v="Madera"/>
        <s v="Marin"/>
        <s v="Mariposa"/>
        <s v="Mendocino"/>
        <s v="Merced"/>
        <s v="Modoc"/>
        <s v="Mono"/>
        <s v="Monterey"/>
        <s v="Napa"/>
        <s v="Nevada"/>
        <s v="Orange"/>
        <s v="Placer"/>
        <s v="Plumas"/>
        <s v="Riverside"/>
        <s v="Sacramento"/>
        <s v="San Benito"/>
        <s v="San Bernardino"/>
        <s v="San Diego"/>
        <s v="San Francisco"/>
        <s v="San Joaquin"/>
        <s v="San Luis Obispo"/>
        <s v="San Mateo"/>
        <s v="Santa Barbara"/>
        <s v="Santa Clara"/>
        <s v="Santa Cruz"/>
        <s v="Shasta"/>
        <s v="Sierra"/>
        <s v="Siskiyou"/>
        <s v="Solano"/>
        <s v="Sonoma"/>
        <s v="Stanislaus"/>
        <s v="Sutter"/>
        <s v="Tehama"/>
        <s v="Trinity"/>
        <s v="Tulare"/>
        <s v="Tuolumne"/>
        <s v="Ventura"/>
        <s v="Yolo"/>
        <s v="Yuba"/>
        <m/>
      </sharedItems>
    </cacheField>
    <cacheField name="year" numFmtId="0">
      <sharedItems containsString="0" containsBlank="1" containsNumber="1" containsInteger="1" minValue="2010" maxValue="2021" count="13"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population" numFmtId="0">
      <sharedItems containsString="0" containsBlank="1" containsNumber="1" containsInteger="1" minValue="1047" maxValue="10105708" count="696">
        <n v="1512986"/>
        <n v="1530915"/>
        <n v="1553764"/>
        <n v="1579593"/>
        <n v="1607792"/>
        <n v="1634538"/>
        <n v="1650950"/>
        <n v="1660196"/>
        <n v="1666756"/>
        <n v="1671329"/>
        <n v="1679844"/>
        <n v="1648556"/>
        <n v="1161"/>
        <n v="1093"/>
        <n v="1110"/>
        <n v="1128"/>
        <n v="1080"/>
        <n v="1077"/>
        <n v="1047"/>
        <n v="1111"/>
        <n v="1089"/>
        <n v="1129"/>
        <n v="1198"/>
        <n v="1235"/>
        <n v="37886"/>
        <n v="37543"/>
        <n v="37104"/>
        <n v="36620"/>
        <n v="36726"/>
        <n v="37031"/>
        <n v="37429"/>
        <n v="38529"/>
        <n v="39405"/>
        <n v="39752"/>
        <n v="40541"/>
        <n v="41259"/>
        <n v="219949"/>
        <n v="219975"/>
        <n v="220869"/>
        <n v="221641"/>
        <n v="223516"/>
        <n v="224631"/>
        <n v="226231"/>
        <n v="228696"/>
        <n v="230339"/>
        <n v="219186"/>
        <n v="210083"/>
        <n v="208309"/>
        <n v="45468"/>
        <n v="45160"/>
        <n v="44815"/>
        <n v="44655"/>
        <n v="44671"/>
        <n v="44965"/>
        <n v="45322"/>
        <n v="45681"/>
        <n v="45698"/>
        <n v="45905"/>
        <n v="45327"/>
        <n v="46221"/>
        <n v="21437"/>
        <n v="21323"/>
        <n v="21284"/>
        <n v="21250"/>
        <n v="21176"/>
        <n v="21231"/>
        <n v="21496"/>
        <n v="21579"/>
        <n v="21418"/>
        <n v="21547"/>
        <n v="21853"/>
        <n v="21917"/>
        <n v="1052540"/>
        <n v="1065440"/>
        <n v="1077548"/>
        <n v="1093401"/>
        <n v="1108876"/>
        <n v="1124405"/>
        <n v="1137268"/>
        <n v="1145535"/>
        <n v="1150519"/>
        <n v="1153526"/>
        <n v="1165562"/>
        <n v="1161413"/>
        <n v="28566"/>
        <n v="28443"/>
        <n v="28190"/>
        <n v="27816"/>
        <n v="27175"/>
        <n v="27190"/>
        <n v="27382"/>
        <n v="27351"/>
        <n v="27740"/>
        <n v="27812"/>
        <n v="27709"/>
        <n v="28100"/>
        <n v="181136"/>
        <n v="180936"/>
        <n v="180575"/>
        <n v="181481"/>
        <n v="183108"/>
        <n v="184569"/>
        <n v="185976"/>
        <n v="188679"/>
        <n v="190746"/>
        <n v="192843"/>
        <n v="191114"/>
        <n v="193221"/>
        <n v="932039"/>
        <n v="939406"/>
        <n v="945045"/>
        <n v="951514"/>
        <n v="960567"/>
        <n v="969488"/>
        <n v="976830"/>
        <n v="985238"/>
        <n v="991950"/>
        <n v="999101"/>
        <n v="1008966"/>
        <n v="1013581"/>
        <n v="28127"/>
        <n v="28139"/>
        <n v="27851"/>
        <n v="27809"/>
        <n v="27831"/>
        <n v="27753"/>
        <n v="27840"/>
        <n v="27926"/>
        <n v="27967"/>
        <n v="28393"/>
        <n v="28893"/>
        <n v="28805"/>
        <n v="135009"/>
        <n v="135243"/>
        <n v="134572"/>
        <n v="134403"/>
        <n v="134494"/>
        <n v="135102"/>
        <n v="136290"/>
        <n v="136507"/>
        <n v="136244"/>
        <n v="135558"/>
        <n v="136351"/>
        <n v="136310"/>
        <n v="174716"/>
        <n v="175786"/>
        <n v="176575"/>
        <n v="176438"/>
        <n v="177974"/>
        <n v="178937"/>
        <n v="180179"/>
        <n v="181649"/>
        <n v="181523"/>
        <n v="181215"/>
        <n v="179489"/>
        <n v="179851"/>
        <n v="18511"/>
        <n v="18392"/>
        <n v="18351"/>
        <n v="18357"/>
        <n v="18292"/>
        <n v="18108"/>
        <n v="17922"/>
        <n v="17868"/>
        <n v="17946"/>
        <n v="18039"/>
        <n v="19023"/>
        <n v="18970"/>
        <n v="840996"/>
        <n v="847970"/>
        <n v="853606"/>
        <n v="862000"/>
        <n v="869176"/>
        <n v="876031"/>
        <n v="880856"/>
        <n v="887356"/>
        <n v="893758"/>
        <n v="900202"/>
        <n v="909997"/>
        <n v="917673"/>
        <n v="152370"/>
        <n v="151868"/>
        <n v="150991"/>
        <n v="150337"/>
        <n v="149495"/>
        <n v="150085"/>
        <n v="149382"/>
        <n v="149665"/>
        <n v="151382"/>
        <n v="152940"/>
        <n v="152627"/>
        <n v="153443"/>
        <n v="64735"/>
        <n v="64251"/>
        <n v="63954"/>
        <n v="63796"/>
        <n v="64044"/>
        <n v="64260"/>
        <n v="63903"/>
        <n v="64111"/>
        <n v="64317"/>
        <n v="64386"/>
        <n v="68174"/>
        <n v="68766"/>
        <n v="34831"/>
        <n v="34246"/>
        <n v="33629"/>
        <n v="32129"/>
        <n v="31664"/>
        <n v="31256"/>
        <n v="30721"/>
        <n v="30920"/>
        <n v="30618"/>
        <n v="30573"/>
        <n v="32719"/>
        <n v="33159"/>
        <n v="9823246"/>
        <n v="9876482"/>
        <n v="9935375"/>
        <n v="9992484"/>
        <n v="10040072"/>
        <n v="10085416"/>
        <n v="10105708"/>
        <n v="10103711"/>
        <n v="10073906"/>
        <n v="10039107"/>
        <n v="9989165"/>
        <n v="9829544"/>
        <n v="150986"/>
        <n v="151675"/>
        <n v="151527"/>
        <n v="151370"/>
        <n v="153456"/>
        <n v="153576"/>
        <n v="153956"/>
        <n v="155423"/>
        <n v="156882"/>
        <n v="157327"/>
        <n v="156620"/>
        <n v="159410"/>
        <n v="252904"/>
        <n v="255376"/>
        <n v="256061"/>
        <n v="258409"/>
        <n v="260359"/>
        <n v="260916"/>
        <n v="260562"/>
        <n v="259749"/>
        <n v="259662"/>
        <n v="258826"/>
        <n v="261776"/>
        <n v="260206"/>
        <n v="18277"/>
        <n v="18170"/>
        <n v="17881"/>
        <n v="17809"/>
        <n v="17714"/>
        <n v="17622"/>
        <n v="17456"/>
        <n v="17414"/>
        <n v="17405"/>
        <n v="17203"/>
        <n v="17124"/>
        <n v="17147"/>
        <n v="87799"/>
        <n v="87334"/>
        <n v="87288"/>
        <n v="87054"/>
        <n v="87225"/>
        <n v="87107"/>
        <n v="87285"/>
        <n v="87576"/>
        <n v="87401"/>
        <n v="86749"/>
        <n v="91354"/>
        <n v="91305"/>
        <n v="256721"/>
        <n v="259297"/>
        <n v="260867"/>
        <n v="262026"/>
        <n v="264419"/>
        <n v="266353"/>
        <n v="267628"/>
        <n v="271096"/>
        <n v="274151"/>
        <n v="277680"/>
        <n v="281726"/>
        <n v="286461"/>
        <n v="9694"/>
        <n v="9509"/>
        <n v="9351"/>
        <n v="9145"/>
        <n v="9068"/>
        <n v="9056"/>
        <n v="8961"/>
        <n v="8876"/>
        <n v="8800"/>
        <n v="8841"/>
        <n v="8658"/>
        <n v="8661"/>
        <n v="14257"/>
        <n v="14422"/>
        <n v="14331"/>
        <n v="14067"/>
        <n v="14134"/>
        <n v="14077"/>
        <n v="14273"/>
        <n v="14354"/>
        <n v="14403"/>
        <n v="14444"/>
        <n v="13206"/>
        <n v="13247"/>
        <n v="416373"/>
        <n v="420456"/>
        <n v="424788"/>
        <n v="426712"/>
        <n v="428475"/>
        <n v="430552"/>
        <n v="433953"/>
        <n v="434534"/>
        <n v="433950"/>
        <n v="434061"/>
        <n v="438500"/>
        <n v="437325"/>
        <n v="136759"/>
        <n v="137691"/>
        <n v="138538"/>
        <n v="139580"/>
        <n v="140405"/>
        <n v="140862"/>
        <n v="140840"/>
        <n v="139878"/>
        <n v="138789"/>
        <n v="137744"/>
        <n v="137608"/>
        <n v="136207"/>
        <n v="98790"/>
        <n v="98701"/>
        <n v="98137"/>
        <n v="97938"/>
        <n v="98572"/>
        <n v="98676"/>
        <n v="98913"/>
        <n v="99367"/>
        <n v="99508"/>
        <n v="99755"/>
        <n v="102199"/>
        <n v="103487"/>
        <n v="3015171"/>
        <n v="3049271"/>
        <n v="3078068"/>
        <n v="3104950"/>
        <n v="3126537"/>
        <n v="3149280"/>
        <n v="3164986"/>
        <n v="3174289"/>
        <n v="3175973"/>
        <n v="3175692"/>
        <n v="3184101"/>
        <n v="3167809"/>
        <n v="350021"/>
        <n v="356328"/>
        <n v="360263"/>
        <n v="365398"/>
        <n v="369217"/>
        <n v="372841"/>
        <n v="378943"/>
        <n v="385115"/>
        <n v="392330"/>
        <n v="398329"/>
        <n v="405741"/>
        <n v="412300"/>
        <n v="19914"/>
        <n v="19719"/>
        <n v="19377"/>
        <n v="18895"/>
        <n v="18622"/>
        <n v="18427"/>
        <n v="18665"/>
        <n v="18660"/>
        <n v="18741"/>
        <n v="18807"/>
        <n v="19769"/>
        <n v="19915"/>
        <n v="2201576"/>
        <n v="2234070"/>
        <n v="2261204"/>
        <n v="2286755"/>
        <n v="2316162"/>
        <n v="2345816"/>
        <n v="2380081"/>
        <n v="2414964"/>
        <n v="2445789"/>
        <n v="2470546"/>
        <n v="2422764"/>
        <n v="2458395"/>
        <n v="1421383"/>
        <n v="1433730"/>
        <n v="1444852"/>
        <n v="1457341"/>
        <n v="1474917"/>
        <n v="1493674"/>
        <n v="1510987"/>
        <n v="1527301"/>
        <n v="1538746"/>
        <n v="1552058"/>
        <n v="1586241"/>
        <n v="1588921"/>
        <n v="55516"/>
        <n v="55977"/>
        <n v="56599"/>
        <n v="57239"/>
        <n v="57825"/>
        <n v="58216"/>
        <n v="59225"/>
        <n v="60164"/>
        <n v="61467"/>
        <n v="62808"/>
        <n v="64507"/>
        <n v="66677"/>
        <n v="2040848"/>
        <n v="2060827"/>
        <n v="2073512"/>
        <n v="2082738"/>
        <n v="2099181"/>
        <n v="2115411"/>
        <n v="2131960"/>
        <n v="2150945"/>
        <n v="2166753"/>
        <n v="2180085"/>
        <n v="2182740"/>
        <n v="2194710"/>
        <n v="3103212"/>
        <n v="3137156"/>
        <n v="3174335"/>
        <n v="3209768"/>
        <n v="3248877"/>
        <n v="3280850"/>
        <n v="3306089"/>
        <n v="3321237"/>
        <n v="3333861"/>
        <n v="3338330"/>
        <n v="3297252"/>
        <n v="3286069"/>
        <n v="805505"/>
        <n v="815650"/>
        <n v="828876"/>
        <n v="839572"/>
        <n v="850750"/>
        <n v="863010"/>
        <n v="871512"/>
        <n v="878040"/>
        <n v="880696"/>
        <n v="881549"/>
        <n v="870014"/>
        <n v="815201"/>
        <n v="687127"/>
        <n v="694354"/>
        <n v="699593"/>
        <n v="702046"/>
        <n v="711579"/>
        <n v="722271"/>
        <n v="732809"/>
        <n v="743296"/>
        <n v="752491"/>
        <n v="762148"/>
        <n v="780517"/>
        <n v="789410"/>
        <n v="269802"/>
        <n v="271058"/>
        <n v="274160"/>
        <n v="275696"/>
        <n v="278227"/>
        <n v="280077"/>
        <n v="281803"/>
        <n v="282481"/>
        <n v="283354"/>
        <n v="283111"/>
        <n v="282231"/>
        <n v="283159"/>
        <n v="719699"/>
        <n v="728344"/>
        <n v="739224"/>
        <n v="748661"/>
        <n v="757204"/>
        <n v="765055"/>
        <n v="767906"/>
        <n v="768901"/>
        <n v="768681"/>
        <n v="766573"/>
        <n v="762453"/>
        <n v="737888"/>
        <n v="424231"/>
        <n v="425453"/>
        <n v="429699"/>
        <n v="434601"/>
        <n v="439045"/>
        <n v="442229"/>
        <n v="444340"/>
        <n v="445298"/>
        <n v="445780"/>
        <n v="446499"/>
        <n v="448096"/>
        <n v="446475"/>
        <n v="1786040"/>
        <n v="1812054"/>
        <n v="1837853"/>
        <n v="1866425"/>
        <n v="1891753"/>
        <n v="1916285"/>
        <n v="1928368"/>
        <n v="1932510"/>
        <n v="1932337"/>
        <n v="1927852"/>
        <n v="1930598"/>
        <n v="1885508"/>
        <n v="263147"/>
        <n v="264858"/>
        <n v="266340"/>
        <n v="268816"/>
        <n v="270861"/>
        <n v="273503"/>
        <n v="274396"/>
        <n v="274856"/>
        <n v="273841"/>
        <n v="273213"/>
        <n v="270353"/>
        <n v="267792"/>
        <n v="177274"/>
        <n v="177588"/>
        <n v="177875"/>
        <n v="178397"/>
        <n v="178844"/>
        <n v="178314"/>
        <n v="178571"/>
        <n v="179384"/>
        <n v="179709"/>
        <n v="180080"/>
        <n v="181893"/>
        <n v="182139"/>
        <n v="3220"/>
        <n v="3098"/>
        <n v="3067"/>
        <n v="3028"/>
        <n v="2972"/>
        <n v="2985"/>
        <n v="2951"/>
        <n v="3002"/>
        <n v="2997"/>
        <n v="3005"/>
        <n v="3228"/>
        <n v="3283"/>
        <n v="44938"/>
        <n v="44615"/>
        <n v="44079"/>
        <n v="43532"/>
        <n v="43338"/>
        <n v="43254"/>
        <n v="43376"/>
        <n v="43622"/>
        <n v="43550"/>
        <n v="43539"/>
        <n v="43962"/>
        <n v="44118"/>
        <n v="413967"/>
        <n v="416342"/>
        <n v="419674"/>
        <n v="423659"/>
        <n v="429006"/>
        <n v="433409"/>
        <n v="438858"/>
        <n v="443511"/>
        <n v="445725"/>
        <n v="447643"/>
        <n v="453274"/>
        <n v="451716"/>
        <n v="484755"/>
        <n v="487421"/>
        <n v="489993"/>
        <n v="494073"/>
        <n v="498560"/>
        <n v="500863"/>
        <n v="502547"/>
        <n v="502469"/>
        <n v="498643"/>
        <n v="494336"/>
        <n v="488345"/>
        <n v="485887"/>
        <n v="515145"/>
        <n v="517560"/>
        <n v="520424"/>
        <n v="523451"/>
        <n v="528015"/>
        <n v="533211"/>
        <n v="539255"/>
        <n v="544717"/>
        <n v="548126"/>
        <n v="550660"/>
        <n v="552710"/>
        <n v="552999"/>
        <n v="94751"/>
        <n v="94482"/>
        <n v="94189"/>
        <n v="94507"/>
        <n v="94778"/>
        <n v="95282"/>
        <n v="95742"/>
        <n v="96204"/>
        <n v="96348"/>
        <n v="96971"/>
        <n v="99480"/>
        <n v="99063"/>
        <n v="63559"/>
        <n v="63331"/>
        <n v="63212"/>
        <n v="62875"/>
        <n v="62801"/>
        <n v="63158"/>
        <n v="63453"/>
        <n v="63847"/>
        <n v="64018"/>
        <n v="65084"/>
        <n v="65615"/>
        <n v="65498"/>
        <n v="13755"/>
        <n v="13685"/>
        <n v="13489"/>
        <n v="13427"/>
        <n v="13128"/>
        <n v="13094"/>
        <n v="12828"/>
        <n v="12726"/>
        <n v="12567"/>
        <n v="12285"/>
        <n v="16088"/>
        <n v="16060"/>
        <n v="442969"/>
        <n v="446784"/>
        <n v="449779"/>
        <n v="452460"/>
        <n v="455138"/>
        <n v="457161"/>
        <n v="459235"/>
        <n v="462308"/>
        <n v="464589"/>
        <n v="466195"/>
        <n v="473736"/>
        <n v="477054"/>
        <n v="55190"/>
        <n v="54830"/>
        <n v="54221"/>
        <n v="53997"/>
        <n v="53851"/>
        <n v="53615"/>
        <n v="53770"/>
        <n v="53976"/>
        <n v="54387"/>
        <n v="54478"/>
        <n v="55810"/>
        <n v="825097"/>
        <n v="830099"/>
        <n v="833516"/>
        <n v="838136"/>
        <n v="842297"/>
        <n v="845802"/>
        <n v="847323"/>
        <n v="849044"/>
        <n v="848142"/>
        <n v="846006"/>
        <n v="842921"/>
        <n v="839784"/>
        <n v="201073"/>
        <n v="201954"/>
        <n v="204576"/>
        <n v="206292"/>
        <n v="208398"/>
        <n v="212037"/>
        <n v="215627"/>
        <n v="218477"/>
        <n v="220118"/>
        <n v="220500"/>
        <n v="216255"/>
        <n v="216986"/>
        <n v="72348"/>
        <n v="72489"/>
        <n v="72774"/>
        <n v="73090"/>
        <n v="73533"/>
        <n v="74045"/>
        <n v="74952"/>
        <n v="76578"/>
        <n v="77557"/>
        <n v="78668"/>
        <n v="81932"/>
        <n v="8342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0"/>
    <x v="11"/>
    <x v="11"/>
  </r>
  <r>
    <x v="1"/>
    <x v="0"/>
    <x v="12"/>
  </r>
  <r>
    <x v="1"/>
    <x v="1"/>
    <x v="13"/>
  </r>
  <r>
    <x v="1"/>
    <x v="2"/>
    <x v="14"/>
  </r>
  <r>
    <x v="1"/>
    <x v="3"/>
    <x v="15"/>
  </r>
  <r>
    <x v="1"/>
    <x v="4"/>
    <x v="16"/>
  </r>
  <r>
    <x v="1"/>
    <x v="5"/>
    <x v="17"/>
  </r>
  <r>
    <x v="1"/>
    <x v="6"/>
    <x v="18"/>
  </r>
  <r>
    <x v="1"/>
    <x v="7"/>
    <x v="19"/>
  </r>
  <r>
    <x v="1"/>
    <x v="8"/>
    <x v="20"/>
  </r>
  <r>
    <x v="1"/>
    <x v="9"/>
    <x v="21"/>
  </r>
  <r>
    <x v="1"/>
    <x v="10"/>
    <x v="22"/>
  </r>
  <r>
    <x v="1"/>
    <x v="11"/>
    <x v="23"/>
  </r>
  <r>
    <x v="2"/>
    <x v="0"/>
    <x v="24"/>
  </r>
  <r>
    <x v="2"/>
    <x v="1"/>
    <x v="25"/>
  </r>
  <r>
    <x v="2"/>
    <x v="2"/>
    <x v="26"/>
  </r>
  <r>
    <x v="2"/>
    <x v="3"/>
    <x v="27"/>
  </r>
  <r>
    <x v="2"/>
    <x v="4"/>
    <x v="28"/>
  </r>
  <r>
    <x v="2"/>
    <x v="5"/>
    <x v="29"/>
  </r>
  <r>
    <x v="2"/>
    <x v="6"/>
    <x v="30"/>
  </r>
  <r>
    <x v="2"/>
    <x v="7"/>
    <x v="31"/>
  </r>
  <r>
    <x v="2"/>
    <x v="8"/>
    <x v="32"/>
  </r>
  <r>
    <x v="2"/>
    <x v="9"/>
    <x v="33"/>
  </r>
  <r>
    <x v="2"/>
    <x v="10"/>
    <x v="34"/>
  </r>
  <r>
    <x v="2"/>
    <x v="11"/>
    <x v="35"/>
  </r>
  <r>
    <x v="3"/>
    <x v="0"/>
    <x v="36"/>
  </r>
  <r>
    <x v="3"/>
    <x v="1"/>
    <x v="37"/>
  </r>
  <r>
    <x v="3"/>
    <x v="2"/>
    <x v="38"/>
  </r>
  <r>
    <x v="3"/>
    <x v="3"/>
    <x v="39"/>
  </r>
  <r>
    <x v="3"/>
    <x v="4"/>
    <x v="40"/>
  </r>
  <r>
    <x v="3"/>
    <x v="5"/>
    <x v="41"/>
  </r>
  <r>
    <x v="3"/>
    <x v="6"/>
    <x v="42"/>
  </r>
  <r>
    <x v="3"/>
    <x v="7"/>
    <x v="43"/>
  </r>
  <r>
    <x v="3"/>
    <x v="8"/>
    <x v="44"/>
  </r>
  <r>
    <x v="3"/>
    <x v="9"/>
    <x v="45"/>
  </r>
  <r>
    <x v="3"/>
    <x v="10"/>
    <x v="46"/>
  </r>
  <r>
    <x v="3"/>
    <x v="11"/>
    <x v="47"/>
  </r>
  <r>
    <x v="4"/>
    <x v="0"/>
    <x v="48"/>
  </r>
  <r>
    <x v="4"/>
    <x v="1"/>
    <x v="49"/>
  </r>
  <r>
    <x v="4"/>
    <x v="2"/>
    <x v="50"/>
  </r>
  <r>
    <x v="4"/>
    <x v="3"/>
    <x v="51"/>
  </r>
  <r>
    <x v="4"/>
    <x v="4"/>
    <x v="52"/>
  </r>
  <r>
    <x v="4"/>
    <x v="5"/>
    <x v="53"/>
  </r>
  <r>
    <x v="4"/>
    <x v="6"/>
    <x v="54"/>
  </r>
  <r>
    <x v="4"/>
    <x v="7"/>
    <x v="55"/>
  </r>
  <r>
    <x v="4"/>
    <x v="8"/>
    <x v="56"/>
  </r>
  <r>
    <x v="4"/>
    <x v="9"/>
    <x v="57"/>
  </r>
  <r>
    <x v="4"/>
    <x v="10"/>
    <x v="58"/>
  </r>
  <r>
    <x v="4"/>
    <x v="11"/>
    <x v="59"/>
  </r>
  <r>
    <x v="5"/>
    <x v="0"/>
    <x v="60"/>
  </r>
  <r>
    <x v="5"/>
    <x v="1"/>
    <x v="61"/>
  </r>
  <r>
    <x v="5"/>
    <x v="2"/>
    <x v="62"/>
  </r>
  <r>
    <x v="5"/>
    <x v="3"/>
    <x v="63"/>
  </r>
  <r>
    <x v="5"/>
    <x v="4"/>
    <x v="64"/>
  </r>
  <r>
    <x v="5"/>
    <x v="5"/>
    <x v="65"/>
  </r>
  <r>
    <x v="5"/>
    <x v="6"/>
    <x v="66"/>
  </r>
  <r>
    <x v="5"/>
    <x v="7"/>
    <x v="67"/>
  </r>
  <r>
    <x v="5"/>
    <x v="8"/>
    <x v="68"/>
  </r>
  <r>
    <x v="5"/>
    <x v="9"/>
    <x v="69"/>
  </r>
  <r>
    <x v="5"/>
    <x v="10"/>
    <x v="70"/>
  </r>
  <r>
    <x v="5"/>
    <x v="11"/>
    <x v="71"/>
  </r>
  <r>
    <x v="6"/>
    <x v="0"/>
    <x v="72"/>
  </r>
  <r>
    <x v="6"/>
    <x v="1"/>
    <x v="73"/>
  </r>
  <r>
    <x v="6"/>
    <x v="2"/>
    <x v="74"/>
  </r>
  <r>
    <x v="6"/>
    <x v="3"/>
    <x v="75"/>
  </r>
  <r>
    <x v="6"/>
    <x v="4"/>
    <x v="76"/>
  </r>
  <r>
    <x v="6"/>
    <x v="5"/>
    <x v="77"/>
  </r>
  <r>
    <x v="6"/>
    <x v="6"/>
    <x v="78"/>
  </r>
  <r>
    <x v="6"/>
    <x v="7"/>
    <x v="79"/>
  </r>
  <r>
    <x v="6"/>
    <x v="8"/>
    <x v="80"/>
  </r>
  <r>
    <x v="6"/>
    <x v="9"/>
    <x v="81"/>
  </r>
  <r>
    <x v="6"/>
    <x v="10"/>
    <x v="82"/>
  </r>
  <r>
    <x v="6"/>
    <x v="11"/>
    <x v="83"/>
  </r>
  <r>
    <x v="7"/>
    <x v="0"/>
    <x v="84"/>
  </r>
  <r>
    <x v="7"/>
    <x v="1"/>
    <x v="85"/>
  </r>
  <r>
    <x v="7"/>
    <x v="2"/>
    <x v="86"/>
  </r>
  <r>
    <x v="7"/>
    <x v="3"/>
    <x v="87"/>
  </r>
  <r>
    <x v="7"/>
    <x v="4"/>
    <x v="88"/>
  </r>
  <r>
    <x v="7"/>
    <x v="5"/>
    <x v="89"/>
  </r>
  <r>
    <x v="7"/>
    <x v="6"/>
    <x v="90"/>
  </r>
  <r>
    <x v="7"/>
    <x v="7"/>
    <x v="91"/>
  </r>
  <r>
    <x v="7"/>
    <x v="8"/>
    <x v="92"/>
  </r>
  <r>
    <x v="7"/>
    <x v="9"/>
    <x v="93"/>
  </r>
  <r>
    <x v="7"/>
    <x v="10"/>
    <x v="94"/>
  </r>
  <r>
    <x v="7"/>
    <x v="11"/>
    <x v="95"/>
  </r>
  <r>
    <x v="8"/>
    <x v="0"/>
    <x v="96"/>
  </r>
  <r>
    <x v="8"/>
    <x v="1"/>
    <x v="97"/>
  </r>
  <r>
    <x v="8"/>
    <x v="2"/>
    <x v="98"/>
  </r>
  <r>
    <x v="8"/>
    <x v="3"/>
    <x v="99"/>
  </r>
  <r>
    <x v="8"/>
    <x v="4"/>
    <x v="100"/>
  </r>
  <r>
    <x v="8"/>
    <x v="5"/>
    <x v="101"/>
  </r>
  <r>
    <x v="8"/>
    <x v="6"/>
    <x v="102"/>
  </r>
  <r>
    <x v="8"/>
    <x v="7"/>
    <x v="103"/>
  </r>
  <r>
    <x v="8"/>
    <x v="8"/>
    <x v="104"/>
  </r>
  <r>
    <x v="8"/>
    <x v="9"/>
    <x v="105"/>
  </r>
  <r>
    <x v="8"/>
    <x v="10"/>
    <x v="106"/>
  </r>
  <r>
    <x v="8"/>
    <x v="11"/>
    <x v="107"/>
  </r>
  <r>
    <x v="9"/>
    <x v="0"/>
    <x v="108"/>
  </r>
  <r>
    <x v="9"/>
    <x v="1"/>
    <x v="109"/>
  </r>
  <r>
    <x v="9"/>
    <x v="2"/>
    <x v="110"/>
  </r>
  <r>
    <x v="9"/>
    <x v="3"/>
    <x v="111"/>
  </r>
  <r>
    <x v="9"/>
    <x v="4"/>
    <x v="112"/>
  </r>
  <r>
    <x v="9"/>
    <x v="5"/>
    <x v="113"/>
  </r>
  <r>
    <x v="9"/>
    <x v="6"/>
    <x v="114"/>
  </r>
  <r>
    <x v="9"/>
    <x v="7"/>
    <x v="115"/>
  </r>
  <r>
    <x v="9"/>
    <x v="8"/>
    <x v="116"/>
  </r>
  <r>
    <x v="9"/>
    <x v="9"/>
    <x v="117"/>
  </r>
  <r>
    <x v="9"/>
    <x v="10"/>
    <x v="118"/>
  </r>
  <r>
    <x v="9"/>
    <x v="11"/>
    <x v="119"/>
  </r>
  <r>
    <x v="10"/>
    <x v="0"/>
    <x v="120"/>
  </r>
  <r>
    <x v="10"/>
    <x v="1"/>
    <x v="121"/>
  </r>
  <r>
    <x v="10"/>
    <x v="2"/>
    <x v="122"/>
  </r>
  <r>
    <x v="10"/>
    <x v="3"/>
    <x v="123"/>
  </r>
  <r>
    <x v="10"/>
    <x v="4"/>
    <x v="124"/>
  </r>
  <r>
    <x v="10"/>
    <x v="5"/>
    <x v="125"/>
  </r>
  <r>
    <x v="10"/>
    <x v="6"/>
    <x v="126"/>
  </r>
  <r>
    <x v="10"/>
    <x v="7"/>
    <x v="127"/>
  </r>
  <r>
    <x v="10"/>
    <x v="8"/>
    <x v="128"/>
  </r>
  <r>
    <x v="10"/>
    <x v="9"/>
    <x v="129"/>
  </r>
  <r>
    <x v="10"/>
    <x v="10"/>
    <x v="130"/>
  </r>
  <r>
    <x v="10"/>
    <x v="11"/>
    <x v="131"/>
  </r>
  <r>
    <x v="11"/>
    <x v="0"/>
    <x v="132"/>
  </r>
  <r>
    <x v="11"/>
    <x v="1"/>
    <x v="133"/>
  </r>
  <r>
    <x v="11"/>
    <x v="2"/>
    <x v="134"/>
  </r>
  <r>
    <x v="11"/>
    <x v="3"/>
    <x v="135"/>
  </r>
  <r>
    <x v="11"/>
    <x v="4"/>
    <x v="136"/>
  </r>
  <r>
    <x v="11"/>
    <x v="5"/>
    <x v="137"/>
  </r>
  <r>
    <x v="11"/>
    <x v="6"/>
    <x v="138"/>
  </r>
  <r>
    <x v="11"/>
    <x v="7"/>
    <x v="139"/>
  </r>
  <r>
    <x v="11"/>
    <x v="8"/>
    <x v="140"/>
  </r>
  <r>
    <x v="11"/>
    <x v="9"/>
    <x v="141"/>
  </r>
  <r>
    <x v="11"/>
    <x v="10"/>
    <x v="142"/>
  </r>
  <r>
    <x v="11"/>
    <x v="11"/>
    <x v="143"/>
  </r>
  <r>
    <x v="12"/>
    <x v="0"/>
    <x v="144"/>
  </r>
  <r>
    <x v="12"/>
    <x v="1"/>
    <x v="145"/>
  </r>
  <r>
    <x v="12"/>
    <x v="2"/>
    <x v="146"/>
  </r>
  <r>
    <x v="12"/>
    <x v="3"/>
    <x v="147"/>
  </r>
  <r>
    <x v="12"/>
    <x v="4"/>
    <x v="148"/>
  </r>
  <r>
    <x v="12"/>
    <x v="5"/>
    <x v="149"/>
  </r>
  <r>
    <x v="12"/>
    <x v="6"/>
    <x v="150"/>
  </r>
  <r>
    <x v="12"/>
    <x v="7"/>
    <x v="151"/>
  </r>
  <r>
    <x v="12"/>
    <x v="8"/>
    <x v="152"/>
  </r>
  <r>
    <x v="12"/>
    <x v="9"/>
    <x v="153"/>
  </r>
  <r>
    <x v="12"/>
    <x v="10"/>
    <x v="154"/>
  </r>
  <r>
    <x v="12"/>
    <x v="11"/>
    <x v="155"/>
  </r>
  <r>
    <x v="13"/>
    <x v="0"/>
    <x v="156"/>
  </r>
  <r>
    <x v="13"/>
    <x v="1"/>
    <x v="157"/>
  </r>
  <r>
    <x v="13"/>
    <x v="2"/>
    <x v="158"/>
  </r>
  <r>
    <x v="13"/>
    <x v="3"/>
    <x v="159"/>
  </r>
  <r>
    <x v="13"/>
    <x v="4"/>
    <x v="160"/>
  </r>
  <r>
    <x v="13"/>
    <x v="5"/>
    <x v="161"/>
  </r>
  <r>
    <x v="13"/>
    <x v="6"/>
    <x v="162"/>
  </r>
  <r>
    <x v="13"/>
    <x v="7"/>
    <x v="163"/>
  </r>
  <r>
    <x v="13"/>
    <x v="8"/>
    <x v="164"/>
  </r>
  <r>
    <x v="13"/>
    <x v="9"/>
    <x v="165"/>
  </r>
  <r>
    <x v="13"/>
    <x v="10"/>
    <x v="166"/>
  </r>
  <r>
    <x v="13"/>
    <x v="11"/>
    <x v="167"/>
  </r>
  <r>
    <x v="14"/>
    <x v="0"/>
    <x v="168"/>
  </r>
  <r>
    <x v="14"/>
    <x v="1"/>
    <x v="169"/>
  </r>
  <r>
    <x v="14"/>
    <x v="2"/>
    <x v="170"/>
  </r>
  <r>
    <x v="14"/>
    <x v="3"/>
    <x v="171"/>
  </r>
  <r>
    <x v="14"/>
    <x v="4"/>
    <x v="172"/>
  </r>
  <r>
    <x v="14"/>
    <x v="5"/>
    <x v="173"/>
  </r>
  <r>
    <x v="14"/>
    <x v="6"/>
    <x v="174"/>
  </r>
  <r>
    <x v="14"/>
    <x v="7"/>
    <x v="175"/>
  </r>
  <r>
    <x v="14"/>
    <x v="8"/>
    <x v="176"/>
  </r>
  <r>
    <x v="14"/>
    <x v="9"/>
    <x v="177"/>
  </r>
  <r>
    <x v="14"/>
    <x v="10"/>
    <x v="178"/>
  </r>
  <r>
    <x v="14"/>
    <x v="11"/>
    <x v="179"/>
  </r>
  <r>
    <x v="15"/>
    <x v="0"/>
    <x v="180"/>
  </r>
  <r>
    <x v="15"/>
    <x v="1"/>
    <x v="181"/>
  </r>
  <r>
    <x v="15"/>
    <x v="2"/>
    <x v="182"/>
  </r>
  <r>
    <x v="15"/>
    <x v="3"/>
    <x v="183"/>
  </r>
  <r>
    <x v="15"/>
    <x v="4"/>
    <x v="184"/>
  </r>
  <r>
    <x v="15"/>
    <x v="5"/>
    <x v="185"/>
  </r>
  <r>
    <x v="15"/>
    <x v="6"/>
    <x v="186"/>
  </r>
  <r>
    <x v="15"/>
    <x v="7"/>
    <x v="187"/>
  </r>
  <r>
    <x v="15"/>
    <x v="8"/>
    <x v="188"/>
  </r>
  <r>
    <x v="15"/>
    <x v="9"/>
    <x v="189"/>
  </r>
  <r>
    <x v="15"/>
    <x v="10"/>
    <x v="190"/>
  </r>
  <r>
    <x v="15"/>
    <x v="11"/>
    <x v="191"/>
  </r>
  <r>
    <x v="16"/>
    <x v="0"/>
    <x v="192"/>
  </r>
  <r>
    <x v="16"/>
    <x v="1"/>
    <x v="193"/>
  </r>
  <r>
    <x v="16"/>
    <x v="2"/>
    <x v="194"/>
  </r>
  <r>
    <x v="16"/>
    <x v="3"/>
    <x v="195"/>
  </r>
  <r>
    <x v="16"/>
    <x v="4"/>
    <x v="196"/>
  </r>
  <r>
    <x v="16"/>
    <x v="5"/>
    <x v="197"/>
  </r>
  <r>
    <x v="16"/>
    <x v="6"/>
    <x v="198"/>
  </r>
  <r>
    <x v="16"/>
    <x v="7"/>
    <x v="199"/>
  </r>
  <r>
    <x v="16"/>
    <x v="8"/>
    <x v="200"/>
  </r>
  <r>
    <x v="16"/>
    <x v="9"/>
    <x v="201"/>
  </r>
  <r>
    <x v="16"/>
    <x v="10"/>
    <x v="202"/>
  </r>
  <r>
    <x v="16"/>
    <x v="11"/>
    <x v="203"/>
  </r>
  <r>
    <x v="17"/>
    <x v="0"/>
    <x v="204"/>
  </r>
  <r>
    <x v="17"/>
    <x v="1"/>
    <x v="205"/>
  </r>
  <r>
    <x v="17"/>
    <x v="2"/>
    <x v="206"/>
  </r>
  <r>
    <x v="17"/>
    <x v="3"/>
    <x v="207"/>
  </r>
  <r>
    <x v="17"/>
    <x v="4"/>
    <x v="208"/>
  </r>
  <r>
    <x v="17"/>
    <x v="5"/>
    <x v="209"/>
  </r>
  <r>
    <x v="17"/>
    <x v="6"/>
    <x v="210"/>
  </r>
  <r>
    <x v="17"/>
    <x v="7"/>
    <x v="211"/>
  </r>
  <r>
    <x v="17"/>
    <x v="8"/>
    <x v="212"/>
  </r>
  <r>
    <x v="17"/>
    <x v="9"/>
    <x v="213"/>
  </r>
  <r>
    <x v="17"/>
    <x v="10"/>
    <x v="214"/>
  </r>
  <r>
    <x v="17"/>
    <x v="11"/>
    <x v="215"/>
  </r>
  <r>
    <x v="18"/>
    <x v="0"/>
    <x v="216"/>
  </r>
  <r>
    <x v="18"/>
    <x v="1"/>
    <x v="217"/>
  </r>
  <r>
    <x v="18"/>
    <x v="2"/>
    <x v="218"/>
  </r>
  <r>
    <x v="18"/>
    <x v="3"/>
    <x v="219"/>
  </r>
  <r>
    <x v="18"/>
    <x v="4"/>
    <x v="220"/>
  </r>
  <r>
    <x v="18"/>
    <x v="5"/>
    <x v="221"/>
  </r>
  <r>
    <x v="18"/>
    <x v="6"/>
    <x v="222"/>
  </r>
  <r>
    <x v="18"/>
    <x v="7"/>
    <x v="223"/>
  </r>
  <r>
    <x v="18"/>
    <x v="8"/>
    <x v="224"/>
  </r>
  <r>
    <x v="18"/>
    <x v="9"/>
    <x v="225"/>
  </r>
  <r>
    <x v="18"/>
    <x v="10"/>
    <x v="226"/>
  </r>
  <r>
    <x v="18"/>
    <x v="11"/>
    <x v="227"/>
  </r>
  <r>
    <x v="19"/>
    <x v="0"/>
    <x v="228"/>
  </r>
  <r>
    <x v="19"/>
    <x v="1"/>
    <x v="229"/>
  </r>
  <r>
    <x v="19"/>
    <x v="2"/>
    <x v="230"/>
  </r>
  <r>
    <x v="19"/>
    <x v="3"/>
    <x v="231"/>
  </r>
  <r>
    <x v="19"/>
    <x v="4"/>
    <x v="232"/>
  </r>
  <r>
    <x v="19"/>
    <x v="5"/>
    <x v="233"/>
  </r>
  <r>
    <x v="19"/>
    <x v="6"/>
    <x v="234"/>
  </r>
  <r>
    <x v="19"/>
    <x v="7"/>
    <x v="235"/>
  </r>
  <r>
    <x v="19"/>
    <x v="8"/>
    <x v="236"/>
  </r>
  <r>
    <x v="19"/>
    <x v="9"/>
    <x v="237"/>
  </r>
  <r>
    <x v="19"/>
    <x v="10"/>
    <x v="238"/>
  </r>
  <r>
    <x v="19"/>
    <x v="11"/>
    <x v="239"/>
  </r>
  <r>
    <x v="20"/>
    <x v="0"/>
    <x v="240"/>
  </r>
  <r>
    <x v="20"/>
    <x v="1"/>
    <x v="241"/>
  </r>
  <r>
    <x v="20"/>
    <x v="2"/>
    <x v="242"/>
  </r>
  <r>
    <x v="20"/>
    <x v="3"/>
    <x v="243"/>
  </r>
  <r>
    <x v="20"/>
    <x v="4"/>
    <x v="244"/>
  </r>
  <r>
    <x v="20"/>
    <x v="5"/>
    <x v="245"/>
  </r>
  <r>
    <x v="20"/>
    <x v="6"/>
    <x v="246"/>
  </r>
  <r>
    <x v="20"/>
    <x v="7"/>
    <x v="247"/>
  </r>
  <r>
    <x v="20"/>
    <x v="8"/>
    <x v="248"/>
  </r>
  <r>
    <x v="20"/>
    <x v="9"/>
    <x v="249"/>
  </r>
  <r>
    <x v="20"/>
    <x v="10"/>
    <x v="250"/>
  </r>
  <r>
    <x v="20"/>
    <x v="11"/>
    <x v="251"/>
  </r>
  <r>
    <x v="21"/>
    <x v="0"/>
    <x v="252"/>
  </r>
  <r>
    <x v="21"/>
    <x v="1"/>
    <x v="253"/>
  </r>
  <r>
    <x v="21"/>
    <x v="2"/>
    <x v="254"/>
  </r>
  <r>
    <x v="21"/>
    <x v="3"/>
    <x v="255"/>
  </r>
  <r>
    <x v="21"/>
    <x v="4"/>
    <x v="256"/>
  </r>
  <r>
    <x v="21"/>
    <x v="5"/>
    <x v="257"/>
  </r>
  <r>
    <x v="21"/>
    <x v="6"/>
    <x v="258"/>
  </r>
  <r>
    <x v="21"/>
    <x v="7"/>
    <x v="259"/>
  </r>
  <r>
    <x v="21"/>
    <x v="8"/>
    <x v="260"/>
  </r>
  <r>
    <x v="21"/>
    <x v="9"/>
    <x v="261"/>
  </r>
  <r>
    <x v="21"/>
    <x v="10"/>
    <x v="262"/>
  </r>
  <r>
    <x v="21"/>
    <x v="11"/>
    <x v="263"/>
  </r>
  <r>
    <x v="22"/>
    <x v="0"/>
    <x v="264"/>
  </r>
  <r>
    <x v="22"/>
    <x v="1"/>
    <x v="265"/>
  </r>
  <r>
    <x v="22"/>
    <x v="2"/>
    <x v="266"/>
  </r>
  <r>
    <x v="22"/>
    <x v="3"/>
    <x v="267"/>
  </r>
  <r>
    <x v="22"/>
    <x v="4"/>
    <x v="268"/>
  </r>
  <r>
    <x v="22"/>
    <x v="5"/>
    <x v="269"/>
  </r>
  <r>
    <x v="22"/>
    <x v="6"/>
    <x v="270"/>
  </r>
  <r>
    <x v="22"/>
    <x v="7"/>
    <x v="271"/>
  </r>
  <r>
    <x v="22"/>
    <x v="8"/>
    <x v="272"/>
  </r>
  <r>
    <x v="22"/>
    <x v="9"/>
    <x v="273"/>
  </r>
  <r>
    <x v="22"/>
    <x v="10"/>
    <x v="274"/>
  </r>
  <r>
    <x v="22"/>
    <x v="11"/>
    <x v="275"/>
  </r>
  <r>
    <x v="23"/>
    <x v="0"/>
    <x v="276"/>
  </r>
  <r>
    <x v="23"/>
    <x v="1"/>
    <x v="277"/>
  </r>
  <r>
    <x v="23"/>
    <x v="2"/>
    <x v="278"/>
  </r>
  <r>
    <x v="23"/>
    <x v="3"/>
    <x v="279"/>
  </r>
  <r>
    <x v="23"/>
    <x v="4"/>
    <x v="280"/>
  </r>
  <r>
    <x v="23"/>
    <x v="5"/>
    <x v="281"/>
  </r>
  <r>
    <x v="23"/>
    <x v="6"/>
    <x v="282"/>
  </r>
  <r>
    <x v="23"/>
    <x v="7"/>
    <x v="283"/>
  </r>
  <r>
    <x v="23"/>
    <x v="8"/>
    <x v="284"/>
  </r>
  <r>
    <x v="23"/>
    <x v="9"/>
    <x v="285"/>
  </r>
  <r>
    <x v="23"/>
    <x v="10"/>
    <x v="286"/>
  </r>
  <r>
    <x v="23"/>
    <x v="11"/>
    <x v="287"/>
  </r>
  <r>
    <x v="24"/>
    <x v="0"/>
    <x v="288"/>
  </r>
  <r>
    <x v="24"/>
    <x v="1"/>
    <x v="289"/>
  </r>
  <r>
    <x v="24"/>
    <x v="2"/>
    <x v="290"/>
  </r>
  <r>
    <x v="24"/>
    <x v="3"/>
    <x v="291"/>
  </r>
  <r>
    <x v="24"/>
    <x v="4"/>
    <x v="292"/>
  </r>
  <r>
    <x v="24"/>
    <x v="5"/>
    <x v="293"/>
  </r>
  <r>
    <x v="24"/>
    <x v="6"/>
    <x v="294"/>
  </r>
  <r>
    <x v="24"/>
    <x v="7"/>
    <x v="295"/>
  </r>
  <r>
    <x v="24"/>
    <x v="8"/>
    <x v="296"/>
  </r>
  <r>
    <x v="24"/>
    <x v="9"/>
    <x v="297"/>
  </r>
  <r>
    <x v="24"/>
    <x v="10"/>
    <x v="298"/>
  </r>
  <r>
    <x v="24"/>
    <x v="11"/>
    <x v="299"/>
  </r>
  <r>
    <x v="25"/>
    <x v="0"/>
    <x v="300"/>
  </r>
  <r>
    <x v="25"/>
    <x v="1"/>
    <x v="301"/>
  </r>
  <r>
    <x v="25"/>
    <x v="2"/>
    <x v="302"/>
  </r>
  <r>
    <x v="25"/>
    <x v="3"/>
    <x v="303"/>
  </r>
  <r>
    <x v="25"/>
    <x v="4"/>
    <x v="304"/>
  </r>
  <r>
    <x v="25"/>
    <x v="5"/>
    <x v="305"/>
  </r>
  <r>
    <x v="25"/>
    <x v="6"/>
    <x v="306"/>
  </r>
  <r>
    <x v="25"/>
    <x v="7"/>
    <x v="307"/>
  </r>
  <r>
    <x v="25"/>
    <x v="8"/>
    <x v="308"/>
  </r>
  <r>
    <x v="25"/>
    <x v="9"/>
    <x v="309"/>
  </r>
  <r>
    <x v="25"/>
    <x v="10"/>
    <x v="310"/>
  </r>
  <r>
    <x v="25"/>
    <x v="11"/>
    <x v="311"/>
  </r>
  <r>
    <x v="26"/>
    <x v="0"/>
    <x v="312"/>
  </r>
  <r>
    <x v="26"/>
    <x v="1"/>
    <x v="313"/>
  </r>
  <r>
    <x v="26"/>
    <x v="2"/>
    <x v="314"/>
  </r>
  <r>
    <x v="26"/>
    <x v="3"/>
    <x v="315"/>
  </r>
  <r>
    <x v="26"/>
    <x v="4"/>
    <x v="316"/>
  </r>
  <r>
    <x v="26"/>
    <x v="5"/>
    <x v="317"/>
  </r>
  <r>
    <x v="26"/>
    <x v="6"/>
    <x v="318"/>
  </r>
  <r>
    <x v="26"/>
    <x v="7"/>
    <x v="319"/>
  </r>
  <r>
    <x v="26"/>
    <x v="8"/>
    <x v="320"/>
  </r>
  <r>
    <x v="26"/>
    <x v="9"/>
    <x v="321"/>
  </r>
  <r>
    <x v="26"/>
    <x v="10"/>
    <x v="322"/>
  </r>
  <r>
    <x v="26"/>
    <x v="11"/>
    <x v="323"/>
  </r>
  <r>
    <x v="27"/>
    <x v="0"/>
    <x v="324"/>
  </r>
  <r>
    <x v="27"/>
    <x v="1"/>
    <x v="325"/>
  </r>
  <r>
    <x v="27"/>
    <x v="2"/>
    <x v="326"/>
  </r>
  <r>
    <x v="27"/>
    <x v="3"/>
    <x v="327"/>
  </r>
  <r>
    <x v="27"/>
    <x v="4"/>
    <x v="328"/>
  </r>
  <r>
    <x v="27"/>
    <x v="5"/>
    <x v="329"/>
  </r>
  <r>
    <x v="27"/>
    <x v="6"/>
    <x v="330"/>
  </r>
  <r>
    <x v="27"/>
    <x v="7"/>
    <x v="331"/>
  </r>
  <r>
    <x v="27"/>
    <x v="8"/>
    <x v="332"/>
  </r>
  <r>
    <x v="27"/>
    <x v="9"/>
    <x v="333"/>
  </r>
  <r>
    <x v="27"/>
    <x v="10"/>
    <x v="334"/>
  </r>
  <r>
    <x v="27"/>
    <x v="11"/>
    <x v="335"/>
  </r>
  <r>
    <x v="28"/>
    <x v="0"/>
    <x v="336"/>
  </r>
  <r>
    <x v="28"/>
    <x v="1"/>
    <x v="337"/>
  </r>
  <r>
    <x v="28"/>
    <x v="2"/>
    <x v="338"/>
  </r>
  <r>
    <x v="28"/>
    <x v="3"/>
    <x v="339"/>
  </r>
  <r>
    <x v="28"/>
    <x v="4"/>
    <x v="340"/>
  </r>
  <r>
    <x v="28"/>
    <x v="5"/>
    <x v="341"/>
  </r>
  <r>
    <x v="28"/>
    <x v="6"/>
    <x v="342"/>
  </r>
  <r>
    <x v="28"/>
    <x v="7"/>
    <x v="343"/>
  </r>
  <r>
    <x v="28"/>
    <x v="8"/>
    <x v="344"/>
  </r>
  <r>
    <x v="28"/>
    <x v="9"/>
    <x v="345"/>
  </r>
  <r>
    <x v="28"/>
    <x v="10"/>
    <x v="346"/>
  </r>
  <r>
    <x v="28"/>
    <x v="11"/>
    <x v="347"/>
  </r>
  <r>
    <x v="29"/>
    <x v="0"/>
    <x v="348"/>
  </r>
  <r>
    <x v="29"/>
    <x v="1"/>
    <x v="349"/>
  </r>
  <r>
    <x v="29"/>
    <x v="2"/>
    <x v="350"/>
  </r>
  <r>
    <x v="29"/>
    <x v="3"/>
    <x v="351"/>
  </r>
  <r>
    <x v="29"/>
    <x v="4"/>
    <x v="352"/>
  </r>
  <r>
    <x v="29"/>
    <x v="5"/>
    <x v="353"/>
  </r>
  <r>
    <x v="29"/>
    <x v="6"/>
    <x v="354"/>
  </r>
  <r>
    <x v="29"/>
    <x v="7"/>
    <x v="355"/>
  </r>
  <r>
    <x v="29"/>
    <x v="8"/>
    <x v="356"/>
  </r>
  <r>
    <x v="29"/>
    <x v="9"/>
    <x v="357"/>
  </r>
  <r>
    <x v="29"/>
    <x v="10"/>
    <x v="358"/>
  </r>
  <r>
    <x v="29"/>
    <x v="11"/>
    <x v="359"/>
  </r>
  <r>
    <x v="30"/>
    <x v="0"/>
    <x v="360"/>
  </r>
  <r>
    <x v="30"/>
    <x v="1"/>
    <x v="361"/>
  </r>
  <r>
    <x v="30"/>
    <x v="2"/>
    <x v="362"/>
  </r>
  <r>
    <x v="30"/>
    <x v="3"/>
    <x v="363"/>
  </r>
  <r>
    <x v="30"/>
    <x v="4"/>
    <x v="364"/>
  </r>
  <r>
    <x v="30"/>
    <x v="5"/>
    <x v="365"/>
  </r>
  <r>
    <x v="30"/>
    <x v="6"/>
    <x v="366"/>
  </r>
  <r>
    <x v="30"/>
    <x v="7"/>
    <x v="367"/>
  </r>
  <r>
    <x v="30"/>
    <x v="8"/>
    <x v="368"/>
  </r>
  <r>
    <x v="30"/>
    <x v="9"/>
    <x v="369"/>
  </r>
  <r>
    <x v="30"/>
    <x v="10"/>
    <x v="370"/>
  </r>
  <r>
    <x v="30"/>
    <x v="11"/>
    <x v="371"/>
  </r>
  <r>
    <x v="31"/>
    <x v="0"/>
    <x v="372"/>
  </r>
  <r>
    <x v="31"/>
    <x v="1"/>
    <x v="373"/>
  </r>
  <r>
    <x v="31"/>
    <x v="2"/>
    <x v="374"/>
  </r>
  <r>
    <x v="31"/>
    <x v="3"/>
    <x v="375"/>
  </r>
  <r>
    <x v="31"/>
    <x v="4"/>
    <x v="376"/>
  </r>
  <r>
    <x v="31"/>
    <x v="5"/>
    <x v="377"/>
  </r>
  <r>
    <x v="31"/>
    <x v="6"/>
    <x v="378"/>
  </r>
  <r>
    <x v="31"/>
    <x v="7"/>
    <x v="379"/>
  </r>
  <r>
    <x v="31"/>
    <x v="8"/>
    <x v="380"/>
  </r>
  <r>
    <x v="31"/>
    <x v="9"/>
    <x v="381"/>
  </r>
  <r>
    <x v="31"/>
    <x v="10"/>
    <x v="382"/>
  </r>
  <r>
    <x v="31"/>
    <x v="11"/>
    <x v="383"/>
  </r>
  <r>
    <x v="32"/>
    <x v="0"/>
    <x v="384"/>
  </r>
  <r>
    <x v="32"/>
    <x v="1"/>
    <x v="385"/>
  </r>
  <r>
    <x v="32"/>
    <x v="2"/>
    <x v="386"/>
  </r>
  <r>
    <x v="32"/>
    <x v="3"/>
    <x v="387"/>
  </r>
  <r>
    <x v="32"/>
    <x v="4"/>
    <x v="388"/>
  </r>
  <r>
    <x v="32"/>
    <x v="5"/>
    <x v="389"/>
  </r>
  <r>
    <x v="32"/>
    <x v="6"/>
    <x v="390"/>
  </r>
  <r>
    <x v="32"/>
    <x v="7"/>
    <x v="391"/>
  </r>
  <r>
    <x v="32"/>
    <x v="8"/>
    <x v="392"/>
  </r>
  <r>
    <x v="32"/>
    <x v="9"/>
    <x v="393"/>
  </r>
  <r>
    <x v="32"/>
    <x v="10"/>
    <x v="394"/>
  </r>
  <r>
    <x v="32"/>
    <x v="11"/>
    <x v="395"/>
  </r>
  <r>
    <x v="33"/>
    <x v="0"/>
    <x v="396"/>
  </r>
  <r>
    <x v="33"/>
    <x v="1"/>
    <x v="397"/>
  </r>
  <r>
    <x v="33"/>
    <x v="2"/>
    <x v="398"/>
  </r>
  <r>
    <x v="33"/>
    <x v="3"/>
    <x v="399"/>
  </r>
  <r>
    <x v="33"/>
    <x v="4"/>
    <x v="400"/>
  </r>
  <r>
    <x v="33"/>
    <x v="5"/>
    <x v="401"/>
  </r>
  <r>
    <x v="33"/>
    <x v="6"/>
    <x v="402"/>
  </r>
  <r>
    <x v="33"/>
    <x v="7"/>
    <x v="403"/>
  </r>
  <r>
    <x v="33"/>
    <x v="8"/>
    <x v="404"/>
  </r>
  <r>
    <x v="33"/>
    <x v="9"/>
    <x v="405"/>
  </r>
  <r>
    <x v="33"/>
    <x v="10"/>
    <x v="406"/>
  </r>
  <r>
    <x v="33"/>
    <x v="11"/>
    <x v="407"/>
  </r>
  <r>
    <x v="34"/>
    <x v="0"/>
    <x v="408"/>
  </r>
  <r>
    <x v="34"/>
    <x v="1"/>
    <x v="409"/>
  </r>
  <r>
    <x v="34"/>
    <x v="2"/>
    <x v="410"/>
  </r>
  <r>
    <x v="34"/>
    <x v="3"/>
    <x v="411"/>
  </r>
  <r>
    <x v="34"/>
    <x v="4"/>
    <x v="412"/>
  </r>
  <r>
    <x v="34"/>
    <x v="5"/>
    <x v="413"/>
  </r>
  <r>
    <x v="34"/>
    <x v="6"/>
    <x v="414"/>
  </r>
  <r>
    <x v="34"/>
    <x v="7"/>
    <x v="415"/>
  </r>
  <r>
    <x v="34"/>
    <x v="8"/>
    <x v="416"/>
  </r>
  <r>
    <x v="34"/>
    <x v="9"/>
    <x v="417"/>
  </r>
  <r>
    <x v="34"/>
    <x v="10"/>
    <x v="418"/>
  </r>
  <r>
    <x v="34"/>
    <x v="11"/>
    <x v="419"/>
  </r>
  <r>
    <x v="35"/>
    <x v="0"/>
    <x v="420"/>
  </r>
  <r>
    <x v="35"/>
    <x v="1"/>
    <x v="421"/>
  </r>
  <r>
    <x v="35"/>
    <x v="2"/>
    <x v="422"/>
  </r>
  <r>
    <x v="35"/>
    <x v="3"/>
    <x v="423"/>
  </r>
  <r>
    <x v="35"/>
    <x v="4"/>
    <x v="424"/>
  </r>
  <r>
    <x v="35"/>
    <x v="5"/>
    <x v="425"/>
  </r>
  <r>
    <x v="35"/>
    <x v="6"/>
    <x v="426"/>
  </r>
  <r>
    <x v="35"/>
    <x v="7"/>
    <x v="427"/>
  </r>
  <r>
    <x v="35"/>
    <x v="8"/>
    <x v="428"/>
  </r>
  <r>
    <x v="35"/>
    <x v="9"/>
    <x v="429"/>
  </r>
  <r>
    <x v="35"/>
    <x v="10"/>
    <x v="430"/>
  </r>
  <r>
    <x v="35"/>
    <x v="11"/>
    <x v="431"/>
  </r>
  <r>
    <x v="36"/>
    <x v="0"/>
    <x v="432"/>
  </r>
  <r>
    <x v="36"/>
    <x v="1"/>
    <x v="433"/>
  </r>
  <r>
    <x v="36"/>
    <x v="2"/>
    <x v="434"/>
  </r>
  <r>
    <x v="36"/>
    <x v="3"/>
    <x v="435"/>
  </r>
  <r>
    <x v="36"/>
    <x v="4"/>
    <x v="436"/>
  </r>
  <r>
    <x v="36"/>
    <x v="5"/>
    <x v="437"/>
  </r>
  <r>
    <x v="36"/>
    <x v="6"/>
    <x v="438"/>
  </r>
  <r>
    <x v="36"/>
    <x v="7"/>
    <x v="439"/>
  </r>
  <r>
    <x v="36"/>
    <x v="8"/>
    <x v="440"/>
  </r>
  <r>
    <x v="36"/>
    <x v="9"/>
    <x v="441"/>
  </r>
  <r>
    <x v="36"/>
    <x v="10"/>
    <x v="442"/>
  </r>
  <r>
    <x v="36"/>
    <x v="11"/>
    <x v="443"/>
  </r>
  <r>
    <x v="37"/>
    <x v="0"/>
    <x v="444"/>
  </r>
  <r>
    <x v="37"/>
    <x v="1"/>
    <x v="445"/>
  </r>
  <r>
    <x v="37"/>
    <x v="2"/>
    <x v="446"/>
  </r>
  <r>
    <x v="37"/>
    <x v="3"/>
    <x v="447"/>
  </r>
  <r>
    <x v="37"/>
    <x v="4"/>
    <x v="448"/>
  </r>
  <r>
    <x v="37"/>
    <x v="5"/>
    <x v="449"/>
  </r>
  <r>
    <x v="37"/>
    <x v="6"/>
    <x v="450"/>
  </r>
  <r>
    <x v="37"/>
    <x v="7"/>
    <x v="451"/>
  </r>
  <r>
    <x v="37"/>
    <x v="8"/>
    <x v="452"/>
  </r>
  <r>
    <x v="37"/>
    <x v="9"/>
    <x v="453"/>
  </r>
  <r>
    <x v="37"/>
    <x v="10"/>
    <x v="454"/>
  </r>
  <r>
    <x v="37"/>
    <x v="11"/>
    <x v="455"/>
  </r>
  <r>
    <x v="38"/>
    <x v="0"/>
    <x v="456"/>
  </r>
  <r>
    <x v="38"/>
    <x v="1"/>
    <x v="457"/>
  </r>
  <r>
    <x v="38"/>
    <x v="2"/>
    <x v="458"/>
  </r>
  <r>
    <x v="38"/>
    <x v="3"/>
    <x v="459"/>
  </r>
  <r>
    <x v="38"/>
    <x v="4"/>
    <x v="460"/>
  </r>
  <r>
    <x v="38"/>
    <x v="5"/>
    <x v="461"/>
  </r>
  <r>
    <x v="38"/>
    <x v="6"/>
    <x v="462"/>
  </r>
  <r>
    <x v="38"/>
    <x v="7"/>
    <x v="463"/>
  </r>
  <r>
    <x v="38"/>
    <x v="8"/>
    <x v="464"/>
  </r>
  <r>
    <x v="38"/>
    <x v="9"/>
    <x v="465"/>
  </r>
  <r>
    <x v="38"/>
    <x v="10"/>
    <x v="466"/>
  </r>
  <r>
    <x v="38"/>
    <x v="11"/>
    <x v="467"/>
  </r>
  <r>
    <x v="39"/>
    <x v="0"/>
    <x v="468"/>
  </r>
  <r>
    <x v="39"/>
    <x v="1"/>
    <x v="469"/>
  </r>
  <r>
    <x v="39"/>
    <x v="2"/>
    <x v="470"/>
  </r>
  <r>
    <x v="39"/>
    <x v="3"/>
    <x v="471"/>
  </r>
  <r>
    <x v="39"/>
    <x v="4"/>
    <x v="472"/>
  </r>
  <r>
    <x v="39"/>
    <x v="5"/>
    <x v="473"/>
  </r>
  <r>
    <x v="39"/>
    <x v="6"/>
    <x v="474"/>
  </r>
  <r>
    <x v="39"/>
    <x v="7"/>
    <x v="475"/>
  </r>
  <r>
    <x v="39"/>
    <x v="8"/>
    <x v="476"/>
  </r>
  <r>
    <x v="39"/>
    <x v="9"/>
    <x v="477"/>
  </r>
  <r>
    <x v="39"/>
    <x v="10"/>
    <x v="478"/>
  </r>
  <r>
    <x v="39"/>
    <x v="11"/>
    <x v="479"/>
  </r>
  <r>
    <x v="40"/>
    <x v="0"/>
    <x v="480"/>
  </r>
  <r>
    <x v="40"/>
    <x v="1"/>
    <x v="481"/>
  </r>
  <r>
    <x v="40"/>
    <x v="2"/>
    <x v="482"/>
  </r>
  <r>
    <x v="40"/>
    <x v="3"/>
    <x v="483"/>
  </r>
  <r>
    <x v="40"/>
    <x v="4"/>
    <x v="484"/>
  </r>
  <r>
    <x v="40"/>
    <x v="5"/>
    <x v="485"/>
  </r>
  <r>
    <x v="40"/>
    <x v="6"/>
    <x v="486"/>
  </r>
  <r>
    <x v="40"/>
    <x v="7"/>
    <x v="487"/>
  </r>
  <r>
    <x v="40"/>
    <x v="8"/>
    <x v="488"/>
  </r>
  <r>
    <x v="40"/>
    <x v="9"/>
    <x v="489"/>
  </r>
  <r>
    <x v="40"/>
    <x v="10"/>
    <x v="490"/>
  </r>
  <r>
    <x v="40"/>
    <x v="11"/>
    <x v="491"/>
  </r>
  <r>
    <x v="41"/>
    <x v="0"/>
    <x v="492"/>
  </r>
  <r>
    <x v="41"/>
    <x v="1"/>
    <x v="493"/>
  </r>
  <r>
    <x v="41"/>
    <x v="2"/>
    <x v="494"/>
  </r>
  <r>
    <x v="41"/>
    <x v="3"/>
    <x v="495"/>
  </r>
  <r>
    <x v="41"/>
    <x v="4"/>
    <x v="496"/>
  </r>
  <r>
    <x v="41"/>
    <x v="5"/>
    <x v="497"/>
  </r>
  <r>
    <x v="41"/>
    <x v="6"/>
    <x v="498"/>
  </r>
  <r>
    <x v="41"/>
    <x v="7"/>
    <x v="499"/>
  </r>
  <r>
    <x v="41"/>
    <x v="8"/>
    <x v="500"/>
  </r>
  <r>
    <x v="41"/>
    <x v="9"/>
    <x v="501"/>
  </r>
  <r>
    <x v="41"/>
    <x v="10"/>
    <x v="502"/>
  </r>
  <r>
    <x v="41"/>
    <x v="11"/>
    <x v="503"/>
  </r>
  <r>
    <x v="42"/>
    <x v="0"/>
    <x v="504"/>
  </r>
  <r>
    <x v="42"/>
    <x v="1"/>
    <x v="505"/>
  </r>
  <r>
    <x v="42"/>
    <x v="2"/>
    <x v="506"/>
  </r>
  <r>
    <x v="42"/>
    <x v="3"/>
    <x v="507"/>
  </r>
  <r>
    <x v="42"/>
    <x v="4"/>
    <x v="508"/>
  </r>
  <r>
    <x v="42"/>
    <x v="5"/>
    <x v="509"/>
  </r>
  <r>
    <x v="42"/>
    <x v="6"/>
    <x v="510"/>
  </r>
  <r>
    <x v="42"/>
    <x v="7"/>
    <x v="511"/>
  </r>
  <r>
    <x v="42"/>
    <x v="8"/>
    <x v="512"/>
  </r>
  <r>
    <x v="42"/>
    <x v="9"/>
    <x v="513"/>
  </r>
  <r>
    <x v="42"/>
    <x v="10"/>
    <x v="514"/>
  </r>
  <r>
    <x v="42"/>
    <x v="11"/>
    <x v="515"/>
  </r>
  <r>
    <x v="43"/>
    <x v="0"/>
    <x v="516"/>
  </r>
  <r>
    <x v="43"/>
    <x v="1"/>
    <x v="517"/>
  </r>
  <r>
    <x v="43"/>
    <x v="2"/>
    <x v="518"/>
  </r>
  <r>
    <x v="43"/>
    <x v="3"/>
    <x v="519"/>
  </r>
  <r>
    <x v="43"/>
    <x v="4"/>
    <x v="520"/>
  </r>
  <r>
    <x v="43"/>
    <x v="5"/>
    <x v="521"/>
  </r>
  <r>
    <x v="43"/>
    <x v="6"/>
    <x v="522"/>
  </r>
  <r>
    <x v="43"/>
    <x v="7"/>
    <x v="523"/>
  </r>
  <r>
    <x v="43"/>
    <x v="8"/>
    <x v="524"/>
  </r>
  <r>
    <x v="43"/>
    <x v="9"/>
    <x v="525"/>
  </r>
  <r>
    <x v="43"/>
    <x v="10"/>
    <x v="526"/>
  </r>
  <r>
    <x v="43"/>
    <x v="11"/>
    <x v="527"/>
  </r>
  <r>
    <x v="44"/>
    <x v="0"/>
    <x v="528"/>
  </r>
  <r>
    <x v="44"/>
    <x v="1"/>
    <x v="529"/>
  </r>
  <r>
    <x v="44"/>
    <x v="2"/>
    <x v="530"/>
  </r>
  <r>
    <x v="44"/>
    <x v="3"/>
    <x v="531"/>
  </r>
  <r>
    <x v="44"/>
    <x v="4"/>
    <x v="532"/>
  </r>
  <r>
    <x v="44"/>
    <x v="5"/>
    <x v="533"/>
  </r>
  <r>
    <x v="44"/>
    <x v="6"/>
    <x v="534"/>
  </r>
  <r>
    <x v="44"/>
    <x v="7"/>
    <x v="535"/>
  </r>
  <r>
    <x v="44"/>
    <x v="8"/>
    <x v="536"/>
  </r>
  <r>
    <x v="44"/>
    <x v="9"/>
    <x v="537"/>
  </r>
  <r>
    <x v="44"/>
    <x v="10"/>
    <x v="538"/>
  </r>
  <r>
    <x v="44"/>
    <x v="11"/>
    <x v="539"/>
  </r>
  <r>
    <x v="45"/>
    <x v="0"/>
    <x v="540"/>
  </r>
  <r>
    <x v="45"/>
    <x v="1"/>
    <x v="541"/>
  </r>
  <r>
    <x v="45"/>
    <x v="2"/>
    <x v="542"/>
  </r>
  <r>
    <x v="45"/>
    <x v="3"/>
    <x v="543"/>
  </r>
  <r>
    <x v="45"/>
    <x v="4"/>
    <x v="544"/>
  </r>
  <r>
    <x v="45"/>
    <x v="5"/>
    <x v="545"/>
  </r>
  <r>
    <x v="45"/>
    <x v="6"/>
    <x v="546"/>
  </r>
  <r>
    <x v="45"/>
    <x v="7"/>
    <x v="547"/>
  </r>
  <r>
    <x v="45"/>
    <x v="8"/>
    <x v="548"/>
  </r>
  <r>
    <x v="45"/>
    <x v="9"/>
    <x v="549"/>
  </r>
  <r>
    <x v="45"/>
    <x v="10"/>
    <x v="550"/>
  </r>
  <r>
    <x v="45"/>
    <x v="11"/>
    <x v="551"/>
  </r>
  <r>
    <x v="46"/>
    <x v="0"/>
    <x v="552"/>
  </r>
  <r>
    <x v="46"/>
    <x v="1"/>
    <x v="553"/>
  </r>
  <r>
    <x v="46"/>
    <x v="2"/>
    <x v="554"/>
  </r>
  <r>
    <x v="46"/>
    <x v="3"/>
    <x v="555"/>
  </r>
  <r>
    <x v="46"/>
    <x v="4"/>
    <x v="556"/>
  </r>
  <r>
    <x v="46"/>
    <x v="5"/>
    <x v="557"/>
  </r>
  <r>
    <x v="46"/>
    <x v="6"/>
    <x v="558"/>
  </r>
  <r>
    <x v="46"/>
    <x v="7"/>
    <x v="559"/>
  </r>
  <r>
    <x v="46"/>
    <x v="8"/>
    <x v="560"/>
  </r>
  <r>
    <x v="46"/>
    <x v="9"/>
    <x v="561"/>
  </r>
  <r>
    <x v="46"/>
    <x v="10"/>
    <x v="562"/>
  </r>
  <r>
    <x v="46"/>
    <x v="11"/>
    <x v="563"/>
  </r>
  <r>
    <x v="47"/>
    <x v="0"/>
    <x v="564"/>
  </r>
  <r>
    <x v="47"/>
    <x v="1"/>
    <x v="565"/>
  </r>
  <r>
    <x v="47"/>
    <x v="2"/>
    <x v="566"/>
  </r>
  <r>
    <x v="47"/>
    <x v="3"/>
    <x v="567"/>
  </r>
  <r>
    <x v="47"/>
    <x v="4"/>
    <x v="568"/>
  </r>
  <r>
    <x v="47"/>
    <x v="5"/>
    <x v="569"/>
  </r>
  <r>
    <x v="47"/>
    <x v="6"/>
    <x v="570"/>
  </r>
  <r>
    <x v="47"/>
    <x v="7"/>
    <x v="571"/>
  </r>
  <r>
    <x v="47"/>
    <x v="8"/>
    <x v="572"/>
  </r>
  <r>
    <x v="47"/>
    <x v="9"/>
    <x v="573"/>
  </r>
  <r>
    <x v="47"/>
    <x v="10"/>
    <x v="574"/>
  </r>
  <r>
    <x v="47"/>
    <x v="11"/>
    <x v="575"/>
  </r>
  <r>
    <x v="48"/>
    <x v="0"/>
    <x v="576"/>
  </r>
  <r>
    <x v="48"/>
    <x v="1"/>
    <x v="577"/>
  </r>
  <r>
    <x v="48"/>
    <x v="2"/>
    <x v="578"/>
  </r>
  <r>
    <x v="48"/>
    <x v="3"/>
    <x v="579"/>
  </r>
  <r>
    <x v="48"/>
    <x v="4"/>
    <x v="580"/>
  </r>
  <r>
    <x v="48"/>
    <x v="5"/>
    <x v="581"/>
  </r>
  <r>
    <x v="48"/>
    <x v="6"/>
    <x v="582"/>
  </r>
  <r>
    <x v="48"/>
    <x v="7"/>
    <x v="583"/>
  </r>
  <r>
    <x v="48"/>
    <x v="8"/>
    <x v="584"/>
  </r>
  <r>
    <x v="48"/>
    <x v="9"/>
    <x v="585"/>
  </r>
  <r>
    <x v="48"/>
    <x v="10"/>
    <x v="586"/>
  </r>
  <r>
    <x v="48"/>
    <x v="11"/>
    <x v="587"/>
  </r>
  <r>
    <x v="49"/>
    <x v="0"/>
    <x v="588"/>
  </r>
  <r>
    <x v="49"/>
    <x v="1"/>
    <x v="589"/>
  </r>
  <r>
    <x v="49"/>
    <x v="2"/>
    <x v="590"/>
  </r>
  <r>
    <x v="49"/>
    <x v="3"/>
    <x v="591"/>
  </r>
  <r>
    <x v="49"/>
    <x v="4"/>
    <x v="592"/>
  </r>
  <r>
    <x v="49"/>
    <x v="5"/>
    <x v="593"/>
  </r>
  <r>
    <x v="49"/>
    <x v="6"/>
    <x v="594"/>
  </r>
  <r>
    <x v="49"/>
    <x v="7"/>
    <x v="595"/>
  </r>
  <r>
    <x v="49"/>
    <x v="8"/>
    <x v="596"/>
  </r>
  <r>
    <x v="49"/>
    <x v="9"/>
    <x v="597"/>
  </r>
  <r>
    <x v="49"/>
    <x v="10"/>
    <x v="598"/>
  </r>
  <r>
    <x v="49"/>
    <x v="11"/>
    <x v="599"/>
  </r>
  <r>
    <x v="50"/>
    <x v="0"/>
    <x v="600"/>
  </r>
  <r>
    <x v="50"/>
    <x v="1"/>
    <x v="601"/>
  </r>
  <r>
    <x v="50"/>
    <x v="2"/>
    <x v="602"/>
  </r>
  <r>
    <x v="50"/>
    <x v="3"/>
    <x v="603"/>
  </r>
  <r>
    <x v="50"/>
    <x v="4"/>
    <x v="604"/>
  </r>
  <r>
    <x v="50"/>
    <x v="5"/>
    <x v="605"/>
  </r>
  <r>
    <x v="50"/>
    <x v="6"/>
    <x v="606"/>
  </r>
  <r>
    <x v="50"/>
    <x v="7"/>
    <x v="607"/>
  </r>
  <r>
    <x v="50"/>
    <x v="8"/>
    <x v="608"/>
  </r>
  <r>
    <x v="50"/>
    <x v="9"/>
    <x v="609"/>
  </r>
  <r>
    <x v="50"/>
    <x v="10"/>
    <x v="610"/>
  </r>
  <r>
    <x v="50"/>
    <x v="11"/>
    <x v="611"/>
  </r>
  <r>
    <x v="51"/>
    <x v="0"/>
    <x v="612"/>
  </r>
  <r>
    <x v="51"/>
    <x v="1"/>
    <x v="613"/>
  </r>
  <r>
    <x v="51"/>
    <x v="2"/>
    <x v="614"/>
  </r>
  <r>
    <x v="51"/>
    <x v="3"/>
    <x v="615"/>
  </r>
  <r>
    <x v="51"/>
    <x v="4"/>
    <x v="616"/>
  </r>
  <r>
    <x v="51"/>
    <x v="5"/>
    <x v="617"/>
  </r>
  <r>
    <x v="51"/>
    <x v="6"/>
    <x v="618"/>
  </r>
  <r>
    <x v="51"/>
    <x v="7"/>
    <x v="619"/>
  </r>
  <r>
    <x v="51"/>
    <x v="8"/>
    <x v="620"/>
  </r>
  <r>
    <x v="51"/>
    <x v="9"/>
    <x v="621"/>
  </r>
  <r>
    <x v="51"/>
    <x v="10"/>
    <x v="622"/>
  </r>
  <r>
    <x v="51"/>
    <x v="11"/>
    <x v="623"/>
  </r>
  <r>
    <x v="52"/>
    <x v="0"/>
    <x v="624"/>
  </r>
  <r>
    <x v="52"/>
    <x v="1"/>
    <x v="625"/>
  </r>
  <r>
    <x v="52"/>
    <x v="2"/>
    <x v="626"/>
  </r>
  <r>
    <x v="52"/>
    <x v="3"/>
    <x v="627"/>
  </r>
  <r>
    <x v="52"/>
    <x v="4"/>
    <x v="628"/>
  </r>
  <r>
    <x v="52"/>
    <x v="5"/>
    <x v="629"/>
  </r>
  <r>
    <x v="52"/>
    <x v="6"/>
    <x v="630"/>
  </r>
  <r>
    <x v="52"/>
    <x v="7"/>
    <x v="631"/>
  </r>
  <r>
    <x v="52"/>
    <x v="8"/>
    <x v="632"/>
  </r>
  <r>
    <x v="52"/>
    <x v="9"/>
    <x v="633"/>
  </r>
  <r>
    <x v="52"/>
    <x v="10"/>
    <x v="634"/>
  </r>
  <r>
    <x v="52"/>
    <x v="11"/>
    <x v="635"/>
  </r>
  <r>
    <x v="53"/>
    <x v="0"/>
    <x v="636"/>
  </r>
  <r>
    <x v="53"/>
    <x v="1"/>
    <x v="637"/>
  </r>
  <r>
    <x v="53"/>
    <x v="2"/>
    <x v="638"/>
  </r>
  <r>
    <x v="53"/>
    <x v="3"/>
    <x v="639"/>
  </r>
  <r>
    <x v="53"/>
    <x v="4"/>
    <x v="640"/>
  </r>
  <r>
    <x v="53"/>
    <x v="5"/>
    <x v="641"/>
  </r>
  <r>
    <x v="53"/>
    <x v="6"/>
    <x v="642"/>
  </r>
  <r>
    <x v="53"/>
    <x v="7"/>
    <x v="643"/>
  </r>
  <r>
    <x v="53"/>
    <x v="8"/>
    <x v="644"/>
  </r>
  <r>
    <x v="53"/>
    <x v="9"/>
    <x v="645"/>
  </r>
  <r>
    <x v="53"/>
    <x v="10"/>
    <x v="646"/>
  </r>
  <r>
    <x v="53"/>
    <x v="11"/>
    <x v="647"/>
  </r>
  <r>
    <x v="54"/>
    <x v="0"/>
    <x v="648"/>
  </r>
  <r>
    <x v="54"/>
    <x v="1"/>
    <x v="649"/>
  </r>
  <r>
    <x v="54"/>
    <x v="2"/>
    <x v="650"/>
  </r>
  <r>
    <x v="54"/>
    <x v="3"/>
    <x v="651"/>
  </r>
  <r>
    <x v="54"/>
    <x v="4"/>
    <x v="652"/>
  </r>
  <r>
    <x v="54"/>
    <x v="5"/>
    <x v="653"/>
  </r>
  <r>
    <x v="54"/>
    <x v="6"/>
    <x v="654"/>
  </r>
  <r>
    <x v="54"/>
    <x v="7"/>
    <x v="655"/>
  </r>
  <r>
    <x v="54"/>
    <x v="8"/>
    <x v="656"/>
  </r>
  <r>
    <x v="54"/>
    <x v="9"/>
    <x v="657"/>
  </r>
  <r>
    <x v="54"/>
    <x v="10"/>
    <x v="408"/>
  </r>
  <r>
    <x v="54"/>
    <x v="11"/>
    <x v="658"/>
  </r>
  <r>
    <x v="55"/>
    <x v="0"/>
    <x v="659"/>
  </r>
  <r>
    <x v="55"/>
    <x v="1"/>
    <x v="660"/>
  </r>
  <r>
    <x v="55"/>
    <x v="2"/>
    <x v="661"/>
  </r>
  <r>
    <x v="55"/>
    <x v="3"/>
    <x v="662"/>
  </r>
  <r>
    <x v="55"/>
    <x v="4"/>
    <x v="663"/>
  </r>
  <r>
    <x v="55"/>
    <x v="5"/>
    <x v="664"/>
  </r>
  <r>
    <x v="55"/>
    <x v="6"/>
    <x v="665"/>
  </r>
  <r>
    <x v="55"/>
    <x v="7"/>
    <x v="666"/>
  </r>
  <r>
    <x v="55"/>
    <x v="8"/>
    <x v="667"/>
  </r>
  <r>
    <x v="55"/>
    <x v="9"/>
    <x v="668"/>
  </r>
  <r>
    <x v="55"/>
    <x v="10"/>
    <x v="669"/>
  </r>
  <r>
    <x v="55"/>
    <x v="11"/>
    <x v="670"/>
  </r>
  <r>
    <x v="56"/>
    <x v="0"/>
    <x v="671"/>
  </r>
  <r>
    <x v="56"/>
    <x v="1"/>
    <x v="672"/>
  </r>
  <r>
    <x v="56"/>
    <x v="2"/>
    <x v="673"/>
  </r>
  <r>
    <x v="56"/>
    <x v="3"/>
    <x v="674"/>
  </r>
  <r>
    <x v="56"/>
    <x v="4"/>
    <x v="675"/>
  </r>
  <r>
    <x v="56"/>
    <x v="5"/>
    <x v="676"/>
  </r>
  <r>
    <x v="56"/>
    <x v="6"/>
    <x v="677"/>
  </r>
  <r>
    <x v="56"/>
    <x v="7"/>
    <x v="678"/>
  </r>
  <r>
    <x v="56"/>
    <x v="8"/>
    <x v="679"/>
  </r>
  <r>
    <x v="56"/>
    <x v="9"/>
    <x v="680"/>
  </r>
  <r>
    <x v="56"/>
    <x v="10"/>
    <x v="681"/>
  </r>
  <r>
    <x v="56"/>
    <x v="11"/>
    <x v="682"/>
  </r>
  <r>
    <x v="57"/>
    <x v="0"/>
    <x v="683"/>
  </r>
  <r>
    <x v="57"/>
    <x v="1"/>
    <x v="684"/>
  </r>
  <r>
    <x v="57"/>
    <x v="2"/>
    <x v="685"/>
  </r>
  <r>
    <x v="57"/>
    <x v="3"/>
    <x v="686"/>
  </r>
  <r>
    <x v="57"/>
    <x v="4"/>
    <x v="687"/>
  </r>
  <r>
    <x v="57"/>
    <x v="5"/>
    <x v="688"/>
  </r>
  <r>
    <x v="57"/>
    <x v="6"/>
    <x v="689"/>
  </r>
  <r>
    <x v="57"/>
    <x v="7"/>
    <x v="690"/>
  </r>
  <r>
    <x v="57"/>
    <x v="8"/>
    <x v="691"/>
  </r>
  <r>
    <x v="57"/>
    <x v="9"/>
    <x v="692"/>
  </r>
  <r>
    <x v="57"/>
    <x v="10"/>
    <x v="693"/>
  </r>
  <r>
    <x v="57"/>
    <x v="11"/>
    <x v="694"/>
  </r>
  <r>
    <x v="58"/>
    <x v="12"/>
    <x v="6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D723D-00C9-404D-9A35-983DBD7EEEE4}" name="PivotTable5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O62" firstHeaderRow="1" firstDataRow="2" firstDataCol="1"/>
  <pivotFields count="3">
    <pivotField axis="axisRow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>
      <items count="697">
        <item x="18"/>
        <item x="17"/>
        <item x="16"/>
        <item x="20"/>
        <item x="13"/>
        <item x="14"/>
        <item x="19"/>
        <item x="15"/>
        <item x="21"/>
        <item x="12"/>
        <item x="22"/>
        <item x="23"/>
        <item x="546"/>
        <item x="544"/>
        <item x="545"/>
        <item x="548"/>
        <item x="547"/>
        <item x="549"/>
        <item x="543"/>
        <item x="542"/>
        <item x="541"/>
        <item x="540"/>
        <item x="550"/>
        <item x="551"/>
        <item x="298"/>
        <item x="299"/>
        <item x="296"/>
        <item x="297"/>
        <item x="295"/>
        <item x="294"/>
        <item x="293"/>
        <item x="292"/>
        <item x="291"/>
        <item x="290"/>
        <item x="289"/>
        <item x="288"/>
        <item x="633"/>
        <item x="632"/>
        <item x="631"/>
        <item x="630"/>
        <item x="629"/>
        <item x="628"/>
        <item x="310"/>
        <item x="311"/>
        <item x="627"/>
        <item x="626"/>
        <item x="625"/>
        <item x="624"/>
        <item x="303"/>
        <item x="305"/>
        <item x="304"/>
        <item x="300"/>
        <item x="306"/>
        <item x="302"/>
        <item x="307"/>
        <item x="308"/>
        <item x="301"/>
        <item x="309"/>
        <item x="635"/>
        <item x="634"/>
        <item x="262"/>
        <item x="263"/>
        <item x="261"/>
        <item x="260"/>
        <item x="259"/>
        <item x="258"/>
        <item x="257"/>
        <item x="256"/>
        <item x="255"/>
        <item x="163"/>
        <item x="254"/>
        <item x="162"/>
        <item x="164"/>
        <item x="165"/>
        <item x="161"/>
        <item x="253"/>
        <item x="252"/>
        <item x="160"/>
        <item x="158"/>
        <item x="159"/>
        <item x="157"/>
        <item x="377"/>
        <item x="156"/>
        <item x="376"/>
        <item x="379"/>
        <item x="378"/>
        <item x="380"/>
        <item x="381"/>
        <item x="375"/>
        <item x="167"/>
        <item x="166"/>
        <item x="374"/>
        <item x="373"/>
        <item x="382"/>
        <item x="372"/>
        <item x="383"/>
        <item x="64"/>
        <item x="65"/>
        <item x="63"/>
        <item x="62"/>
        <item x="61"/>
        <item x="68"/>
        <item x="60"/>
        <item x="66"/>
        <item x="69"/>
        <item x="67"/>
        <item x="70"/>
        <item x="71"/>
        <item x="88"/>
        <item x="89"/>
        <item x="91"/>
        <item x="90"/>
        <item x="94"/>
        <item x="92"/>
        <item x="125"/>
        <item x="123"/>
        <item x="93"/>
        <item x="87"/>
        <item x="124"/>
        <item x="126"/>
        <item x="122"/>
        <item x="127"/>
        <item x="128"/>
        <item x="95"/>
        <item x="120"/>
        <item x="121"/>
        <item x="86"/>
        <item x="129"/>
        <item x="85"/>
        <item x="84"/>
        <item x="131"/>
        <item x="130"/>
        <item x="213"/>
        <item x="212"/>
        <item x="210"/>
        <item x="211"/>
        <item x="209"/>
        <item x="208"/>
        <item x="207"/>
        <item x="214"/>
        <item x="215"/>
        <item x="206"/>
        <item x="205"/>
        <item x="204"/>
        <item x="27"/>
        <item x="28"/>
        <item x="29"/>
        <item x="26"/>
        <item x="30"/>
        <item x="25"/>
        <item x="24"/>
        <item x="31"/>
        <item x="32"/>
        <item x="33"/>
        <item x="34"/>
        <item x="35"/>
        <item x="557"/>
        <item x="556"/>
        <item x="558"/>
        <item x="555"/>
        <item x="561"/>
        <item x="560"/>
        <item x="559"/>
        <item x="562"/>
        <item x="554"/>
        <item x="563"/>
        <item x="553"/>
        <item x="51"/>
        <item x="52"/>
        <item x="50"/>
        <item x="552"/>
        <item x="53"/>
        <item x="49"/>
        <item x="54"/>
        <item x="58"/>
        <item x="48"/>
        <item x="55"/>
        <item x="56"/>
        <item x="57"/>
        <item x="59"/>
        <item x="653"/>
        <item x="654"/>
        <item x="652"/>
        <item x="655"/>
        <item x="651"/>
        <item x="650"/>
        <item x="656"/>
        <item x="657"/>
        <item x="649"/>
        <item x="648"/>
        <item x="408"/>
        <item x="658"/>
        <item x="409"/>
        <item x="410"/>
        <item x="411"/>
        <item x="412"/>
        <item x="413"/>
        <item x="414"/>
        <item x="415"/>
        <item x="416"/>
        <item x="616"/>
        <item x="417"/>
        <item x="615"/>
        <item x="617"/>
        <item x="614"/>
        <item x="613"/>
        <item x="618"/>
        <item x="612"/>
        <item x="195"/>
        <item x="619"/>
        <item x="198"/>
        <item x="194"/>
        <item x="620"/>
        <item x="196"/>
        <item x="199"/>
        <item x="193"/>
        <item x="197"/>
        <item x="200"/>
        <item x="201"/>
        <item x="418"/>
        <item x="192"/>
        <item x="621"/>
        <item x="623"/>
        <item x="622"/>
        <item x="419"/>
        <item x="202"/>
        <item x="203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273"/>
        <item x="267"/>
        <item x="269"/>
        <item x="268"/>
        <item x="270"/>
        <item x="266"/>
        <item x="265"/>
        <item x="272"/>
        <item x="271"/>
        <item x="264"/>
        <item x="275"/>
        <item x="274"/>
        <item x="602"/>
        <item x="601"/>
        <item x="603"/>
        <item x="600"/>
        <item x="604"/>
        <item x="605"/>
        <item x="606"/>
        <item x="607"/>
        <item x="608"/>
        <item x="609"/>
        <item x="339"/>
        <item x="338"/>
        <item x="340"/>
        <item x="341"/>
        <item x="337"/>
        <item x="336"/>
        <item x="342"/>
        <item x="611"/>
        <item x="343"/>
        <item x="610"/>
        <item x="344"/>
        <item x="345"/>
        <item x="346"/>
        <item x="347"/>
        <item x="135"/>
        <item x="136"/>
        <item x="134"/>
        <item x="132"/>
        <item x="137"/>
        <item x="133"/>
        <item x="141"/>
        <item x="335"/>
        <item x="140"/>
        <item x="138"/>
        <item x="143"/>
        <item x="142"/>
        <item x="139"/>
        <item x="324"/>
        <item x="334"/>
        <item x="325"/>
        <item x="333"/>
        <item x="326"/>
        <item x="332"/>
        <item x="327"/>
        <item x="331"/>
        <item x="328"/>
        <item x="330"/>
        <item x="329"/>
        <item x="186"/>
        <item x="184"/>
        <item x="187"/>
        <item x="185"/>
        <item x="183"/>
        <item x="228"/>
        <item x="182"/>
        <item x="231"/>
        <item x="188"/>
        <item x="230"/>
        <item x="229"/>
        <item x="181"/>
        <item x="180"/>
        <item x="190"/>
        <item x="189"/>
        <item x="191"/>
        <item x="232"/>
        <item x="233"/>
        <item x="234"/>
        <item x="235"/>
        <item x="238"/>
        <item x="236"/>
        <item x="237"/>
        <item x="239"/>
        <item x="144"/>
        <item x="145"/>
        <item x="147"/>
        <item x="146"/>
        <item x="528"/>
        <item x="529"/>
        <item x="530"/>
        <item x="148"/>
        <item x="533"/>
        <item x="531"/>
        <item x="534"/>
        <item x="532"/>
        <item x="149"/>
        <item x="535"/>
        <item x="154"/>
        <item x="536"/>
        <item x="155"/>
        <item x="537"/>
        <item x="150"/>
        <item x="98"/>
        <item x="97"/>
        <item x="96"/>
        <item x="153"/>
        <item x="99"/>
        <item x="152"/>
        <item x="151"/>
        <item x="538"/>
        <item x="539"/>
        <item x="100"/>
        <item x="101"/>
        <item x="102"/>
        <item x="103"/>
        <item x="104"/>
        <item x="106"/>
        <item x="105"/>
        <item x="107"/>
        <item x="671"/>
        <item x="672"/>
        <item x="673"/>
        <item x="674"/>
        <item x="47"/>
        <item x="675"/>
        <item x="46"/>
        <item x="676"/>
        <item x="677"/>
        <item x="681"/>
        <item x="682"/>
        <item x="678"/>
        <item x="45"/>
        <item x="36"/>
        <item x="37"/>
        <item x="679"/>
        <item x="680"/>
        <item x="38"/>
        <item x="39"/>
        <item x="40"/>
        <item x="41"/>
        <item x="42"/>
        <item x="43"/>
        <item x="44"/>
        <item x="240"/>
        <item x="241"/>
        <item x="242"/>
        <item x="276"/>
        <item x="243"/>
        <item x="249"/>
        <item x="277"/>
        <item x="248"/>
        <item x="247"/>
        <item x="251"/>
        <item x="244"/>
        <item x="246"/>
        <item x="278"/>
        <item x="245"/>
        <item x="250"/>
        <item x="279"/>
        <item x="516"/>
        <item x="280"/>
        <item x="517"/>
        <item x="518"/>
        <item x="281"/>
        <item x="282"/>
        <item x="527"/>
        <item x="519"/>
        <item x="468"/>
        <item x="526"/>
        <item x="520"/>
        <item x="469"/>
        <item x="283"/>
        <item x="525"/>
        <item x="521"/>
        <item x="524"/>
        <item x="284"/>
        <item x="470"/>
        <item x="522"/>
        <item x="523"/>
        <item x="471"/>
        <item x="285"/>
        <item x="472"/>
        <item x="473"/>
        <item x="286"/>
        <item x="474"/>
        <item x="478"/>
        <item x="475"/>
        <item x="477"/>
        <item x="479"/>
        <item x="476"/>
        <item x="287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564"/>
        <item x="565"/>
        <item x="312"/>
        <item x="566"/>
        <item x="313"/>
        <item x="567"/>
        <item x="492"/>
        <item x="314"/>
        <item x="493"/>
        <item x="315"/>
        <item x="316"/>
        <item x="568"/>
        <item x="494"/>
        <item x="317"/>
        <item x="569"/>
        <item x="320"/>
        <item x="318"/>
        <item x="321"/>
        <item x="319"/>
        <item x="495"/>
        <item x="323"/>
        <item x="322"/>
        <item x="570"/>
        <item x="496"/>
        <item x="497"/>
        <item x="636"/>
        <item x="571"/>
        <item x="498"/>
        <item x="499"/>
        <item x="572"/>
        <item x="500"/>
        <item x="503"/>
        <item x="501"/>
        <item x="637"/>
        <item x="573"/>
        <item x="502"/>
        <item x="638"/>
        <item x="575"/>
        <item x="639"/>
        <item x="574"/>
        <item x="640"/>
        <item x="641"/>
        <item x="642"/>
        <item x="643"/>
        <item x="644"/>
        <item x="645"/>
        <item x="646"/>
        <item x="647"/>
        <item x="576"/>
        <item x="587"/>
        <item x="577"/>
        <item x="586"/>
        <item x="578"/>
        <item x="579"/>
        <item x="585"/>
        <item x="580"/>
        <item x="584"/>
        <item x="581"/>
        <item x="583"/>
        <item x="582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456"/>
        <item x="457"/>
        <item x="458"/>
        <item x="459"/>
        <item x="460"/>
        <item x="480"/>
        <item x="461"/>
        <item x="481"/>
        <item x="462"/>
        <item x="491"/>
        <item x="482"/>
        <item x="463"/>
        <item x="483"/>
        <item x="464"/>
        <item x="484"/>
        <item x="465"/>
        <item x="490"/>
        <item x="485"/>
        <item x="489"/>
        <item x="486"/>
        <item x="488"/>
        <item x="487"/>
        <item x="466"/>
        <item x="467"/>
        <item x="444"/>
        <item x="455"/>
        <item x="445"/>
        <item x="659"/>
        <item x="446"/>
        <item x="660"/>
        <item x="661"/>
        <item x="662"/>
        <item x="447"/>
        <item x="670"/>
        <item x="168"/>
        <item x="663"/>
        <item x="669"/>
        <item x="664"/>
        <item x="668"/>
        <item x="665"/>
        <item x="169"/>
        <item x="667"/>
        <item x="666"/>
        <item x="448"/>
        <item x="170"/>
        <item x="171"/>
        <item x="449"/>
        <item x="172"/>
        <item x="454"/>
        <item x="450"/>
        <item x="173"/>
        <item x="451"/>
        <item x="452"/>
        <item x="174"/>
        <item x="453"/>
        <item x="175"/>
        <item x="176"/>
        <item x="177"/>
        <item x="178"/>
        <item x="179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72"/>
        <item x="73"/>
        <item x="74"/>
        <item x="75"/>
        <item x="76"/>
        <item x="77"/>
        <item x="78"/>
        <item x="79"/>
        <item x="80"/>
        <item x="81"/>
        <item x="83"/>
        <item x="82"/>
        <item x="396"/>
        <item x="397"/>
        <item x="398"/>
        <item x="399"/>
        <item x="400"/>
        <item x="401"/>
        <item x="402"/>
        <item x="0"/>
        <item x="403"/>
        <item x="1"/>
        <item x="404"/>
        <item x="405"/>
        <item x="2"/>
        <item x="3"/>
        <item x="406"/>
        <item x="407"/>
        <item x="4"/>
        <item x="5"/>
        <item x="11"/>
        <item x="6"/>
        <item x="7"/>
        <item x="8"/>
        <item x="9"/>
        <item x="10"/>
        <item x="504"/>
        <item x="505"/>
        <item x="506"/>
        <item x="507"/>
        <item x="515"/>
        <item x="508"/>
        <item x="509"/>
        <item x="513"/>
        <item x="510"/>
        <item x="514"/>
        <item x="512"/>
        <item x="511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384"/>
        <item x="385"/>
        <item x="386"/>
        <item x="387"/>
        <item x="388"/>
        <item x="389"/>
        <item x="390"/>
        <item x="391"/>
        <item x="394"/>
        <item x="392"/>
        <item x="395"/>
        <item x="393"/>
        <item x="348"/>
        <item x="349"/>
        <item x="350"/>
        <item x="432"/>
        <item x="351"/>
        <item x="352"/>
        <item x="433"/>
        <item x="353"/>
        <item x="354"/>
        <item x="359"/>
        <item x="355"/>
        <item x="434"/>
        <item x="357"/>
        <item x="356"/>
        <item x="358"/>
        <item x="435"/>
        <item x="436"/>
        <item x="437"/>
        <item x="443"/>
        <item x="442"/>
        <item x="438"/>
        <item x="439"/>
        <item x="440"/>
        <item x="441"/>
        <item x="216"/>
        <item x="227"/>
        <item x="217"/>
        <item x="218"/>
        <item x="226"/>
        <item x="219"/>
        <item x="225"/>
        <item x="220"/>
        <item x="224"/>
        <item x="221"/>
        <item x="223"/>
        <item x="222"/>
        <item x="695"/>
        <item t="default"/>
      </items>
    </pivotField>
  </pivotFields>
  <rowFields count="1">
    <field x="0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population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B154-8B79-CD4A-9033-B92C264EFDD3}">
  <dimension ref="A1:N63"/>
  <sheetViews>
    <sheetView workbookViewId="0">
      <pane ySplit="1" topLeftCell="A33" activePane="bottomLeft" state="frozen"/>
      <selection pane="bottomLeft" activeCell="G64" sqref="G64"/>
    </sheetView>
  </sheetViews>
  <sheetFormatPr baseColWidth="10" defaultColWidth="9.1640625" defaultRowHeight="15" x14ac:dyDescent="0.2"/>
  <cols>
    <col min="1" max="1" width="15" style="1" customWidth="1"/>
    <col min="2" max="11" width="12.33203125" style="1" customWidth="1"/>
    <col min="12" max="12" width="16.1640625" style="1" customWidth="1"/>
    <col min="13" max="13" width="15.6640625" style="1" customWidth="1"/>
    <col min="14" max="14" width="17.5" style="1" customWidth="1"/>
    <col min="15" max="16384" width="9.1640625" style="1"/>
  </cols>
  <sheetData>
    <row r="1" spans="1:14" s="3" customFormat="1" ht="27.75" customHeight="1" x14ac:dyDescent="0.2">
      <c r="A1" s="3" t="s">
        <v>58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3">
        <v>2020</v>
      </c>
      <c r="M1" s="3">
        <v>2021</v>
      </c>
    </row>
    <row r="2" spans="1:14" x14ac:dyDescent="0.2">
      <c r="A2" s="1" t="s">
        <v>0</v>
      </c>
      <c r="B2" s="4">
        <v>1512986</v>
      </c>
      <c r="C2" s="4">
        <v>1530915</v>
      </c>
      <c r="D2" s="4">
        <v>1553764</v>
      </c>
      <c r="E2" s="4">
        <v>1579593</v>
      </c>
      <c r="F2" s="4">
        <v>1607792</v>
      </c>
      <c r="G2" s="4">
        <v>1634538</v>
      </c>
      <c r="H2" s="4">
        <v>1650950</v>
      </c>
      <c r="I2" s="4">
        <v>1660196</v>
      </c>
      <c r="J2" s="4">
        <v>1666756</v>
      </c>
      <c r="K2" s="4">
        <v>1671329</v>
      </c>
      <c r="L2" s="1">
        <v>1679844</v>
      </c>
      <c r="M2" s="1">
        <v>1648556</v>
      </c>
      <c r="N2" s="11">
        <f>SUM(B2:M2)</f>
        <v>19397219</v>
      </c>
    </row>
    <row r="3" spans="1:14" x14ac:dyDescent="0.2">
      <c r="A3" s="1" t="s">
        <v>1</v>
      </c>
      <c r="B3" s="4">
        <v>1161</v>
      </c>
      <c r="C3" s="4">
        <v>1093</v>
      </c>
      <c r="D3" s="4">
        <v>1110</v>
      </c>
      <c r="E3" s="4">
        <v>1128</v>
      </c>
      <c r="F3" s="4">
        <v>1080</v>
      </c>
      <c r="G3" s="4">
        <v>1077</v>
      </c>
      <c r="H3" s="4">
        <v>1047</v>
      </c>
      <c r="I3" s="4">
        <v>1111</v>
      </c>
      <c r="J3" s="4">
        <v>1089</v>
      </c>
      <c r="K3" s="4">
        <v>1129</v>
      </c>
      <c r="L3" s="1">
        <v>1198</v>
      </c>
      <c r="M3" s="1">
        <v>1235</v>
      </c>
      <c r="N3" s="11">
        <f t="shared" ref="N3:N59" si="0">SUM(B3:M3)</f>
        <v>13458</v>
      </c>
    </row>
    <row r="4" spans="1:14" x14ac:dyDescent="0.2">
      <c r="A4" s="1" t="s">
        <v>2</v>
      </c>
      <c r="B4" s="4">
        <v>37886</v>
      </c>
      <c r="C4" s="4">
        <v>37543</v>
      </c>
      <c r="D4" s="4">
        <v>37104</v>
      </c>
      <c r="E4" s="4">
        <v>36620</v>
      </c>
      <c r="F4" s="4">
        <v>36726</v>
      </c>
      <c r="G4" s="4">
        <v>37031</v>
      </c>
      <c r="H4" s="4">
        <v>37429</v>
      </c>
      <c r="I4" s="4">
        <v>38529</v>
      </c>
      <c r="J4" s="4">
        <v>39405</v>
      </c>
      <c r="K4" s="4">
        <v>39752</v>
      </c>
      <c r="L4" s="1">
        <v>40541</v>
      </c>
      <c r="M4" s="1">
        <v>41259</v>
      </c>
      <c r="N4" s="11">
        <f t="shared" si="0"/>
        <v>459825</v>
      </c>
    </row>
    <row r="5" spans="1:14" x14ac:dyDescent="0.2">
      <c r="A5" s="1" t="s">
        <v>3</v>
      </c>
      <c r="B5" s="4">
        <v>219949</v>
      </c>
      <c r="C5" s="4">
        <v>219975</v>
      </c>
      <c r="D5" s="4">
        <v>220869</v>
      </c>
      <c r="E5" s="4">
        <v>221641</v>
      </c>
      <c r="F5" s="4">
        <v>223516</v>
      </c>
      <c r="G5" s="4">
        <v>224631</v>
      </c>
      <c r="H5" s="4">
        <v>226231</v>
      </c>
      <c r="I5" s="4">
        <v>228696</v>
      </c>
      <c r="J5" s="4">
        <v>230339</v>
      </c>
      <c r="K5" s="4">
        <v>219186</v>
      </c>
      <c r="L5" s="1">
        <v>210083</v>
      </c>
      <c r="M5" s="1">
        <v>208309</v>
      </c>
      <c r="N5" s="11">
        <f t="shared" si="0"/>
        <v>2653425</v>
      </c>
    </row>
    <row r="6" spans="1:14" x14ac:dyDescent="0.2">
      <c r="A6" s="1" t="s">
        <v>4</v>
      </c>
      <c r="B6" s="4">
        <v>45468</v>
      </c>
      <c r="C6" s="4">
        <v>45160</v>
      </c>
      <c r="D6" s="4">
        <v>44815</v>
      </c>
      <c r="E6" s="4">
        <v>44655</v>
      </c>
      <c r="F6" s="4">
        <v>44671</v>
      </c>
      <c r="G6" s="4">
        <v>44965</v>
      </c>
      <c r="H6" s="4">
        <v>45322</v>
      </c>
      <c r="I6" s="4">
        <v>45681</v>
      </c>
      <c r="J6" s="4">
        <v>45698</v>
      </c>
      <c r="K6" s="4">
        <v>45905</v>
      </c>
      <c r="L6" s="1">
        <v>45327</v>
      </c>
      <c r="M6" s="1">
        <v>46221</v>
      </c>
      <c r="N6" s="11">
        <f t="shared" si="0"/>
        <v>543888</v>
      </c>
    </row>
    <row r="7" spans="1:14" x14ac:dyDescent="0.2">
      <c r="A7" s="1" t="s">
        <v>5</v>
      </c>
      <c r="B7" s="4">
        <v>21437</v>
      </c>
      <c r="C7" s="4">
        <v>21323</v>
      </c>
      <c r="D7" s="4">
        <v>21284</v>
      </c>
      <c r="E7" s="4">
        <v>21250</v>
      </c>
      <c r="F7" s="4">
        <v>21176</v>
      </c>
      <c r="G7" s="4">
        <v>21231</v>
      </c>
      <c r="H7" s="4">
        <v>21496</v>
      </c>
      <c r="I7" s="4">
        <v>21579</v>
      </c>
      <c r="J7" s="4">
        <v>21418</v>
      </c>
      <c r="K7" s="4">
        <v>21547</v>
      </c>
      <c r="L7" s="1">
        <v>21853</v>
      </c>
      <c r="M7" s="1">
        <v>21917</v>
      </c>
      <c r="N7" s="11">
        <f t="shared" si="0"/>
        <v>257511</v>
      </c>
    </row>
    <row r="8" spans="1:14" x14ac:dyDescent="0.2">
      <c r="A8" s="1" t="s">
        <v>6</v>
      </c>
      <c r="B8" s="4">
        <v>1052540</v>
      </c>
      <c r="C8" s="4">
        <v>1065440</v>
      </c>
      <c r="D8" s="4">
        <v>1077548</v>
      </c>
      <c r="E8" s="4">
        <v>1093401</v>
      </c>
      <c r="F8" s="4">
        <v>1108876</v>
      </c>
      <c r="G8" s="4">
        <v>1124405</v>
      </c>
      <c r="H8" s="4">
        <v>1137268</v>
      </c>
      <c r="I8" s="4">
        <v>1145535</v>
      </c>
      <c r="J8" s="4">
        <v>1150519</v>
      </c>
      <c r="K8" s="4">
        <v>1153526</v>
      </c>
      <c r="L8" s="1">
        <v>1165562</v>
      </c>
      <c r="M8" s="1">
        <v>1161413</v>
      </c>
      <c r="N8" s="11">
        <f t="shared" si="0"/>
        <v>13436033</v>
      </c>
    </row>
    <row r="9" spans="1:14" x14ac:dyDescent="0.2">
      <c r="A9" s="1" t="s">
        <v>7</v>
      </c>
      <c r="B9" s="4">
        <v>28566</v>
      </c>
      <c r="C9" s="4">
        <v>28443</v>
      </c>
      <c r="D9" s="4">
        <v>28190</v>
      </c>
      <c r="E9" s="4">
        <v>27816</v>
      </c>
      <c r="F9" s="4">
        <v>27175</v>
      </c>
      <c r="G9" s="4">
        <v>27190</v>
      </c>
      <c r="H9" s="4">
        <v>27382</v>
      </c>
      <c r="I9" s="4">
        <v>27351</v>
      </c>
      <c r="J9" s="4">
        <v>27740</v>
      </c>
      <c r="K9" s="4">
        <v>27812</v>
      </c>
      <c r="L9" s="1">
        <v>27709</v>
      </c>
      <c r="M9" s="1">
        <v>28100</v>
      </c>
      <c r="N9" s="11">
        <f t="shared" si="0"/>
        <v>333474</v>
      </c>
    </row>
    <row r="10" spans="1:14" x14ac:dyDescent="0.2">
      <c r="A10" s="1" t="s">
        <v>8</v>
      </c>
      <c r="B10" s="4">
        <v>181136</v>
      </c>
      <c r="C10" s="4">
        <v>180936</v>
      </c>
      <c r="D10" s="4">
        <v>180575</v>
      </c>
      <c r="E10" s="4">
        <v>181481</v>
      </c>
      <c r="F10" s="4">
        <v>183108</v>
      </c>
      <c r="G10" s="4">
        <v>184569</v>
      </c>
      <c r="H10" s="4">
        <v>185976</v>
      </c>
      <c r="I10" s="4">
        <v>188679</v>
      </c>
      <c r="J10" s="4">
        <v>190746</v>
      </c>
      <c r="K10" s="4">
        <v>192843</v>
      </c>
      <c r="L10" s="1">
        <v>191114</v>
      </c>
      <c r="M10" s="1">
        <v>193221</v>
      </c>
      <c r="N10" s="11">
        <f t="shared" si="0"/>
        <v>2234384</v>
      </c>
    </row>
    <row r="11" spans="1:14" x14ac:dyDescent="0.2">
      <c r="A11" s="1" t="s">
        <v>9</v>
      </c>
      <c r="B11" s="4">
        <v>932039</v>
      </c>
      <c r="C11" s="4">
        <v>939406</v>
      </c>
      <c r="D11" s="4">
        <v>945045</v>
      </c>
      <c r="E11" s="4">
        <v>951514</v>
      </c>
      <c r="F11" s="4">
        <v>960567</v>
      </c>
      <c r="G11" s="4">
        <v>969488</v>
      </c>
      <c r="H11" s="4">
        <v>976830</v>
      </c>
      <c r="I11" s="4">
        <v>985238</v>
      </c>
      <c r="J11" s="4">
        <v>991950</v>
      </c>
      <c r="K11" s="4">
        <v>999101</v>
      </c>
      <c r="L11" s="1">
        <v>1008966</v>
      </c>
      <c r="M11" s="1">
        <v>1013581</v>
      </c>
      <c r="N11" s="11">
        <f t="shared" si="0"/>
        <v>11673725</v>
      </c>
    </row>
    <row r="12" spans="1:14" x14ac:dyDescent="0.2">
      <c r="A12" s="1" t="s">
        <v>10</v>
      </c>
      <c r="B12" s="4">
        <v>28127</v>
      </c>
      <c r="C12" s="4">
        <v>28139</v>
      </c>
      <c r="D12" s="4">
        <v>27851</v>
      </c>
      <c r="E12" s="4">
        <v>27809</v>
      </c>
      <c r="F12" s="4">
        <v>27831</v>
      </c>
      <c r="G12" s="4">
        <v>27753</v>
      </c>
      <c r="H12" s="4">
        <v>27840</v>
      </c>
      <c r="I12" s="4">
        <v>27926</v>
      </c>
      <c r="J12" s="4">
        <v>27967</v>
      </c>
      <c r="K12" s="4">
        <v>28393</v>
      </c>
      <c r="L12" s="1">
        <v>28893</v>
      </c>
      <c r="M12" s="1">
        <v>28805</v>
      </c>
      <c r="N12" s="11">
        <f t="shared" si="0"/>
        <v>337334</v>
      </c>
    </row>
    <row r="13" spans="1:14" x14ac:dyDescent="0.2">
      <c r="A13" s="1" t="s">
        <v>11</v>
      </c>
      <c r="B13" s="4">
        <v>135009</v>
      </c>
      <c r="C13" s="4">
        <v>135243</v>
      </c>
      <c r="D13" s="4">
        <v>134572</v>
      </c>
      <c r="E13" s="4">
        <v>134403</v>
      </c>
      <c r="F13" s="4">
        <v>134494</v>
      </c>
      <c r="G13" s="4">
        <v>135102</v>
      </c>
      <c r="H13" s="4">
        <v>136290</v>
      </c>
      <c r="I13" s="4">
        <v>136507</v>
      </c>
      <c r="J13" s="4">
        <v>136244</v>
      </c>
      <c r="K13" s="4">
        <v>135558</v>
      </c>
      <c r="L13" s="1">
        <v>136351</v>
      </c>
      <c r="M13" s="1">
        <v>136310</v>
      </c>
      <c r="N13" s="11">
        <f t="shared" si="0"/>
        <v>1626083</v>
      </c>
    </row>
    <row r="14" spans="1:14" x14ac:dyDescent="0.2">
      <c r="A14" s="1" t="s">
        <v>12</v>
      </c>
      <c r="B14" s="4">
        <v>174716</v>
      </c>
      <c r="C14" s="4">
        <v>175786</v>
      </c>
      <c r="D14" s="4">
        <v>176575</v>
      </c>
      <c r="E14" s="4">
        <v>176438</v>
      </c>
      <c r="F14" s="4">
        <v>177974</v>
      </c>
      <c r="G14" s="4">
        <v>178937</v>
      </c>
      <c r="H14" s="4">
        <v>180179</v>
      </c>
      <c r="I14" s="4">
        <v>181649</v>
      </c>
      <c r="J14" s="4">
        <v>181523</v>
      </c>
      <c r="K14" s="4">
        <v>181215</v>
      </c>
      <c r="L14" s="1">
        <v>179489</v>
      </c>
      <c r="M14" s="1">
        <v>179851</v>
      </c>
      <c r="N14" s="11">
        <f t="shared" si="0"/>
        <v>2144332</v>
      </c>
    </row>
    <row r="15" spans="1:14" x14ac:dyDescent="0.2">
      <c r="A15" s="1" t="s">
        <v>13</v>
      </c>
      <c r="B15" s="4">
        <v>18511</v>
      </c>
      <c r="C15" s="4">
        <v>18392</v>
      </c>
      <c r="D15" s="4">
        <v>18351</v>
      </c>
      <c r="E15" s="4">
        <v>18357</v>
      </c>
      <c r="F15" s="4">
        <v>18292</v>
      </c>
      <c r="G15" s="4">
        <v>18108</v>
      </c>
      <c r="H15" s="4">
        <v>17922</v>
      </c>
      <c r="I15" s="4">
        <v>17868</v>
      </c>
      <c r="J15" s="4">
        <v>17946</v>
      </c>
      <c r="K15" s="4">
        <v>18039</v>
      </c>
      <c r="L15" s="1">
        <v>19023</v>
      </c>
      <c r="M15" s="1">
        <v>18970</v>
      </c>
      <c r="N15" s="11">
        <f t="shared" si="0"/>
        <v>219779</v>
      </c>
    </row>
    <row r="16" spans="1:14" x14ac:dyDescent="0.2">
      <c r="A16" s="1" t="s">
        <v>14</v>
      </c>
      <c r="B16" s="4">
        <v>840996</v>
      </c>
      <c r="C16" s="4">
        <v>847970</v>
      </c>
      <c r="D16" s="4">
        <v>853606</v>
      </c>
      <c r="E16" s="4">
        <v>862000</v>
      </c>
      <c r="F16" s="4">
        <v>869176</v>
      </c>
      <c r="G16" s="4">
        <v>876031</v>
      </c>
      <c r="H16" s="4">
        <v>880856</v>
      </c>
      <c r="I16" s="4">
        <v>887356</v>
      </c>
      <c r="J16" s="4">
        <v>893758</v>
      </c>
      <c r="K16" s="4">
        <v>900202</v>
      </c>
      <c r="L16" s="1">
        <v>909997</v>
      </c>
      <c r="M16" s="1">
        <v>917673</v>
      </c>
      <c r="N16" s="11">
        <f t="shared" si="0"/>
        <v>10539621</v>
      </c>
    </row>
    <row r="17" spans="1:14" x14ac:dyDescent="0.2">
      <c r="A17" s="1" t="s">
        <v>15</v>
      </c>
      <c r="B17" s="4">
        <v>152370</v>
      </c>
      <c r="C17" s="4">
        <v>151868</v>
      </c>
      <c r="D17" s="4">
        <v>150991</v>
      </c>
      <c r="E17" s="4">
        <v>150337</v>
      </c>
      <c r="F17" s="4">
        <v>149495</v>
      </c>
      <c r="G17" s="4">
        <v>150085</v>
      </c>
      <c r="H17" s="4">
        <v>149382</v>
      </c>
      <c r="I17" s="4">
        <v>149665</v>
      </c>
      <c r="J17" s="4">
        <v>151382</v>
      </c>
      <c r="K17" s="4">
        <v>152940</v>
      </c>
      <c r="L17" s="1">
        <v>152627</v>
      </c>
      <c r="M17" s="1">
        <v>153443</v>
      </c>
      <c r="N17" s="11">
        <f t="shared" si="0"/>
        <v>1814585</v>
      </c>
    </row>
    <row r="18" spans="1:14" x14ac:dyDescent="0.2">
      <c r="A18" s="1" t="s">
        <v>16</v>
      </c>
      <c r="B18" s="4">
        <v>64735</v>
      </c>
      <c r="C18" s="4">
        <v>64251</v>
      </c>
      <c r="D18" s="4">
        <v>63954</v>
      </c>
      <c r="E18" s="4">
        <v>63796</v>
      </c>
      <c r="F18" s="4">
        <v>64044</v>
      </c>
      <c r="G18" s="4">
        <v>64260</v>
      </c>
      <c r="H18" s="4">
        <v>63903</v>
      </c>
      <c r="I18" s="4">
        <v>64111</v>
      </c>
      <c r="J18" s="4">
        <v>64317</v>
      </c>
      <c r="K18" s="4">
        <v>64386</v>
      </c>
      <c r="L18" s="1">
        <v>68174</v>
      </c>
      <c r="M18" s="1">
        <v>68766</v>
      </c>
      <c r="N18" s="11">
        <f t="shared" si="0"/>
        <v>778697</v>
      </c>
    </row>
    <row r="19" spans="1:14" x14ac:dyDescent="0.2">
      <c r="A19" s="1" t="s">
        <v>17</v>
      </c>
      <c r="B19" s="4">
        <v>34831</v>
      </c>
      <c r="C19" s="4">
        <v>34246</v>
      </c>
      <c r="D19" s="4">
        <v>33629</v>
      </c>
      <c r="E19" s="4">
        <v>32129</v>
      </c>
      <c r="F19" s="4">
        <v>31664</v>
      </c>
      <c r="G19" s="4">
        <v>31256</v>
      </c>
      <c r="H19" s="4">
        <v>30721</v>
      </c>
      <c r="I19" s="4">
        <v>30920</v>
      </c>
      <c r="J19" s="4">
        <v>30618</v>
      </c>
      <c r="K19" s="4">
        <v>30573</v>
      </c>
      <c r="L19" s="1">
        <v>32719</v>
      </c>
      <c r="M19" s="1">
        <v>33159</v>
      </c>
      <c r="N19" s="11">
        <f t="shared" si="0"/>
        <v>386465</v>
      </c>
    </row>
    <row r="20" spans="1:14" x14ac:dyDescent="0.2">
      <c r="A20" s="1" t="s">
        <v>18</v>
      </c>
      <c r="B20" s="4">
        <v>9823246</v>
      </c>
      <c r="C20" s="4">
        <v>9876482</v>
      </c>
      <c r="D20" s="4">
        <v>9935375</v>
      </c>
      <c r="E20" s="4">
        <v>9992484</v>
      </c>
      <c r="F20" s="4">
        <v>10040072</v>
      </c>
      <c r="G20" s="4">
        <v>10085416</v>
      </c>
      <c r="H20" s="4">
        <v>10105708</v>
      </c>
      <c r="I20" s="4">
        <v>10103711</v>
      </c>
      <c r="J20" s="4">
        <v>10073906</v>
      </c>
      <c r="K20" s="4">
        <v>10039107</v>
      </c>
      <c r="L20" s="1">
        <v>9989165</v>
      </c>
      <c r="M20" s="1">
        <v>9829544</v>
      </c>
      <c r="N20" s="11">
        <f t="shared" si="0"/>
        <v>119894216</v>
      </c>
    </row>
    <row r="21" spans="1:14" x14ac:dyDescent="0.2">
      <c r="A21" s="1" t="s">
        <v>19</v>
      </c>
      <c r="B21" s="4">
        <v>150986</v>
      </c>
      <c r="C21" s="4">
        <v>151675</v>
      </c>
      <c r="D21" s="4">
        <v>151527</v>
      </c>
      <c r="E21" s="4">
        <v>151370</v>
      </c>
      <c r="F21" s="4">
        <v>153456</v>
      </c>
      <c r="G21" s="4">
        <v>153576</v>
      </c>
      <c r="H21" s="4">
        <v>153956</v>
      </c>
      <c r="I21" s="4">
        <v>155423</v>
      </c>
      <c r="J21" s="4">
        <v>156882</v>
      </c>
      <c r="K21" s="4">
        <v>157327</v>
      </c>
      <c r="L21" s="1">
        <v>156620</v>
      </c>
      <c r="M21" s="1">
        <v>159410</v>
      </c>
      <c r="N21" s="11">
        <f t="shared" si="0"/>
        <v>1852208</v>
      </c>
    </row>
    <row r="22" spans="1:14" x14ac:dyDescent="0.2">
      <c r="A22" s="1" t="s">
        <v>20</v>
      </c>
      <c r="B22" s="4">
        <v>252904</v>
      </c>
      <c r="C22" s="4">
        <v>255376</v>
      </c>
      <c r="D22" s="4">
        <v>256061</v>
      </c>
      <c r="E22" s="4">
        <v>258409</v>
      </c>
      <c r="F22" s="4">
        <v>260359</v>
      </c>
      <c r="G22" s="4">
        <v>260916</v>
      </c>
      <c r="H22" s="4">
        <v>260562</v>
      </c>
      <c r="I22" s="4">
        <v>259749</v>
      </c>
      <c r="J22" s="4">
        <v>259662</v>
      </c>
      <c r="K22" s="4">
        <v>258826</v>
      </c>
      <c r="L22" s="1">
        <v>261776</v>
      </c>
      <c r="M22" s="1">
        <v>260206</v>
      </c>
      <c r="N22" s="11">
        <f t="shared" si="0"/>
        <v>3104806</v>
      </c>
    </row>
    <row r="23" spans="1:14" x14ac:dyDescent="0.2">
      <c r="A23" s="1" t="s">
        <v>21</v>
      </c>
      <c r="B23" s="4">
        <v>18277</v>
      </c>
      <c r="C23" s="4">
        <v>18170</v>
      </c>
      <c r="D23" s="4">
        <v>17881</v>
      </c>
      <c r="E23" s="4">
        <v>17809</v>
      </c>
      <c r="F23" s="4">
        <v>17714</v>
      </c>
      <c r="G23" s="4">
        <v>17622</v>
      </c>
      <c r="H23" s="4">
        <v>17456</v>
      </c>
      <c r="I23" s="4">
        <v>17414</v>
      </c>
      <c r="J23" s="4">
        <v>17405</v>
      </c>
      <c r="K23" s="4">
        <v>17203</v>
      </c>
      <c r="L23" s="1">
        <v>17124</v>
      </c>
      <c r="M23" s="1">
        <v>17147</v>
      </c>
      <c r="N23" s="11">
        <f t="shared" si="0"/>
        <v>211222</v>
      </c>
    </row>
    <row r="24" spans="1:14" x14ac:dyDescent="0.2">
      <c r="A24" s="1" t="s">
        <v>22</v>
      </c>
      <c r="B24" s="4">
        <v>87799</v>
      </c>
      <c r="C24" s="4">
        <v>87334</v>
      </c>
      <c r="D24" s="4">
        <v>87288</v>
      </c>
      <c r="E24" s="4">
        <v>87054</v>
      </c>
      <c r="F24" s="4">
        <v>87225</v>
      </c>
      <c r="G24" s="4">
        <v>87107</v>
      </c>
      <c r="H24" s="4">
        <v>87285</v>
      </c>
      <c r="I24" s="4">
        <v>87576</v>
      </c>
      <c r="J24" s="4">
        <v>87401</v>
      </c>
      <c r="K24" s="4">
        <v>86749</v>
      </c>
      <c r="L24" s="1">
        <v>91354</v>
      </c>
      <c r="M24" s="1">
        <v>91305</v>
      </c>
      <c r="N24" s="11">
        <f t="shared" si="0"/>
        <v>1055477</v>
      </c>
    </row>
    <row r="25" spans="1:14" x14ac:dyDescent="0.2">
      <c r="A25" s="1" t="s">
        <v>23</v>
      </c>
      <c r="B25" s="4">
        <v>256721</v>
      </c>
      <c r="C25" s="4">
        <v>259297</v>
      </c>
      <c r="D25" s="4">
        <v>260867</v>
      </c>
      <c r="E25" s="4">
        <v>262026</v>
      </c>
      <c r="F25" s="4">
        <v>264419</v>
      </c>
      <c r="G25" s="4">
        <v>266353</v>
      </c>
      <c r="H25" s="4">
        <v>267628</v>
      </c>
      <c r="I25" s="4">
        <v>271096</v>
      </c>
      <c r="J25" s="4">
        <v>274151</v>
      </c>
      <c r="K25" s="4">
        <v>277680</v>
      </c>
      <c r="L25" s="1">
        <v>281726</v>
      </c>
      <c r="M25" s="1">
        <v>286461</v>
      </c>
      <c r="N25" s="11">
        <f t="shared" si="0"/>
        <v>3228425</v>
      </c>
    </row>
    <row r="26" spans="1:14" x14ac:dyDescent="0.2">
      <c r="A26" s="1" t="s">
        <v>24</v>
      </c>
      <c r="B26" s="4">
        <v>9694</v>
      </c>
      <c r="C26" s="4">
        <v>9509</v>
      </c>
      <c r="D26" s="4">
        <v>9351</v>
      </c>
      <c r="E26" s="4">
        <v>9145</v>
      </c>
      <c r="F26" s="4">
        <v>9068</v>
      </c>
      <c r="G26" s="4">
        <v>9056</v>
      </c>
      <c r="H26" s="4">
        <v>8961</v>
      </c>
      <c r="I26" s="4">
        <v>8876</v>
      </c>
      <c r="J26" s="4">
        <v>8800</v>
      </c>
      <c r="K26" s="4">
        <v>8841</v>
      </c>
      <c r="L26" s="1">
        <v>8658</v>
      </c>
      <c r="M26" s="1">
        <v>8661</v>
      </c>
      <c r="N26" s="11">
        <f t="shared" si="0"/>
        <v>108620</v>
      </c>
    </row>
    <row r="27" spans="1:14" x14ac:dyDescent="0.2">
      <c r="A27" s="1" t="s">
        <v>25</v>
      </c>
      <c r="B27" s="4">
        <v>14257</v>
      </c>
      <c r="C27" s="4">
        <v>14422</v>
      </c>
      <c r="D27" s="4">
        <v>14331</v>
      </c>
      <c r="E27" s="4">
        <v>14067</v>
      </c>
      <c r="F27" s="4">
        <v>14134</v>
      </c>
      <c r="G27" s="4">
        <v>14077</v>
      </c>
      <c r="H27" s="4">
        <v>14273</v>
      </c>
      <c r="I27" s="4">
        <v>14354</v>
      </c>
      <c r="J27" s="4">
        <v>14403</v>
      </c>
      <c r="K27" s="4">
        <v>14444</v>
      </c>
      <c r="L27" s="1">
        <v>13206</v>
      </c>
      <c r="M27" s="1">
        <v>13247</v>
      </c>
      <c r="N27" s="11">
        <f t="shared" si="0"/>
        <v>169215</v>
      </c>
    </row>
    <row r="28" spans="1:14" x14ac:dyDescent="0.2">
      <c r="A28" s="1" t="s">
        <v>26</v>
      </c>
      <c r="B28" s="4">
        <v>416373</v>
      </c>
      <c r="C28" s="4">
        <v>420456</v>
      </c>
      <c r="D28" s="4">
        <v>424788</v>
      </c>
      <c r="E28" s="4">
        <v>426712</v>
      </c>
      <c r="F28" s="4">
        <v>428475</v>
      </c>
      <c r="G28" s="4">
        <v>430552</v>
      </c>
      <c r="H28" s="4">
        <v>433953</v>
      </c>
      <c r="I28" s="4">
        <v>434534</v>
      </c>
      <c r="J28" s="4">
        <v>433950</v>
      </c>
      <c r="K28" s="4">
        <v>434061</v>
      </c>
      <c r="L28" s="1">
        <v>438500</v>
      </c>
      <c r="M28" s="1">
        <v>437325</v>
      </c>
      <c r="N28" s="11">
        <f t="shared" si="0"/>
        <v>5159679</v>
      </c>
    </row>
    <row r="29" spans="1:14" x14ac:dyDescent="0.2">
      <c r="A29" s="1" t="s">
        <v>27</v>
      </c>
      <c r="B29" s="4">
        <v>136759</v>
      </c>
      <c r="C29" s="4">
        <v>137691</v>
      </c>
      <c r="D29" s="4">
        <v>138538</v>
      </c>
      <c r="E29" s="4">
        <v>139580</v>
      </c>
      <c r="F29" s="4">
        <v>140405</v>
      </c>
      <c r="G29" s="4">
        <v>140862</v>
      </c>
      <c r="H29" s="4">
        <v>140840</v>
      </c>
      <c r="I29" s="4">
        <v>139878</v>
      </c>
      <c r="J29" s="4">
        <v>138789</v>
      </c>
      <c r="K29" s="4">
        <v>137744</v>
      </c>
      <c r="L29" s="1">
        <v>137608</v>
      </c>
      <c r="M29" s="1">
        <v>136207</v>
      </c>
      <c r="N29" s="11">
        <f t="shared" si="0"/>
        <v>1664901</v>
      </c>
    </row>
    <row r="30" spans="1:14" x14ac:dyDescent="0.2">
      <c r="A30" s="1" t="s">
        <v>28</v>
      </c>
      <c r="B30" s="4">
        <v>98790</v>
      </c>
      <c r="C30" s="4">
        <v>98701</v>
      </c>
      <c r="D30" s="4">
        <v>98137</v>
      </c>
      <c r="E30" s="4">
        <v>97938</v>
      </c>
      <c r="F30" s="4">
        <v>98572</v>
      </c>
      <c r="G30" s="4">
        <v>98676</v>
      </c>
      <c r="H30" s="4">
        <v>98913</v>
      </c>
      <c r="I30" s="4">
        <v>99367</v>
      </c>
      <c r="J30" s="4">
        <v>99508</v>
      </c>
      <c r="K30" s="4">
        <v>99755</v>
      </c>
      <c r="L30" s="1">
        <v>102199</v>
      </c>
      <c r="M30" s="1">
        <v>103487</v>
      </c>
      <c r="N30" s="11">
        <f t="shared" si="0"/>
        <v>1194043</v>
      </c>
    </row>
    <row r="31" spans="1:14" x14ac:dyDescent="0.2">
      <c r="A31" s="1" t="s">
        <v>29</v>
      </c>
      <c r="B31" s="4">
        <v>3015171</v>
      </c>
      <c r="C31" s="4">
        <v>3049271</v>
      </c>
      <c r="D31" s="4">
        <v>3078068</v>
      </c>
      <c r="E31" s="4">
        <v>3104950</v>
      </c>
      <c r="F31" s="4">
        <v>3126537</v>
      </c>
      <c r="G31" s="4">
        <v>3149280</v>
      </c>
      <c r="H31" s="4">
        <v>3164986</v>
      </c>
      <c r="I31" s="4">
        <v>3174289</v>
      </c>
      <c r="J31" s="4">
        <v>3175973</v>
      </c>
      <c r="K31" s="4">
        <v>3175692</v>
      </c>
      <c r="L31" s="1">
        <v>3184101</v>
      </c>
      <c r="M31" s="1">
        <v>3167809</v>
      </c>
      <c r="N31" s="11">
        <f t="shared" si="0"/>
        <v>37566127</v>
      </c>
    </row>
    <row r="32" spans="1:14" x14ac:dyDescent="0.2">
      <c r="A32" s="1" t="s">
        <v>30</v>
      </c>
      <c r="B32" s="4">
        <v>350021</v>
      </c>
      <c r="C32" s="4">
        <v>356328</v>
      </c>
      <c r="D32" s="4">
        <v>360263</v>
      </c>
      <c r="E32" s="4">
        <v>365398</v>
      </c>
      <c r="F32" s="4">
        <v>369217</v>
      </c>
      <c r="G32" s="4">
        <v>372841</v>
      </c>
      <c r="H32" s="4">
        <v>378943</v>
      </c>
      <c r="I32" s="4">
        <v>385115</v>
      </c>
      <c r="J32" s="4">
        <v>392330</v>
      </c>
      <c r="K32" s="4">
        <v>398329</v>
      </c>
      <c r="L32" s="1">
        <v>405741</v>
      </c>
      <c r="M32" s="1">
        <v>412300</v>
      </c>
      <c r="N32" s="11">
        <f t="shared" si="0"/>
        <v>4546826</v>
      </c>
    </row>
    <row r="33" spans="1:14" x14ac:dyDescent="0.2">
      <c r="A33" s="1" t="s">
        <v>31</v>
      </c>
      <c r="B33" s="4">
        <v>19914</v>
      </c>
      <c r="C33" s="4">
        <v>19719</v>
      </c>
      <c r="D33" s="4">
        <v>19377</v>
      </c>
      <c r="E33" s="4">
        <v>18895</v>
      </c>
      <c r="F33" s="4">
        <v>18622</v>
      </c>
      <c r="G33" s="4">
        <v>18427</v>
      </c>
      <c r="H33" s="4">
        <v>18665</v>
      </c>
      <c r="I33" s="4">
        <v>18660</v>
      </c>
      <c r="J33" s="4">
        <v>18741</v>
      </c>
      <c r="K33" s="4">
        <v>18807</v>
      </c>
      <c r="L33" s="1">
        <v>19769</v>
      </c>
      <c r="M33" s="1">
        <v>19915</v>
      </c>
      <c r="N33" s="11">
        <f t="shared" si="0"/>
        <v>229511</v>
      </c>
    </row>
    <row r="34" spans="1:14" x14ac:dyDescent="0.2">
      <c r="A34" s="1" t="s">
        <v>32</v>
      </c>
      <c r="B34" s="4">
        <v>2201576</v>
      </c>
      <c r="C34" s="4">
        <v>2234070</v>
      </c>
      <c r="D34" s="4">
        <v>2261204</v>
      </c>
      <c r="E34" s="4">
        <v>2286755</v>
      </c>
      <c r="F34" s="4">
        <v>2316162</v>
      </c>
      <c r="G34" s="4">
        <v>2345816</v>
      </c>
      <c r="H34" s="4">
        <v>2380081</v>
      </c>
      <c r="I34" s="4">
        <v>2414964</v>
      </c>
      <c r="J34" s="4">
        <v>2445789</v>
      </c>
      <c r="K34" s="4">
        <v>2470546</v>
      </c>
      <c r="L34" s="1">
        <v>2422764</v>
      </c>
      <c r="M34" s="1">
        <v>2458395</v>
      </c>
      <c r="N34" s="11">
        <f t="shared" si="0"/>
        <v>28238122</v>
      </c>
    </row>
    <row r="35" spans="1:14" x14ac:dyDescent="0.2">
      <c r="A35" s="1" t="s">
        <v>33</v>
      </c>
      <c r="B35" s="4">
        <v>1421383</v>
      </c>
      <c r="C35" s="4">
        <v>1433730</v>
      </c>
      <c r="D35" s="4">
        <v>1444852</v>
      </c>
      <c r="E35" s="4">
        <v>1457341</v>
      </c>
      <c r="F35" s="4">
        <v>1474917</v>
      </c>
      <c r="G35" s="4">
        <v>1493674</v>
      </c>
      <c r="H35" s="4">
        <v>1510987</v>
      </c>
      <c r="I35" s="4">
        <v>1527301</v>
      </c>
      <c r="J35" s="4">
        <v>1538746</v>
      </c>
      <c r="K35" s="4">
        <v>1552058</v>
      </c>
      <c r="L35" s="1">
        <v>1586241</v>
      </c>
      <c r="M35" s="1">
        <v>1588921</v>
      </c>
      <c r="N35" s="11">
        <f t="shared" si="0"/>
        <v>18030151</v>
      </c>
    </row>
    <row r="36" spans="1:14" x14ac:dyDescent="0.2">
      <c r="A36" s="1" t="s">
        <v>34</v>
      </c>
      <c r="B36" s="4">
        <v>55516</v>
      </c>
      <c r="C36" s="4">
        <v>55977</v>
      </c>
      <c r="D36" s="4">
        <v>56599</v>
      </c>
      <c r="E36" s="4">
        <v>57239</v>
      </c>
      <c r="F36" s="4">
        <v>57825</v>
      </c>
      <c r="G36" s="4">
        <v>58216</v>
      </c>
      <c r="H36" s="4">
        <v>59225</v>
      </c>
      <c r="I36" s="4">
        <v>60164</v>
      </c>
      <c r="J36" s="4">
        <v>61467</v>
      </c>
      <c r="K36" s="4">
        <v>62808</v>
      </c>
      <c r="L36" s="1">
        <v>64507</v>
      </c>
      <c r="M36" s="1">
        <v>66677</v>
      </c>
      <c r="N36" s="11">
        <f t="shared" si="0"/>
        <v>716220</v>
      </c>
    </row>
    <row r="37" spans="1:14" x14ac:dyDescent="0.2">
      <c r="A37" s="1" t="s">
        <v>35</v>
      </c>
      <c r="B37" s="4">
        <v>2040848</v>
      </c>
      <c r="C37" s="4">
        <v>2060827</v>
      </c>
      <c r="D37" s="4">
        <v>2073512</v>
      </c>
      <c r="E37" s="4">
        <v>2082738</v>
      </c>
      <c r="F37" s="4">
        <v>2099181</v>
      </c>
      <c r="G37" s="4">
        <v>2115411</v>
      </c>
      <c r="H37" s="4">
        <v>2131960</v>
      </c>
      <c r="I37" s="4">
        <v>2150945</v>
      </c>
      <c r="J37" s="4">
        <v>2166753</v>
      </c>
      <c r="K37" s="4">
        <v>2180085</v>
      </c>
      <c r="L37" s="1">
        <v>2182740</v>
      </c>
      <c r="M37" s="1">
        <v>2194710</v>
      </c>
      <c r="N37" s="11">
        <f t="shared" si="0"/>
        <v>25479710</v>
      </c>
    </row>
    <row r="38" spans="1:14" x14ac:dyDescent="0.2">
      <c r="A38" s="1" t="s">
        <v>36</v>
      </c>
      <c r="B38" s="4">
        <v>3103212</v>
      </c>
      <c r="C38" s="4">
        <v>3137156</v>
      </c>
      <c r="D38" s="4">
        <v>3174335</v>
      </c>
      <c r="E38" s="4">
        <v>3209768</v>
      </c>
      <c r="F38" s="4">
        <v>3248877</v>
      </c>
      <c r="G38" s="4">
        <v>3280850</v>
      </c>
      <c r="H38" s="4">
        <v>3306089</v>
      </c>
      <c r="I38" s="4">
        <v>3321237</v>
      </c>
      <c r="J38" s="4">
        <v>3333861</v>
      </c>
      <c r="K38" s="4">
        <v>3338330</v>
      </c>
      <c r="L38" s="1">
        <v>3297252</v>
      </c>
      <c r="M38" s="1">
        <v>3286069</v>
      </c>
      <c r="N38" s="11">
        <f t="shared" si="0"/>
        <v>39037036</v>
      </c>
    </row>
    <row r="39" spans="1:14" x14ac:dyDescent="0.2">
      <c r="A39" s="1" t="s">
        <v>37</v>
      </c>
      <c r="B39" s="4">
        <v>805505</v>
      </c>
      <c r="C39" s="4">
        <v>815650</v>
      </c>
      <c r="D39" s="4">
        <v>828876</v>
      </c>
      <c r="E39" s="4">
        <v>839572</v>
      </c>
      <c r="F39" s="4">
        <v>850750</v>
      </c>
      <c r="G39" s="4">
        <v>863010</v>
      </c>
      <c r="H39" s="4">
        <v>871512</v>
      </c>
      <c r="I39" s="4">
        <v>878040</v>
      </c>
      <c r="J39" s="4">
        <v>880696</v>
      </c>
      <c r="K39" s="4">
        <v>881549</v>
      </c>
      <c r="L39" s="1">
        <v>870014</v>
      </c>
      <c r="M39" s="1">
        <v>815201</v>
      </c>
      <c r="N39" s="11">
        <f t="shared" si="0"/>
        <v>10200375</v>
      </c>
    </row>
    <row r="40" spans="1:14" x14ac:dyDescent="0.2">
      <c r="A40" s="1" t="s">
        <v>38</v>
      </c>
      <c r="B40" s="4">
        <v>687127</v>
      </c>
      <c r="C40" s="4">
        <v>694354</v>
      </c>
      <c r="D40" s="4">
        <v>699593</v>
      </c>
      <c r="E40" s="4">
        <v>702046</v>
      </c>
      <c r="F40" s="4">
        <v>711579</v>
      </c>
      <c r="G40" s="4">
        <v>722271</v>
      </c>
      <c r="H40" s="4">
        <v>732809</v>
      </c>
      <c r="I40" s="4">
        <v>743296</v>
      </c>
      <c r="J40" s="4">
        <v>752491</v>
      </c>
      <c r="K40" s="4">
        <v>762148</v>
      </c>
      <c r="L40" s="1">
        <v>780517</v>
      </c>
      <c r="M40" s="1">
        <v>789410</v>
      </c>
      <c r="N40" s="11">
        <f t="shared" si="0"/>
        <v>8777641</v>
      </c>
    </row>
    <row r="41" spans="1:14" x14ac:dyDescent="0.2">
      <c r="A41" s="1" t="s">
        <v>39</v>
      </c>
      <c r="B41" s="4">
        <v>269802</v>
      </c>
      <c r="C41" s="4">
        <v>271058</v>
      </c>
      <c r="D41" s="4">
        <v>274160</v>
      </c>
      <c r="E41" s="4">
        <v>275696</v>
      </c>
      <c r="F41" s="4">
        <v>278227</v>
      </c>
      <c r="G41" s="4">
        <v>280077</v>
      </c>
      <c r="H41" s="4">
        <v>281803</v>
      </c>
      <c r="I41" s="4">
        <v>282481</v>
      </c>
      <c r="J41" s="4">
        <v>283354</v>
      </c>
      <c r="K41" s="4">
        <v>283111</v>
      </c>
      <c r="L41" s="1">
        <v>282231</v>
      </c>
      <c r="M41" s="1">
        <v>283159</v>
      </c>
      <c r="N41" s="11">
        <f t="shared" si="0"/>
        <v>3345159</v>
      </c>
    </row>
    <row r="42" spans="1:14" x14ac:dyDescent="0.2">
      <c r="A42" s="1" t="s">
        <v>40</v>
      </c>
      <c r="B42" s="4">
        <v>719699</v>
      </c>
      <c r="C42" s="4">
        <v>728344</v>
      </c>
      <c r="D42" s="4">
        <v>739224</v>
      </c>
      <c r="E42" s="4">
        <v>748661</v>
      </c>
      <c r="F42" s="4">
        <v>757204</v>
      </c>
      <c r="G42" s="4">
        <v>765055</v>
      </c>
      <c r="H42" s="4">
        <v>767906</v>
      </c>
      <c r="I42" s="4">
        <v>768901</v>
      </c>
      <c r="J42" s="4">
        <v>768681</v>
      </c>
      <c r="K42" s="4">
        <v>766573</v>
      </c>
      <c r="L42" s="1">
        <v>762453</v>
      </c>
      <c r="M42" s="1">
        <v>737888</v>
      </c>
      <c r="N42" s="11">
        <f t="shared" si="0"/>
        <v>9030589</v>
      </c>
    </row>
    <row r="43" spans="1:14" x14ac:dyDescent="0.2">
      <c r="A43" s="1" t="s">
        <v>41</v>
      </c>
      <c r="B43" s="4">
        <v>424231</v>
      </c>
      <c r="C43" s="4">
        <v>425453</v>
      </c>
      <c r="D43" s="4">
        <v>429699</v>
      </c>
      <c r="E43" s="4">
        <v>434601</v>
      </c>
      <c r="F43" s="4">
        <v>439045</v>
      </c>
      <c r="G43" s="4">
        <v>442229</v>
      </c>
      <c r="H43" s="4">
        <v>444340</v>
      </c>
      <c r="I43" s="4">
        <v>445298</v>
      </c>
      <c r="J43" s="4">
        <v>445780</v>
      </c>
      <c r="K43" s="4">
        <v>446499</v>
      </c>
      <c r="L43" s="1">
        <v>448096</v>
      </c>
      <c r="M43" s="1">
        <v>446475</v>
      </c>
      <c r="N43" s="11">
        <f t="shared" si="0"/>
        <v>5271746</v>
      </c>
    </row>
    <row r="44" spans="1:14" x14ac:dyDescent="0.2">
      <c r="A44" s="1" t="s">
        <v>42</v>
      </c>
      <c r="B44" s="4">
        <v>1786040</v>
      </c>
      <c r="C44" s="4">
        <v>1812054</v>
      </c>
      <c r="D44" s="4">
        <v>1837853</v>
      </c>
      <c r="E44" s="4">
        <v>1866425</v>
      </c>
      <c r="F44" s="4">
        <v>1891753</v>
      </c>
      <c r="G44" s="4">
        <v>1916285</v>
      </c>
      <c r="H44" s="4">
        <v>1928368</v>
      </c>
      <c r="I44" s="4">
        <v>1932510</v>
      </c>
      <c r="J44" s="4">
        <v>1932337</v>
      </c>
      <c r="K44" s="4">
        <v>1927852</v>
      </c>
      <c r="L44" s="1">
        <v>1930598</v>
      </c>
      <c r="M44" s="1">
        <v>1885508</v>
      </c>
      <c r="N44" s="11">
        <f t="shared" si="0"/>
        <v>22647583</v>
      </c>
    </row>
    <row r="45" spans="1:14" x14ac:dyDescent="0.2">
      <c r="A45" s="1" t="s">
        <v>43</v>
      </c>
      <c r="B45" s="4">
        <v>263147</v>
      </c>
      <c r="C45" s="4">
        <v>264858</v>
      </c>
      <c r="D45" s="4">
        <v>266340</v>
      </c>
      <c r="E45" s="4">
        <v>268816</v>
      </c>
      <c r="F45" s="4">
        <v>270861</v>
      </c>
      <c r="G45" s="4">
        <v>273503</v>
      </c>
      <c r="H45" s="4">
        <v>274396</v>
      </c>
      <c r="I45" s="4">
        <v>274856</v>
      </c>
      <c r="J45" s="4">
        <v>273841</v>
      </c>
      <c r="K45" s="4">
        <v>273213</v>
      </c>
      <c r="L45" s="1">
        <v>270353</v>
      </c>
      <c r="M45" s="1">
        <v>267792</v>
      </c>
      <c r="N45" s="11">
        <f t="shared" si="0"/>
        <v>3241976</v>
      </c>
    </row>
    <row r="46" spans="1:14" x14ac:dyDescent="0.2">
      <c r="A46" s="1" t="s">
        <v>44</v>
      </c>
      <c r="B46" s="4">
        <v>177274</v>
      </c>
      <c r="C46" s="4">
        <v>177588</v>
      </c>
      <c r="D46" s="4">
        <v>177875</v>
      </c>
      <c r="E46" s="4">
        <v>178397</v>
      </c>
      <c r="F46" s="4">
        <v>178844</v>
      </c>
      <c r="G46" s="4">
        <v>178314</v>
      </c>
      <c r="H46" s="4">
        <v>178571</v>
      </c>
      <c r="I46" s="4">
        <v>179384</v>
      </c>
      <c r="J46" s="4">
        <v>179709</v>
      </c>
      <c r="K46" s="4">
        <v>180080</v>
      </c>
      <c r="L46" s="1">
        <v>181893</v>
      </c>
      <c r="M46" s="1">
        <v>182139</v>
      </c>
      <c r="N46" s="11">
        <f t="shared" si="0"/>
        <v>2150068</v>
      </c>
    </row>
    <row r="47" spans="1:14" x14ac:dyDescent="0.2">
      <c r="A47" s="1" t="s">
        <v>45</v>
      </c>
      <c r="B47" s="4">
        <v>3220</v>
      </c>
      <c r="C47" s="4">
        <v>3098</v>
      </c>
      <c r="D47" s="4">
        <v>3067</v>
      </c>
      <c r="E47" s="4">
        <v>3028</v>
      </c>
      <c r="F47" s="4">
        <v>2972</v>
      </c>
      <c r="G47" s="4">
        <v>2985</v>
      </c>
      <c r="H47" s="4">
        <v>2951</v>
      </c>
      <c r="I47" s="4">
        <v>3002</v>
      </c>
      <c r="J47" s="4">
        <v>2997</v>
      </c>
      <c r="K47" s="4">
        <v>3005</v>
      </c>
      <c r="L47" s="1">
        <v>3228</v>
      </c>
      <c r="M47" s="1">
        <v>3283</v>
      </c>
      <c r="N47" s="11">
        <f t="shared" si="0"/>
        <v>36836</v>
      </c>
    </row>
    <row r="48" spans="1:14" x14ac:dyDescent="0.2">
      <c r="A48" s="1" t="s">
        <v>46</v>
      </c>
      <c r="B48" s="4">
        <v>44938</v>
      </c>
      <c r="C48" s="4">
        <v>44615</v>
      </c>
      <c r="D48" s="4">
        <v>44079</v>
      </c>
      <c r="E48" s="4">
        <v>43532</v>
      </c>
      <c r="F48" s="4">
        <v>43338</v>
      </c>
      <c r="G48" s="4">
        <v>43254</v>
      </c>
      <c r="H48" s="4">
        <v>43376</v>
      </c>
      <c r="I48" s="4">
        <v>43622</v>
      </c>
      <c r="J48" s="4">
        <v>43550</v>
      </c>
      <c r="K48" s="4">
        <v>43539</v>
      </c>
      <c r="L48" s="1">
        <v>43962</v>
      </c>
      <c r="M48" s="1">
        <v>44118</v>
      </c>
      <c r="N48" s="11">
        <f t="shared" si="0"/>
        <v>525923</v>
      </c>
    </row>
    <row r="49" spans="1:14" x14ac:dyDescent="0.2">
      <c r="A49" s="1" t="s">
        <v>47</v>
      </c>
      <c r="B49" s="4">
        <v>413967</v>
      </c>
      <c r="C49" s="4">
        <v>416342</v>
      </c>
      <c r="D49" s="4">
        <v>419674</v>
      </c>
      <c r="E49" s="4">
        <v>423659</v>
      </c>
      <c r="F49" s="4">
        <v>429006</v>
      </c>
      <c r="G49" s="4">
        <v>433409</v>
      </c>
      <c r="H49" s="4">
        <v>438858</v>
      </c>
      <c r="I49" s="4">
        <v>443511</v>
      </c>
      <c r="J49" s="4">
        <v>445725</v>
      </c>
      <c r="K49" s="4">
        <v>447643</v>
      </c>
      <c r="L49" s="1">
        <v>453274</v>
      </c>
      <c r="M49" s="1">
        <v>451716</v>
      </c>
      <c r="N49" s="11">
        <f t="shared" si="0"/>
        <v>5216784</v>
      </c>
    </row>
    <row r="50" spans="1:14" x14ac:dyDescent="0.2">
      <c r="A50" s="1" t="s">
        <v>48</v>
      </c>
      <c r="B50" s="4">
        <v>484755</v>
      </c>
      <c r="C50" s="4">
        <v>487421</v>
      </c>
      <c r="D50" s="4">
        <v>489993</v>
      </c>
      <c r="E50" s="4">
        <v>494073</v>
      </c>
      <c r="F50" s="4">
        <v>498560</v>
      </c>
      <c r="G50" s="4">
        <v>500863</v>
      </c>
      <c r="H50" s="4">
        <v>502547</v>
      </c>
      <c r="I50" s="4">
        <v>502469</v>
      </c>
      <c r="J50" s="4">
        <v>498643</v>
      </c>
      <c r="K50" s="4">
        <v>494336</v>
      </c>
      <c r="L50" s="1">
        <v>488345</v>
      </c>
      <c r="M50" s="1">
        <v>485887</v>
      </c>
      <c r="N50" s="11">
        <f t="shared" si="0"/>
        <v>5927892</v>
      </c>
    </row>
    <row r="51" spans="1:14" x14ac:dyDescent="0.2">
      <c r="A51" s="1" t="s">
        <v>49</v>
      </c>
      <c r="B51" s="4">
        <v>515145</v>
      </c>
      <c r="C51" s="4">
        <v>517560</v>
      </c>
      <c r="D51" s="4">
        <v>520424</v>
      </c>
      <c r="E51" s="4">
        <v>523451</v>
      </c>
      <c r="F51" s="4">
        <v>528015</v>
      </c>
      <c r="G51" s="4">
        <v>533211</v>
      </c>
      <c r="H51" s="4">
        <v>539255</v>
      </c>
      <c r="I51" s="4">
        <v>544717</v>
      </c>
      <c r="J51" s="4">
        <v>548126</v>
      </c>
      <c r="K51" s="4">
        <v>550660</v>
      </c>
      <c r="L51" s="1">
        <v>552710</v>
      </c>
      <c r="M51" s="1">
        <v>552999</v>
      </c>
      <c r="N51" s="11">
        <f t="shared" si="0"/>
        <v>6426273</v>
      </c>
    </row>
    <row r="52" spans="1:14" x14ac:dyDescent="0.2">
      <c r="A52" s="1" t="s">
        <v>50</v>
      </c>
      <c r="B52" s="4">
        <v>94751</v>
      </c>
      <c r="C52" s="4">
        <v>94482</v>
      </c>
      <c r="D52" s="4">
        <v>94189</v>
      </c>
      <c r="E52" s="4">
        <v>94507</v>
      </c>
      <c r="F52" s="4">
        <v>94778</v>
      </c>
      <c r="G52" s="4">
        <v>95282</v>
      </c>
      <c r="H52" s="4">
        <v>95742</v>
      </c>
      <c r="I52" s="4">
        <v>96204</v>
      </c>
      <c r="J52" s="4">
        <v>96348</v>
      </c>
      <c r="K52" s="4">
        <v>96971</v>
      </c>
      <c r="L52" s="1">
        <v>99480</v>
      </c>
      <c r="M52" s="1">
        <v>99063</v>
      </c>
      <c r="N52" s="11">
        <f t="shared" si="0"/>
        <v>1151797</v>
      </c>
    </row>
    <row r="53" spans="1:14" x14ac:dyDescent="0.2">
      <c r="A53" s="1" t="s">
        <v>51</v>
      </c>
      <c r="B53" s="4">
        <v>63559</v>
      </c>
      <c r="C53" s="4">
        <v>63331</v>
      </c>
      <c r="D53" s="4">
        <v>63212</v>
      </c>
      <c r="E53" s="4">
        <v>62875</v>
      </c>
      <c r="F53" s="4">
        <v>62801</v>
      </c>
      <c r="G53" s="4">
        <v>63158</v>
      </c>
      <c r="H53" s="4">
        <v>63453</v>
      </c>
      <c r="I53" s="4">
        <v>63847</v>
      </c>
      <c r="J53" s="4">
        <v>64018</v>
      </c>
      <c r="K53" s="4">
        <v>65084</v>
      </c>
      <c r="L53" s="1">
        <v>65615</v>
      </c>
      <c r="M53" s="1">
        <v>65498</v>
      </c>
      <c r="N53" s="11">
        <f t="shared" si="0"/>
        <v>766451</v>
      </c>
    </row>
    <row r="54" spans="1:14" x14ac:dyDescent="0.2">
      <c r="A54" s="1" t="s">
        <v>52</v>
      </c>
      <c r="B54" s="4">
        <v>13755</v>
      </c>
      <c r="C54" s="4">
        <v>13685</v>
      </c>
      <c r="D54" s="4">
        <v>13489</v>
      </c>
      <c r="E54" s="4">
        <v>13427</v>
      </c>
      <c r="F54" s="4">
        <v>13128</v>
      </c>
      <c r="G54" s="4">
        <v>13094</v>
      </c>
      <c r="H54" s="4">
        <v>12828</v>
      </c>
      <c r="I54" s="4">
        <v>12726</v>
      </c>
      <c r="J54" s="4">
        <v>12567</v>
      </c>
      <c r="K54" s="4">
        <v>12285</v>
      </c>
      <c r="L54" s="1">
        <v>16088</v>
      </c>
      <c r="M54" s="1">
        <v>16060</v>
      </c>
      <c r="N54" s="11">
        <f t="shared" si="0"/>
        <v>163132</v>
      </c>
    </row>
    <row r="55" spans="1:14" x14ac:dyDescent="0.2">
      <c r="A55" s="1" t="s">
        <v>53</v>
      </c>
      <c r="B55" s="4">
        <v>442969</v>
      </c>
      <c r="C55" s="4">
        <v>446784</v>
      </c>
      <c r="D55" s="4">
        <v>449779</v>
      </c>
      <c r="E55" s="4">
        <v>452460</v>
      </c>
      <c r="F55" s="4">
        <v>455138</v>
      </c>
      <c r="G55" s="4">
        <v>457161</v>
      </c>
      <c r="H55" s="4">
        <v>459235</v>
      </c>
      <c r="I55" s="4">
        <v>462308</v>
      </c>
      <c r="J55" s="4">
        <v>464589</v>
      </c>
      <c r="K55" s="4">
        <v>466195</v>
      </c>
      <c r="L55" s="1">
        <v>473736</v>
      </c>
      <c r="M55" s="1">
        <v>477054</v>
      </c>
      <c r="N55" s="11">
        <f t="shared" si="0"/>
        <v>5507408</v>
      </c>
    </row>
    <row r="56" spans="1:14" x14ac:dyDescent="0.2">
      <c r="A56" s="1" t="s">
        <v>54</v>
      </c>
      <c r="B56" s="4">
        <v>55190</v>
      </c>
      <c r="C56" s="4">
        <v>54830</v>
      </c>
      <c r="D56" s="4">
        <v>54221</v>
      </c>
      <c r="E56" s="4">
        <v>53997</v>
      </c>
      <c r="F56" s="4">
        <v>53851</v>
      </c>
      <c r="G56" s="4">
        <v>53615</v>
      </c>
      <c r="H56" s="4">
        <v>53770</v>
      </c>
      <c r="I56" s="4">
        <v>53976</v>
      </c>
      <c r="J56" s="4">
        <v>54387</v>
      </c>
      <c r="K56" s="4">
        <v>54478</v>
      </c>
      <c r="L56" s="1">
        <v>55516</v>
      </c>
      <c r="M56" s="1">
        <v>55810</v>
      </c>
      <c r="N56" s="11">
        <f t="shared" si="0"/>
        <v>653641</v>
      </c>
    </row>
    <row r="57" spans="1:14" x14ac:dyDescent="0.2">
      <c r="A57" s="1" t="s">
        <v>55</v>
      </c>
      <c r="B57" s="4">
        <v>825097</v>
      </c>
      <c r="C57" s="4">
        <v>830099</v>
      </c>
      <c r="D57" s="4">
        <v>833516</v>
      </c>
      <c r="E57" s="4">
        <v>838136</v>
      </c>
      <c r="F57" s="4">
        <v>842297</v>
      </c>
      <c r="G57" s="4">
        <v>845802</v>
      </c>
      <c r="H57" s="4">
        <v>847323</v>
      </c>
      <c r="I57" s="4">
        <v>849044</v>
      </c>
      <c r="J57" s="4">
        <v>848142</v>
      </c>
      <c r="K57" s="4">
        <v>846006</v>
      </c>
      <c r="L57" s="1">
        <v>842921</v>
      </c>
      <c r="M57" s="1">
        <v>839784</v>
      </c>
      <c r="N57" s="11">
        <f t="shared" si="0"/>
        <v>10088167</v>
      </c>
    </row>
    <row r="58" spans="1:14" x14ac:dyDescent="0.2">
      <c r="A58" s="1" t="s">
        <v>56</v>
      </c>
      <c r="B58" s="4">
        <v>201073</v>
      </c>
      <c r="C58" s="4">
        <v>201954</v>
      </c>
      <c r="D58" s="4">
        <v>204576</v>
      </c>
      <c r="E58" s="4">
        <v>206292</v>
      </c>
      <c r="F58" s="4">
        <v>208398</v>
      </c>
      <c r="G58" s="4">
        <v>212037</v>
      </c>
      <c r="H58" s="4">
        <v>215627</v>
      </c>
      <c r="I58" s="4">
        <v>218477</v>
      </c>
      <c r="J58" s="4">
        <v>220118</v>
      </c>
      <c r="K58" s="4">
        <v>220500</v>
      </c>
      <c r="L58" s="1">
        <v>216255</v>
      </c>
      <c r="M58" s="1">
        <v>216986</v>
      </c>
      <c r="N58" s="11">
        <f t="shared" si="0"/>
        <v>2542293</v>
      </c>
    </row>
    <row r="59" spans="1:14" x14ac:dyDescent="0.2">
      <c r="A59" s="1" t="s">
        <v>57</v>
      </c>
      <c r="B59" s="5">
        <v>72348</v>
      </c>
      <c r="C59" s="5">
        <v>72489</v>
      </c>
      <c r="D59" s="5">
        <v>72774</v>
      </c>
      <c r="E59" s="5">
        <v>73090</v>
      </c>
      <c r="F59" s="5">
        <v>73533</v>
      </c>
      <c r="G59" s="5">
        <v>74045</v>
      </c>
      <c r="H59" s="5">
        <v>74952</v>
      </c>
      <c r="I59" s="5">
        <v>76578</v>
      </c>
      <c r="J59" s="5">
        <v>77557</v>
      </c>
      <c r="K59" s="5">
        <v>78668</v>
      </c>
      <c r="L59" s="1">
        <v>81932</v>
      </c>
      <c r="M59" s="1">
        <v>83421</v>
      </c>
      <c r="N59" s="11">
        <f t="shared" si="0"/>
        <v>911387</v>
      </c>
    </row>
    <row r="60" spans="1:14" ht="21" customHeight="1" x14ac:dyDescent="0.2">
      <c r="B60" s="11">
        <f>SUM(B2:B59)</f>
        <v>37319502</v>
      </c>
      <c r="C60" s="11">
        <f t="shared" ref="C60:M60" si="1">SUM(C2:C59)</f>
        <v>37638369</v>
      </c>
      <c r="D60" s="11">
        <f t="shared" si="1"/>
        <v>37948800</v>
      </c>
      <c r="E60" s="11">
        <f t="shared" si="1"/>
        <v>38260787</v>
      </c>
      <c r="F60" s="11">
        <f t="shared" si="1"/>
        <v>38596972</v>
      </c>
      <c r="G60" s="11">
        <f t="shared" si="1"/>
        <v>38918045</v>
      </c>
      <c r="H60" s="11">
        <f t="shared" si="1"/>
        <v>39167117</v>
      </c>
      <c r="I60" s="11">
        <f t="shared" si="1"/>
        <v>39358497</v>
      </c>
      <c r="J60" s="11">
        <f t="shared" si="1"/>
        <v>39461588</v>
      </c>
      <c r="K60" s="11">
        <f t="shared" si="1"/>
        <v>39512223</v>
      </c>
      <c r="L60" s="11">
        <f t="shared" si="1"/>
        <v>39499738</v>
      </c>
      <c r="M60" s="11">
        <f t="shared" si="1"/>
        <v>39237836</v>
      </c>
      <c r="N60" s="11">
        <f>SUM(N2:N59)</f>
        <v>464919474</v>
      </c>
    </row>
    <row r="63" spans="1:14" x14ac:dyDescent="0.2">
      <c r="G63" s="11">
        <f>MEDIAN(B2:M59)</f>
        <v>181502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DBE2-6DE1-424B-9DAA-3B8C79EBC5CE}">
  <dimension ref="A1:P697"/>
  <sheetViews>
    <sheetView workbookViewId="0">
      <selection activeCell="C1" sqref="C1:C1048576"/>
    </sheetView>
  </sheetViews>
  <sheetFormatPr baseColWidth="10" defaultRowHeight="15" x14ac:dyDescent="0.2"/>
  <cols>
    <col min="1" max="1" width="14.83203125" style="10" bestFit="1" customWidth="1"/>
    <col min="2" max="2" width="17.83203125" style="10" customWidth="1"/>
    <col min="3" max="3" width="28.33203125" style="10" customWidth="1"/>
    <col min="4" max="4" width="8" style="10" customWidth="1"/>
    <col min="5" max="5" width="9.1640625" style="10" customWidth="1"/>
    <col min="6" max="23" width="6.6640625" style="10" bestFit="1" customWidth="1"/>
    <col min="24" max="49" width="7.6640625" style="10" bestFit="1" customWidth="1"/>
    <col min="50" max="58" width="9.1640625" style="10" bestFit="1" customWidth="1"/>
    <col min="59" max="59" width="10" style="10" bestFit="1" customWidth="1"/>
    <col min="60" max="16384" width="10.83203125" style="10"/>
  </cols>
  <sheetData>
    <row r="1" spans="1:16" s="8" customFormat="1" ht="21" customHeight="1" x14ac:dyDescent="0.2">
      <c r="A1" s="8" t="s">
        <v>58</v>
      </c>
      <c r="B1" s="8" t="s">
        <v>62</v>
      </c>
      <c r="C1" s="8" t="s">
        <v>63</v>
      </c>
    </row>
    <row r="2" spans="1:16" x14ac:dyDescent="0.2">
      <c r="A2" s="9" t="s">
        <v>0</v>
      </c>
      <c r="B2" s="10">
        <v>2010</v>
      </c>
      <c r="C2" s="10">
        <f>INDEX('CO-EST2019-ANNRES-06'!A:M,MATCH(trans!A2,'CO-EST2019-ANNRES-06'!A:A),MATCH(trans!B2,'CO-EST2019-ANNRES-06'!$A$1:$M$1))</f>
        <v>1512986</v>
      </c>
      <c r="O2" s="10">
        <f>MATCH(A2,'CO-EST2019-ANNRES-06'!A:A)</f>
        <v>2</v>
      </c>
      <c r="P2" s="10">
        <f>MATCH(B2,'CO-EST2019-ANNRES-06'!B1:M1)</f>
        <v>1</v>
      </c>
    </row>
    <row r="3" spans="1:16" x14ac:dyDescent="0.2">
      <c r="A3" s="10" t="str" cm="1">
        <f t="array" ref="A3">IF(B3=2021,INDEX('CO-EST2019-ANNRES-06'!A:A,ROW(_xlfn.XLOOKUP(A2,'CO-EST2019-ANNRES-06'!A:A,'CO-EST2019-ANNRES-06'!A:A))+1,1),trans!A2)</f>
        <v>Alameda</v>
      </c>
      <c r="B3" s="10">
        <f>IF(B2=2021,2010,trans!B2+1)</f>
        <v>2011</v>
      </c>
      <c r="C3" s="10">
        <f>INDEX('CO-EST2019-ANNRES-06'!A:M,MATCH(trans!A3,'CO-EST2019-ANNRES-06'!A:A),MATCH(trans!B3,'CO-EST2019-ANNRES-06'!$A$1:$M$1))</f>
        <v>1530915</v>
      </c>
    </row>
    <row r="4" spans="1:16" x14ac:dyDescent="0.2">
      <c r="A4" s="10" t="str" cm="1">
        <f t="array" ref="A4">IF(B4=2021,INDEX('CO-EST2019-ANNRES-06'!A:A,ROW(_xlfn.XLOOKUP(A3,'CO-EST2019-ANNRES-06'!A:A,'CO-EST2019-ANNRES-06'!A:A))+1,1),trans!A3)</f>
        <v>Alameda</v>
      </c>
      <c r="B4" s="10">
        <f>IF(B3=2021,2010,trans!B3+1)</f>
        <v>2012</v>
      </c>
      <c r="C4" s="10">
        <f>INDEX('CO-EST2019-ANNRES-06'!A:M,MATCH(trans!A4,'CO-EST2019-ANNRES-06'!A:A),MATCH(trans!B4,'CO-EST2019-ANNRES-06'!$A$1:$M$1))</f>
        <v>1553764</v>
      </c>
    </row>
    <row r="5" spans="1:16" x14ac:dyDescent="0.2">
      <c r="A5" s="10" t="str" cm="1">
        <f t="array" ref="A5">IF(B5=2021,INDEX('CO-EST2019-ANNRES-06'!A:A,ROW(_xlfn.XLOOKUP(A4,'CO-EST2019-ANNRES-06'!A:A,'CO-EST2019-ANNRES-06'!A:A))+1,1),trans!A4)</f>
        <v>Alameda</v>
      </c>
      <c r="B5" s="10">
        <f>IF(B4=2021,2010,trans!B4+1)</f>
        <v>2013</v>
      </c>
      <c r="C5" s="10">
        <f>INDEX('CO-EST2019-ANNRES-06'!A:M,MATCH(trans!A5,'CO-EST2019-ANNRES-06'!A:A),MATCH(trans!B5,'CO-EST2019-ANNRES-06'!$A$1:$M$1))</f>
        <v>1579593</v>
      </c>
    </row>
    <row r="6" spans="1:16" x14ac:dyDescent="0.2">
      <c r="A6" s="10" t="str" cm="1">
        <f t="array" ref="A6">IF(B6=2021,INDEX('CO-EST2019-ANNRES-06'!A:A,ROW(_xlfn.XLOOKUP(A5,'CO-EST2019-ANNRES-06'!A:A,'CO-EST2019-ANNRES-06'!A:A))+1,1),trans!A5)</f>
        <v>Alameda</v>
      </c>
      <c r="B6" s="10">
        <f>IF(B5=2021,2010,trans!B5+1)</f>
        <v>2014</v>
      </c>
      <c r="C6" s="10">
        <f>INDEX('CO-EST2019-ANNRES-06'!A:M,MATCH(trans!A6,'CO-EST2019-ANNRES-06'!A:A),MATCH(trans!B6,'CO-EST2019-ANNRES-06'!$A$1:$M$1))</f>
        <v>1607792</v>
      </c>
    </row>
    <row r="7" spans="1:16" x14ac:dyDescent="0.2">
      <c r="A7" s="10" t="str" cm="1">
        <f t="array" ref="A7">IF(B7=2021,INDEX('CO-EST2019-ANNRES-06'!A:A,ROW(_xlfn.XLOOKUP(A6,'CO-EST2019-ANNRES-06'!A:A,'CO-EST2019-ANNRES-06'!A:A))+1,1),trans!A6)</f>
        <v>Alameda</v>
      </c>
      <c r="B7" s="10">
        <f>IF(B6=2021,2010,trans!B6+1)</f>
        <v>2015</v>
      </c>
      <c r="C7" s="10">
        <f>INDEX('CO-EST2019-ANNRES-06'!A:M,MATCH(trans!A7,'CO-EST2019-ANNRES-06'!A:A),MATCH(trans!B7,'CO-EST2019-ANNRES-06'!$A$1:$M$1))</f>
        <v>1634538</v>
      </c>
    </row>
    <row r="8" spans="1:16" x14ac:dyDescent="0.2">
      <c r="A8" s="10" t="str" cm="1">
        <f t="array" ref="A8">IF(B8=2021,INDEX('CO-EST2019-ANNRES-06'!A:A,ROW(_xlfn.XLOOKUP(A7,'CO-EST2019-ANNRES-06'!A:A,'CO-EST2019-ANNRES-06'!A:A))+1,1),trans!A7)</f>
        <v>Alameda</v>
      </c>
      <c r="B8" s="10">
        <f>IF(B7=2021,2010,trans!B7+1)</f>
        <v>2016</v>
      </c>
      <c r="C8" s="10">
        <f>INDEX('CO-EST2019-ANNRES-06'!A:M,MATCH(trans!A8,'CO-EST2019-ANNRES-06'!A:A),MATCH(trans!B8,'CO-EST2019-ANNRES-06'!$A$1:$M$1))</f>
        <v>1650950</v>
      </c>
    </row>
    <row r="9" spans="1:16" x14ac:dyDescent="0.2">
      <c r="A9" s="10" t="str" cm="1">
        <f t="array" ref="A9">IF(B9=2021,INDEX('CO-EST2019-ANNRES-06'!A:A,ROW(_xlfn.XLOOKUP(A8,'CO-EST2019-ANNRES-06'!A:A,'CO-EST2019-ANNRES-06'!A:A))+1,1),trans!A8)</f>
        <v>Alameda</v>
      </c>
      <c r="B9" s="10">
        <f>IF(B8=2021,2010,trans!B8+1)</f>
        <v>2017</v>
      </c>
      <c r="C9" s="10">
        <f>INDEX('CO-EST2019-ANNRES-06'!A:M,MATCH(trans!A9,'CO-EST2019-ANNRES-06'!A:A),MATCH(trans!B9,'CO-EST2019-ANNRES-06'!$A$1:$M$1))</f>
        <v>1660196</v>
      </c>
    </row>
    <row r="10" spans="1:16" x14ac:dyDescent="0.2">
      <c r="A10" s="10" t="str" cm="1">
        <f t="array" ref="A10">IF(B10=2021,INDEX('CO-EST2019-ANNRES-06'!A:A,ROW(_xlfn.XLOOKUP(A9,'CO-EST2019-ANNRES-06'!A:A,'CO-EST2019-ANNRES-06'!A:A))+1,1),trans!A9)</f>
        <v>Alameda</v>
      </c>
      <c r="B10" s="10">
        <f>IF(B9=2021,2010,trans!B9+1)</f>
        <v>2018</v>
      </c>
      <c r="C10" s="10">
        <f>INDEX('CO-EST2019-ANNRES-06'!A:M,MATCH(trans!A10,'CO-EST2019-ANNRES-06'!A:A),MATCH(trans!B10,'CO-EST2019-ANNRES-06'!$A$1:$M$1))</f>
        <v>1666756</v>
      </c>
    </row>
    <row r="11" spans="1:16" x14ac:dyDescent="0.2">
      <c r="A11" s="10" t="str" cm="1">
        <f t="array" ref="A11">IF(B11=2021,INDEX('CO-EST2019-ANNRES-06'!A:A,ROW(_xlfn.XLOOKUP(A10,'CO-EST2019-ANNRES-06'!A:A,'CO-EST2019-ANNRES-06'!A:A))+1,1),trans!A10)</f>
        <v>Alameda</v>
      </c>
      <c r="B11" s="10">
        <f>IF(B10=2021,2010,trans!B10+1)</f>
        <v>2019</v>
      </c>
      <c r="C11" s="10">
        <f>INDEX('CO-EST2019-ANNRES-06'!A:M,MATCH(trans!A11,'CO-EST2019-ANNRES-06'!A:A),MATCH(trans!B11,'CO-EST2019-ANNRES-06'!$A$1:$M$1))</f>
        <v>1671329</v>
      </c>
    </row>
    <row r="12" spans="1:16" x14ac:dyDescent="0.2">
      <c r="A12" s="10" t="str" cm="1">
        <f t="array" ref="A12">IF(B12=2010,INDEX('CO-EST2019-ANNRES-06'!A:A,ROW(_xlfn.XLOOKUP(A11,'CO-EST2019-ANNRES-06'!A:A,'CO-EST2019-ANNRES-06'!A:A))+1,1),trans!A11)</f>
        <v>Alameda</v>
      </c>
      <c r="B12" s="10">
        <f>IF(B11=2021,2010,trans!B11+1)</f>
        <v>2020</v>
      </c>
      <c r="C12" s="10">
        <f>INDEX('CO-EST2019-ANNRES-06'!A:M,MATCH(trans!A12,'CO-EST2019-ANNRES-06'!A:A),MATCH(trans!B12,'CO-EST2019-ANNRES-06'!$A$1:$M$1))</f>
        <v>1679844</v>
      </c>
    </row>
    <row r="13" spans="1:16" x14ac:dyDescent="0.2">
      <c r="A13" s="10" t="str" cm="1">
        <f t="array" ref="A13">IF(B13=2010,INDEX('CO-EST2019-ANNRES-06'!A:A,ROW(_xlfn.XLOOKUP(A12,'CO-EST2019-ANNRES-06'!A:A,'CO-EST2019-ANNRES-06'!A:A))+1,1),trans!A12)</f>
        <v>Alameda</v>
      </c>
      <c r="B13" s="10">
        <f>IF(B12=2021,2010,trans!B12+1)</f>
        <v>2021</v>
      </c>
      <c r="C13" s="10">
        <f>INDEX('CO-EST2019-ANNRES-06'!A:M,MATCH(trans!A13,'CO-EST2019-ANNRES-06'!A:A),MATCH(trans!B13,'CO-EST2019-ANNRES-06'!$A$1:$M$1))</f>
        <v>1648556</v>
      </c>
    </row>
    <row r="14" spans="1:16" x14ac:dyDescent="0.2">
      <c r="A14" s="10" t="str" cm="1">
        <f t="array" ref="A14">IF(B14=2010,INDEX('CO-EST2019-ANNRES-06'!A:A,ROW(_xlfn.XLOOKUP(A13,'CO-EST2019-ANNRES-06'!A:A,'CO-EST2019-ANNRES-06'!A:A))+1,1),trans!A13)</f>
        <v>Alpine</v>
      </c>
      <c r="B14" s="10">
        <f>IF(B13=2021,2010,trans!B13+1)</f>
        <v>2010</v>
      </c>
      <c r="C14" s="10">
        <f>INDEX('CO-EST2019-ANNRES-06'!A:M,MATCH(trans!A14,'CO-EST2019-ANNRES-06'!A:A),MATCH(trans!B14,'CO-EST2019-ANNRES-06'!$A$1:$M$1))</f>
        <v>1161</v>
      </c>
    </row>
    <row r="15" spans="1:16" x14ac:dyDescent="0.2">
      <c r="A15" s="10" t="str" cm="1">
        <f t="array" ref="A15">IF(B15=2010,INDEX('CO-EST2019-ANNRES-06'!A:A,ROW(_xlfn.XLOOKUP(A14,'CO-EST2019-ANNRES-06'!A:A,'CO-EST2019-ANNRES-06'!A:A))+1,1),trans!A14)</f>
        <v>Alpine</v>
      </c>
      <c r="B15" s="10">
        <f>IF(B14=2021,2010,trans!B14+1)</f>
        <v>2011</v>
      </c>
      <c r="C15" s="10">
        <f>INDEX('CO-EST2019-ANNRES-06'!A:M,MATCH(trans!A15,'CO-EST2019-ANNRES-06'!A:A),MATCH(trans!B15,'CO-EST2019-ANNRES-06'!$A$1:$M$1))</f>
        <v>1093</v>
      </c>
    </row>
    <row r="16" spans="1:16" x14ac:dyDescent="0.2">
      <c r="A16" s="10" t="str" cm="1">
        <f t="array" ref="A16">IF(B16=2010,INDEX('CO-EST2019-ANNRES-06'!A:A,ROW(_xlfn.XLOOKUP(A15,'CO-EST2019-ANNRES-06'!A:A,'CO-EST2019-ANNRES-06'!A:A))+1,1),trans!A15)</f>
        <v>Alpine</v>
      </c>
      <c r="B16" s="10">
        <f>IF(B15=2021,2010,trans!B15+1)</f>
        <v>2012</v>
      </c>
      <c r="C16" s="10">
        <f>INDEX('CO-EST2019-ANNRES-06'!A:M,MATCH(trans!A16,'CO-EST2019-ANNRES-06'!A:A),MATCH(trans!B16,'CO-EST2019-ANNRES-06'!$A$1:$M$1))</f>
        <v>1110</v>
      </c>
    </row>
    <row r="17" spans="1:3" x14ac:dyDescent="0.2">
      <c r="A17" s="10" t="str" cm="1">
        <f t="array" ref="A17">IF(B17=2010,INDEX('CO-EST2019-ANNRES-06'!A:A,ROW(_xlfn.XLOOKUP(A16,'CO-EST2019-ANNRES-06'!A:A,'CO-EST2019-ANNRES-06'!A:A))+1,1),trans!A16)</f>
        <v>Alpine</v>
      </c>
      <c r="B17" s="10">
        <f>IF(B16=2021,2010,trans!B16+1)</f>
        <v>2013</v>
      </c>
      <c r="C17" s="10">
        <f>INDEX('CO-EST2019-ANNRES-06'!A:M,MATCH(trans!A17,'CO-EST2019-ANNRES-06'!A:A),MATCH(trans!B17,'CO-EST2019-ANNRES-06'!$A$1:$M$1))</f>
        <v>1128</v>
      </c>
    </row>
    <row r="18" spans="1:3" x14ac:dyDescent="0.2">
      <c r="A18" s="10" t="str" cm="1">
        <f t="array" ref="A18">IF(B18=2010,INDEX('CO-EST2019-ANNRES-06'!A:A,ROW(_xlfn.XLOOKUP(A17,'CO-EST2019-ANNRES-06'!A:A,'CO-EST2019-ANNRES-06'!A:A))+1,1),trans!A17)</f>
        <v>Alpine</v>
      </c>
      <c r="B18" s="10">
        <f>IF(B17=2021,2010,trans!B17+1)</f>
        <v>2014</v>
      </c>
      <c r="C18" s="10">
        <f>INDEX('CO-EST2019-ANNRES-06'!A:M,MATCH(trans!A18,'CO-EST2019-ANNRES-06'!A:A),MATCH(trans!B18,'CO-EST2019-ANNRES-06'!$A$1:$M$1))</f>
        <v>1080</v>
      </c>
    </row>
    <row r="19" spans="1:3" x14ac:dyDescent="0.2">
      <c r="A19" s="10" t="str" cm="1">
        <f t="array" ref="A19">IF(B19=2010,INDEX('CO-EST2019-ANNRES-06'!A:A,ROW(_xlfn.XLOOKUP(A18,'CO-EST2019-ANNRES-06'!A:A,'CO-EST2019-ANNRES-06'!A:A))+1,1),trans!A18)</f>
        <v>Alpine</v>
      </c>
      <c r="B19" s="10">
        <f>IF(B18=2021,2010,trans!B18+1)</f>
        <v>2015</v>
      </c>
      <c r="C19" s="10">
        <f>INDEX('CO-EST2019-ANNRES-06'!A:M,MATCH(trans!A19,'CO-EST2019-ANNRES-06'!A:A),MATCH(trans!B19,'CO-EST2019-ANNRES-06'!$A$1:$M$1))</f>
        <v>1077</v>
      </c>
    </row>
    <row r="20" spans="1:3" x14ac:dyDescent="0.2">
      <c r="A20" s="10" t="str" cm="1">
        <f t="array" ref="A20">IF(B20=2010,INDEX('CO-EST2019-ANNRES-06'!A:A,ROW(_xlfn.XLOOKUP(A19,'CO-EST2019-ANNRES-06'!A:A,'CO-EST2019-ANNRES-06'!A:A))+1,1),trans!A19)</f>
        <v>Alpine</v>
      </c>
      <c r="B20" s="10">
        <f>IF(B19=2021,2010,trans!B19+1)</f>
        <v>2016</v>
      </c>
      <c r="C20" s="10">
        <f>INDEX('CO-EST2019-ANNRES-06'!A:M,MATCH(trans!A20,'CO-EST2019-ANNRES-06'!A:A),MATCH(trans!B20,'CO-EST2019-ANNRES-06'!$A$1:$M$1))</f>
        <v>1047</v>
      </c>
    </row>
    <row r="21" spans="1:3" x14ac:dyDescent="0.2">
      <c r="A21" s="10" t="str" cm="1">
        <f t="array" ref="A21">IF(B21=2010,INDEX('CO-EST2019-ANNRES-06'!A:A,ROW(_xlfn.XLOOKUP(A20,'CO-EST2019-ANNRES-06'!A:A,'CO-EST2019-ANNRES-06'!A:A))+1,1),trans!A20)</f>
        <v>Alpine</v>
      </c>
      <c r="B21" s="10">
        <f>IF(B20=2021,2010,trans!B20+1)</f>
        <v>2017</v>
      </c>
      <c r="C21" s="10">
        <f>INDEX('CO-EST2019-ANNRES-06'!A:M,MATCH(trans!A21,'CO-EST2019-ANNRES-06'!A:A),MATCH(trans!B21,'CO-EST2019-ANNRES-06'!$A$1:$M$1))</f>
        <v>1111</v>
      </c>
    </row>
    <row r="22" spans="1:3" x14ac:dyDescent="0.2">
      <c r="A22" s="10" t="str" cm="1">
        <f t="array" ref="A22">IF(B22=2010,INDEX('CO-EST2019-ANNRES-06'!A:A,ROW(_xlfn.XLOOKUP(A21,'CO-EST2019-ANNRES-06'!A:A,'CO-EST2019-ANNRES-06'!A:A))+1,1),trans!A21)</f>
        <v>Alpine</v>
      </c>
      <c r="B22" s="10">
        <f>IF(B21=2021,2010,trans!B21+1)</f>
        <v>2018</v>
      </c>
      <c r="C22" s="10">
        <f>INDEX('CO-EST2019-ANNRES-06'!A:M,MATCH(trans!A22,'CO-EST2019-ANNRES-06'!A:A),MATCH(trans!B22,'CO-EST2019-ANNRES-06'!$A$1:$M$1))</f>
        <v>1089</v>
      </c>
    </row>
    <row r="23" spans="1:3" x14ac:dyDescent="0.2">
      <c r="A23" s="10" t="str" cm="1">
        <f t="array" ref="A23">IF(B23=2010,INDEX('CO-EST2019-ANNRES-06'!A:A,ROW(_xlfn.XLOOKUP(A22,'CO-EST2019-ANNRES-06'!A:A,'CO-EST2019-ANNRES-06'!A:A))+1,1),trans!A22)</f>
        <v>Alpine</v>
      </c>
      <c r="B23" s="10">
        <f>IF(B22=2021,2010,trans!B22+1)</f>
        <v>2019</v>
      </c>
      <c r="C23" s="10">
        <f>INDEX('CO-EST2019-ANNRES-06'!A:M,MATCH(trans!A23,'CO-EST2019-ANNRES-06'!A:A),MATCH(trans!B23,'CO-EST2019-ANNRES-06'!$A$1:$M$1))</f>
        <v>1129</v>
      </c>
    </row>
    <row r="24" spans="1:3" x14ac:dyDescent="0.2">
      <c r="A24" s="10" t="str" cm="1">
        <f t="array" ref="A24">IF(B24=2010,INDEX('CO-EST2019-ANNRES-06'!A:A,ROW(_xlfn.XLOOKUP(A23,'CO-EST2019-ANNRES-06'!A:A,'CO-EST2019-ANNRES-06'!A:A))+1,1),trans!A23)</f>
        <v>Alpine</v>
      </c>
      <c r="B24" s="10">
        <f>IF(B23=2021,2010,trans!B23+1)</f>
        <v>2020</v>
      </c>
      <c r="C24" s="10">
        <f>INDEX('CO-EST2019-ANNRES-06'!A:M,MATCH(trans!A24,'CO-EST2019-ANNRES-06'!A:A),MATCH(trans!B24,'CO-EST2019-ANNRES-06'!$A$1:$M$1))</f>
        <v>1198</v>
      </c>
    </row>
    <row r="25" spans="1:3" x14ac:dyDescent="0.2">
      <c r="A25" s="10" t="str" cm="1">
        <f t="array" ref="A25">IF(B25=2010,INDEX('CO-EST2019-ANNRES-06'!A:A,ROW(_xlfn.XLOOKUP(A24,'CO-EST2019-ANNRES-06'!A:A,'CO-EST2019-ANNRES-06'!A:A))+1,1),trans!A24)</f>
        <v>Alpine</v>
      </c>
      <c r="B25" s="10">
        <f>IF(B24=2021,2010,trans!B24+1)</f>
        <v>2021</v>
      </c>
      <c r="C25" s="10">
        <f>INDEX('CO-EST2019-ANNRES-06'!A:M,MATCH(trans!A25,'CO-EST2019-ANNRES-06'!A:A),MATCH(trans!B25,'CO-EST2019-ANNRES-06'!$A$1:$M$1))</f>
        <v>1235</v>
      </c>
    </row>
    <row r="26" spans="1:3" x14ac:dyDescent="0.2">
      <c r="A26" s="10" t="str" cm="1">
        <f t="array" ref="A26">IF(B26=2010,INDEX('CO-EST2019-ANNRES-06'!A:A,ROW(_xlfn.XLOOKUP(A25,'CO-EST2019-ANNRES-06'!A:A,'CO-EST2019-ANNRES-06'!A:A))+1,1),trans!A25)</f>
        <v>Amador</v>
      </c>
      <c r="B26" s="10">
        <f>IF(B25=2021,2010,trans!B25+1)</f>
        <v>2010</v>
      </c>
      <c r="C26" s="10">
        <f>INDEX('CO-EST2019-ANNRES-06'!A:M,MATCH(trans!A26,'CO-EST2019-ANNRES-06'!A:A),MATCH(trans!B26,'CO-EST2019-ANNRES-06'!$A$1:$M$1))</f>
        <v>37886</v>
      </c>
    </row>
    <row r="27" spans="1:3" x14ac:dyDescent="0.2">
      <c r="A27" s="10" t="str" cm="1">
        <f t="array" ref="A27">IF(B27=2010,INDEX('CO-EST2019-ANNRES-06'!A:A,ROW(_xlfn.XLOOKUP(A26,'CO-EST2019-ANNRES-06'!A:A,'CO-EST2019-ANNRES-06'!A:A))+1,1),trans!A26)</f>
        <v>Amador</v>
      </c>
      <c r="B27" s="10">
        <f>IF(B26=2021,2010,trans!B26+1)</f>
        <v>2011</v>
      </c>
      <c r="C27" s="10">
        <f>INDEX('CO-EST2019-ANNRES-06'!A:M,MATCH(trans!A27,'CO-EST2019-ANNRES-06'!A:A),MATCH(trans!B27,'CO-EST2019-ANNRES-06'!$A$1:$M$1))</f>
        <v>37543</v>
      </c>
    </row>
    <row r="28" spans="1:3" x14ac:dyDescent="0.2">
      <c r="A28" s="10" t="str" cm="1">
        <f t="array" ref="A28">IF(B28=2010,INDEX('CO-EST2019-ANNRES-06'!A:A,ROW(_xlfn.XLOOKUP(A27,'CO-EST2019-ANNRES-06'!A:A,'CO-EST2019-ANNRES-06'!A:A))+1,1),trans!A27)</f>
        <v>Amador</v>
      </c>
      <c r="B28" s="10">
        <f>IF(B27=2021,2010,trans!B27+1)</f>
        <v>2012</v>
      </c>
      <c r="C28" s="10">
        <f>INDEX('CO-EST2019-ANNRES-06'!A:M,MATCH(trans!A28,'CO-EST2019-ANNRES-06'!A:A),MATCH(trans!B28,'CO-EST2019-ANNRES-06'!$A$1:$M$1))</f>
        <v>37104</v>
      </c>
    </row>
    <row r="29" spans="1:3" x14ac:dyDescent="0.2">
      <c r="A29" s="10" t="str" cm="1">
        <f t="array" ref="A29">IF(B29=2010,INDEX('CO-EST2019-ANNRES-06'!A:A,ROW(_xlfn.XLOOKUP(A28,'CO-EST2019-ANNRES-06'!A:A,'CO-EST2019-ANNRES-06'!A:A))+1,1),trans!A28)</f>
        <v>Amador</v>
      </c>
      <c r="B29" s="10">
        <f>IF(B28=2021,2010,trans!B28+1)</f>
        <v>2013</v>
      </c>
      <c r="C29" s="10">
        <f>INDEX('CO-EST2019-ANNRES-06'!A:M,MATCH(trans!A29,'CO-EST2019-ANNRES-06'!A:A),MATCH(trans!B29,'CO-EST2019-ANNRES-06'!$A$1:$M$1))</f>
        <v>36620</v>
      </c>
    </row>
    <row r="30" spans="1:3" x14ac:dyDescent="0.2">
      <c r="A30" s="10" t="str" cm="1">
        <f t="array" ref="A30">IF(B30=2010,INDEX('CO-EST2019-ANNRES-06'!A:A,ROW(_xlfn.XLOOKUP(A29,'CO-EST2019-ANNRES-06'!A:A,'CO-EST2019-ANNRES-06'!A:A))+1,1),trans!A29)</f>
        <v>Amador</v>
      </c>
      <c r="B30" s="10">
        <f>IF(B29=2021,2010,trans!B29+1)</f>
        <v>2014</v>
      </c>
      <c r="C30" s="10">
        <f>INDEX('CO-EST2019-ANNRES-06'!A:M,MATCH(trans!A30,'CO-EST2019-ANNRES-06'!A:A),MATCH(trans!B30,'CO-EST2019-ANNRES-06'!$A$1:$M$1))</f>
        <v>36726</v>
      </c>
    </row>
    <row r="31" spans="1:3" x14ac:dyDescent="0.2">
      <c r="A31" s="10" t="str" cm="1">
        <f t="array" ref="A31">IF(B31=2010,INDEX('CO-EST2019-ANNRES-06'!A:A,ROW(_xlfn.XLOOKUP(A30,'CO-EST2019-ANNRES-06'!A:A,'CO-EST2019-ANNRES-06'!A:A))+1,1),trans!A30)</f>
        <v>Amador</v>
      </c>
      <c r="B31" s="10">
        <f>IF(B30=2021,2010,trans!B30+1)</f>
        <v>2015</v>
      </c>
      <c r="C31" s="10">
        <f>INDEX('CO-EST2019-ANNRES-06'!A:M,MATCH(trans!A31,'CO-EST2019-ANNRES-06'!A:A),MATCH(trans!B31,'CO-EST2019-ANNRES-06'!$A$1:$M$1))</f>
        <v>37031</v>
      </c>
    </row>
    <row r="32" spans="1:3" x14ac:dyDescent="0.2">
      <c r="A32" s="10" t="str" cm="1">
        <f t="array" ref="A32">IF(B32=2010,INDEX('CO-EST2019-ANNRES-06'!A:A,ROW(_xlfn.XLOOKUP(A31,'CO-EST2019-ANNRES-06'!A:A,'CO-EST2019-ANNRES-06'!A:A))+1,1),trans!A31)</f>
        <v>Amador</v>
      </c>
      <c r="B32" s="10">
        <f>IF(B31=2021,2010,trans!B31+1)</f>
        <v>2016</v>
      </c>
      <c r="C32" s="10">
        <f>INDEX('CO-EST2019-ANNRES-06'!A:M,MATCH(trans!A32,'CO-EST2019-ANNRES-06'!A:A),MATCH(trans!B32,'CO-EST2019-ANNRES-06'!$A$1:$M$1))</f>
        <v>37429</v>
      </c>
    </row>
    <row r="33" spans="1:3" x14ac:dyDescent="0.2">
      <c r="A33" s="10" t="str" cm="1">
        <f t="array" ref="A33">IF(B33=2010,INDEX('CO-EST2019-ANNRES-06'!A:A,ROW(_xlfn.XLOOKUP(A32,'CO-EST2019-ANNRES-06'!A:A,'CO-EST2019-ANNRES-06'!A:A))+1,1),trans!A32)</f>
        <v>Amador</v>
      </c>
      <c r="B33" s="10">
        <f>IF(B32=2021,2010,trans!B32+1)</f>
        <v>2017</v>
      </c>
      <c r="C33" s="10">
        <f>INDEX('CO-EST2019-ANNRES-06'!A:M,MATCH(trans!A33,'CO-EST2019-ANNRES-06'!A:A),MATCH(trans!B33,'CO-EST2019-ANNRES-06'!$A$1:$M$1))</f>
        <v>38529</v>
      </c>
    </row>
    <row r="34" spans="1:3" x14ac:dyDescent="0.2">
      <c r="A34" s="10" t="str" cm="1">
        <f t="array" ref="A34">IF(B34=2010,INDEX('CO-EST2019-ANNRES-06'!A:A,ROW(_xlfn.XLOOKUP(A33,'CO-EST2019-ANNRES-06'!A:A,'CO-EST2019-ANNRES-06'!A:A))+1,1),trans!A33)</f>
        <v>Amador</v>
      </c>
      <c r="B34" s="10">
        <f>IF(B33=2021,2010,trans!B33+1)</f>
        <v>2018</v>
      </c>
      <c r="C34" s="10">
        <f>INDEX('CO-EST2019-ANNRES-06'!A:M,MATCH(trans!A34,'CO-EST2019-ANNRES-06'!A:A),MATCH(trans!B34,'CO-EST2019-ANNRES-06'!$A$1:$M$1))</f>
        <v>39405</v>
      </c>
    </row>
    <row r="35" spans="1:3" x14ac:dyDescent="0.2">
      <c r="A35" s="10" t="str" cm="1">
        <f t="array" ref="A35">IF(B35=2010,INDEX('CO-EST2019-ANNRES-06'!A:A,ROW(_xlfn.XLOOKUP(A34,'CO-EST2019-ANNRES-06'!A:A,'CO-EST2019-ANNRES-06'!A:A))+1,1),trans!A34)</f>
        <v>Amador</v>
      </c>
      <c r="B35" s="10">
        <f>IF(B34=2021,2010,trans!B34+1)</f>
        <v>2019</v>
      </c>
      <c r="C35" s="10">
        <f>INDEX('CO-EST2019-ANNRES-06'!A:M,MATCH(trans!A35,'CO-EST2019-ANNRES-06'!A:A),MATCH(trans!B35,'CO-EST2019-ANNRES-06'!$A$1:$M$1))</f>
        <v>39752</v>
      </c>
    </row>
    <row r="36" spans="1:3" x14ac:dyDescent="0.2">
      <c r="A36" s="10" t="str" cm="1">
        <f t="array" ref="A36">IF(B36=2010,INDEX('CO-EST2019-ANNRES-06'!A:A,ROW(_xlfn.XLOOKUP(A35,'CO-EST2019-ANNRES-06'!A:A,'CO-EST2019-ANNRES-06'!A:A))+1,1),trans!A35)</f>
        <v>Amador</v>
      </c>
      <c r="B36" s="10">
        <f>IF(B35=2021,2010,trans!B35+1)</f>
        <v>2020</v>
      </c>
      <c r="C36" s="10">
        <f>INDEX('CO-EST2019-ANNRES-06'!A:M,MATCH(trans!A36,'CO-EST2019-ANNRES-06'!A:A),MATCH(trans!B36,'CO-EST2019-ANNRES-06'!$A$1:$M$1))</f>
        <v>40541</v>
      </c>
    </row>
    <row r="37" spans="1:3" x14ac:dyDescent="0.2">
      <c r="A37" s="10" t="str" cm="1">
        <f t="array" ref="A37">IF(B37=2010,INDEX('CO-EST2019-ANNRES-06'!A:A,ROW(_xlfn.XLOOKUP(A36,'CO-EST2019-ANNRES-06'!A:A,'CO-EST2019-ANNRES-06'!A:A))+1,1),trans!A36)</f>
        <v>Amador</v>
      </c>
      <c r="B37" s="10">
        <f>IF(B36=2021,2010,trans!B36+1)</f>
        <v>2021</v>
      </c>
      <c r="C37" s="10">
        <f>INDEX('CO-EST2019-ANNRES-06'!A:M,MATCH(trans!A37,'CO-EST2019-ANNRES-06'!A:A),MATCH(trans!B37,'CO-EST2019-ANNRES-06'!$A$1:$M$1))</f>
        <v>41259</v>
      </c>
    </row>
    <row r="38" spans="1:3" x14ac:dyDescent="0.2">
      <c r="A38" s="10" t="str" cm="1">
        <f t="array" ref="A38">IF(B38=2010,INDEX('CO-EST2019-ANNRES-06'!A:A,ROW(_xlfn.XLOOKUP(A37,'CO-EST2019-ANNRES-06'!A:A,'CO-EST2019-ANNRES-06'!A:A))+1,1),trans!A37)</f>
        <v>Butte</v>
      </c>
      <c r="B38" s="10">
        <f>IF(B37=2021,2010,trans!B37+1)</f>
        <v>2010</v>
      </c>
      <c r="C38" s="10">
        <f>INDEX('CO-EST2019-ANNRES-06'!A:M,MATCH(trans!A38,'CO-EST2019-ANNRES-06'!A:A),MATCH(trans!B38,'CO-EST2019-ANNRES-06'!$A$1:$M$1))</f>
        <v>219949</v>
      </c>
    </row>
    <row r="39" spans="1:3" x14ac:dyDescent="0.2">
      <c r="A39" s="10" t="str" cm="1">
        <f t="array" ref="A39">IF(B39=2010,INDEX('CO-EST2019-ANNRES-06'!A:A,ROW(_xlfn.XLOOKUP(A38,'CO-EST2019-ANNRES-06'!A:A,'CO-EST2019-ANNRES-06'!A:A))+1,1),trans!A38)</f>
        <v>Butte</v>
      </c>
      <c r="B39" s="10">
        <f>IF(B38=2021,2010,trans!B38+1)</f>
        <v>2011</v>
      </c>
      <c r="C39" s="10">
        <f>INDEX('CO-EST2019-ANNRES-06'!A:M,MATCH(trans!A39,'CO-EST2019-ANNRES-06'!A:A),MATCH(trans!B39,'CO-EST2019-ANNRES-06'!$A$1:$M$1))</f>
        <v>219975</v>
      </c>
    </row>
    <row r="40" spans="1:3" x14ac:dyDescent="0.2">
      <c r="A40" s="10" t="str" cm="1">
        <f t="array" ref="A40">IF(B40=2010,INDEX('CO-EST2019-ANNRES-06'!A:A,ROW(_xlfn.XLOOKUP(A39,'CO-EST2019-ANNRES-06'!A:A,'CO-EST2019-ANNRES-06'!A:A))+1,1),trans!A39)</f>
        <v>Butte</v>
      </c>
      <c r="B40" s="10">
        <f>IF(B39=2021,2010,trans!B39+1)</f>
        <v>2012</v>
      </c>
      <c r="C40" s="10">
        <f>INDEX('CO-EST2019-ANNRES-06'!A:M,MATCH(trans!A40,'CO-EST2019-ANNRES-06'!A:A),MATCH(trans!B40,'CO-EST2019-ANNRES-06'!$A$1:$M$1))</f>
        <v>220869</v>
      </c>
    </row>
    <row r="41" spans="1:3" x14ac:dyDescent="0.2">
      <c r="A41" s="10" t="str" cm="1">
        <f t="array" ref="A41">IF(B41=2010,INDEX('CO-EST2019-ANNRES-06'!A:A,ROW(_xlfn.XLOOKUP(A40,'CO-EST2019-ANNRES-06'!A:A,'CO-EST2019-ANNRES-06'!A:A))+1,1),trans!A40)</f>
        <v>Butte</v>
      </c>
      <c r="B41" s="10">
        <f>IF(B40=2021,2010,trans!B40+1)</f>
        <v>2013</v>
      </c>
      <c r="C41" s="10">
        <f>INDEX('CO-EST2019-ANNRES-06'!A:M,MATCH(trans!A41,'CO-EST2019-ANNRES-06'!A:A),MATCH(trans!B41,'CO-EST2019-ANNRES-06'!$A$1:$M$1))</f>
        <v>221641</v>
      </c>
    </row>
    <row r="42" spans="1:3" x14ac:dyDescent="0.2">
      <c r="A42" s="10" t="str" cm="1">
        <f t="array" ref="A42">IF(B42=2010,INDEX('CO-EST2019-ANNRES-06'!A:A,ROW(_xlfn.XLOOKUP(A41,'CO-EST2019-ANNRES-06'!A:A,'CO-EST2019-ANNRES-06'!A:A))+1,1),trans!A41)</f>
        <v>Butte</v>
      </c>
      <c r="B42" s="10">
        <f>IF(B41=2021,2010,trans!B41+1)</f>
        <v>2014</v>
      </c>
      <c r="C42" s="10">
        <f>INDEX('CO-EST2019-ANNRES-06'!A:M,MATCH(trans!A42,'CO-EST2019-ANNRES-06'!A:A),MATCH(trans!B42,'CO-EST2019-ANNRES-06'!$A$1:$M$1))</f>
        <v>223516</v>
      </c>
    </row>
    <row r="43" spans="1:3" x14ac:dyDescent="0.2">
      <c r="A43" s="10" t="str" cm="1">
        <f t="array" ref="A43">IF(B43=2010,INDEX('CO-EST2019-ANNRES-06'!A:A,ROW(_xlfn.XLOOKUP(A42,'CO-EST2019-ANNRES-06'!A:A,'CO-EST2019-ANNRES-06'!A:A))+1,1),trans!A42)</f>
        <v>Butte</v>
      </c>
      <c r="B43" s="10">
        <f>IF(B42=2021,2010,trans!B42+1)</f>
        <v>2015</v>
      </c>
      <c r="C43" s="10">
        <f>INDEX('CO-EST2019-ANNRES-06'!A:M,MATCH(trans!A43,'CO-EST2019-ANNRES-06'!A:A),MATCH(trans!B43,'CO-EST2019-ANNRES-06'!$A$1:$M$1))</f>
        <v>224631</v>
      </c>
    </row>
    <row r="44" spans="1:3" x14ac:dyDescent="0.2">
      <c r="A44" s="10" t="str" cm="1">
        <f t="array" ref="A44">IF(B44=2010,INDEX('CO-EST2019-ANNRES-06'!A:A,ROW(_xlfn.XLOOKUP(A43,'CO-EST2019-ANNRES-06'!A:A,'CO-EST2019-ANNRES-06'!A:A))+1,1),trans!A43)</f>
        <v>Butte</v>
      </c>
      <c r="B44" s="10">
        <f>IF(B43=2021,2010,trans!B43+1)</f>
        <v>2016</v>
      </c>
      <c r="C44" s="10">
        <f>INDEX('CO-EST2019-ANNRES-06'!A:M,MATCH(trans!A44,'CO-EST2019-ANNRES-06'!A:A),MATCH(trans!B44,'CO-EST2019-ANNRES-06'!$A$1:$M$1))</f>
        <v>226231</v>
      </c>
    </row>
    <row r="45" spans="1:3" x14ac:dyDescent="0.2">
      <c r="A45" s="10" t="str" cm="1">
        <f t="array" ref="A45">IF(B45=2010,INDEX('CO-EST2019-ANNRES-06'!A:A,ROW(_xlfn.XLOOKUP(A44,'CO-EST2019-ANNRES-06'!A:A,'CO-EST2019-ANNRES-06'!A:A))+1,1),trans!A44)</f>
        <v>Butte</v>
      </c>
      <c r="B45" s="10">
        <f>IF(B44=2021,2010,trans!B44+1)</f>
        <v>2017</v>
      </c>
      <c r="C45" s="10">
        <f>INDEX('CO-EST2019-ANNRES-06'!A:M,MATCH(trans!A45,'CO-EST2019-ANNRES-06'!A:A),MATCH(trans!B45,'CO-EST2019-ANNRES-06'!$A$1:$M$1))</f>
        <v>228696</v>
      </c>
    </row>
    <row r="46" spans="1:3" x14ac:dyDescent="0.2">
      <c r="A46" s="10" t="str" cm="1">
        <f t="array" ref="A46">IF(B46=2010,INDEX('CO-EST2019-ANNRES-06'!A:A,ROW(_xlfn.XLOOKUP(A45,'CO-EST2019-ANNRES-06'!A:A,'CO-EST2019-ANNRES-06'!A:A))+1,1),trans!A45)</f>
        <v>Butte</v>
      </c>
      <c r="B46" s="10">
        <f>IF(B45=2021,2010,trans!B45+1)</f>
        <v>2018</v>
      </c>
      <c r="C46" s="10">
        <f>INDEX('CO-EST2019-ANNRES-06'!A:M,MATCH(trans!A46,'CO-EST2019-ANNRES-06'!A:A),MATCH(trans!B46,'CO-EST2019-ANNRES-06'!$A$1:$M$1))</f>
        <v>230339</v>
      </c>
    </row>
    <row r="47" spans="1:3" x14ac:dyDescent="0.2">
      <c r="A47" s="10" t="str" cm="1">
        <f t="array" ref="A47">IF(B47=2010,INDEX('CO-EST2019-ANNRES-06'!A:A,ROW(_xlfn.XLOOKUP(A46,'CO-EST2019-ANNRES-06'!A:A,'CO-EST2019-ANNRES-06'!A:A))+1,1),trans!A46)</f>
        <v>Butte</v>
      </c>
      <c r="B47" s="10">
        <f>IF(B46=2021,2010,trans!B46+1)</f>
        <v>2019</v>
      </c>
      <c r="C47" s="10">
        <f>INDEX('CO-EST2019-ANNRES-06'!A:M,MATCH(trans!A47,'CO-EST2019-ANNRES-06'!A:A),MATCH(trans!B47,'CO-EST2019-ANNRES-06'!$A$1:$M$1))</f>
        <v>219186</v>
      </c>
    </row>
    <row r="48" spans="1:3" x14ac:dyDescent="0.2">
      <c r="A48" s="10" t="str" cm="1">
        <f t="array" ref="A48">IF(B48=2010,INDEX('CO-EST2019-ANNRES-06'!A:A,ROW(_xlfn.XLOOKUP(A47,'CO-EST2019-ANNRES-06'!A:A,'CO-EST2019-ANNRES-06'!A:A))+1,1),trans!A47)</f>
        <v>Butte</v>
      </c>
      <c r="B48" s="10">
        <f>IF(B47=2021,2010,trans!B47+1)</f>
        <v>2020</v>
      </c>
      <c r="C48" s="10">
        <f>INDEX('CO-EST2019-ANNRES-06'!A:M,MATCH(trans!A48,'CO-EST2019-ANNRES-06'!A:A),MATCH(trans!B48,'CO-EST2019-ANNRES-06'!$A$1:$M$1))</f>
        <v>210083</v>
      </c>
    </row>
    <row r="49" spans="1:3" x14ac:dyDescent="0.2">
      <c r="A49" s="10" t="str" cm="1">
        <f t="array" ref="A49">IF(B49=2010,INDEX('CO-EST2019-ANNRES-06'!A:A,ROW(_xlfn.XLOOKUP(A48,'CO-EST2019-ANNRES-06'!A:A,'CO-EST2019-ANNRES-06'!A:A))+1,1),trans!A48)</f>
        <v>Butte</v>
      </c>
      <c r="B49" s="10">
        <f>IF(B48=2021,2010,trans!B48+1)</f>
        <v>2021</v>
      </c>
      <c r="C49" s="10">
        <f>INDEX('CO-EST2019-ANNRES-06'!A:M,MATCH(trans!A49,'CO-EST2019-ANNRES-06'!A:A),MATCH(trans!B49,'CO-EST2019-ANNRES-06'!$A$1:$M$1))</f>
        <v>208309</v>
      </c>
    </row>
    <row r="50" spans="1:3" x14ac:dyDescent="0.2">
      <c r="A50" s="10" t="str" cm="1">
        <f t="array" ref="A50">IF(B50=2010,INDEX('CO-EST2019-ANNRES-06'!A:A,ROW(_xlfn.XLOOKUP(A49,'CO-EST2019-ANNRES-06'!A:A,'CO-EST2019-ANNRES-06'!A:A))+1,1),trans!A49)</f>
        <v>Calaveras</v>
      </c>
      <c r="B50" s="10">
        <f>IF(B49=2021,2010,trans!B49+1)</f>
        <v>2010</v>
      </c>
      <c r="C50" s="10">
        <f>INDEX('CO-EST2019-ANNRES-06'!A:M,MATCH(trans!A50,'CO-EST2019-ANNRES-06'!A:A),MATCH(trans!B50,'CO-EST2019-ANNRES-06'!$A$1:$M$1))</f>
        <v>45468</v>
      </c>
    </row>
    <row r="51" spans="1:3" x14ac:dyDescent="0.2">
      <c r="A51" s="10" t="str" cm="1">
        <f t="array" ref="A51">IF(B51=2010,INDEX('CO-EST2019-ANNRES-06'!A:A,ROW(_xlfn.XLOOKUP(A50,'CO-EST2019-ANNRES-06'!A:A,'CO-EST2019-ANNRES-06'!A:A))+1,1),trans!A50)</f>
        <v>Calaveras</v>
      </c>
      <c r="B51" s="10">
        <f>IF(B50=2021,2010,trans!B50+1)</f>
        <v>2011</v>
      </c>
      <c r="C51" s="10">
        <f>INDEX('CO-EST2019-ANNRES-06'!A:M,MATCH(trans!A51,'CO-EST2019-ANNRES-06'!A:A),MATCH(trans!B51,'CO-EST2019-ANNRES-06'!$A$1:$M$1))</f>
        <v>45160</v>
      </c>
    </row>
    <row r="52" spans="1:3" x14ac:dyDescent="0.2">
      <c r="A52" s="10" t="str" cm="1">
        <f t="array" ref="A52">IF(B52=2010,INDEX('CO-EST2019-ANNRES-06'!A:A,ROW(_xlfn.XLOOKUP(A51,'CO-EST2019-ANNRES-06'!A:A,'CO-EST2019-ANNRES-06'!A:A))+1,1),trans!A51)</f>
        <v>Calaveras</v>
      </c>
      <c r="B52" s="10">
        <f>IF(B51=2021,2010,trans!B51+1)</f>
        <v>2012</v>
      </c>
      <c r="C52" s="10">
        <f>INDEX('CO-EST2019-ANNRES-06'!A:M,MATCH(trans!A52,'CO-EST2019-ANNRES-06'!A:A),MATCH(trans!B52,'CO-EST2019-ANNRES-06'!$A$1:$M$1))</f>
        <v>44815</v>
      </c>
    </row>
    <row r="53" spans="1:3" x14ac:dyDescent="0.2">
      <c r="A53" s="10" t="str" cm="1">
        <f t="array" ref="A53">IF(B53=2010,INDEX('CO-EST2019-ANNRES-06'!A:A,ROW(_xlfn.XLOOKUP(A52,'CO-EST2019-ANNRES-06'!A:A,'CO-EST2019-ANNRES-06'!A:A))+1,1),trans!A52)</f>
        <v>Calaveras</v>
      </c>
      <c r="B53" s="10">
        <f>IF(B52=2021,2010,trans!B52+1)</f>
        <v>2013</v>
      </c>
      <c r="C53" s="10">
        <f>INDEX('CO-EST2019-ANNRES-06'!A:M,MATCH(trans!A53,'CO-EST2019-ANNRES-06'!A:A),MATCH(trans!B53,'CO-EST2019-ANNRES-06'!$A$1:$M$1))</f>
        <v>44655</v>
      </c>
    </row>
    <row r="54" spans="1:3" x14ac:dyDescent="0.2">
      <c r="A54" s="10" t="str" cm="1">
        <f t="array" ref="A54">IF(B54=2010,INDEX('CO-EST2019-ANNRES-06'!A:A,ROW(_xlfn.XLOOKUP(A53,'CO-EST2019-ANNRES-06'!A:A,'CO-EST2019-ANNRES-06'!A:A))+1,1),trans!A53)</f>
        <v>Calaveras</v>
      </c>
      <c r="B54" s="10">
        <f>IF(B53=2021,2010,trans!B53+1)</f>
        <v>2014</v>
      </c>
      <c r="C54" s="10">
        <f>INDEX('CO-EST2019-ANNRES-06'!A:M,MATCH(trans!A54,'CO-EST2019-ANNRES-06'!A:A),MATCH(trans!B54,'CO-EST2019-ANNRES-06'!$A$1:$M$1))</f>
        <v>44671</v>
      </c>
    </row>
    <row r="55" spans="1:3" x14ac:dyDescent="0.2">
      <c r="A55" s="10" t="str" cm="1">
        <f t="array" ref="A55">IF(B55=2010,INDEX('CO-EST2019-ANNRES-06'!A:A,ROW(_xlfn.XLOOKUP(A54,'CO-EST2019-ANNRES-06'!A:A,'CO-EST2019-ANNRES-06'!A:A))+1,1),trans!A54)</f>
        <v>Calaveras</v>
      </c>
      <c r="B55" s="10">
        <f>IF(B54=2021,2010,trans!B54+1)</f>
        <v>2015</v>
      </c>
      <c r="C55" s="10">
        <f>INDEX('CO-EST2019-ANNRES-06'!A:M,MATCH(trans!A55,'CO-EST2019-ANNRES-06'!A:A),MATCH(trans!B55,'CO-EST2019-ANNRES-06'!$A$1:$M$1))</f>
        <v>44965</v>
      </c>
    </row>
    <row r="56" spans="1:3" x14ac:dyDescent="0.2">
      <c r="A56" s="10" t="str" cm="1">
        <f t="array" ref="A56">IF(B56=2010,INDEX('CO-EST2019-ANNRES-06'!A:A,ROW(_xlfn.XLOOKUP(A55,'CO-EST2019-ANNRES-06'!A:A,'CO-EST2019-ANNRES-06'!A:A))+1,1),trans!A55)</f>
        <v>Calaveras</v>
      </c>
      <c r="B56" s="10">
        <f>IF(B55=2021,2010,trans!B55+1)</f>
        <v>2016</v>
      </c>
      <c r="C56" s="10">
        <f>INDEX('CO-EST2019-ANNRES-06'!A:M,MATCH(trans!A56,'CO-EST2019-ANNRES-06'!A:A),MATCH(trans!B56,'CO-EST2019-ANNRES-06'!$A$1:$M$1))</f>
        <v>45322</v>
      </c>
    </row>
    <row r="57" spans="1:3" x14ac:dyDescent="0.2">
      <c r="A57" s="10" t="str" cm="1">
        <f t="array" ref="A57">IF(B57=2010,INDEX('CO-EST2019-ANNRES-06'!A:A,ROW(_xlfn.XLOOKUP(A56,'CO-EST2019-ANNRES-06'!A:A,'CO-EST2019-ANNRES-06'!A:A))+1,1),trans!A56)</f>
        <v>Calaveras</v>
      </c>
      <c r="B57" s="10">
        <f>IF(B56=2021,2010,trans!B56+1)</f>
        <v>2017</v>
      </c>
      <c r="C57" s="10">
        <f>INDEX('CO-EST2019-ANNRES-06'!A:M,MATCH(trans!A57,'CO-EST2019-ANNRES-06'!A:A),MATCH(trans!B57,'CO-EST2019-ANNRES-06'!$A$1:$M$1))</f>
        <v>45681</v>
      </c>
    </row>
    <row r="58" spans="1:3" x14ac:dyDescent="0.2">
      <c r="A58" s="10" t="str" cm="1">
        <f t="array" ref="A58">IF(B58=2010,INDEX('CO-EST2019-ANNRES-06'!A:A,ROW(_xlfn.XLOOKUP(A57,'CO-EST2019-ANNRES-06'!A:A,'CO-EST2019-ANNRES-06'!A:A))+1,1),trans!A57)</f>
        <v>Calaveras</v>
      </c>
      <c r="B58" s="10">
        <f>IF(B57=2021,2010,trans!B57+1)</f>
        <v>2018</v>
      </c>
      <c r="C58" s="10">
        <f>INDEX('CO-EST2019-ANNRES-06'!A:M,MATCH(trans!A58,'CO-EST2019-ANNRES-06'!A:A),MATCH(trans!B58,'CO-EST2019-ANNRES-06'!$A$1:$M$1))</f>
        <v>45698</v>
      </c>
    </row>
    <row r="59" spans="1:3" x14ac:dyDescent="0.2">
      <c r="A59" s="10" t="str" cm="1">
        <f t="array" ref="A59">IF(B59=2010,INDEX('CO-EST2019-ANNRES-06'!A:A,ROW(_xlfn.XLOOKUP(A58,'CO-EST2019-ANNRES-06'!A:A,'CO-EST2019-ANNRES-06'!A:A))+1,1),trans!A58)</f>
        <v>Calaveras</v>
      </c>
      <c r="B59" s="10">
        <f>IF(B58=2021,2010,trans!B58+1)</f>
        <v>2019</v>
      </c>
      <c r="C59" s="10">
        <f>INDEX('CO-EST2019-ANNRES-06'!A:M,MATCH(trans!A59,'CO-EST2019-ANNRES-06'!A:A),MATCH(trans!B59,'CO-EST2019-ANNRES-06'!$A$1:$M$1))</f>
        <v>45905</v>
      </c>
    </row>
    <row r="60" spans="1:3" x14ac:dyDescent="0.2">
      <c r="A60" s="10" t="str" cm="1">
        <f t="array" ref="A60">IF(B60=2010,INDEX('CO-EST2019-ANNRES-06'!A:A,ROW(_xlfn.XLOOKUP(A59,'CO-EST2019-ANNRES-06'!A:A,'CO-EST2019-ANNRES-06'!A:A))+1,1),trans!A59)</f>
        <v>Calaveras</v>
      </c>
      <c r="B60" s="10">
        <f>IF(B59=2021,2010,trans!B59+1)</f>
        <v>2020</v>
      </c>
      <c r="C60" s="10">
        <f>INDEX('CO-EST2019-ANNRES-06'!A:M,MATCH(trans!A60,'CO-EST2019-ANNRES-06'!A:A),MATCH(trans!B60,'CO-EST2019-ANNRES-06'!$A$1:$M$1))</f>
        <v>45327</v>
      </c>
    </row>
    <row r="61" spans="1:3" x14ac:dyDescent="0.2">
      <c r="A61" s="10" t="str" cm="1">
        <f t="array" ref="A61">IF(B61=2010,INDEX('CO-EST2019-ANNRES-06'!A:A,ROW(_xlfn.XLOOKUP(A60,'CO-EST2019-ANNRES-06'!A:A,'CO-EST2019-ANNRES-06'!A:A))+1,1),trans!A60)</f>
        <v>Calaveras</v>
      </c>
      <c r="B61" s="10">
        <f>IF(B60=2021,2010,trans!B60+1)</f>
        <v>2021</v>
      </c>
      <c r="C61" s="10">
        <f>INDEX('CO-EST2019-ANNRES-06'!A:M,MATCH(trans!A61,'CO-EST2019-ANNRES-06'!A:A),MATCH(trans!B61,'CO-EST2019-ANNRES-06'!$A$1:$M$1))</f>
        <v>46221</v>
      </c>
    </row>
    <row r="62" spans="1:3" x14ac:dyDescent="0.2">
      <c r="A62" s="10" t="str" cm="1">
        <f t="array" ref="A62">IF(B62=2010,INDEX('CO-EST2019-ANNRES-06'!A:A,ROW(_xlfn.XLOOKUP(A61,'CO-EST2019-ANNRES-06'!A:A,'CO-EST2019-ANNRES-06'!A:A))+1,1),trans!A61)</f>
        <v>Colusa</v>
      </c>
      <c r="B62" s="10">
        <f>IF(B61=2021,2010,trans!B61+1)</f>
        <v>2010</v>
      </c>
      <c r="C62" s="10">
        <f>INDEX('CO-EST2019-ANNRES-06'!A:M,MATCH(trans!A62,'CO-EST2019-ANNRES-06'!A:A),MATCH(trans!B62,'CO-EST2019-ANNRES-06'!$A$1:$M$1))</f>
        <v>21437</v>
      </c>
    </row>
    <row r="63" spans="1:3" x14ac:dyDescent="0.2">
      <c r="A63" s="10" t="str" cm="1">
        <f t="array" ref="A63">IF(B63=2010,INDEX('CO-EST2019-ANNRES-06'!A:A,ROW(_xlfn.XLOOKUP(A62,'CO-EST2019-ANNRES-06'!A:A,'CO-EST2019-ANNRES-06'!A:A))+1,1),trans!A62)</f>
        <v>Colusa</v>
      </c>
      <c r="B63" s="10">
        <f>IF(B62=2021,2010,trans!B62+1)</f>
        <v>2011</v>
      </c>
      <c r="C63" s="10">
        <f>INDEX('CO-EST2019-ANNRES-06'!A:M,MATCH(trans!A63,'CO-EST2019-ANNRES-06'!A:A),MATCH(trans!B63,'CO-EST2019-ANNRES-06'!$A$1:$M$1))</f>
        <v>21323</v>
      </c>
    </row>
    <row r="64" spans="1:3" x14ac:dyDescent="0.2">
      <c r="A64" s="10" t="str" cm="1">
        <f t="array" ref="A64">IF(B64=2010,INDEX('CO-EST2019-ANNRES-06'!A:A,ROW(_xlfn.XLOOKUP(A63,'CO-EST2019-ANNRES-06'!A:A,'CO-EST2019-ANNRES-06'!A:A))+1,1),trans!A63)</f>
        <v>Colusa</v>
      </c>
      <c r="B64" s="10">
        <f>IF(B63=2021,2010,trans!B63+1)</f>
        <v>2012</v>
      </c>
      <c r="C64" s="10">
        <f>INDEX('CO-EST2019-ANNRES-06'!A:M,MATCH(trans!A64,'CO-EST2019-ANNRES-06'!A:A),MATCH(trans!B64,'CO-EST2019-ANNRES-06'!$A$1:$M$1))</f>
        <v>21284</v>
      </c>
    </row>
    <row r="65" spans="1:3" x14ac:dyDescent="0.2">
      <c r="A65" s="10" t="str" cm="1">
        <f t="array" ref="A65">IF(B65=2010,INDEX('CO-EST2019-ANNRES-06'!A:A,ROW(_xlfn.XLOOKUP(A64,'CO-EST2019-ANNRES-06'!A:A,'CO-EST2019-ANNRES-06'!A:A))+1,1),trans!A64)</f>
        <v>Colusa</v>
      </c>
      <c r="B65" s="10">
        <f>IF(B64=2021,2010,trans!B64+1)</f>
        <v>2013</v>
      </c>
      <c r="C65" s="10">
        <f>INDEX('CO-EST2019-ANNRES-06'!A:M,MATCH(trans!A65,'CO-EST2019-ANNRES-06'!A:A),MATCH(trans!B65,'CO-EST2019-ANNRES-06'!$A$1:$M$1))</f>
        <v>21250</v>
      </c>
    </row>
    <row r="66" spans="1:3" x14ac:dyDescent="0.2">
      <c r="A66" s="10" t="str" cm="1">
        <f t="array" ref="A66">IF(B66=2010,INDEX('CO-EST2019-ANNRES-06'!A:A,ROW(_xlfn.XLOOKUP(A65,'CO-EST2019-ANNRES-06'!A:A,'CO-EST2019-ANNRES-06'!A:A))+1,1),trans!A65)</f>
        <v>Colusa</v>
      </c>
      <c r="B66" s="10">
        <f>IF(B65=2021,2010,trans!B65+1)</f>
        <v>2014</v>
      </c>
      <c r="C66" s="10">
        <f>INDEX('CO-EST2019-ANNRES-06'!A:M,MATCH(trans!A66,'CO-EST2019-ANNRES-06'!A:A),MATCH(trans!B66,'CO-EST2019-ANNRES-06'!$A$1:$M$1))</f>
        <v>21176</v>
      </c>
    </row>
    <row r="67" spans="1:3" x14ac:dyDescent="0.2">
      <c r="A67" s="10" t="str" cm="1">
        <f t="array" ref="A67">IF(B67=2010,INDEX('CO-EST2019-ANNRES-06'!A:A,ROW(_xlfn.XLOOKUP(A66,'CO-EST2019-ANNRES-06'!A:A,'CO-EST2019-ANNRES-06'!A:A))+1,1),trans!A66)</f>
        <v>Colusa</v>
      </c>
      <c r="B67" s="10">
        <f>IF(B66=2021,2010,trans!B66+1)</f>
        <v>2015</v>
      </c>
      <c r="C67" s="10">
        <f>INDEX('CO-EST2019-ANNRES-06'!A:M,MATCH(trans!A67,'CO-EST2019-ANNRES-06'!A:A),MATCH(trans!B67,'CO-EST2019-ANNRES-06'!$A$1:$M$1))</f>
        <v>21231</v>
      </c>
    </row>
    <row r="68" spans="1:3" x14ac:dyDescent="0.2">
      <c r="A68" s="10" t="str" cm="1">
        <f t="array" ref="A68">IF(B68=2010,INDEX('CO-EST2019-ANNRES-06'!A:A,ROW(_xlfn.XLOOKUP(A67,'CO-EST2019-ANNRES-06'!A:A,'CO-EST2019-ANNRES-06'!A:A))+1,1),trans!A67)</f>
        <v>Colusa</v>
      </c>
      <c r="B68" s="10">
        <f>IF(B67=2021,2010,trans!B67+1)</f>
        <v>2016</v>
      </c>
      <c r="C68" s="10">
        <f>INDEX('CO-EST2019-ANNRES-06'!A:M,MATCH(trans!A68,'CO-EST2019-ANNRES-06'!A:A),MATCH(trans!B68,'CO-EST2019-ANNRES-06'!$A$1:$M$1))</f>
        <v>21496</v>
      </c>
    </row>
    <row r="69" spans="1:3" x14ac:dyDescent="0.2">
      <c r="A69" s="10" t="str" cm="1">
        <f t="array" ref="A69">IF(B69=2010,INDEX('CO-EST2019-ANNRES-06'!A:A,ROW(_xlfn.XLOOKUP(A68,'CO-EST2019-ANNRES-06'!A:A,'CO-EST2019-ANNRES-06'!A:A))+1,1),trans!A68)</f>
        <v>Colusa</v>
      </c>
      <c r="B69" s="10">
        <f>IF(B68=2021,2010,trans!B68+1)</f>
        <v>2017</v>
      </c>
      <c r="C69" s="10">
        <f>INDEX('CO-EST2019-ANNRES-06'!A:M,MATCH(trans!A69,'CO-EST2019-ANNRES-06'!A:A),MATCH(trans!B69,'CO-EST2019-ANNRES-06'!$A$1:$M$1))</f>
        <v>21579</v>
      </c>
    </row>
    <row r="70" spans="1:3" x14ac:dyDescent="0.2">
      <c r="A70" s="10" t="str" cm="1">
        <f t="array" ref="A70">IF(B70=2010,INDEX('CO-EST2019-ANNRES-06'!A:A,ROW(_xlfn.XLOOKUP(A69,'CO-EST2019-ANNRES-06'!A:A,'CO-EST2019-ANNRES-06'!A:A))+1,1),trans!A69)</f>
        <v>Colusa</v>
      </c>
      <c r="B70" s="10">
        <f>IF(B69=2021,2010,trans!B69+1)</f>
        <v>2018</v>
      </c>
      <c r="C70" s="10">
        <f>INDEX('CO-EST2019-ANNRES-06'!A:M,MATCH(trans!A70,'CO-EST2019-ANNRES-06'!A:A),MATCH(trans!B70,'CO-EST2019-ANNRES-06'!$A$1:$M$1))</f>
        <v>21418</v>
      </c>
    </row>
    <row r="71" spans="1:3" x14ac:dyDescent="0.2">
      <c r="A71" s="10" t="str" cm="1">
        <f t="array" ref="A71">IF(B71=2010,INDEX('CO-EST2019-ANNRES-06'!A:A,ROW(_xlfn.XLOOKUP(A70,'CO-EST2019-ANNRES-06'!A:A,'CO-EST2019-ANNRES-06'!A:A))+1,1),trans!A70)</f>
        <v>Colusa</v>
      </c>
      <c r="B71" s="10">
        <f>IF(B70=2021,2010,trans!B70+1)</f>
        <v>2019</v>
      </c>
      <c r="C71" s="10">
        <f>INDEX('CO-EST2019-ANNRES-06'!A:M,MATCH(trans!A71,'CO-EST2019-ANNRES-06'!A:A),MATCH(trans!B71,'CO-EST2019-ANNRES-06'!$A$1:$M$1))</f>
        <v>21547</v>
      </c>
    </row>
    <row r="72" spans="1:3" x14ac:dyDescent="0.2">
      <c r="A72" s="10" t="str" cm="1">
        <f t="array" ref="A72">IF(B72=2010,INDEX('CO-EST2019-ANNRES-06'!A:A,ROW(_xlfn.XLOOKUP(A71,'CO-EST2019-ANNRES-06'!A:A,'CO-EST2019-ANNRES-06'!A:A))+1,1),trans!A71)</f>
        <v>Colusa</v>
      </c>
      <c r="B72" s="10">
        <f>IF(B71=2021,2010,trans!B71+1)</f>
        <v>2020</v>
      </c>
      <c r="C72" s="10">
        <f>INDEX('CO-EST2019-ANNRES-06'!A:M,MATCH(trans!A72,'CO-EST2019-ANNRES-06'!A:A),MATCH(trans!B72,'CO-EST2019-ANNRES-06'!$A$1:$M$1))</f>
        <v>21853</v>
      </c>
    </row>
    <row r="73" spans="1:3" x14ac:dyDescent="0.2">
      <c r="A73" s="10" t="str" cm="1">
        <f t="array" ref="A73">IF(B73=2010,INDEX('CO-EST2019-ANNRES-06'!A:A,ROW(_xlfn.XLOOKUP(A72,'CO-EST2019-ANNRES-06'!A:A,'CO-EST2019-ANNRES-06'!A:A))+1,1),trans!A72)</f>
        <v>Colusa</v>
      </c>
      <c r="B73" s="10">
        <f>IF(B72=2021,2010,trans!B72+1)</f>
        <v>2021</v>
      </c>
      <c r="C73" s="10">
        <f>INDEX('CO-EST2019-ANNRES-06'!A:M,MATCH(trans!A73,'CO-EST2019-ANNRES-06'!A:A),MATCH(trans!B73,'CO-EST2019-ANNRES-06'!$A$1:$M$1))</f>
        <v>21917</v>
      </c>
    </row>
    <row r="74" spans="1:3" x14ac:dyDescent="0.2">
      <c r="A74" s="10" t="str" cm="1">
        <f t="array" ref="A74">IF(B74=2010,INDEX('CO-EST2019-ANNRES-06'!A:A,ROW(_xlfn.XLOOKUP(A73,'CO-EST2019-ANNRES-06'!A:A,'CO-EST2019-ANNRES-06'!A:A))+1,1),trans!A73)</f>
        <v>Contra Costa</v>
      </c>
      <c r="B74" s="10">
        <f>IF(B73=2021,2010,trans!B73+1)</f>
        <v>2010</v>
      </c>
      <c r="C74" s="10">
        <f>INDEX('CO-EST2019-ANNRES-06'!A:M,MATCH(trans!A74,'CO-EST2019-ANNRES-06'!A:A),MATCH(trans!B74,'CO-EST2019-ANNRES-06'!$A$1:$M$1))</f>
        <v>1052540</v>
      </c>
    </row>
    <row r="75" spans="1:3" x14ac:dyDescent="0.2">
      <c r="A75" s="10" t="str" cm="1">
        <f t="array" ref="A75">IF(B75=2010,INDEX('CO-EST2019-ANNRES-06'!A:A,ROW(_xlfn.XLOOKUP(A74,'CO-EST2019-ANNRES-06'!A:A,'CO-EST2019-ANNRES-06'!A:A))+1,1),trans!A74)</f>
        <v>Contra Costa</v>
      </c>
      <c r="B75" s="10">
        <f>IF(B74=2021,2010,trans!B74+1)</f>
        <v>2011</v>
      </c>
      <c r="C75" s="10">
        <f>INDEX('CO-EST2019-ANNRES-06'!A:M,MATCH(trans!A75,'CO-EST2019-ANNRES-06'!A:A),MATCH(trans!B75,'CO-EST2019-ANNRES-06'!$A$1:$M$1))</f>
        <v>1065440</v>
      </c>
    </row>
    <row r="76" spans="1:3" x14ac:dyDescent="0.2">
      <c r="A76" s="10" t="str" cm="1">
        <f t="array" ref="A76">IF(B76=2010,INDEX('CO-EST2019-ANNRES-06'!A:A,ROW(_xlfn.XLOOKUP(A75,'CO-EST2019-ANNRES-06'!A:A,'CO-EST2019-ANNRES-06'!A:A))+1,1),trans!A75)</f>
        <v>Contra Costa</v>
      </c>
      <c r="B76" s="10">
        <f>IF(B75=2021,2010,trans!B75+1)</f>
        <v>2012</v>
      </c>
      <c r="C76" s="10">
        <f>INDEX('CO-EST2019-ANNRES-06'!A:M,MATCH(trans!A76,'CO-EST2019-ANNRES-06'!A:A),MATCH(trans!B76,'CO-EST2019-ANNRES-06'!$A$1:$M$1))</f>
        <v>1077548</v>
      </c>
    </row>
    <row r="77" spans="1:3" x14ac:dyDescent="0.2">
      <c r="A77" s="10" t="str" cm="1">
        <f t="array" ref="A77">IF(B77=2010,INDEX('CO-EST2019-ANNRES-06'!A:A,ROW(_xlfn.XLOOKUP(A76,'CO-EST2019-ANNRES-06'!A:A,'CO-EST2019-ANNRES-06'!A:A))+1,1),trans!A76)</f>
        <v>Contra Costa</v>
      </c>
      <c r="B77" s="10">
        <f>IF(B76=2021,2010,trans!B76+1)</f>
        <v>2013</v>
      </c>
      <c r="C77" s="10">
        <f>INDEX('CO-EST2019-ANNRES-06'!A:M,MATCH(trans!A77,'CO-EST2019-ANNRES-06'!A:A),MATCH(trans!B77,'CO-EST2019-ANNRES-06'!$A$1:$M$1))</f>
        <v>1093401</v>
      </c>
    </row>
    <row r="78" spans="1:3" x14ac:dyDescent="0.2">
      <c r="A78" s="10" t="str" cm="1">
        <f t="array" ref="A78">IF(B78=2010,INDEX('CO-EST2019-ANNRES-06'!A:A,ROW(_xlfn.XLOOKUP(A77,'CO-EST2019-ANNRES-06'!A:A,'CO-EST2019-ANNRES-06'!A:A))+1,1),trans!A77)</f>
        <v>Contra Costa</v>
      </c>
      <c r="B78" s="10">
        <f>IF(B77=2021,2010,trans!B77+1)</f>
        <v>2014</v>
      </c>
      <c r="C78" s="10">
        <f>INDEX('CO-EST2019-ANNRES-06'!A:M,MATCH(trans!A78,'CO-EST2019-ANNRES-06'!A:A),MATCH(trans!B78,'CO-EST2019-ANNRES-06'!$A$1:$M$1))</f>
        <v>1108876</v>
      </c>
    </row>
    <row r="79" spans="1:3" x14ac:dyDescent="0.2">
      <c r="A79" s="10" t="str" cm="1">
        <f t="array" ref="A79">IF(B79=2010,INDEX('CO-EST2019-ANNRES-06'!A:A,ROW(_xlfn.XLOOKUP(A78,'CO-EST2019-ANNRES-06'!A:A,'CO-EST2019-ANNRES-06'!A:A))+1,1),trans!A78)</f>
        <v>Contra Costa</v>
      </c>
      <c r="B79" s="10">
        <f>IF(B78=2021,2010,trans!B78+1)</f>
        <v>2015</v>
      </c>
      <c r="C79" s="10">
        <f>INDEX('CO-EST2019-ANNRES-06'!A:M,MATCH(trans!A79,'CO-EST2019-ANNRES-06'!A:A),MATCH(trans!B79,'CO-EST2019-ANNRES-06'!$A$1:$M$1))</f>
        <v>1124405</v>
      </c>
    </row>
    <row r="80" spans="1:3" x14ac:dyDescent="0.2">
      <c r="A80" s="10" t="str" cm="1">
        <f t="array" ref="A80">IF(B80=2010,INDEX('CO-EST2019-ANNRES-06'!A:A,ROW(_xlfn.XLOOKUP(A79,'CO-EST2019-ANNRES-06'!A:A,'CO-EST2019-ANNRES-06'!A:A))+1,1),trans!A79)</f>
        <v>Contra Costa</v>
      </c>
      <c r="B80" s="10">
        <f>IF(B79=2021,2010,trans!B79+1)</f>
        <v>2016</v>
      </c>
      <c r="C80" s="10">
        <f>INDEX('CO-EST2019-ANNRES-06'!A:M,MATCH(trans!A80,'CO-EST2019-ANNRES-06'!A:A),MATCH(trans!B80,'CO-EST2019-ANNRES-06'!$A$1:$M$1))</f>
        <v>1137268</v>
      </c>
    </row>
    <row r="81" spans="1:3" x14ac:dyDescent="0.2">
      <c r="A81" s="10" t="str" cm="1">
        <f t="array" ref="A81">IF(B81=2010,INDEX('CO-EST2019-ANNRES-06'!A:A,ROW(_xlfn.XLOOKUP(A80,'CO-EST2019-ANNRES-06'!A:A,'CO-EST2019-ANNRES-06'!A:A))+1,1),trans!A80)</f>
        <v>Contra Costa</v>
      </c>
      <c r="B81" s="10">
        <f>IF(B80=2021,2010,trans!B80+1)</f>
        <v>2017</v>
      </c>
      <c r="C81" s="10">
        <f>INDEX('CO-EST2019-ANNRES-06'!A:M,MATCH(trans!A81,'CO-EST2019-ANNRES-06'!A:A),MATCH(trans!B81,'CO-EST2019-ANNRES-06'!$A$1:$M$1))</f>
        <v>1145535</v>
      </c>
    </row>
    <row r="82" spans="1:3" x14ac:dyDescent="0.2">
      <c r="A82" s="10" t="str" cm="1">
        <f t="array" ref="A82">IF(B82=2010,INDEX('CO-EST2019-ANNRES-06'!A:A,ROW(_xlfn.XLOOKUP(A81,'CO-EST2019-ANNRES-06'!A:A,'CO-EST2019-ANNRES-06'!A:A))+1,1),trans!A81)</f>
        <v>Contra Costa</v>
      </c>
      <c r="B82" s="10">
        <f>IF(B81=2021,2010,trans!B81+1)</f>
        <v>2018</v>
      </c>
      <c r="C82" s="10">
        <f>INDEX('CO-EST2019-ANNRES-06'!A:M,MATCH(trans!A82,'CO-EST2019-ANNRES-06'!A:A),MATCH(trans!B82,'CO-EST2019-ANNRES-06'!$A$1:$M$1))</f>
        <v>1150519</v>
      </c>
    </row>
    <row r="83" spans="1:3" x14ac:dyDescent="0.2">
      <c r="A83" s="10" t="str" cm="1">
        <f t="array" ref="A83">IF(B83=2010,INDEX('CO-EST2019-ANNRES-06'!A:A,ROW(_xlfn.XLOOKUP(A82,'CO-EST2019-ANNRES-06'!A:A,'CO-EST2019-ANNRES-06'!A:A))+1,1),trans!A82)</f>
        <v>Contra Costa</v>
      </c>
      <c r="B83" s="10">
        <f>IF(B82=2021,2010,trans!B82+1)</f>
        <v>2019</v>
      </c>
      <c r="C83" s="10">
        <f>INDEX('CO-EST2019-ANNRES-06'!A:M,MATCH(trans!A83,'CO-EST2019-ANNRES-06'!A:A),MATCH(trans!B83,'CO-EST2019-ANNRES-06'!$A$1:$M$1))</f>
        <v>1153526</v>
      </c>
    </row>
    <row r="84" spans="1:3" x14ac:dyDescent="0.2">
      <c r="A84" s="10" t="str" cm="1">
        <f t="array" ref="A84">IF(B84=2010,INDEX('CO-EST2019-ANNRES-06'!A:A,ROW(_xlfn.XLOOKUP(A83,'CO-EST2019-ANNRES-06'!A:A,'CO-EST2019-ANNRES-06'!A:A))+1,1),trans!A83)</f>
        <v>Contra Costa</v>
      </c>
      <c r="B84" s="10">
        <f>IF(B83=2021,2010,trans!B83+1)</f>
        <v>2020</v>
      </c>
      <c r="C84" s="10">
        <f>INDEX('CO-EST2019-ANNRES-06'!A:M,MATCH(trans!A84,'CO-EST2019-ANNRES-06'!A:A),MATCH(trans!B84,'CO-EST2019-ANNRES-06'!$A$1:$M$1))</f>
        <v>1165562</v>
      </c>
    </row>
    <row r="85" spans="1:3" x14ac:dyDescent="0.2">
      <c r="A85" s="10" t="str" cm="1">
        <f t="array" ref="A85">IF(B85=2010,INDEX('CO-EST2019-ANNRES-06'!A:A,ROW(_xlfn.XLOOKUP(A84,'CO-EST2019-ANNRES-06'!A:A,'CO-EST2019-ANNRES-06'!A:A))+1,1),trans!A84)</f>
        <v>Contra Costa</v>
      </c>
      <c r="B85" s="10">
        <f>IF(B84=2021,2010,trans!B84+1)</f>
        <v>2021</v>
      </c>
      <c r="C85" s="10">
        <f>INDEX('CO-EST2019-ANNRES-06'!A:M,MATCH(trans!A85,'CO-EST2019-ANNRES-06'!A:A),MATCH(trans!B85,'CO-EST2019-ANNRES-06'!$A$1:$M$1))</f>
        <v>1161413</v>
      </c>
    </row>
    <row r="86" spans="1:3" x14ac:dyDescent="0.2">
      <c r="A86" s="10" t="str" cm="1">
        <f t="array" ref="A86">IF(B86=2010,INDEX('CO-EST2019-ANNRES-06'!A:A,ROW(_xlfn.XLOOKUP(A85,'CO-EST2019-ANNRES-06'!A:A,'CO-EST2019-ANNRES-06'!A:A))+1,1),trans!A85)</f>
        <v>Del Norte</v>
      </c>
      <c r="B86" s="10">
        <f>IF(B85=2021,2010,trans!B85+1)</f>
        <v>2010</v>
      </c>
      <c r="C86" s="10">
        <f>INDEX('CO-EST2019-ANNRES-06'!A:M,MATCH(trans!A86,'CO-EST2019-ANNRES-06'!A:A),MATCH(trans!B86,'CO-EST2019-ANNRES-06'!$A$1:$M$1))</f>
        <v>28566</v>
      </c>
    </row>
    <row r="87" spans="1:3" x14ac:dyDescent="0.2">
      <c r="A87" s="10" t="str" cm="1">
        <f t="array" ref="A87">IF(B87=2010,INDEX('CO-EST2019-ANNRES-06'!A:A,ROW(_xlfn.XLOOKUP(A86,'CO-EST2019-ANNRES-06'!A:A,'CO-EST2019-ANNRES-06'!A:A))+1,1),trans!A86)</f>
        <v>Del Norte</v>
      </c>
      <c r="B87" s="10">
        <f>IF(B86=2021,2010,trans!B86+1)</f>
        <v>2011</v>
      </c>
      <c r="C87" s="10">
        <f>INDEX('CO-EST2019-ANNRES-06'!A:M,MATCH(trans!A87,'CO-EST2019-ANNRES-06'!A:A),MATCH(trans!B87,'CO-EST2019-ANNRES-06'!$A$1:$M$1))</f>
        <v>28443</v>
      </c>
    </row>
    <row r="88" spans="1:3" x14ac:dyDescent="0.2">
      <c r="A88" s="10" t="str" cm="1">
        <f t="array" ref="A88">IF(B88=2010,INDEX('CO-EST2019-ANNRES-06'!A:A,ROW(_xlfn.XLOOKUP(A87,'CO-EST2019-ANNRES-06'!A:A,'CO-EST2019-ANNRES-06'!A:A))+1,1),trans!A87)</f>
        <v>Del Norte</v>
      </c>
      <c r="B88" s="10">
        <f>IF(B87=2021,2010,trans!B87+1)</f>
        <v>2012</v>
      </c>
      <c r="C88" s="10">
        <f>INDEX('CO-EST2019-ANNRES-06'!A:M,MATCH(trans!A88,'CO-EST2019-ANNRES-06'!A:A),MATCH(trans!B88,'CO-EST2019-ANNRES-06'!$A$1:$M$1))</f>
        <v>28190</v>
      </c>
    </row>
    <row r="89" spans="1:3" x14ac:dyDescent="0.2">
      <c r="A89" s="10" t="str" cm="1">
        <f t="array" ref="A89">IF(B89=2010,INDEX('CO-EST2019-ANNRES-06'!A:A,ROW(_xlfn.XLOOKUP(A88,'CO-EST2019-ANNRES-06'!A:A,'CO-EST2019-ANNRES-06'!A:A))+1,1),trans!A88)</f>
        <v>Del Norte</v>
      </c>
      <c r="B89" s="10">
        <f>IF(B88=2021,2010,trans!B88+1)</f>
        <v>2013</v>
      </c>
      <c r="C89" s="10">
        <f>INDEX('CO-EST2019-ANNRES-06'!A:M,MATCH(trans!A89,'CO-EST2019-ANNRES-06'!A:A),MATCH(trans!B89,'CO-EST2019-ANNRES-06'!$A$1:$M$1))</f>
        <v>27816</v>
      </c>
    </row>
    <row r="90" spans="1:3" x14ac:dyDescent="0.2">
      <c r="A90" s="10" t="str" cm="1">
        <f t="array" ref="A90">IF(B90=2010,INDEX('CO-EST2019-ANNRES-06'!A:A,ROW(_xlfn.XLOOKUP(A89,'CO-EST2019-ANNRES-06'!A:A,'CO-EST2019-ANNRES-06'!A:A))+1,1),trans!A89)</f>
        <v>Del Norte</v>
      </c>
      <c r="B90" s="10">
        <f>IF(B89=2021,2010,trans!B89+1)</f>
        <v>2014</v>
      </c>
      <c r="C90" s="10">
        <f>INDEX('CO-EST2019-ANNRES-06'!A:M,MATCH(trans!A90,'CO-EST2019-ANNRES-06'!A:A),MATCH(trans!B90,'CO-EST2019-ANNRES-06'!$A$1:$M$1))</f>
        <v>27175</v>
      </c>
    </row>
    <row r="91" spans="1:3" x14ac:dyDescent="0.2">
      <c r="A91" s="10" t="str" cm="1">
        <f t="array" ref="A91">IF(B91=2010,INDEX('CO-EST2019-ANNRES-06'!A:A,ROW(_xlfn.XLOOKUP(A90,'CO-EST2019-ANNRES-06'!A:A,'CO-EST2019-ANNRES-06'!A:A))+1,1),trans!A90)</f>
        <v>Del Norte</v>
      </c>
      <c r="B91" s="10">
        <f>IF(B90=2021,2010,trans!B90+1)</f>
        <v>2015</v>
      </c>
      <c r="C91" s="10">
        <f>INDEX('CO-EST2019-ANNRES-06'!A:M,MATCH(trans!A91,'CO-EST2019-ANNRES-06'!A:A),MATCH(trans!B91,'CO-EST2019-ANNRES-06'!$A$1:$M$1))</f>
        <v>27190</v>
      </c>
    </row>
    <row r="92" spans="1:3" x14ac:dyDescent="0.2">
      <c r="A92" s="10" t="str" cm="1">
        <f t="array" ref="A92">IF(B92=2010,INDEX('CO-EST2019-ANNRES-06'!A:A,ROW(_xlfn.XLOOKUP(A91,'CO-EST2019-ANNRES-06'!A:A,'CO-EST2019-ANNRES-06'!A:A))+1,1),trans!A91)</f>
        <v>Del Norte</v>
      </c>
      <c r="B92" s="10">
        <f>IF(B91=2021,2010,trans!B91+1)</f>
        <v>2016</v>
      </c>
      <c r="C92" s="10">
        <f>INDEX('CO-EST2019-ANNRES-06'!A:M,MATCH(trans!A92,'CO-EST2019-ANNRES-06'!A:A),MATCH(trans!B92,'CO-EST2019-ANNRES-06'!$A$1:$M$1))</f>
        <v>27382</v>
      </c>
    </row>
    <row r="93" spans="1:3" x14ac:dyDescent="0.2">
      <c r="A93" s="10" t="str" cm="1">
        <f t="array" ref="A93">IF(B93=2010,INDEX('CO-EST2019-ANNRES-06'!A:A,ROW(_xlfn.XLOOKUP(A92,'CO-EST2019-ANNRES-06'!A:A,'CO-EST2019-ANNRES-06'!A:A))+1,1),trans!A92)</f>
        <v>Del Norte</v>
      </c>
      <c r="B93" s="10">
        <f>IF(B92=2021,2010,trans!B92+1)</f>
        <v>2017</v>
      </c>
      <c r="C93" s="10">
        <f>INDEX('CO-EST2019-ANNRES-06'!A:M,MATCH(trans!A93,'CO-EST2019-ANNRES-06'!A:A),MATCH(trans!B93,'CO-EST2019-ANNRES-06'!$A$1:$M$1))</f>
        <v>27351</v>
      </c>
    </row>
    <row r="94" spans="1:3" x14ac:dyDescent="0.2">
      <c r="A94" s="10" t="str" cm="1">
        <f t="array" ref="A94">IF(B94=2010,INDEX('CO-EST2019-ANNRES-06'!A:A,ROW(_xlfn.XLOOKUP(A93,'CO-EST2019-ANNRES-06'!A:A,'CO-EST2019-ANNRES-06'!A:A))+1,1),trans!A93)</f>
        <v>Del Norte</v>
      </c>
      <c r="B94" s="10">
        <f>IF(B93=2021,2010,trans!B93+1)</f>
        <v>2018</v>
      </c>
      <c r="C94" s="10">
        <f>INDEX('CO-EST2019-ANNRES-06'!A:M,MATCH(trans!A94,'CO-EST2019-ANNRES-06'!A:A),MATCH(trans!B94,'CO-EST2019-ANNRES-06'!$A$1:$M$1))</f>
        <v>27740</v>
      </c>
    </row>
    <row r="95" spans="1:3" x14ac:dyDescent="0.2">
      <c r="A95" s="10" t="str" cm="1">
        <f t="array" ref="A95">IF(B95=2010,INDEX('CO-EST2019-ANNRES-06'!A:A,ROW(_xlfn.XLOOKUP(A94,'CO-EST2019-ANNRES-06'!A:A,'CO-EST2019-ANNRES-06'!A:A))+1,1),trans!A94)</f>
        <v>Del Norte</v>
      </c>
      <c r="B95" s="10">
        <f>IF(B94=2021,2010,trans!B94+1)</f>
        <v>2019</v>
      </c>
      <c r="C95" s="10">
        <f>INDEX('CO-EST2019-ANNRES-06'!A:M,MATCH(trans!A95,'CO-EST2019-ANNRES-06'!A:A),MATCH(trans!B95,'CO-EST2019-ANNRES-06'!$A$1:$M$1))</f>
        <v>27812</v>
      </c>
    </row>
    <row r="96" spans="1:3" x14ac:dyDescent="0.2">
      <c r="A96" s="10" t="str" cm="1">
        <f t="array" ref="A96">IF(B96=2010,INDEX('CO-EST2019-ANNRES-06'!A:A,ROW(_xlfn.XLOOKUP(A95,'CO-EST2019-ANNRES-06'!A:A,'CO-EST2019-ANNRES-06'!A:A))+1,1),trans!A95)</f>
        <v>Del Norte</v>
      </c>
      <c r="B96" s="10">
        <f>IF(B95=2021,2010,trans!B95+1)</f>
        <v>2020</v>
      </c>
      <c r="C96" s="10">
        <f>INDEX('CO-EST2019-ANNRES-06'!A:M,MATCH(trans!A96,'CO-EST2019-ANNRES-06'!A:A),MATCH(trans!B96,'CO-EST2019-ANNRES-06'!$A$1:$M$1))</f>
        <v>27709</v>
      </c>
    </row>
    <row r="97" spans="1:3" x14ac:dyDescent="0.2">
      <c r="A97" s="10" t="str" cm="1">
        <f t="array" ref="A97">IF(B97=2010,INDEX('CO-EST2019-ANNRES-06'!A:A,ROW(_xlfn.XLOOKUP(A96,'CO-EST2019-ANNRES-06'!A:A,'CO-EST2019-ANNRES-06'!A:A))+1,1),trans!A96)</f>
        <v>Del Norte</v>
      </c>
      <c r="B97" s="10">
        <f>IF(B96=2021,2010,trans!B96+1)</f>
        <v>2021</v>
      </c>
      <c r="C97" s="10">
        <f>INDEX('CO-EST2019-ANNRES-06'!A:M,MATCH(trans!A97,'CO-EST2019-ANNRES-06'!A:A),MATCH(trans!B97,'CO-EST2019-ANNRES-06'!$A$1:$M$1))</f>
        <v>28100</v>
      </c>
    </row>
    <row r="98" spans="1:3" x14ac:dyDescent="0.2">
      <c r="A98" s="10" t="str" cm="1">
        <f t="array" ref="A98">IF(B98=2010,INDEX('CO-EST2019-ANNRES-06'!A:A,ROW(_xlfn.XLOOKUP(A97,'CO-EST2019-ANNRES-06'!A:A,'CO-EST2019-ANNRES-06'!A:A))+1,1),trans!A97)</f>
        <v>El Dorado</v>
      </c>
      <c r="B98" s="10">
        <f>IF(B97=2021,2010,trans!B97+1)</f>
        <v>2010</v>
      </c>
      <c r="C98" s="10">
        <f>INDEX('CO-EST2019-ANNRES-06'!A:M,MATCH(trans!A98,'CO-EST2019-ANNRES-06'!A:A),MATCH(trans!B98,'CO-EST2019-ANNRES-06'!$A$1:$M$1))</f>
        <v>181136</v>
      </c>
    </row>
    <row r="99" spans="1:3" x14ac:dyDescent="0.2">
      <c r="A99" s="10" t="str" cm="1">
        <f t="array" ref="A99">IF(B99=2010,INDEX('CO-EST2019-ANNRES-06'!A:A,ROW(_xlfn.XLOOKUP(A98,'CO-EST2019-ANNRES-06'!A:A,'CO-EST2019-ANNRES-06'!A:A))+1,1),trans!A98)</f>
        <v>El Dorado</v>
      </c>
      <c r="B99" s="10">
        <f>IF(B98=2021,2010,trans!B98+1)</f>
        <v>2011</v>
      </c>
      <c r="C99" s="10">
        <f>INDEX('CO-EST2019-ANNRES-06'!A:M,MATCH(trans!A99,'CO-EST2019-ANNRES-06'!A:A),MATCH(trans!B99,'CO-EST2019-ANNRES-06'!$A$1:$M$1))</f>
        <v>180936</v>
      </c>
    </row>
    <row r="100" spans="1:3" x14ac:dyDescent="0.2">
      <c r="A100" s="10" t="str" cm="1">
        <f t="array" ref="A100">IF(B100=2010,INDEX('CO-EST2019-ANNRES-06'!A:A,ROW(_xlfn.XLOOKUP(A99,'CO-EST2019-ANNRES-06'!A:A,'CO-EST2019-ANNRES-06'!A:A))+1,1),trans!A99)</f>
        <v>El Dorado</v>
      </c>
      <c r="B100" s="10">
        <f>IF(B99=2021,2010,trans!B99+1)</f>
        <v>2012</v>
      </c>
      <c r="C100" s="10">
        <f>INDEX('CO-EST2019-ANNRES-06'!A:M,MATCH(trans!A100,'CO-EST2019-ANNRES-06'!A:A),MATCH(trans!B100,'CO-EST2019-ANNRES-06'!$A$1:$M$1))</f>
        <v>180575</v>
      </c>
    </row>
    <row r="101" spans="1:3" x14ac:dyDescent="0.2">
      <c r="A101" s="10" t="str" cm="1">
        <f t="array" ref="A101">IF(B101=2010,INDEX('CO-EST2019-ANNRES-06'!A:A,ROW(_xlfn.XLOOKUP(A100,'CO-EST2019-ANNRES-06'!A:A,'CO-EST2019-ANNRES-06'!A:A))+1,1),trans!A100)</f>
        <v>El Dorado</v>
      </c>
      <c r="B101" s="10">
        <f>IF(B100=2021,2010,trans!B100+1)</f>
        <v>2013</v>
      </c>
      <c r="C101" s="10">
        <f>INDEX('CO-EST2019-ANNRES-06'!A:M,MATCH(trans!A101,'CO-EST2019-ANNRES-06'!A:A),MATCH(trans!B101,'CO-EST2019-ANNRES-06'!$A$1:$M$1))</f>
        <v>181481</v>
      </c>
    </row>
    <row r="102" spans="1:3" x14ac:dyDescent="0.2">
      <c r="A102" s="10" t="str" cm="1">
        <f t="array" ref="A102">IF(B102=2010,INDEX('CO-EST2019-ANNRES-06'!A:A,ROW(_xlfn.XLOOKUP(A101,'CO-EST2019-ANNRES-06'!A:A,'CO-EST2019-ANNRES-06'!A:A))+1,1),trans!A101)</f>
        <v>El Dorado</v>
      </c>
      <c r="B102" s="10">
        <f>IF(B101=2021,2010,trans!B101+1)</f>
        <v>2014</v>
      </c>
      <c r="C102" s="10">
        <f>INDEX('CO-EST2019-ANNRES-06'!A:M,MATCH(trans!A102,'CO-EST2019-ANNRES-06'!A:A),MATCH(trans!B102,'CO-EST2019-ANNRES-06'!$A$1:$M$1))</f>
        <v>183108</v>
      </c>
    </row>
    <row r="103" spans="1:3" x14ac:dyDescent="0.2">
      <c r="A103" s="10" t="str" cm="1">
        <f t="array" ref="A103">IF(B103=2010,INDEX('CO-EST2019-ANNRES-06'!A:A,ROW(_xlfn.XLOOKUP(A102,'CO-EST2019-ANNRES-06'!A:A,'CO-EST2019-ANNRES-06'!A:A))+1,1),trans!A102)</f>
        <v>El Dorado</v>
      </c>
      <c r="B103" s="10">
        <f>IF(B102=2021,2010,trans!B102+1)</f>
        <v>2015</v>
      </c>
      <c r="C103" s="10">
        <f>INDEX('CO-EST2019-ANNRES-06'!A:M,MATCH(trans!A103,'CO-EST2019-ANNRES-06'!A:A),MATCH(trans!B103,'CO-EST2019-ANNRES-06'!$A$1:$M$1))</f>
        <v>184569</v>
      </c>
    </row>
    <row r="104" spans="1:3" x14ac:dyDescent="0.2">
      <c r="A104" s="10" t="str" cm="1">
        <f t="array" ref="A104">IF(B104=2010,INDEX('CO-EST2019-ANNRES-06'!A:A,ROW(_xlfn.XLOOKUP(A103,'CO-EST2019-ANNRES-06'!A:A,'CO-EST2019-ANNRES-06'!A:A))+1,1),trans!A103)</f>
        <v>El Dorado</v>
      </c>
      <c r="B104" s="10">
        <f>IF(B103=2021,2010,trans!B103+1)</f>
        <v>2016</v>
      </c>
      <c r="C104" s="10">
        <f>INDEX('CO-EST2019-ANNRES-06'!A:M,MATCH(trans!A104,'CO-EST2019-ANNRES-06'!A:A),MATCH(trans!B104,'CO-EST2019-ANNRES-06'!$A$1:$M$1))</f>
        <v>185976</v>
      </c>
    </row>
    <row r="105" spans="1:3" x14ac:dyDescent="0.2">
      <c r="A105" s="10" t="str" cm="1">
        <f t="array" ref="A105">IF(B105=2010,INDEX('CO-EST2019-ANNRES-06'!A:A,ROW(_xlfn.XLOOKUP(A104,'CO-EST2019-ANNRES-06'!A:A,'CO-EST2019-ANNRES-06'!A:A))+1,1),trans!A104)</f>
        <v>El Dorado</v>
      </c>
      <c r="B105" s="10">
        <f>IF(B104=2021,2010,trans!B104+1)</f>
        <v>2017</v>
      </c>
      <c r="C105" s="10">
        <f>INDEX('CO-EST2019-ANNRES-06'!A:M,MATCH(trans!A105,'CO-EST2019-ANNRES-06'!A:A),MATCH(trans!B105,'CO-EST2019-ANNRES-06'!$A$1:$M$1))</f>
        <v>188679</v>
      </c>
    </row>
    <row r="106" spans="1:3" x14ac:dyDescent="0.2">
      <c r="A106" s="10" t="str" cm="1">
        <f t="array" ref="A106">IF(B106=2010,INDEX('CO-EST2019-ANNRES-06'!A:A,ROW(_xlfn.XLOOKUP(A105,'CO-EST2019-ANNRES-06'!A:A,'CO-EST2019-ANNRES-06'!A:A))+1,1),trans!A105)</f>
        <v>El Dorado</v>
      </c>
      <c r="B106" s="10">
        <f>IF(B105=2021,2010,trans!B105+1)</f>
        <v>2018</v>
      </c>
      <c r="C106" s="10">
        <f>INDEX('CO-EST2019-ANNRES-06'!A:M,MATCH(trans!A106,'CO-EST2019-ANNRES-06'!A:A),MATCH(trans!B106,'CO-EST2019-ANNRES-06'!$A$1:$M$1))</f>
        <v>190746</v>
      </c>
    </row>
    <row r="107" spans="1:3" x14ac:dyDescent="0.2">
      <c r="A107" s="10" t="str" cm="1">
        <f t="array" ref="A107">IF(B107=2010,INDEX('CO-EST2019-ANNRES-06'!A:A,ROW(_xlfn.XLOOKUP(A106,'CO-EST2019-ANNRES-06'!A:A,'CO-EST2019-ANNRES-06'!A:A))+1,1),trans!A106)</f>
        <v>El Dorado</v>
      </c>
      <c r="B107" s="10">
        <f>IF(B106=2021,2010,trans!B106+1)</f>
        <v>2019</v>
      </c>
      <c r="C107" s="10">
        <f>INDEX('CO-EST2019-ANNRES-06'!A:M,MATCH(trans!A107,'CO-EST2019-ANNRES-06'!A:A),MATCH(trans!B107,'CO-EST2019-ANNRES-06'!$A$1:$M$1))</f>
        <v>192843</v>
      </c>
    </row>
    <row r="108" spans="1:3" x14ac:dyDescent="0.2">
      <c r="A108" s="10" t="str" cm="1">
        <f t="array" ref="A108">IF(B108=2010,INDEX('CO-EST2019-ANNRES-06'!A:A,ROW(_xlfn.XLOOKUP(A107,'CO-EST2019-ANNRES-06'!A:A,'CO-EST2019-ANNRES-06'!A:A))+1,1),trans!A107)</f>
        <v>El Dorado</v>
      </c>
      <c r="B108" s="10">
        <f>IF(B107=2021,2010,trans!B107+1)</f>
        <v>2020</v>
      </c>
      <c r="C108" s="10">
        <f>INDEX('CO-EST2019-ANNRES-06'!A:M,MATCH(trans!A108,'CO-EST2019-ANNRES-06'!A:A),MATCH(trans!B108,'CO-EST2019-ANNRES-06'!$A$1:$M$1))</f>
        <v>191114</v>
      </c>
    </row>
    <row r="109" spans="1:3" x14ac:dyDescent="0.2">
      <c r="A109" s="10" t="str" cm="1">
        <f t="array" ref="A109">IF(B109=2010,INDEX('CO-EST2019-ANNRES-06'!A:A,ROW(_xlfn.XLOOKUP(A108,'CO-EST2019-ANNRES-06'!A:A,'CO-EST2019-ANNRES-06'!A:A))+1,1),trans!A108)</f>
        <v>El Dorado</v>
      </c>
      <c r="B109" s="10">
        <f>IF(B108=2021,2010,trans!B108+1)</f>
        <v>2021</v>
      </c>
      <c r="C109" s="10">
        <f>INDEX('CO-EST2019-ANNRES-06'!A:M,MATCH(trans!A109,'CO-EST2019-ANNRES-06'!A:A),MATCH(trans!B109,'CO-EST2019-ANNRES-06'!$A$1:$M$1))</f>
        <v>193221</v>
      </c>
    </row>
    <row r="110" spans="1:3" x14ac:dyDescent="0.2">
      <c r="A110" s="10" t="str" cm="1">
        <f t="array" ref="A110">IF(B110=2010,INDEX('CO-EST2019-ANNRES-06'!A:A,ROW(_xlfn.XLOOKUP(A109,'CO-EST2019-ANNRES-06'!A:A,'CO-EST2019-ANNRES-06'!A:A))+1,1),trans!A109)</f>
        <v>Fresno</v>
      </c>
      <c r="B110" s="10">
        <f>IF(B109=2021,2010,trans!B109+1)</f>
        <v>2010</v>
      </c>
      <c r="C110" s="10">
        <f>INDEX('CO-EST2019-ANNRES-06'!A:M,MATCH(trans!A110,'CO-EST2019-ANNRES-06'!A:A),MATCH(trans!B110,'CO-EST2019-ANNRES-06'!$A$1:$M$1))</f>
        <v>932039</v>
      </c>
    </row>
    <row r="111" spans="1:3" x14ac:dyDescent="0.2">
      <c r="A111" s="10" t="str" cm="1">
        <f t="array" ref="A111">IF(B111=2010,INDEX('CO-EST2019-ANNRES-06'!A:A,ROW(_xlfn.XLOOKUP(A110,'CO-EST2019-ANNRES-06'!A:A,'CO-EST2019-ANNRES-06'!A:A))+1,1),trans!A110)</f>
        <v>Fresno</v>
      </c>
      <c r="B111" s="10">
        <f>IF(B110=2021,2010,trans!B110+1)</f>
        <v>2011</v>
      </c>
      <c r="C111" s="10">
        <f>INDEX('CO-EST2019-ANNRES-06'!A:M,MATCH(trans!A111,'CO-EST2019-ANNRES-06'!A:A),MATCH(trans!B111,'CO-EST2019-ANNRES-06'!$A$1:$M$1))</f>
        <v>939406</v>
      </c>
    </row>
    <row r="112" spans="1:3" x14ac:dyDescent="0.2">
      <c r="A112" s="10" t="str" cm="1">
        <f t="array" ref="A112">IF(B112=2010,INDEX('CO-EST2019-ANNRES-06'!A:A,ROW(_xlfn.XLOOKUP(A111,'CO-EST2019-ANNRES-06'!A:A,'CO-EST2019-ANNRES-06'!A:A))+1,1),trans!A111)</f>
        <v>Fresno</v>
      </c>
      <c r="B112" s="10">
        <f>IF(B111=2021,2010,trans!B111+1)</f>
        <v>2012</v>
      </c>
      <c r="C112" s="10">
        <f>INDEX('CO-EST2019-ANNRES-06'!A:M,MATCH(trans!A112,'CO-EST2019-ANNRES-06'!A:A),MATCH(trans!B112,'CO-EST2019-ANNRES-06'!$A$1:$M$1))</f>
        <v>945045</v>
      </c>
    </row>
    <row r="113" spans="1:3" x14ac:dyDescent="0.2">
      <c r="A113" s="10" t="str" cm="1">
        <f t="array" ref="A113">IF(B113=2010,INDEX('CO-EST2019-ANNRES-06'!A:A,ROW(_xlfn.XLOOKUP(A112,'CO-EST2019-ANNRES-06'!A:A,'CO-EST2019-ANNRES-06'!A:A))+1,1),trans!A112)</f>
        <v>Fresno</v>
      </c>
      <c r="B113" s="10">
        <f>IF(B112=2021,2010,trans!B112+1)</f>
        <v>2013</v>
      </c>
      <c r="C113" s="10">
        <f>INDEX('CO-EST2019-ANNRES-06'!A:M,MATCH(trans!A113,'CO-EST2019-ANNRES-06'!A:A),MATCH(trans!B113,'CO-EST2019-ANNRES-06'!$A$1:$M$1))</f>
        <v>951514</v>
      </c>
    </row>
    <row r="114" spans="1:3" x14ac:dyDescent="0.2">
      <c r="A114" s="10" t="str" cm="1">
        <f t="array" ref="A114">IF(B114=2010,INDEX('CO-EST2019-ANNRES-06'!A:A,ROW(_xlfn.XLOOKUP(A113,'CO-EST2019-ANNRES-06'!A:A,'CO-EST2019-ANNRES-06'!A:A))+1,1),trans!A113)</f>
        <v>Fresno</v>
      </c>
      <c r="B114" s="10">
        <f>IF(B113=2021,2010,trans!B113+1)</f>
        <v>2014</v>
      </c>
      <c r="C114" s="10">
        <f>INDEX('CO-EST2019-ANNRES-06'!A:M,MATCH(trans!A114,'CO-EST2019-ANNRES-06'!A:A),MATCH(trans!B114,'CO-EST2019-ANNRES-06'!$A$1:$M$1))</f>
        <v>960567</v>
      </c>
    </row>
    <row r="115" spans="1:3" x14ac:dyDescent="0.2">
      <c r="A115" s="10" t="str" cm="1">
        <f t="array" ref="A115">IF(B115=2010,INDEX('CO-EST2019-ANNRES-06'!A:A,ROW(_xlfn.XLOOKUP(A114,'CO-EST2019-ANNRES-06'!A:A,'CO-EST2019-ANNRES-06'!A:A))+1,1),trans!A114)</f>
        <v>Fresno</v>
      </c>
      <c r="B115" s="10">
        <f>IF(B114=2021,2010,trans!B114+1)</f>
        <v>2015</v>
      </c>
      <c r="C115" s="10">
        <f>INDEX('CO-EST2019-ANNRES-06'!A:M,MATCH(trans!A115,'CO-EST2019-ANNRES-06'!A:A),MATCH(trans!B115,'CO-EST2019-ANNRES-06'!$A$1:$M$1))</f>
        <v>969488</v>
      </c>
    </row>
    <row r="116" spans="1:3" x14ac:dyDescent="0.2">
      <c r="A116" s="10" t="str" cm="1">
        <f t="array" ref="A116">IF(B116=2010,INDEX('CO-EST2019-ANNRES-06'!A:A,ROW(_xlfn.XLOOKUP(A115,'CO-EST2019-ANNRES-06'!A:A,'CO-EST2019-ANNRES-06'!A:A))+1,1),trans!A115)</f>
        <v>Fresno</v>
      </c>
      <c r="B116" s="10">
        <f>IF(B115=2021,2010,trans!B115+1)</f>
        <v>2016</v>
      </c>
      <c r="C116" s="10">
        <f>INDEX('CO-EST2019-ANNRES-06'!A:M,MATCH(trans!A116,'CO-EST2019-ANNRES-06'!A:A),MATCH(trans!B116,'CO-EST2019-ANNRES-06'!$A$1:$M$1))</f>
        <v>976830</v>
      </c>
    </row>
    <row r="117" spans="1:3" x14ac:dyDescent="0.2">
      <c r="A117" s="10" t="str" cm="1">
        <f t="array" ref="A117">IF(B117=2010,INDEX('CO-EST2019-ANNRES-06'!A:A,ROW(_xlfn.XLOOKUP(A116,'CO-EST2019-ANNRES-06'!A:A,'CO-EST2019-ANNRES-06'!A:A))+1,1),trans!A116)</f>
        <v>Fresno</v>
      </c>
      <c r="B117" s="10">
        <f>IF(B116=2021,2010,trans!B116+1)</f>
        <v>2017</v>
      </c>
      <c r="C117" s="10">
        <f>INDEX('CO-EST2019-ANNRES-06'!A:M,MATCH(trans!A117,'CO-EST2019-ANNRES-06'!A:A),MATCH(trans!B117,'CO-EST2019-ANNRES-06'!$A$1:$M$1))</f>
        <v>985238</v>
      </c>
    </row>
    <row r="118" spans="1:3" x14ac:dyDescent="0.2">
      <c r="A118" s="10" t="str" cm="1">
        <f t="array" ref="A118">IF(B118=2010,INDEX('CO-EST2019-ANNRES-06'!A:A,ROW(_xlfn.XLOOKUP(A117,'CO-EST2019-ANNRES-06'!A:A,'CO-EST2019-ANNRES-06'!A:A))+1,1),trans!A117)</f>
        <v>Fresno</v>
      </c>
      <c r="B118" s="10">
        <f>IF(B117=2021,2010,trans!B117+1)</f>
        <v>2018</v>
      </c>
      <c r="C118" s="10">
        <f>INDEX('CO-EST2019-ANNRES-06'!A:M,MATCH(trans!A118,'CO-EST2019-ANNRES-06'!A:A),MATCH(trans!B118,'CO-EST2019-ANNRES-06'!$A$1:$M$1))</f>
        <v>991950</v>
      </c>
    </row>
    <row r="119" spans="1:3" x14ac:dyDescent="0.2">
      <c r="A119" s="10" t="str" cm="1">
        <f t="array" ref="A119">IF(B119=2010,INDEX('CO-EST2019-ANNRES-06'!A:A,ROW(_xlfn.XLOOKUP(A118,'CO-EST2019-ANNRES-06'!A:A,'CO-EST2019-ANNRES-06'!A:A))+1,1),trans!A118)</f>
        <v>Fresno</v>
      </c>
      <c r="B119" s="10">
        <f>IF(B118=2021,2010,trans!B118+1)</f>
        <v>2019</v>
      </c>
      <c r="C119" s="10">
        <f>INDEX('CO-EST2019-ANNRES-06'!A:M,MATCH(trans!A119,'CO-EST2019-ANNRES-06'!A:A),MATCH(trans!B119,'CO-EST2019-ANNRES-06'!$A$1:$M$1))</f>
        <v>999101</v>
      </c>
    </row>
    <row r="120" spans="1:3" x14ac:dyDescent="0.2">
      <c r="A120" s="10" t="str" cm="1">
        <f t="array" ref="A120">IF(B120=2010,INDEX('CO-EST2019-ANNRES-06'!A:A,ROW(_xlfn.XLOOKUP(A119,'CO-EST2019-ANNRES-06'!A:A,'CO-EST2019-ANNRES-06'!A:A))+1,1),trans!A119)</f>
        <v>Fresno</v>
      </c>
      <c r="B120" s="10">
        <f>IF(B119=2021,2010,trans!B119+1)</f>
        <v>2020</v>
      </c>
      <c r="C120" s="10">
        <f>INDEX('CO-EST2019-ANNRES-06'!A:M,MATCH(trans!A120,'CO-EST2019-ANNRES-06'!A:A),MATCH(trans!B120,'CO-EST2019-ANNRES-06'!$A$1:$M$1))</f>
        <v>1008966</v>
      </c>
    </row>
    <row r="121" spans="1:3" x14ac:dyDescent="0.2">
      <c r="A121" s="10" t="str" cm="1">
        <f t="array" ref="A121">IF(B121=2010,INDEX('CO-EST2019-ANNRES-06'!A:A,ROW(_xlfn.XLOOKUP(A120,'CO-EST2019-ANNRES-06'!A:A,'CO-EST2019-ANNRES-06'!A:A))+1,1),trans!A120)</f>
        <v>Fresno</v>
      </c>
      <c r="B121" s="10">
        <f>IF(B120=2021,2010,trans!B120+1)</f>
        <v>2021</v>
      </c>
      <c r="C121" s="10">
        <f>INDEX('CO-EST2019-ANNRES-06'!A:M,MATCH(trans!A121,'CO-EST2019-ANNRES-06'!A:A),MATCH(trans!B121,'CO-EST2019-ANNRES-06'!$A$1:$M$1))</f>
        <v>1013581</v>
      </c>
    </row>
    <row r="122" spans="1:3" x14ac:dyDescent="0.2">
      <c r="A122" s="10" t="str" cm="1">
        <f t="array" ref="A122">IF(B122=2010,INDEX('CO-EST2019-ANNRES-06'!A:A,ROW(_xlfn.XLOOKUP(A121,'CO-EST2019-ANNRES-06'!A:A,'CO-EST2019-ANNRES-06'!A:A))+1,1),trans!A121)</f>
        <v>Glenn</v>
      </c>
      <c r="B122" s="10">
        <f>IF(B121=2021,2010,trans!B121+1)</f>
        <v>2010</v>
      </c>
      <c r="C122" s="10">
        <f>INDEX('CO-EST2019-ANNRES-06'!A:M,MATCH(trans!A122,'CO-EST2019-ANNRES-06'!A:A),MATCH(trans!B122,'CO-EST2019-ANNRES-06'!$A$1:$M$1))</f>
        <v>28127</v>
      </c>
    </row>
    <row r="123" spans="1:3" x14ac:dyDescent="0.2">
      <c r="A123" s="10" t="str" cm="1">
        <f t="array" ref="A123">IF(B123=2010,INDEX('CO-EST2019-ANNRES-06'!A:A,ROW(_xlfn.XLOOKUP(A122,'CO-EST2019-ANNRES-06'!A:A,'CO-EST2019-ANNRES-06'!A:A))+1,1),trans!A122)</f>
        <v>Glenn</v>
      </c>
      <c r="B123" s="10">
        <f>IF(B122=2021,2010,trans!B122+1)</f>
        <v>2011</v>
      </c>
      <c r="C123" s="10">
        <f>INDEX('CO-EST2019-ANNRES-06'!A:M,MATCH(trans!A123,'CO-EST2019-ANNRES-06'!A:A),MATCH(trans!B123,'CO-EST2019-ANNRES-06'!$A$1:$M$1))</f>
        <v>28139</v>
      </c>
    </row>
    <row r="124" spans="1:3" x14ac:dyDescent="0.2">
      <c r="A124" s="10" t="str" cm="1">
        <f t="array" ref="A124">IF(B124=2010,INDEX('CO-EST2019-ANNRES-06'!A:A,ROW(_xlfn.XLOOKUP(A123,'CO-EST2019-ANNRES-06'!A:A,'CO-EST2019-ANNRES-06'!A:A))+1,1),trans!A123)</f>
        <v>Glenn</v>
      </c>
      <c r="B124" s="10">
        <f>IF(B123=2021,2010,trans!B123+1)</f>
        <v>2012</v>
      </c>
      <c r="C124" s="10">
        <f>INDEX('CO-EST2019-ANNRES-06'!A:M,MATCH(trans!A124,'CO-EST2019-ANNRES-06'!A:A),MATCH(trans!B124,'CO-EST2019-ANNRES-06'!$A$1:$M$1))</f>
        <v>27851</v>
      </c>
    </row>
    <row r="125" spans="1:3" x14ac:dyDescent="0.2">
      <c r="A125" s="10" t="str" cm="1">
        <f t="array" ref="A125">IF(B125=2010,INDEX('CO-EST2019-ANNRES-06'!A:A,ROW(_xlfn.XLOOKUP(A124,'CO-EST2019-ANNRES-06'!A:A,'CO-EST2019-ANNRES-06'!A:A))+1,1),trans!A124)</f>
        <v>Glenn</v>
      </c>
      <c r="B125" s="10">
        <f>IF(B124=2021,2010,trans!B124+1)</f>
        <v>2013</v>
      </c>
      <c r="C125" s="10">
        <f>INDEX('CO-EST2019-ANNRES-06'!A:M,MATCH(trans!A125,'CO-EST2019-ANNRES-06'!A:A),MATCH(trans!B125,'CO-EST2019-ANNRES-06'!$A$1:$M$1))</f>
        <v>27809</v>
      </c>
    </row>
    <row r="126" spans="1:3" x14ac:dyDescent="0.2">
      <c r="A126" s="10" t="str" cm="1">
        <f t="array" ref="A126">IF(B126=2010,INDEX('CO-EST2019-ANNRES-06'!A:A,ROW(_xlfn.XLOOKUP(A125,'CO-EST2019-ANNRES-06'!A:A,'CO-EST2019-ANNRES-06'!A:A))+1,1),trans!A125)</f>
        <v>Glenn</v>
      </c>
      <c r="B126" s="10">
        <f>IF(B125=2021,2010,trans!B125+1)</f>
        <v>2014</v>
      </c>
      <c r="C126" s="10">
        <f>INDEX('CO-EST2019-ANNRES-06'!A:M,MATCH(trans!A126,'CO-EST2019-ANNRES-06'!A:A),MATCH(trans!B126,'CO-EST2019-ANNRES-06'!$A$1:$M$1))</f>
        <v>27831</v>
      </c>
    </row>
    <row r="127" spans="1:3" x14ac:dyDescent="0.2">
      <c r="A127" s="10" t="str" cm="1">
        <f t="array" ref="A127">IF(B127=2010,INDEX('CO-EST2019-ANNRES-06'!A:A,ROW(_xlfn.XLOOKUP(A126,'CO-EST2019-ANNRES-06'!A:A,'CO-EST2019-ANNRES-06'!A:A))+1,1),trans!A126)</f>
        <v>Glenn</v>
      </c>
      <c r="B127" s="10">
        <f>IF(B126=2021,2010,trans!B126+1)</f>
        <v>2015</v>
      </c>
      <c r="C127" s="10">
        <f>INDEX('CO-EST2019-ANNRES-06'!A:M,MATCH(trans!A127,'CO-EST2019-ANNRES-06'!A:A),MATCH(trans!B127,'CO-EST2019-ANNRES-06'!$A$1:$M$1))</f>
        <v>27753</v>
      </c>
    </row>
    <row r="128" spans="1:3" x14ac:dyDescent="0.2">
      <c r="A128" s="10" t="str" cm="1">
        <f t="array" ref="A128">IF(B128=2010,INDEX('CO-EST2019-ANNRES-06'!A:A,ROW(_xlfn.XLOOKUP(A127,'CO-EST2019-ANNRES-06'!A:A,'CO-EST2019-ANNRES-06'!A:A))+1,1),trans!A127)</f>
        <v>Glenn</v>
      </c>
      <c r="B128" s="10">
        <f>IF(B127=2021,2010,trans!B127+1)</f>
        <v>2016</v>
      </c>
      <c r="C128" s="10">
        <f>INDEX('CO-EST2019-ANNRES-06'!A:M,MATCH(trans!A128,'CO-EST2019-ANNRES-06'!A:A),MATCH(trans!B128,'CO-EST2019-ANNRES-06'!$A$1:$M$1))</f>
        <v>27840</v>
      </c>
    </row>
    <row r="129" spans="1:3" x14ac:dyDescent="0.2">
      <c r="A129" s="10" t="str" cm="1">
        <f t="array" ref="A129">IF(B129=2010,INDEX('CO-EST2019-ANNRES-06'!A:A,ROW(_xlfn.XLOOKUP(A128,'CO-EST2019-ANNRES-06'!A:A,'CO-EST2019-ANNRES-06'!A:A))+1,1),trans!A128)</f>
        <v>Glenn</v>
      </c>
      <c r="B129" s="10">
        <f>IF(B128=2021,2010,trans!B128+1)</f>
        <v>2017</v>
      </c>
      <c r="C129" s="10">
        <f>INDEX('CO-EST2019-ANNRES-06'!A:M,MATCH(trans!A129,'CO-EST2019-ANNRES-06'!A:A),MATCH(trans!B129,'CO-EST2019-ANNRES-06'!$A$1:$M$1))</f>
        <v>27926</v>
      </c>
    </row>
    <row r="130" spans="1:3" x14ac:dyDescent="0.2">
      <c r="A130" s="10" t="str" cm="1">
        <f t="array" ref="A130">IF(B130=2010,INDEX('CO-EST2019-ANNRES-06'!A:A,ROW(_xlfn.XLOOKUP(A129,'CO-EST2019-ANNRES-06'!A:A,'CO-EST2019-ANNRES-06'!A:A))+1,1),trans!A129)</f>
        <v>Glenn</v>
      </c>
      <c r="B130" s="10">
        <f>IF(B129=2021,2010,trans!B129+1)</f>
        <v>2018</v>
      </c>
      <c r="C130" s="10">
        <f>INDEX('CO-EST2019-ANNRES-06'!A:M,MATCH(trans!A130,'CO-EST2019-ANNRES-06'!A:A),MATCH(trans!B130,'CO-EST2019-ANNRES-06'!$A$1:$M$1))</f>
        <v>27967</v>
      </c>
    </row>
    <row r="131" spans="1:3" x14ac:dyDescent="0.2">
      <c r="A131" s="10" t="str" cm="1">
        <f t="array" ref="A131">IF(B131=2010,INDEX('CO-EST2019-ANNRES-06'!A:A,ROW(_xlfn.XLOOKUP(A130,'CO-EST2019-ANNRES-06'!A:A,'CO-EST2019-ANNRES-06'!A:A))+1,1),trans!A130)</f>
        <v>Glenn</v>
      </c>
      <c r="B131" s="10">
        <f>IF(B130=2021,2010,trans!B130+1)</f>
        <v>2019</v>
      </c>
      <c r="C131" s="10">
        <f>INDEX('CO-EST2019-ANNRES-06'!A:M,MATCH(trans!A131,'CO-EST2019-ANNRES-06'!A:A),MATCH(trans!B131,'CO-EST2019-ANNRES-06'!$A$1:$M$1))</f>
        <v>28393</v>
      </c>
    </row>
    <row r="132" spans="1:3" x14ac:dyDescent="0.2">
      <c r="A132" s="10" t="str" cm="1">
        <f t="array" ref="A132">IF(B132=2010,INDEX('CO-EST2019-ANNRES-06'!A:A,ROW(_xlfn.XLOOKUP(A131,'CO-EST2019-ANNRES-06'!A:A,'CO-EST2019-ANNRES-06'!A:A))+1,1),trans!A131)</f>
        <v>Glenn</v>
      </c>
      <c r="B132" s="10">
        <f>IF(B131=2021,2010,trans!B131+1)</f>
        <v>2020</v>
      </c>
      <c r="C132" s="10">
        <f>INDEX('CO-EST2019-ANNRES-06'!A:M,MATCH(trans!A132,'CO-EST2019-ANNRES-06'!A:A),MATCH(trans!B132,'CO-EST2019-ANNRES-06'!$A$1:$M$1))</f>
        <v>28893</v>
      </c>
    </row>
    <row r="133" spans="1:3" x14ac:dyDescent="0.2">
      <c r="A133" s="10" t="str" cm="1">
        <f t="array" ref="A133">IF(B133=2010,INDEX('CO-EST2019-ANNRES-06'!A:A,ROW(_xlfn.XLOOKUP(A132,'CO-EST2019-ANNRES-06'!A:A,'CO-EST2019-ANNRES-06'!A:A))+1,1),trans!A132)</f>
        <v>Glenn</v>
      </c>
      <c r="B133" s="10">
        <f>IF(B132=2021,2010,trans!B132+1)</f>
        <v>2021</v>
      </c>
      <c r="C133" s="10">
        <f>INDEX('CO-EST2019-ANNRES-06'!A:M,MATCH(trans!A133,'CO-EST2019-ANNRES-06'!A:A),MATCH(trans!B133,'CO-EST2019-ANNRES-06'!$A$1:$M$1))</f>
        <v>28805</v>
      </c>
    </row>
    <row r="134" spans="1:3" x14ac:dyDescent="0.2">
      <c r="A134" s="10" t="str" cm="1">
        <f t="array" ref="A134">IF(B134=2010,INDEX('CO-EST2019-ANNRES-06'!A:A,ROW(_xlfn.XLOOKUP(A133,'CO-EST2019-ANNRES-06'!A:A,'CO-EST2019-ANNRES-06'!A:A))+1,1),trans!A133)</f>
        <v>Humboldt</v>
      </c>
      <c r="B134" s="10">
        <f>IF(B133=2021,2010,trans!B133+1)</f>
        <v>2010</v>
      </c>
      <c r="C134" s="10">
        <f>INDEX('CO-EST2019-ANNRES-06'!A:M,MATCH(trans!A134,'CO-EST2019-ANNRES-06'!A:A),MATCH(trans!B134,'CO-EST2019-ANNRES-06'!$A$1:$M$1))</f>
        <v>135009</v>
      </c>
    </row>
    <row r="135" spans="1:3" x14ac:dyDescent="0.2">
      <c r="A135" s="10" t="str" cm="1">
        <f t="array" ref="A135">IF(B135=2010,INDEX('CO-EST2019-ANNRES-06'!A:A,ROW(_xlfn.XLOOKUP(A134,'CO-EST2019-ANNRES-06'!A:A,'CO-EST2019-ANNRES-06'!A:A))+1,1),trans!A134)</f>
        <v>Humboldt</v>
      </c>
      <c r="B135" s="10">
        <f>IF(B134=2021,2010,trans!B134+1)</f>
        <v>2011</v>
      </c>
      <c r="C135" s="10">
        <f>INDEX('CO-EST2019-ANNRES-06'!A:M,MATCH(trans!A135,'CO-EST2019-ANNRES-06'!A:A),MATCH(trans!B135,'CO-EST2019-ANNRES-06'!$A$1:$M$1))</f>
        <v>135243</v>
      </c>
    </row>
    <row r="136" spans="1:3" x14ac:dyDescent="0.2">
      <c r="A136" s="10" t="str" cm="1">
        <f t="array" ref="A136">IF(B136=2010,INDEX('CO-EST2019-ANNRES-06'!A:A,ROW(_xlfn.XLOOKUP(A135,'CO-EST2019-ANNRES-06'!A:A,'CO-EST2019-ANNRES-06'!A:A))+1,1),trans!A135)</f>
        <v>Humboldt</v>
      </c>
      <c r="B136" s="10">
        <f>IF(B135=2021,2010,trans!B135+1)</f>
        <v>2012</v>
      </c>
      <c r="C136" s="10">
        <f>INDEX('CO-EST2019-ANNRES-06'!A:M,MATCH(trans!A136,'CO-EST2019-ANNRES-06'!A:A),MATCH(trans!B136,'CO-EST2019-ANNRES-06'!$A$1:$M$1))</f>
        <v>134572</v>
      </c>
    </row>
    <row r="137" spans="1:3" x14ac:dyDescent="0.2">
      <c r="A137" s="10" t="str" cm="1">
        <f t="array" ref="A137">IF(B137=2010,INDEX('CO-EST2019-ANNRES-06'!A:A,ROW(_xlfn.XLOOKUP(A136,'CO-EST2019-ANNRES-06'!A:A,'CO-EST2019-ANNRES-06'!A:A))+1,1),trans!A136)</f>
        <v>Humboldt</v>
      </c>
      <c r="B137" s="10">
        <f>IF(B136=2021,2010,trans!B136+1)</f>
        <v>2013</v>
      </c>
      <c r="C137" s="10">
        <f>INDEX('CO-EST2019-ANNRES-06'!A:M,MATCH(trans!A137,'CO-EST2019-ANNRES-06'!A:A),MATCH(trans!B137,'CO-EST2019-ANNRES-06'!$A$1:$M$1))</f>
        <v>134403</v>
      </c>
    </row>
    <row r="138" spans="1:3" x14ac:dyDescent="0.2">
      <c r="A138" s="10" t="str" cm="1">
        <f t="array" ref="A138">IF(B138=2010,INDEX('CO-EST2019-ANNRES-06'!A:A,ROW(_xlfn.XLOOKUP(A137,'CO-EST2019-ANNRES-06'!A:A,'CO-EST2019-ANNRES-06'!A:A))+1,1),trans!A137)</f>
        <v>Humboldt</v>
      </c>
      <c r="B138" s="10">
        <f>IF(B137=2021,2010,trans!B137+1)</f>
        <v>2014</v>
      </c>
      <c r="C138" s="10">
        <f>INDEX('CO-EST2019-ANNRES-06'!A:M,MATCH(trans!A138,'CO-EST2019-ANNRES-06'!A:A),MATCH(trans!B138,'CO-EST2019-ANNRES-06'!$A$1:$M$1))</f>
        <v>134494</v>
      </c>
    </row>
    <row r="139" spans="1:3" x14ac:dyDescent="0.2">
      <c r="A139" s="10" t="str" cm="1">
        <f t="array" ref="A139">IF(B139=2010,INDEX('CO-EST2019-ANNRES-06'!A:A,ROW(_xlfn.XLOOKUP(A138,'CO-EST2019-ANNRES-06'!A:A,'CO-EST2019-ANNRES-06'!A:A))+1,1),trans!A138)</f>
        <v>Humboldt</v>
      </c>
      <c r="B139" s="10">
        <f>IF(B138=2021,2010,trans!B138+1)</f>
        <v>2015</v>
      </c>
      <c r="C139" s="10">
        <f>INDEX('CO-EST2019-ANNRES-06'!A:M,MATCH(trans!A139,'CO-EST2019-ANNRES-06'!A:A),MATCH(trans!B139,'CO-EST2019-ANNRES-06'!$A$1:$M$1))</f>
        <v>135102</v>
      </c>
    </row>
    <row r="140" spans="1:3" x14ac:dyDescent="0.2">
      <c r="A140" s="10" t="str" cm="1">
        <f t="array" ref="A140">IF(B140=2010,INDEX('CO-EST2019-ANNRES-06'!A:A,ROW(_xlfn.XLOOKUP(A139,'CO-EST2019-ANNRES-06'!A:A,'CO-EST2019-ANNRES-06'!A:A))+1,1),trans!A139)</f>
        <v>Humboldt</v>
      </c>
      <c r="B140" s="10">
        <f>IF(B139=2021,2010,trans!B139+1)</f>
        <v>2016</v>
      </c>
      <c r="C140" s="10">
        <f>INDEX('CO-EST2019-ANNRES-06'!A:M,MATCH(trans!A140,'CO-EST2019-ANNRES-06'!A:A),MATCH(trans!B140,'CO-EST2019-ANNRES-06'!$A$1:$M$1))</f>
        <v>136290</v>
      </c>
    </row>
    <row r="141" spans="1:3" x14ac:dyDescent="0.2">
      <c r="A141" s="10" t="str" cm="1">
        <f t="array" ref="A141">IF(B141=2010,INDEX('CO-EST2019-ANNRES-06'!A:A,ROW(_xlfn.XLOOKUP(A140,'CO-EST2019-ANNRES-06'!A:A,'CO-EST2019-ANNRES-06'!A:A))+1,1),trans!A140)</f>
        <v>Humboldt</v>
      </c>
      <c r="B141" s="10">
        <f>IF(B140=2021,2010,trans!B140+1)</f>
        <v>2017</v>
      </c>
      <c r="C141" s="10">
        <f>INDEX('CO-EST2019-ANNRES-06'!A:M,MATCH(trans!A141,'CO-EST2019-ANNRES-06'!A:A),MATCH(trans!B141,'CO-EST2019-ANNRES-06'!$A$1:$M$1))</f>
        <v>136507</v>
      </c>
    </row>
    <row r="142" spans="1:3" x14ac:dyDescent="0.2">
      <c r="A142" s="10" t="str" cm="1">
        <f t="array" ref="A142">IF(B142=2010,INDEX('CO-EST2019-ANNRES-06'!A:A,ROW(_xlfn.XLOOKUP(A141,'CO-EST2019-ANNRES-06'!A:A,'CO-EST2019-ANNRES-06'!A:A))+1,1),trans!A141)</f>
        <v>Humboldt</v>
      </c>
      <c r="B142" s="10">
        <f>IF(B141=2021,2010,trans!B141+1)</f>
        <v>2018</v>
      </c>
      <c r="C142" s="10">
        <f>INDEX('CO-EST2019-ANNRES-06'!A:M,MATCH(trans!A142,'CO-EST2019-ANNRES-06'!A:A),MATCH(trans!B142,'CO-EST2019-ANNRES-06'!$A$1:$M$1))</f>
        <v>136244</v>
      </c>
    </row>
    <row r="143" spans="1:3" x14ac:dyDescent="0.2">
      <c r="A143" s="10" t="str" cm="1">
        <f t="array" ref="A143">IF(B143=2010,INDEX('CO-EST2019-ANNRES-06'!A:A,ROW(_xlfn.XLOOKUP(A142,'CO-EST2019-ANNRES-06'!A:A,'CO-EST2019-ANNRES-06'!A:A))+1,1),trans!A142)</f>
        <v>Humboldt</v>
      </c>
      <c r="B143" s="10">
        <f>IF(B142=2021,2010,trans!B142+1)</f>
        <v>2019</v>
      </c>
      <c r="C143" s="10">
        <f>INDEX('CO-EST2019-ANNRES-06'!A:M,MATCH(trans!A143,'CO-EST2019-ANNRES-06'!A:A),MATCH(trans!B143,'CO-EST2019-ANNRES-06'!$A$1:$M$1))</f>
        <v>135558</v>
      </c>
    </row>
    <row r="144" spans="1:3" x14ac:dyDescent="0.2">
      <c r="A144" s="10" t="str" cm="1">
        <f t="array" ref="A144">IF(B144=2010,INDEX('CO-EST2019-ANNRES-06'!A:A,ROW(_xlfn.XLOOKUP(A143,'CO-EST2019-ANNRES-06'!A:A,'CO-EST2019-ANNRES-06'!A:A))+1,1),trans!A143)</f>
        <v>Humboldt</v>
      </c>
      <c r="B144" s="10">
        <f>IF(B143=2021,2010,trans!B143+1)</f>
        <v>2020</v>
      </c>
      <c r="C144" s="10">
        <f>INDEX('CO-EST2019-ANNRES-06'!A:M,MATCH(trans!A144,'CO-EST2019-ANNRES-06'!A:A),MATCH(trans!B144,'CO-EST2019-ANNRES-06'!$A$1:$M$1))</f>
        <v>136351</v>
      </c>
    </row>
    <row r="145" spans="1:3" x14ac:dyDescent="0.2">
      <c r="A145" s="10" t="str" cm="1">
        <f t="array" ref="A145">IF(B145=2010,INDEX('CO-EST2019-ANNRES-06'!A:A,ROW(_xlfn.XLOOKUP(A144,'CO-EST2019-ANNRES-06'!A:A,'CO-EST2019-ANNRES-06'!A:A))+1,1),trans!A144)</f>
        <v>Humboldt</v>
      </c>
      <c r="B145" s="10">
        <f>IF(B144=2021,2010,trans!B144+1)</f>
        <v>2021</v>
      </c>
      <c r="C145" s="10">
        <f>INDEX('CO-EST2019-ANNRES-06'!A:M,MATCH(trans!A145,'CO-EST2019-ANNRES-06'!A:A),MATCH(trans!B145,'CO-EST2019-ANNRES-06'!$A$1:$M$1))</f>
        <v>136310</v>
      </c>
    </row>
    <row r="146" spans="1:3" x14ac:dyDescent="0.2">
      <c r="A146" s="10" t="str" cm="1">
        <f t="array" ref="A146">IF(B146=2010,INDEX('CO-EST2019-ANNRES-06'!A:A,ROW(_xlfn.XLOOKUP(A145,'CO-EST2019-ANNRES-06'!A:A,'CO-EST2019-ANNRES-06'!A:A))+1,1),trans!A145)</f>
        <v>Imperial</v>
      </c>
      <c r="B146" s="10">
        <f>IF(B145=2021,2010,trans!B145+1)</f>
        <v>2010</v>
      </c>
      <c r="C146" s="10">
        <f>INDEX('CO-EST2019-ANNRES-06'!A:M,MATCH(trans!A146,'CO-EST2019-ANNRES-06'!A:A),MATCH(trans!B146,'CO-EST2019-ANNRES-06'!$A$1:$M$1))</f>
        <v>174716</v>
      </c>
    </row>
    <row r="147" spans="1:3" x14ac:dyDescent="0.2">
      <c r="A147" s="10" t="str" cm="1">
        <f t="array" ref="A147">IF(B147=2010,INDEX('CO-EST2019-ANNRES-06'!A:A,ROW(_xlfn.XLOOKUP(A146,'CO-EST2019-ANNRES-06'!A:A,'CO-EST2019-ANNRES-06'!A:A))+1,1),trans!A146)</f>
        <v>Imperial</v>
      </c>
      <c r="B147" s="10">
        <f>IF(B146=2021,2010,trans!B146+1)</f>
        <v>2011</v>
      </c>
      <c r="C147" s="10">
        <f>INDEX('CO-EST2019-ANNRES-06'!A:M,MATCH(trans!A147,'CO-EST2019-ANNRES-06'!A:A),MATCH(trans!B147,'CO-EST2019-ANNRES-06'!$A$1:$M$1))</f>
        <v>175786</v>
      </c>
    </row>
    <row r="148" spans="1:3" x14ac:dyDescent="0.2">
      <c r="A148" s="10" t="str" cm="1">
        <f t="array" ref="A148">IF(B148=2010,INDEX('CO-EST2019-ANNRES-06'!A:A,ROW(_xlfn.XLOOKUP(A147,'CO-EST2019-ANNRES-06'!A:A,'CO-EST2019-ANNRES-06'!A:A))+1,1),trans!A147)</f>
        <v>Imperial</v>
      </c>
      <c r="B148" s="10">
        <f>IF(B147=2021,2010,trans!B147+1)</f>
        <v>2012</v>
      </c>
      <c r="C148" s="10">
        <f>INDEX('CO-EST2019-ANNRES-06'!A:M,MATCH(trans!A148,'CO-EST2019-ANNRES-06'!A:A),MATCH(trans!B148,'CO-EST2019-ANNRES-06'!$A$1:$M$1))</f>
        <v>176575</v>
      </c>
    </row>
    <row r="149" spans="1:3" x14ac:dyDescent="0.2">
      <c r="A149" s="10" t="str" cm="1">
        <f t="array" ref="A149">IF(B149=2010,INDEX('CO-EST2019-ANNRES-06'!A:A,ROW(_xlfn.XLOOKUP(A148,'CO-EST2019-ANNRES-06'!A:A,'CO-EST2019-ANNRES-06'!A:A))+1,1),trans!A148)</f>
        <v>Imperial</v>
      </c>
      <c r="B149" s="10">
        <f>IF(B148=2021,2010,trans!B148+1)</f>
        <v>2013</v>
      </c>
      <c r="C149" s="10">
        <f>INDEX('CO-EST2019-ANNRES-06'!A:M,MATCH(trans!A149,'CO-EST2019-ANNRES-06'!A:A),MATCH(trans!B149,'CO-EST2019-ANNRES-06'!$A$1:$M$1))</f>
        <v>176438</v>
      </c>
    </row>
    <row r="150" spans="1:3" x14ac:dyDescent="0.2">
      <c r="A150" s="10" t="str" cm="1">
        <f t="array" ref="A150">IF(B150=2010,INDEX('CO-EST2019-ANNRES-06'!A:A,ROW(_xlfn.XLOOKUP(A149,'CO-EST2019-ANNRES-06'!A:A,'CO-EST2019-ANNRES-06'!A:A))+1,1),trans!A149)</f>
        <v>Imperial</v>
      </c>
      <c r="B150" s="10">
        <f>IF(B149=2021,2010,trans!B149+1)</f>
        <v>2014</v>
      </c>
      <c r="C150" s="10">
        <f>INDEX('CO-EST2019-ANNRES-06'!A:M,MATCH(trans!A150,'CO-EST2019-ANNRES-06'!A:A),MATCH(trans!B150,'CO-EST2019-ANNRES-06'!$A$1:$M$1))</f>
        <v>177974</v>
      </c>
    </row>
    <row r="151" spans="1:3" x14ac:dyDescent="0.2">
      <c r="A151" s="10" t="str" cm="1">
        <f t="array" ref="A151">IF(B151=2010,INDEX('CO-EST2019-ANNRES-06'!A:A,ROW(_xlfn.XLOOKUP(A150,'CO-EST2019-ANNRES-06'!A:A,'CO-EST2019-ANNRES-06'!A:A))+1,1),trans!A150)</f>
        <v>Imperial</v>
      </c>
      <c r="B151" s="10">
        <f>IF(B150=2021,2010,trans!B150+1)</f>
        <v>2015</v>
      </c>
      <c r="C151" s="10">
        <f>INDEX('CO-EST2019-ANNRES-06'!A:M,MATCH(trans!A151,'CO-EST2019-ANNRES-06'!A:A),MATCH(trans!B151,'CO-EST2019-ANNRES-06'!$A$1:$M$1))</f>
        <v>178937</v>
      </c>
    </row>
    <row r="152" spans="1:3" x14ac:dyDescent="0.2">
      <c r="A152" s="10" t="str" cm="1">
        <f t="array" ref="A152">IF(B152=2010,INDEX('CO-EST2019-ANNRES-06'!A:A,ROW(_xlfn.XLOOKUP(A151,'CO-EST2019-ANNRES-06'!A:A,'CO-EST2019-ANNRES-06'!A:A))+1,1),trans!A151)</f>
        <v>Imperial</v>
      </c>
      <c r="B152" s="10">
        <f>IF(B151=2021,2010,trans!B151+1)</f>
        <v>2016</v>
      </c>
      <c r="C152" s="10">
        <f>INDEX('CO-EST2019-ANNRES-06'!A:M,MATCH(trans!A152,'CO-EST2019-ANNRES-06'!A:A),MATCH(trans!B152,'CO-EST2019-ANNRES-06'!$A$1:$M$1))</f>
        <v>180179</v>
      </c>
    </row>
    <row r="153" spans="1:3" x14ac:dyDescent="0.2">
      <c r="A153" s="10" t="str" cm="1">
        <f t="array" ref="A153">IF(B153=2010,INDEX('CO-EST2019-ANNRES-06'!A:A,ROW(_xlfn.XLOOKUP(A152,'CO-EST2019-ANNRES-06'!A:A,'CO-EST2019-ANNRES-06'!A:A))+1,1),trans!A152)</f>
        <v>Imperial</v>
      </c>
      <c r="B153" s="10">
        <f>IF(B152=2021,2010,trans!B152+1)</f>
        <v>2017</v>
      </c>
      <c r="C153" s="10">
        <f>INDEX('CO-EST2019-ANNRES-06'!A:M,MATCH(trans!A153,'CO-EST2019-ANNRES-06'!A:A),MATCH(trans!B153,'CO-EST2019-ANNRES-06'!$A$1:$M$1))</f>
        <v>181649</v>
      </c>
    </row>
    <row r="154" spans="1:3" x14ac:dyDescent="0.2">
      <c r="A154" s="10" t="str" cm="1">
        <f t="array" ref="A154">IF(B154=2010,INDEX('CO-EST2019-ANNRES-06'!A:A,ROW(_xlfn.XLOOKUP(A153,'CO-EST2019-ANNRES-06'!A:A,'CO-EST2019-ANNRES-06'!A:A))+1,1),trans!A153)</f>
        <v>Imperial</v>
      </c>
      <c r="B154" s="10">
        <f>IF(B153=2021,2010,trans!B153+1)</f>
        <v>2018</v>
      </c>
      <c r="C154" s="10">
        <f>INDEX('CO-EST2019-ANNRES-06'!A:M,MATCH(trans!A154,'CO-EST2019-ANNRES-06'!A:A),MATCH(trans!B154,'CO-EST2019-ANNRES-06'!$A$1:$M$1))</f>
        <v>181523</v>
      </c>
    </row>
    <row r="155" spans="1:3" x14ac:dyDescent="0.2">
      <c r="A155" s="10" t="str" cm="1">
        <f t="array" ref="A155">IF(B155=2010,INDEX('CO-EST2019-ANNRES-06'!A:A,ROW(_xlfn.XLOOKUP(A154,'CO-EST2019-ANNRES-06'!A:A,'CO-EST2019-ANNRES-06'!A:A))+1,1),trans!A154)</f>
        <v>Imperial</v>
      </c>
      <c r="B155" s="10">
        <f>IF(B154=2021,2010,trans!B154+1)</f>
        <v>2019</v>
      </c>
      <c r="C155" s="10">
        <f>INDEX('CO-EST2019-ANNRES-06'!A:M,MATCH(trans!A155,'CO-EST2019-ANNRES-06'!A:A),MATCH(trans!B155,'CO-EST2019-ANNRES-06'!$A$1:$M$1))</f>
        <v>181215</v>
      </c>
    </row>
    <row r="156" spans="1:3" x14ac:dyDescent="0.2">
      <c r="A156" s="10" t="str" cm="1">
        <f t="array" ref="A156">IF(B156=2010,INDEX('CO-EST2019-ANNRES-06'!A:A,ROW(_xlfn.XLOOKUP(A155,'CO-EST2019-ANNRES-06'!A:A,'CO-EST2019-ANNRES-06'!A:A))+1,1),trans!A155)</f>
        <v>Imperial</v>
      </c>
      <c r="B156" s="10">
        <f>IF(B155=2021,2010,trans!B155+1)</f>
        <v>2020</v>
      </c>
      <c r="C156" s="10">
        <f>INDEX('CO-EST2019-ANNRES-06'!A:M,MATCH(trans!A156,'CO-EST2019-ANNRES-06'!A:A),MATCH(trans!B156,'CO-EST2019-ANNRES-06'!$A$1:$M$1))</f>
        <v>179489</v>
      </c>
    </row>
    <row r="157" spans="1:3" x14ac:dyDescent="0.2">
      <c r="A157" s="10" t="str" cm="1">
        <f t="array" ref="A157">IF(B157=2010,INDEX('CO-EST2019-ANNRES-06'!A:A,ROW(_xlfn.XLOOKUP(A156,'CO-EST2019-ANNRES-06'!A:A,'CO-EST2019-ANNRES-06'!A:A))+1,1),trans!A156)</f>
        <v>Imperial</v>
      </c>
      <c r="B157" s="10">
        <f>IF(B156=2021,2010,trans!B156+1)</f>
        <v>2021</v>
      </c>
      <c r="C157" s="10">
        <f>INDEX('CO-EST2019-ANNRES-06'!A:M,MATCH(trans!A157,'CO-EST2019-ANNRES-06'!A:A),MATCH(trans!B157,'CO-EST2019-ANNRES-06'!$A$1:$M$1))</f>
        <v>179851</v>
      </c>
    </row>
    <row r="158" spans="1:3" x14ac:dyDescent="0.2">
      <c r="A158" s="10" t="str" cm="1">
        <f t="array" ref="A158">IF(B158=2010,INDEX('CO-EST2019-ANNRES-06'!A:A,ROW(_xlfn.XLOOKUP(A157,'CO-EST2019-ANNRES-06'!A:A,'CO-EST2019-ANNRES-06'!A:A))+1,1),trans!A157)</f>
        <v>Inyo</v>
      </c>
      <c r="B158" s="10">
        <f>IF(B157=2021,2010,trans!B157+1)</f>
        <v>2010</v>
      </c>
      <c r="C158" s="10">
        <f>INDEX('CO-EST2019-ANNRES-06'!A:M,MATCH(trans!A158,'CO-EST2019-ANNRES-06'!A:A),MATCH(trans!B158,'CO-EST2019-ANNRES-06'!$A$1:$M$1))</f>
        <v>18511</v>
      </c>
    </row>
    <row r="159" spans="1:3" x14ac:dyDescent="0.2">
      <c r="A159" s="10" t="str" cm="1">
        <f t="array" ref="A159">IF(B159=2010,INDEX('CO-EST2019-ANNRES-06'!A:A,ROW(_xlfn.XLOOKUP(A158,'CO-EST2019-ANNRES-06'!A:A,'CO-EST2019-ANNRES-06'!A:A))+1,1),trans!A158)</f>
        <v>Inyo</v>
      </c>
      <c r="B159" s="10">
        <f>IF(B158=2021,2010,trans!B158+1)</f>
        <v>2011</v>
      </c>
      <c r="C159" s="10">
        <f>INDEX('CO-EST2019-ANNRES-06'!A:M,MATCH(trans!A159,'CO-EST2019-ANNRES-06'!A:A),MATCH(trans!B159,'CO-EST2019-ANNRES-06'!$A$1:$M$1))</f>
        <v>18392</v>
      </c>
    </row>
    <row r="160" spans="1:3" x14ac:dyDescent="0.2">
      <c r="A160" s="10" t="str" cm="1">
        <f t="array" ref="A160">IF(B160=2010,INDEX('CO-EST2019-ANNRES-06'!A:A,ROW(_xlfn.XLOOKUP(A159,'CO-EST2019-ANNRES-06'!A:A,'CO-EST2019-ANNRES-06'!A:A))+1,1),trans!A159)</f>
        <v>Inyo</v>
      </c>
      <c r="B160" s="10">
        <f>IF(B159=2021,2010,trans!B159+1)</f>
        <v>2012</v>
      </c>
      <c r="C160" s="10">
        <f>INDEX('CO-EST2019-ANNRES-06'!A:M,MATCH(trans!A160,'CO-EST2019-ANNRES-06'!A:A),MATCH(trans!B160,'CO-EST2019-ANNRES-06'!$A$1:$M$1))</f>
        <v>18351</v>
      </c>
    </row>
    <row r="161" spans="1:3" x14ac:dyDescent="0.2">
      <c r="A161" s="10" t="str" cm="1">
        <f t="array" ref="A161">IF(B161=2010,INDEX('CO-EST2019-ANNRES-06'!A:A,ROW(_xlfn.XLOOKUP(A160,'CO-EST2019-ANNRES-06'!A:A,'CO-EST2019-ANNRES-06'!A:A))+1,1),trans!A160)</f>
        <v>Inyo</v>
      </c>
      <c r="B161" s="10">
        <f>IF(B160=2021,2010,trans!B160+1)</f>
        <v>2013</v>
      </c>
      <c r="C161" s="10">
        <f>INDEX('CO-EST2019-ANNRES-06'!A:M,MATCH(trans!A161,'CO-EST2019-ANNRES-06'!A:A),MATCH(trans!B161,'CO-EST2019-ANNRES-06'!$A$1:$M$1))</f>
        <v>18357</v>
      </c>
    </row>
    <row r="162" spans="1:3" x14ac:dyDescent="0.2">
      <c r="A162" s="10" t="str" cm="1">
        <f t="array" ref="A162">IF(B162=2010,INDEX('CO-EST2019-ANNRES-06'!A:A,ROW(_xlfn.XLOOKUP(A161,'CO-EST2019-ANNRES-06'!A:A,'CO-EST2019-ANNRES-06'!A:A))+1,1),trans!A161)</f>
        <v>Inyo</v>
      </c>
      <c r="B162" s="10">
        <f>IF(B161=2021,2010,trans!B161+1)</f>
        <v>2014</v>
      </c>
      <c r="C162" s="10">
        <f>INDEX('CO-EST2019-ANNRES-06'!A:M,MATCH(trans!A162,'CO-EST2019-ANNRES-06'!A:A),MATCH(trans!B162,'CO-EST2019-ANNRES-06'!$A$1:$M$1))</f>
        <v>18292</v>
      </c>
    </row>
    <row r="163" spans="1:3" x14ac:dyDescent="0.2">
      <c r="A163" s="10" t="str" cm="1">
        <f t="array" ref="A163">IF(B163=2010,INDEX('CO-EST2019-ANNRES-06'!A:A,ROW(_xlfn.XLOOKUP(A162,'CO-EST2019-ANNRES-06'!A:A,'CO-EST2019-ANNRES-06'!A:A))+1,1),trans!A162)</f>
        <v>Inyo</v>
      </c>
      <c r="B163" s="10">
        <f>IF(B162=2021,2010,trans!B162+1)</f>
        <v>2015</v>
      </c>
      <c r="C163" s="10">
        <f>INDEX('CO-EST2019-ANNRES-06'!A:M,MATCH(trans!A163,'CO-EST2019-ANNRES-06'!A:A),MATCH(trans!B163,'CO-EST2019-ANNRES-06'!$A$1:$M$1))</f>
        <v>18108</v>
      </c>
    </row>
    <row r="164" spans="1:3" x14ac:dyDescent="0.2">
      <c r="A164" s="10" t="str" cm="1">
        <f t="array" ref="A164">IF(B164=2010,INDEX('CO-EST2019-ANNRES-06'!A:A,ROW(_xlfn.XLOOKUP(A163,'CO-EST2019-ANNRES-06'!A:A,'CO-EST2019-ANNRES-06'!A:A))+1,1),trans!A163)</f>
        <v>Inyo</v>
      </c>
      <c r="B164" s="10">
        <f>IF(B163=2021,2010,trans!B163+1)</f>
        <v>2016</v>
      </c>
      <c r="C164" s="10">
        <f>INDEX('CO-EST2019-ANNRES-06'!A:M,MATCH(trans!A164,'CO-EST2019-ANNRES-06'!A:A),MATCH(trans!B164,'CO-EST2019-ANNRES-06'!$A$1:$M$1))</f>
        <v>17922</v>
      </c>
    </row>
    <row r="165" spans="1:3" x14ac:dyDescent="0.2">
      <c r="A165" s="10" t="str" cm="1">
        <f t="array" ref="A165">IF(B165=2010,INDEX('CO-EST2019-ANNRES-06'!A:A,ROW(_xlfn.XLOOKUP(A164,'CO-EST2019-ANNRES-06'!A:A,'CO-EST2019-ANNRES-06'!A:A))+1,1),trans!A164)</f>
        <v>Inyo</v>
      </c>
      <c r="B165" s="10">
        <f>IF(B164=2021,2010,trans!B164+1)</f>
        <v>2017</v>
      </c>
      <c r="C165" s="10">
        <f>INDEX('CO-EST2019-ANNRES-06'!A:M,MATCH(trans!A165,'CO-EST2019-ANNRES-06'!A:A),MATCH(trans!B165,'CO-EST2019-ANNRES-06'!$A$1:$M$1))</f>
        <v>17868</v>
      </c>
    </row>
    <row r="166" spans="1:3" x14ac:dyDescent="0.2">
      <c r="A166" s="10" t="str" cm="1">
        <f t="array" ref="A166">IF(B166=2010,INDEX('CO-EST2019-ANNRES-06'!A:A,ROW(_xlfn.XLOOKUP(A165,'CO-EST2019-ANNRES-06'!A:A,'CO-EST2019-ANNRES-06'!A:A))+1,1),trans!A165)</f>
        <v>Inyo</v>
      </c>
      <c r="B166" s="10">
        <f>IF(B165=2021,2010,trans!B165+1)</f>
        <v>2018</v>
      </c>
      <c r="C166" s="10">
        <f>INDEX('CO-EST2019-ANNRES-06'!A:M,MATCH(trans!A166,'CO-EST2019-ANNRES-06'!A:A),MATCH(trans!B166,'CO-EST2019-ANNRES-06'!$A$1:$M$1))</f>
        <v>17946</v>
      </c>
    </row>
    <row r="167" spans="1:3" x14ac:dyDescent="0.2">
      <c r="A167" s="10" t="str" cm="1">
        <f t="array" ref="A167">IF(B167=2010,INDEX('CO-EST2019-ANNRES-06'!A:A,ROW(_xlfn.XLOOKUP(A166,'CO-EST2019-ANNRES-06'!A:A,'CO-EST2019-ANNRES-06'!A:A))+1,1),trans!A166)</f>
        <v>Inyo</v>
      </c>
      <c r="B167" s="10">
        <f>IF(B166=2021,2010,trans!B166+1)</f>
        <v>2019</v>
      </c>
      <c r="C167" s="10">
        <f>INDEX('CO-EST2019-ANNRES-06'!A:M,MATCH(trans!A167,'CO-EST2019-ANNRES-06'!A:A),MATCH(trans!B167,'CO-EST2019-ANNRES-06'!$A$1:$M$1))</f>
        <v>18039</v>
      </c>
    </row>
    <row r="168" spans="1:3" x14ac:dyDescent="0.2">
      <c r="A168" s="10" t="str" cm="1">
        <f t="array" ref="A168">IF(B168=2010,INDEX('CO-EST2019-ANNRES-06'!A:A,ROW(_xlfn.XLOOKUP(A167,'CO-EST2019-ANNRES-06'!A:A,'CO-EST2019-ANNRES-06'!A:A))+1,1),trans!A167)</f>
        <v>Inyo</v>
      </c>
      <c r="B168" s="10">
        <f>IF(B167=2021,2010,trans!B167+1)</f>
        <v>2020</v>
      </c>
      <c r="C168" s="10">
        <f>INDEX('CO-EST2019-ANNRES-06'!A:M,MATCH(trans!A168,'CO-EST2019-ANNRES-06'!A:A),MATCH(trans!B168,'CO-EST2019-ANNRES-06'!$A$1:$M$1))</f>
        <v>19023</v>
      </c>
    </row>
    <row r="169" spans="1:3" x14ac:dyDescent="0.2">
      <c r="A169" s="10" t="str" cm="1">
        <f t="array" ref="A169">IF(B169=2010,INDEX('CO-EST2019-ANNRES-06'!A:A,ROW(_xlfn.XLOOKUP(A168,'CO-EST2019-ANNRES-06'!A:A,'CO-EST2019-ANNRES-06'!A:A))+1,1),trans!A168)</f>
        <v>Inyo</v>
      </c>
      <c r="B169" s="10">
        <f>IF(B168=2021,2010,trans!B168+1)</f>
        <v>2021</v>
      </c>
      <c r="C169" s="10">
        <f>INDEX('CO-EST2019-ANNRES-06'!A:M,MATCH(trans!A169,'CO-EST2019-ANNRES-06'!A:A),MATCH(trans!B169,'CO-EST2019-ANNRES-06'!$A$1:$M$1))</f>
        <v>18970</v>
      </c>
    </row>
    <row r="170" spans="1:3" x14ac:dyDescent="0.2">
      <c r="A170" s="10" t="str" cm="1">
        <f t="array" ref="A170">IF(B170=2010,INDEX('CO-EST2019-ANNRES-06'!A:A,ROW(_xlfn.XLOOKUP(A169,'CO-EST2019-ANNRES-06'!A:A,'CO-EST2019-ANNRES-06'!A:A))+1,1),trans!A169)</f>
        <v>Kern</v>
      </c>
      <c r="B170" s="10">
        <f>IF(B169=2021,2010,trans!B169+1)</f>
        <v>2010</v>
      </c>
      <c r="C170" s="10">
        <f>INDEX('CO-EST2019-ANNRES-06'!A:M,MATCH(trans!A170,'CO-EST2019-ANNRES-06'!A:A),MATCH(trans!B170,'CO-EST2019-ANNRES-06'!$A$1:$M$1))</f>
        <v>840996</v>
      </c>
    </row>
    <row r="171" spans="1:3" x14ac:dyDescent="0.2">
      <c r="A171" s="10" t="str" cm="1">
        <f t="array" ref="A171">IF(B171=2010,INDEX('CO-EST2019-ANNRES-06'!A:A,ROW(_xlfn.XLOOKUP(A170,'CO-EST2019-ANNRES-06'!A:A,'CO-EST2019-ANNRES-06'!A:A))+1,1),trans!A170)</f>
        <v>Kern</v>
      </c>
      <c r="B171" s="10">
        <f>IF(B170=2021,2010,trans!B170+1)</f>
        <v>2011</v>
      </c>
      <c r="C171" s="10">
        <f>INDEX('CO-EST2019-ANNRES-06'!A:M,MATCH(trans!A171,'CO-EST2019-ANNRES-06'!A:A),MATCH(trans!B171,'CO-EST2019-ANNRES-06'!$A$1:$M$1))</f>
        <v>847970</v>
      </c>
    </row>
    <row r="172" spans="1:3" x14ac:dyDescent="0.2">
      <c r="A172" s="10" t="str" cm="1">
        <f t="array" ref="A172">IF(B172=2010,INDEX('CO-EST2019-ANNRES-06'!A:A,ROW(_xlfn.XLOOKUP(A171,'CO-EST2019-ANNRES-06'!A:A,'CO-EST2019-ANNRES-06'!A:A))+1,1),trans!A171)</f>
        <v>Kern</v>
      </c>
      <c r="B172" s="10">
        <f>IF(B171=2021,2010,trans!B171+1)</f>
        <v>2012</v>
      </c>
      <c r="C172" s="10">
        <f>INDEX('CO-EST2019-ANNRES-06'!A:M,MATCH(trans!A172,'CO-EST2019-ANNRES-06'!A:A),MATCH(trans!B172,'CO-EST2019-ANNRES-06'!$A$1:$M$1))</f>
        <v>853606</v>
      </c>
    </row>
    <row r="173" spans="1:3" x14ac:dyDescent="0.2">
      <c r="A173" s="10" t="str" cm="1">
        <f t="array" ref="A173">IF(B173=2010,INDEX('CO-EST2019-ANNRES-06'!A:A,ROW(_xlfn.XLOOKUP(A172,'CO-EST2019-ANNRES-06'!A:A,'CO-EST2019-ANNRES-06'!A:A))+1,1),trans!A172)</f>
        <v>Kern</v>
      </c>
      <c r="B173" s="10">
        <f>IF(B172=2021,2010,trans!B172+1)</f>
        <v>2013</v>
      </c>
      <c r="C173" s="10">
        <f>INDEX('CO-EST2019-ANNRES-06'!A:M,MATCH(trans!A173,'CO-EST2019-ANNRES-06'!A:A),MATCH(trans!B173,'CO-EST2019-ANNRES-06'!$A$1:$M$1))</f>
        <v>862000</v>
      </c>
    </row>
    <row r="174" spans="1:3" x14ac:dyDescent="0.2">
      <c r="A174" s="10" t="str" cm="1">
        <f t="array" ref="A174">IF(B174=2010,INDEX('CO-EST2019-ANNRES-06'!A:A,ROW(_xlfn.XLOOKUP(A173,'CO-EST2019-ANNRES-06'!A:A,'CO-EST2019-ANNRES-06'!A:A))+1,1),trans!A173)</f>
        <v>Kern</v>
      </c>
      <c r="B174" s="10">
        <f>IF(B173=2021,2010,trans!B173+1)</f>
        <v>2014</v>
      </c>
      <c r="C174" s="10">
        <f>INDEX('CO-EST2019-ANNRES-06'!A:M,MATCH(trans!A174,'CO-EST2019-ANNRES-06'!A:A),MATCH(trans!B174,'CO-EST2019-ANNRES-06'!$A$1:$M$1))</f>
        <v>869176</v>
      </c>
    </row>
    <row r="175" spans="1:3" x14ac:dyDescent="0.2">
      <c r="A175" s="10" t="str" cm="1">
        <f t="array" ref="A175">IF(B175=2010,INDEX('CO-EST2019-ANNRES-06'!A:A,ROW(_xlfn.XLOOKUP(A174,'CO-EST2019-ANNRES-06'!A:A,'CO-EST2019-ANNRES-06'!A:A))+1,1),trans!A174)</f>
        <v>Kern</v>
      </c>
      <c r="B175" s="10">
        <f>IF(B174=2021,2010,trans!B174+1)</f>
        <v>2015</v>
      </c>
      <c r="C175" s="10">
        <f>INDEX('CO-EST2019-ANNRES-06'!A:M,MATCH(trans!A175,'CO-EST2019-ANNRES-06'!A:A),MATCH(trans!B175,'CO-EST2019-ANNRES-06'!$A$1:$M$1))</f>
        <v>876031</v>
      </c>
    </row>
    <row r="176" spans="1:3" x14ac:dyDescent="0.2">
      <c r="A176" s="10" t="str" cm="1">
        <f t="array" ref="A176">IF(B176=2010,INDEX('CO-EST2019-ANNRES-06'!A:A,ROW(_xlfn.XLOOKUP(A175,'CO-EST2019-ANNRES-06'!A:A,'CO-EST2019-ANNRES-06'!A:A))+1,1),trans!A175)</f>
        <v>Kern</v>
      </c>
      <c r="B176" s="10">
        <f>IF(B175=2021,2010,trans!B175+1)</f>
        <v>2016</v>
      </c>
      <c r="C176" s="10">
        <f>INDEX('CO-EST2019-ANNRES-06'!A:M,MATCH(trans!A176,'CO-EST2019-ANNRES-06'!A:A),MATCH(trans!B176,'CO-EST2019-ANNRES-06'!$A$1:$M$1))</f>
        <v>880856</v>
      </c>
    </row>
    <row r="177" spans="1:3" x14ac:dyDescent="0.2">
      <c r="A177" s="10" t="str" cm="1">
        <f t="array" ref="A177">IF(B177=2010,INDEX('CO-EST2019-ANNRES-06'!A:A,ROW(_xlfn.XLOOKUP(A176,'CO-EST2019-ANNRES-06'!A:A,'CO-EST2019-ANNRES-06'!A:A))+1,1),trans!A176)</f>
        <v>Kern</v>
      </c>
      <c r="B177" s="10">
        <f>IF(B176=2021,2010,trans!B176+1)</f>
        <v>2017</v>
      </c>
      <c r="C177" s="10">
        <f>INDEX('CO-EST2019-ANNRES-06'!A:M,MATCH(trans!A177,'CO-EST2019-ANNRES-06'!A:A),MATCH(trans!B177,'CO-EST2019-ANNRES-06'!$A$1:$M$1))</f>
        <v>887356</v>
      </c>
    </row>
    <row r="178" spans="1:3" x14ac:dyDescent="0.2">
      <c r="A178" s="10" t="str" cm="1">
        <f t="array" ref="A178">IF(B178=2010,INDEX('CO-EST2019-ANNRES-06'!A:A,ROW(_xlfn.XLOOKUP(A177,'CO-EST2019-ANNRES-06'!A:A,'CO-EST2019-ANNRES-06'!A:A))+1,1),trans!A177)</f>
        <v>Kern</v>
      </c>
      <c r="B178" s="10">
        <f>IF(B177=2021,2010,trans!B177+1)</f>
        <v>2018</v>
      </c>
      <c r="C178" s="10">
        <f>INDEX('CO-EST2019-ANNRES-06'!A:M,MATCH(trans!A178,'CO-EST2019-ANNRES-06'!A:A),MATCH(trans!B178,'CO-EST2019-ANNRES-06'!$A$1:$M$1))</f>
        <v>893758</v>
      </c>
    </row>
    <row r="179" spans="1:3" x14ac:dyDescent="0.2">
      <c r="A179" s="10" t="str" cm="1">
        <f t="array" ref="A179">IF(B179=2010,INDEX('CO-EST2019-ANNRES-06'!A:A,ROW(_xlfn.XLOOKUP(A178,'CO-EST2019-ANNRES-06'!A:A,'CO-EST2019-ANNRES-06'!A:A))+1,1),trans!A178)</f>
        <v>Kern</v>
      </c>
      <c r="B179" s="10">
        <f>IF(B178=2021,2010,trans!B178+1)</f>
        <v>2019</v>
      </c>
      <c r="C179" s="10">
        <f>INDEX('CO-EST2019-ANNRES-06'!A:M,MATCH(trans!A179,'CO-EST2019-ANNRES-06'!A:A),MATCH(trans!B179,'CO-EST2019-ANNRES-06'!$A$1:$M$1))</f>
        <v>900202</v>
      </c>
    </row>
    <row r="180" spans="1:3" x14ac:dyDescent="0.2">
      <c r="A180" s="10" t="str" cm="1">
        <f t="array" ref="A180">IF(B180=2010,INDEX('CO-EST2019-ANNRES-06'!A:A,ROW(_xlfn.XLOOKUP(A179,'CO-EST2019-ANNRES-06'!A:A,'CO-EST2019-ANNRES-06'!A:A))+1,1),trans!A179)</f>
        <v>Kern</v>
      </c>
      <c r="B180" s="10">
        <f>IF(B179=2021,2010,trans!B179+1)</f>
        <v>2020</v>
      </c>
      <c r="C180" s="10">
        <f>INDEX('CO-EST2019-ANNRES-06'!A:M,MATCH(trans!A180,'CO-EST2019-ANNRES-06'!A:A),MATCH(trans!B180,'CO-EST2019-ANNRES-06'!$A$1:$M$1))</f>
        <v>909997</v>
      </c>
    </row>
    <row r="181" spans="1:3" x14ac:dyDescent="0.2">
      <c r="A181" s="10" t="str" cm="1">
        <f t="array" ref="A181">IF(B181=2010,INDEX('CO-EST2019-ANNRES-06'!A:A,ROW(_xlfn.XLOOKUP(A180,'CO-EST2019-ANNRES-06'!A:A,'CO-EST2019-ANNRES-06'!A:A))+1,1),trans!A180)</f>
        <v>Kern</v>
      </c>
      <c r="B181" s="10">
        <f>IF(B180=2021,2010,trans!B180+1)</f>
        <v>2021</v>
      </c>
      <c r="C181" s="10">
        <f>INDEX('CO-EST2019-ANNRES-06'!A:M,MATCH(trans!A181,'CO-EST2019-ANNRES-06'!A:A),MATCH(trans!B181,'CO-EST2019-ANNRES-06'!$A$1:$M$1))</f>
        <v>917673</v>
      </c>
    </row>
    <row r="182" spans="1:3" x14ac:dyDescent="0.2">
      <c r="A182" s="10" t="str" cm="1">
        <f t="array" ref="A182">IF(B182=2010,INDEX('CO-EST2019-ANNRES-06'!A:A,ROW(_xlfn.XLOOKUP(A181,'CO-EST2019-ANNRES-06'!A:A,'CO-EST2019-ANNRES-06'!A:A))+1,1),trans!A181)</f>
        <v>Kings</v>
      </c>
      <c r="B182" s="10">
        <f>IF(B181=2021,2010,trans!B181+1)</f>
        <v>2010</v>
      </c>
      <c r="C182" s="10">
        <f>INDEX('CO-EST2019-ANNRES-06'!A:M,MATCH(trans!A182,'CO-EST2019-ANNRES-06'!A:A),MATCH(trans!B182,'CO-EST2019-ANNRES-06'!$A$1:$M$1))</f>
        <v>152370</v>
      </c>
    </row>
    <row r="183" spans="1:3" x14ac:dyDescent="0.2">
      <c r="A183" s="10" t="str" cm="1">
        <f t="array" ref="A183">IF(B183=2010,INDEX('CO-EST2019-ANNRES-06'!A:A,ROW(_xlfn.XLOOKUP(A182,'CO-EST2019-ANNRES-06'!A:A,'CO-EST2019-ANNRES-06'!A:A))+1,1),trans!A182)</f>
        <v>Kings</v>
      </c>
      <c r="B183" s="10">
        <f>IF(B182=2021,2010,trans!B182+1)</f>
        <v>2011</v>
      </c>
      <c r="C183" s="10">
        <f>INDEX('CO-EST2019-ANNRES-06'!A:M,MATCH(trans!A183,'CO-EST2019-ANNRES-06'!A:A),MATCH(trans!B183,'CO-EST2019-ANNRES-06'!$A$1:$M$1))</f>
        <v>151868</v>
      </c>
    </row>
    <row r="184" spans="1:3" x14ac:dyDescent="0.2">
      <c r="A184" s="10" t="str" cm="1">
        <f t="array" ref="A184">IF(B184=2010,INDEX('CO-EST2019-ANNRES-06'!A:A,ROW(_xlfn.XLOOKUP(A183,'CO-EST2019-ANNRES-06'!A:A,'CO-EST2019-ANNRES-06'!A:A))+1,1),trans!A183)</f>
        <v>Kings</v>
      </c>
      <c r="B184" s="10">
        <f>IF(B183=2021,2010,trans!B183+1)</f>
        <v>2012</v>
      </c>
      <c r="C184" s="10">
        <f>INDEX('CO-EST2019-ANNRES-06'!A:M,MATCH(trans!A184,'CO-EST2019-ANNRES-06'!A:A),MATCH(trans!B184,'CO-EST2019-ANNRES-06'!$A$1:$M$1))</f>
        <v>150991</v>
      </c>
    </row>
    <row r="185" spans="1:3" x14ac:dyDescent="0.2">
      <c r="A185" s="10" t="str" cm="1">
        <f t="array" ref="A185">IF(B185=2010,INDEX('CO-EST2019-ANNRES-06'!A:A,ROW(_xlfn.XLOOKUP(A184,'CO-EST2019-ANNRES-06'!A:A,'CO-EST2019-ANNRES-06'!A:A))+1,1),trans!A184)</f>
        <v>Kings</v>
      </c>
      <c r="B185" s="10">
        <f>IF(B184=2021,2010,trans!B184+1)</f>
        <v>2013</v>
      </c>
      <c r="C185" s="10">
        <f>INDEX('CO-EST2019-ANNRES-06'!A:M,MATCH(trans!A185,'CO-EST2019-ANNRES-06'!A:A),MATCH(trans!B185,'CO-EST2019-ANNRES-06'!$A$1:$M$1))</f>
        <v>150337</v>
      </c>
    </row>
    <row r="186" spans="1:3" x14ac:dyDescent="0.2">
      <c r="A186" s="10" t="str" cm="1">
        <f t="array" ref="A186">IF(B186=2010,INDEX('CO-EST2019-ANNRES-06'!A:A,ROW(_xlfn.XLOOKUP(A185,'CO-EST2019-ANNRES-06'!A:A,'CO-EST2019-ANNRES-06'!A:A))+1,1),trans!A185)</f>
        <v>Kings</v>
      </c>
      <c r="B186" s="10">
        <f>IF(B185=2021,2010,trans!B185+1)</f>
        <v>2014</v>
      </c>
      <c r="C186" s="10">
        <f>INDEX('CO-EST2019-ANNRES-06'!A:M,MATCH(trans!A186,'CO-EST2019-ANNRES-06'!A:A),MATCH(trans!B186,'CO-EST2019-ANNRES-06'!$A$1:$M$1))</f>
        <v>149495</v>
      </c>
    </row>
    <row r="187" spans="1:3" x14ac:dyDescent="0.2">
      <c r="A187" s="10" t="str" cm="1">
        <f t="array" ref="A187">IF(B187=2010,INDEX('CO-EST2019-ANNRES-06'!A:A,ROW(_xlfn.XLOOKUP(A186,'CO-EST2019-ANNRES-06'!A:A,'CO-EST2019-ANNRES-06'!A:A))+1,1),trans!A186)</f>
        <v>Kings</v>
      </c>
      <c r="B187" s="10">
        <f>IF(B186=2021,2010,trans!B186+1)</f>
        <v>2015</v>
      </c>
      <c r="C187" s="10">
        <f>INDEX('CO-EST2019-ANNRES-06'!A:M,MATCH(trans!A187,'CO-EST2019-ANNRES-06'!A:A),MATCH(trans!B187,'CO-EST2019-ANNRES-06'!$A$1:$M$1))</f>
        <v>150085</v>
      </c>
    </row>
    <row r="188" spans="1:3" x14ac:dyDescent="0.2">
      <c r="A188" s="10" t="str" cm="1">
        <f t="array" ref="A188">IF(B188=2010,INDEX('CO-EST2019-ANNRES-06'!A:A,ROW(_xlfn.XLOOKUP(A187,'CO-EST2019-ANNRES-06'!A:A,'CO-EST2019-ANNRES-06'!A:A))+1,1),trans!A187)</f>
        <v>Kings</v>
      </c>
      <c r="B188" s="10">
        <f>IF(B187=2021,2010,trans!B187+1)</f>
        <v>2016</v>
      </c>
      <c r="C188" s="10">
        <f>INDEX('CO-EST2019-ANNRES-06'!A:M,MATCH(trans!A188,'CO-EST2019-ANNRES-06'!A:A),MATCH(trans!B188,'CO-EST2019-ANNRES-06'!$A$1:$M$1))</f>
        <v>149382</v>
      </c>
    </row>
    <row r="189" spans="1:3" x14ac:dyDescent="0.2">
      <c r="A189" s="10" t="str" cm="1">
        <f t="array" ref="A189">IF(B189=2010,INDEX('CO-EST2019-ANNRES-06'!A:A,ROW(_xlfn.XLOOKUP(A188,'CO-EST2019-ANNRES-06'!A:A,'CO-EST2019-ANNRES-06'!A:A))+1,1),trans!A188)</f>
        <v>Kings</v>
      </c>
      <c r="B189" s="10">
        <f>IF(B188=2021,2010,trans!B188+1)</f>
        <v>2017</v>
      </c>
      <c r="C189" s="10">
        <f>INDEX('CO-EST2019-ANNRES-06'!A:M,MATCH(trans!A189,'CO-EST2019-ANNRES-06'!A:A),MATCH(trans!B189,'CO-EST2019-ANNRES-06'!$A$1:$M$1))</f>
        <v>149665</v>
      </c>
    </row>
    <row r="190" spans="1:3" x14ac:dyDescent="0.2">
      <c r="A190" s="10" t="str" cm="1">
        <f t="array" ref="A190">IF(B190=2010,INDEX('CO-EST2019-ANNRES-06'!A:A,ROW(_xlfn.XLOOKUP(A189,'CO-EST2019-ANNRES-06'!A:A,'CO-EST2019-ANNRES-06'!A:A))+1,1),trans!A189)</f>
        <v>Kings</v>
      </c>
      <c r="B190" s="10">
        <f>IF(B189=2021,2010,trans!B189+1)</f>
        <v>2018</v>
      </c>
      <c r="C190" s="10">
        <f>INDEX('CO-EST2019-ANNRES-06'!A:M,MATCH(trans!A190,'CO-EST2019-ANNRES-06'!A:A),MATCH(trans!B190,'CO-EST2019-ANNRES-06'!$A$1:$M$1))</f>
        <v>151382</v>
      </c>
    </row>
    <row r="191" spans="1:3" x14ac:dyDescent="0.2">
      <c r="A191" s="10" t="str" cm="1">
        <f t="array" ref="A191">IF(B191=2010,INDEX('CO-EST2019-ANNRES-06'!A:A,ROW(_xlfn.XLOOKUP(A190,'CO-EST2019-ANNRES-06'!A:A,'CO-EST2019-ANNRES-06'!A:A))+1,1),trans!A190)</f>
        <v>Kings</v>
      </c>
      <c r="B191" s="10">
        <f>IF(B190=2021,2010,trans!B190+1)</f>
        <v>2019</v>
      </c>
      <c r="C191" s="10">
        <f>INDEX('CO-EST2019-ANNRES-06'!A:M,MATCH(trans!A191,'CO-EST2019-ANNRES-06'!A:A),MATCH(trans!B191,'CO-EST2019-ANNRES-06'!$A$1:$M$1))</f>
        <v>152940</v>
      </c>
    </row>
    <row r="192" spans="1:3" x14ac:dyDescent="0.2">
      <c r="A192" s="10" t="str" cm="1">
        <f t="array" ref="A192">IF(B192=2010,INDEX('CO-EST2019-ANNRES-06'!A:A,ROW(_xlfn.XLOOKUP(A191,'CO-EST2019-ANNRES-06'!A:A,'CO-EST2019-ANNRES-06'!A:A))+1,1),trans!A191)</f>
        <v>Kings</v>
      </c>
      <c r="B192" s="10">
        <f>IF(B191=2021,2010,trans!B191+1)</f>
        <v>2020</v>
      </c>
      <c r="C192" s="10">
        <f>INDEX('CO-EST2019-ANNRES-06'!A:M,MATCH(trans!A192,'CO-EST2019-ANNRES-06'!A:A),MATCH(trans!B192,'CO-EST2019-ANNRES-06'!$A$1:$M$1))</f>
        <v>152627</v>
      </c>
    </row>
    <row r="193" spans="1:3" x14ac:dyDescent="0.2">
      <c r="A193" s="10" t="str" cm="1">
        <f t="array" ref="A193">IF(B193=2010,INDEX('CO-EST2019-ANNRES-06'!A:A,ROW(_xlfn.XLOOKUP(A192,'CO-EST2019-ANNRES-06'!A:A,'CO-EST2019-ANNRES-06'!A:A))+1,1),trans!A192)</f>
        <v>Kings</v>
      </c>
      <c r="B193" s="10">
        <f>IF(B192=2021,2010,trans!B192+1)</f>
        <v>2021</v>
      </c>
      <c r="C193" s="10">
        <f>INDEX('CO-EST2019-ANNRES-06'!A:M,MATCH(trans!A193,'CO-EST2019-ANNRES-06'!A:A),MATCH(trans!B193,'CO-EST2019-ANNRES-06'!$A$1:$M$1))</f>
        <v>153443</v>
      </c>
    </row>
    <row r="194" spans="1:3" x14ac:dyDescent="0.2">
      <c r="A194" s="10" t="str" cm="1">
        <f t="array" ref="A194">IF(B194=2010,INDEX('CO-EST2019-ANNRES-06'!A:A,ROW(_xlfn.XLOOKUP(A193,'CO-EST2019-ANNRES-06'!A:A,'CO-EST2019-ANNRES-06'!A:A))+1,1),trans!A193)</f>
        <v>Lake</v>
      </c>
      <c r="B194" s="10">
        <f>IF(B193=2021,2010,trans!B193+1)</f>
        <v>2010</v>
      </c>
      <c r="C194" s="10">
        <f>INDEX('CO-EST2019-ANNRES-06'!A:M,MATCH(trans!A194,'CO-EST2019-ANNRES-06'!A:A),MATCH(trans!B194,'CO-EST2019-ANNRES-06'!$A$1:$M$1))</f>
        <v>64735</v>
      </c>
    </row>
    <row r="195" spans="1:3" x14ac:dyDescent="0.2">
      <c r="A195" s="10" t="str" cm="1">
        <f t="array" ref="A195">IF(B195=2010,INDEX('CO-EST2019-ANNRES-06'!A:A,ROW(_xlfn.XLOOKUP(A194,'CO-EST2019-ANNRES-06'!A:A,'CO-EST2019-ANNRES-06'!A:A))+1,1),trans!A194)</f>
        <v>Lake</v>
      </c>
      <c r="B195" s="10">
        <f>IF(B194=2021,2010,trans!B194+1)</f>
        <v>2011</v>
      </c>
      <c r="C195" s="10">
        <f>INDEX('CO-EST2019-ANNRES-06'!A:M,MATCH(trans!A195,'CO-EST2019-ANNRES-06'!A:A),MATCH(trans!B195,'CO-EST2019-ANNRES-06'!$A$1:$M$1))</f>
        <v>64251</v>
      </c>
    </row>
    <row r="196" spans="1:3" x14ac:dyDescent="0.2">
      <c r="A196" s="10" t="str" cm="1">
        <f t="array" ref="A196">IF(B196=2010,INDEX('CO-EST2019-ANNRES-06'!A:A,ROW(_xlfn.XLOOKUP(A195,'CO-EST2019-ANNRES-06'!A:A,'CO-EST2019-ANNRES-06'!A:A))+1,1),trans!A195)</f>
        <v>Lake</v>
      </c>
      <c r="B196" s="10">
        <f>IF(B195=2021,2010,trans!B195+1)</f>
        <v>2012</v>
      </c>
      <c r="C196" s="10">
        <f>INDEX('CO-EST2019-ANNRES-06'!A:M,MATCH(trans!A196,'CO-EST2019-ANNRES-06'!A:A),MATCH(trans!B196,'CO-EST2019-ANNRES-06'!$A$1:$M$1))</f>
        <v>63954</v>
      </c>
    </row>
    <row r="197" spans="1:3" x14ac:dyDescent="0.2">
      <c r="A197" s="10" t="str" cm="1">
        <f t="array" ref="A197">IF(B197=2010,INDEX('CO-EST2019-ANNRES-06'!A:A,ROW(_xlfn.XLOOKUP(A196,'CO-EST2019-ANNRES-06'!A:A,'CO-EST2019-ANNRES-06'!A:A))+1,1),trans!A196)</f>
        <v>Lake</v>
      </c>
      <c r="B197" s="10">
        <f>IF(B196=2021,2010,trans!B196+1)</f>
        <v>2013</v>
      </c>
      <c r="C197" s="10">
        <f>INDEX('CO-EST2019-ANNRES-06'!A:M,MATCH(trans!A197,'CO-EST2019-ANNRES-06'!A:A),MATCH(trans!B197,'CO-EST2019-ANNRES-06'!$A$1:$M$1))</f>
        <v>63796</v>
      </c>
    </row>
    <row r="198" spans="1:3" x14ac:dyDescent="0.2">
      <c r="A198" s="10" t="str" cm="1">
        <f t="array" ref="A198">IF(B198=2010,INDEX('CO-EST2019-ANNRES-06'!A:A,ROW(_xlfn.XLOOKUP(A197,'CO-EST2019-ANNRES-06'!A:A,'CO-EST2019-ANNRES-06'!A:A))+1,1),trans!A197)</f>
        <v>Lake</v>
      </c>
      <c r="B198" s="10">
        <f>IF(B197=2021,2010,trans!B197+1)</f>
        <v>2014</v>
      </c>
      <c r="C198" s="10">
        <f>INDEX('CO-EST2019-ANNRES-06'!A:M,MATCH(trans!A198,'CO-EST2019-ANNRES-06'!A:A),MATCH(trans!B198,'CO-EST2019-ANNRES-06'!$A$1:$M$1))</f>
        <v>64044</v>
      </c>
    </row>
    <row r="199" spans="1:3" x14ac:dyDescent="0.2">
      <c r="A199" s="10" t="str" cm="1">
        <f t="array" ref="A199">IF(B199=2010,INDEX('CO-EST2019-ANNRES-06'!A:A,ROW(_xlfn.XLOOKUP(A198,'CO-EST2019-ANNRES-06'!A:A,'CO-EST2019-ANNRES-06'!A:A))+1,1),trans!A198)</f>
        <v>Lake</v>
      </c>
      <c r="B199" s="10">
        <f>IF(B198=2021,2010,trans!B198+1)</f>
        <v>2015</v>
      </c>
      <c r="C199" s="10">
        <f>INDEX('CO-EST2019-ANNRES-06'!A:M,MATCH(trans!A199,'CO-EST2019-ANNRES-06'!A:A),MATCH(trans!B199,'CO-EST2019-ANNRES-06'!$A$1:$M$1))</f>
        <v>64260</v>
      </c>
    </row>
    <row r="200" spans="1:3" x14ac:dyDescent="0.2">
      <c r="A200" s="10" t="str" cm="1">
        <f t="array" ref="A200">IF(B200=2010,INDEX('CO-EST2019-ANNRES-06'!A:A,ROW(_xlfn.XLOOKUP(A199,'CO-EST2019-ANNRES-06'!A:A,'CO-EST2019-ANNRES-06'!A:A))+1,1),trans!A199)</f>
        <v>Lake</v>
      </c>
      <c r="B200" s="10">
        <f>IF(B199=2021,2010,trans!B199+1)</f>
        <v>2016</v>
      </c>
      <c r="C200" s="10">
        <f>INDEX('CO-EST2019-ANNRES-06'!A:M,MATCH(trans!A200,'CO-EST2019-ANNRES-06'!A:A),MATCH(trans!B200,'CO-EST2019-ANNRES-06'!$A$1:$M$1))</f>
        <v>63903</v>
      </c>
    </row>
    <row r="201" spans="1:3" x14ac:dyDescent="0.2">
      <c r="A201" s="10" t="str" cm="1">
        <f t="array" ref="A201">IF(B201=2010,INDEX('CO-EST2019-ANNRES-06'!A:A,ROW(_xlfn.XLOOKUP(A200,'CO-EST2019-ANNRES-06'!A:A,'CO-EST2019-ANNRES-06'!A:A))+1,1),trans!A200)</f>
        <v>Lake</v>
      </c>
      <c r="B201" s="10">
        <f>IF(B200=2021,2010,trans!B200+1)</f>
        <v>2017</v>
      </c>
      <c r="C201" s="10">
        <f>INDEX('CO-EST2019-ANNRES-06'!A:M,MATCH(trans!A201,'CO-EST2019-ANNRES-06'!A:A),MATCH(trans!B201,'CO-EST2019-ANNRES-06'!$A$1:$M$1))</f>
        <v>64111</v>
      </c>
    </row>
    <row r="202" spans="1:3" x14ac:dyDescent="0.2">
      <c r="A202" s="10" t="str" cm="1">
        <f t="array" ref="A202">IF(B202=2010,INDEX('CO-EST2019-ANNRES-06'!A:A,ROW(_xlfn.XLOOKUP(A201,'CO-EST2019-ANNRES-06'!A:A,'CO-EST2019-ANNRES-06'!A:A))+1,1),trans!A201)</f>
        <v>Lake</v>
      </c>
      <c r="B202" s="10">
        <f>IF(B201=2021,2010,trans!B201+1)</f>
        <v>2018</v>
      </c>
      <c r="C202" s="10">
        <f>INDEX('CO-EST2019-ANNRES-06'!A:M,MATCH(trans!A202,'CO-EST2019-ANNRES-06'!A:A),MATCH(trans!B202,'CO-EST2019-ANNRES-06'!$A$1:$M$1))</f>
        <v>64317</v>
      </c>
    </row>
    <row r="203" spans="1:3" x14ac:dyDescent="0.2">
      <c r="A203" s="10" t="str" cm="1">
        <f t="array" ref="A203">IF(B203=2010,INDEX('CO-EST2019-ANNRES-06'!A:A,ROW(_xlfn.XLOOKUP(A202,'CO-EST2019-ANNRES-06'!A:A,'CO-EST2019-ANNRES-06'!A:A))+1,1),trans!A202)</f>
        <v>Lake</v>
      </c>
      <c r="B203" s="10">
        <f>IF(B202=2021,2010,trans!B202+1)</f>
        <v>2019</v>
      </c>
      <c r="C203" s="10">
        <f>INDEX('CO-EST2019-ANNRES-06'!A:M,MATCH(trans!A203,'CO-EST2019-ANNRES-06'!A:A),MATCH(trans!B203,'CO-EST2019-ANNRES-06'!$A$1:$M$1))</f>
        <v>64386</v>
      </c>
    </row>
    <row r="204" spans="1:3" x14ac:dyDescent="0.2">
      <c r="A204" s="10" t="str" cm="1">
        <f t="array" ref="A204">IF(B204=2010,INDEX('CO-EST2019-ANNRES-06'!A:A,ROW(_xlfn.XLOOKUP(A203,'CO-EST2019-ANNRES-06'!A:A,'CO-EST2019-ANNRES-06'!A:A))+1,1),trans!A203)</f>
        <v>Lake</v>
      </c>
      <c r="B204" s="10">
        <f>IF(B203=2021,2010,trans!B203+1)</f>
        <v>2020</v>
      </c>
      <c r="C204" s="10">
        <f>INDEX('CO-EST2019-ANNRES-06'!A:M,MATCH(trans!A204,'CO-EST2019-ANNRES-06'!A:A),MATCH(trans!B204,'CO-EST2019-ANNRES-06'!$A$1:$M$1))</f>
        <v>68174</v>
      </c>
    </row>
    <row r="205" spans="1:3" x14ac:dyDescent="0.2">
      <c r="A205" s="10" t="str" cm="1">
        <f t="array" ref="A205">IF(B205=2010,INDEX('CO-EST2019-ANNRES-06'!A:A,ROW(_xlfn.XLOOKUP(A204,'CO-EST2019-ANNRES-06'!A:A,'CO-EST2019-ANNRES-06'!A:A))+1,1),trans!A204)</f>
        <v>Lake</v>
      </c>
      <c r="B205" s="10">
        <f>IF(B204=2021,2010,trans!B204+1)</f>
        <v>2021</v>
      </c>
      <c r="C205" s="10">
        <f>INDEX('CO-EST2019-ANNRES-06'!A:M,MATCH(trans!A205,'CO-EST2019-ANNRES-06'!A:A),MATCH(trans!B205,'CO-EST2019-ANNRES-06'!$A$1:$M$1))</f>
        <v>68766</v>
      </c>
    </row>
    <row r="206" spans="1:3" x14ac:dyDescent="0.2">
      <c r="A206" s="10" t="str" cm="1">
        <f t="array" ref="A206">IF(B206=2010,INDEX('CO-EST2019-ANNRES-06'!A:A,ROW(_xlfn.XLOOKUP(A205,'CO-EST2019-ANNRES-06'!A:A,'CO-EST2019-ANNRES-06'!A:A))+1,1),trans!A205)</f>
        <v>Lassen</v>
      </c>
      <c r="B206" s="10">
        <f>IF(B205=2021,2010,trans!B205+1)</f>
        <v>2010</v>
      </c>
      <c r="C206" s="10">
        <f>INDEX('CO-EST2019-ANNRES-06'!A:M,MATCH(trans!A206,'CO-EST2019-ANNRES-06'!A:A),MATCH(trans!B206,'CO-EST2019-ANNRES-06'!$A$1:$M$1))</f>
        <v>34831</v>
      </c>
    </row>
    <row r="207" spans="1:3" x14ac:dyDescent="0.2">
      <c r="A207" s="10" t="str" cm="1">
        <f t="array" ref="A207">IF(B207=2010,INDEX('CO-EST2019-ANNRES-06'!A:A,ROW(_xlfn.XLOOKUP(A206,'CO-EST2019-ANNRES-06'!A:A,'CO-EST2019-ANNRES-06'!A:A))+1,1),trans!A206)</f>
        <v>Lassen</v>
      </c>
      <c r="B207" s="10">
        <f>IF(B206=2021,2010,trans!B206+1)</f>
        <v>2011</v>
      </c>
      <c r="C207" s="10">
        <f>INDEX('CO-EST2019-ANNRES-06'!A:M,MATCH(trans!A207,'CO-EST2019-ANNRES-06'!A:A),MATCH(trans!B207,'CO-EST2019-ANNRES-06'!$A$1:$M$1))</f>
        <v>34246</v>
      </c>
    </row>
    <row r="208" spans="1:3" x14ac:dyDescent="0.2">
      <c r="A208" s="10" t="str" cm="1">
        <f t="array" ref="A208">IF(B208=2010,INDEX('CO-EST2019-ANNRES-06'!A:A,ROW(_xlfn.XLOOKUP(A207,'CO-EST2019-ANNRES-06'!A:A,'CO-EST2019-ANNRES-06'!A:A))+1,1),trans!A207)</f>
        <v>Lassen</v>
      </c>
      <c r="B208" s="10">
        <f>IF(B207=2021,2010,trans!B207+1)</f>
        <v>2012</v>
      </c>
      <c r="C208" s="10">
        <f>INDEX('CO-EST2019-ANNRES-06'!A:M,MATCH(trans!A208,'CO-EST2019-ANNRES-06'!A:A),MATCH(trans!B208,'CO-EST2019-ANNRES-06'!$A$1:$M$1))</f>
        <v>33629</v>
      </c>
    </row>
    <row r="209" spans="1:3" x14ac:dyDescent="0.2">
      <c r="A209" s="10" t="str" cm="1">
        <f t="array" ref="A209">IF(B209=2010,INDEX('CO-EST2019-ANNRES-06'!A:A,ROW(_xlfn.XLOOKUP(A208,'CO-EST2019-ANNRES-06'!A:A,'CO-EST2019-ANNRES-06'!A:A))+1,1),trans!A208)</f>
        <v>Lassen</v>
      </c>
      <c r="B209" s="10">
        <f>IF(B208=2021,2010,trans!B208+1)</f>
        <v>2013</v>
      </c>
      <c r="C209" s="10">
        <f>INDEX('CO-EST2019-ANNRES-06'!A:M,MATCH(trans!A209,'CO-EST2019-ANNRES-06'!A:A),MATCH(trans!B209,'CO-EST2019-ANNRES-06'!$A$1:$M$1))</f>
        <v>32129</v>
      </c>
    </row>
    <row r="210" spans="1:3" x14ac:dyDescent="0.2">
      <c r="A210" s="10" t="str" cm="1">
        <f t="array" ref="A210">IF(B210=2010,INDEX('CO-EST2019-ANNRES-06'!A:A,ROW(_xlfn.XLOOKUP(A209,'CO-EST2019-ANNRES-06'!A:A,'CO-EST2019-ANNRES-06'!A:A))+1,1),trans!A209)</f>
        <v>Lassen</v>
      </c>
      <c r="B210" s="10">
        <f>IF(B209=2021,2010,trans!B209+1)</f>
        <v>2014</v>
      </c>
      <c r="C210" s="10">
        <f>INDEX('CO-EST2019-ANNRES-06'!A:M,MATCH(trans!A210,'CO-EST2019-ANNRES-06'!A:A),MATCH(trans!B210,'CO-EST2019-ANNRES-06'!$A$1:$M$1))</f>
        <v>31664</v>
      </c>
    </row>
    <row r="211" spans="1:3" x14ac:dyDescent="0.2">
      <c r="A211" s="10" t="str" cm="1">
        <f t="array" ref="A211">IF(B211=2010,INDEX('CO-EST2019-ANNRES-06'!A:A,ROW(_xlfn.XLOOKUP(A210,'CO-EST2019-ANNRES-06'!A:A,'CO-EST2019-ANNRES-06'!A:A))+1,1),trans!A210)</f>
        <v>Lassen</v>
      </c>
      <c r="B211" s="10">
        <f>IF(B210=2021,2010,trans!B210+1)</f>
        <v>2015</v>
      </c>
      <c r="C211" s="10">
        <f>INDEX('CO-EST2019-ANNRES-06'!A:M,MATCH(trans!A211,'CO-EST2019-ANNRES-06'!A:A),MATCH(trans!B211,'CO-EST2019-ANNRES-06'!$A$1:$M$1))</f>
        <v>31256</v>
      </c>
    </row>
    <row r="212" spans="1:3" x14ac:dyDescent="0.2">
      <c r="A212" s="10" t="str" cm="1">
        <f t="array" ref="A212">IF(B212=2010,INDEX('CO-EST2019-ANNRES-06'!A:A,ROW(_xlfn.XLOOKUP(A211,'CO-EST2019-ANNRES-06'!A:A,'CO-EST2019-ANNRES-06'!A:A))+1,1),trans!A211)</f>
        <v>Lassen</v>
      </c>
      <c r="B212" s="10">
        <f>IF(B211=2021,2010,trans!B211+1)</f>
        <v>2016</v>
      </c>
      <c r="C212" s="10">
        <f>INDEX('CO-EST2019-ANNRES-06'!A:M,MATCH(trans!A212,'CO-EST2019-ANNRES-06'!A:A),MATCH(trans!B212,'CO-EST2019-ANNRES-06'!$A$1:$M$1))</f>
        <v>30721</v>
      </c>
    </row>
    <row r="213" spans="1:3" x14ac:dyDescent="0.2">
      <c r="A213" s="10" t="str" cm="1">
        <f t="array" ref="A213">IF(B213=2010,INDEX('CO-EST2019-ANNRES-06'!A:A,ROW(_xlfn.XLOOKUP(A212,'CO-EST2019-ANNRES-06'!A:A,'CO-EST2019-ANNRES-06'!A:A))+1,1),trans!A212)</f>
        <v>Lassen</v>
      </c>
      <c r="B213" s="10">
        <f>IF(B212=2021,2010,trans!B212+1)</f>
        <v>2017</v>
      </c>
      <c r="C213" s="10">
        <f>INDEX('CO-EST2019-ANNRES-06'!A:M,MATCH(trans!A213,'CO-EST2019-ANNRES-06'!A:A),MATCH(trans!B213,'CO-EST2019-ANNRES-06'!$A$1:$M$1))</f>
        <v>30920</v>
      </c>
    </row>
    <row r="214" spans="1:3" x14ac:dyDescent="0.2">
      <c r="A214" s="10" t="str" cm="1">
        <f t="array" ref="A214">IF(B214=2010,INDEX('CO-EST2019-ANNRES-06'!A:A,ROW(_xlfn.XLOOKUP(A213,'CO-EST2019-ANNRES-06'!A:A,'CO-EST2019-ANNRES-06'!A:A))+1,1),trans!A213)</f>
        <v>Lassen</v>
      </c>
      <c r="B214" s="10">
        <f>IF(B213=2021,2010,trans!B213+1)</f>
        <v>2018</v>
      </c>
      <c r="C214" s="10">
        <f>INDEX('CO-EST2019-ANNRES-06'!A:M,MATCH(trans!A214,'CO-EST2019-ANNRES-06'!A:A),MATCH(trans!B214,'CO-EST2019-ANNRES-06'!$A$1:$M$1))</f>
        <v>30618</v>
      </c>
    </row>
    <row r="215" spans="1:3" x14ac:dyDescent="0.2">
      <c r="A215" s="10" t="str" cm="1">
        <f t="array" ref="A215">IF(B215=2010,INDEX('CO-EST2019-ANNRES-06'!A:A,ROW(_xlfn.XLOOKUP(A214,'CO-EST2019-ANNRES-06'!A:A,'CO-EST2019-ANNRES-06'!A:A))+1,1),trans!A214)</f>
        <v>Lassen</v>
      </c>
      <c r="B215" s="10">
        <f>IF(B214=2021,2010,trans!B214+1)</f>
        <v>2019</v>
      </c>
      <c r="C215" s="10">
        <f>INDEX('CO-EST2019-ANNRES-06'!A:M,MATCH(trans!A215,'CO-EST2019-ANNRES-06'!A:A),MATCH(trans!B215,'CO-EST2019-ANNRES-06'!$A$1:$M$1))</f>
        <v>30573</v>
      </c>
    </row>
    <row r="216" spans="1:3" x14ac:dyDescent="0.2">
      <c r="A216" s="10" t="str" cm="1">
        <f t="array" ref="A216">IF(B216=2010,INDEX('CO-EST2019-ANNRES-06'!A:A,ROW(_xlfn.XLOOKUP(A215,'CO-EST2019-ANNRES-06'!A:A,'CO-EST2019-ANNRES-06'!A:A))+1,1),trans!A215)</f>
        <v>Lassen</v>
      </c>
      <c r="B216" s="10">
        <f>IF(B215=2021,2010,trans!B215+1)</f>
        <v>2020</v>
      </c>
      <c r="C216" s="10">
        <f>INDEX('CO-EST2019-ANNRES-06'!A:M,MATCH(trans!A216,'CO-EST2019-ANNRES-06'!A:A),MATCH(trans!B216,'CO-EST2019-ANNRES-06'!$A$1:$M$1))</f>
        <v>32719</v>
      </c>
    </row>
    <row r="217" spans="1:3" x14ac:dyDescent="0.2">
      <c r="A217" s="10" t="str" cm="1">
        <f t="array" ref="A217">IF(B217=2010,INDEX('CO-EST2019-ANNRES-06'!A:A,ROW(_xlfn.XLOOKUP(A216,'CO-EST2019-ANNRES-06'!A:A,'CO-EST2019-ANNRES-06'!A:A))+1,1),trans!A216)</f>
        <v>Lassen</v>
      </c>
      <c r="B217" s="10">
        <f>IF(B216=2021,2010,trans!B216+1)</f>
        <v>2021</v>
      </c>
      <c r="C217" s="10">
        <f>INDEX('CO-EST2019-ANNRES-06'!A:M,MATCH(trans!A217,'CO-EST2019-ANNRES-06'!A:A),MATCH(trans!B217,'CO-EST2019-ANNRES-06'!$A$1:$M$1))</f>
        <v>33159</v>
      </c>
    </row>
    <row r="218" spans="1:3" x14ac:dyDescent="0.2">
      <c r="A218" s="10" t="str" cm="1">
        <f t="array" ref="A218">IF(B218=2010,INDEX('CO-EST2019-ANNRES-06'!A:A,ROW(_xlfn.XLOOKUP(A217,'CO-EST2019-ANNRES-06'!A:A,'CO-EST2019-ANNRES-06'!A:A))+1,1),trans!A217)</f>
        <v>Los Angeles</v>
      </c>
      <c r="B218" s="10">
        <f>IF(B217=2021,2010,trans!B217+1)</f>
        <v>2010</v>
      </c>
      <c r="C218" s="10">
        <f>INDEX('CO-EST2019-ANNRES-06'!A:M,MATCH(trans!A218,'CO-EST2019-ANNRES-06'!A:A),MATCH(trans!B218,'CO-EST2019-ANNRES-06'!$A$1:$M$1))</f>
        <v>9823246</v>
      </c>
    </row>
    <row r="219" spans="1:3" x14ac:dyDescent="0.2">
      <c r="A219" s="10" t="str" cm="1">
        <f t="array" ref="A219">IF(B219=2010,INDEX('CO-EST2019-ANNRES-06'!A:A,ROW(_xlfn.XLOOKUP(A218,'CO-EST2019-ANNRES-06'!A:A,'CO-EST2019-ANNRES-06'!A:A))+1,1),trans!A218)</f>
        <v>Los Angeles</v>
      </c>
      <c r="B219" s="10">
        <f>IF(B218=2021,2010,trans!B218+1)</f>
        <v>2011</v>
      </c>
      <c r="C219" s="10">
        <f>INDEX('CO-EST2019-ANNRES-06'!A:M,MATCH(trans!A219,'CO-EST2019-ANNRES-06'!A:A),MATCH(trans!B219,'CO-EST2019-ANNRES-06'!$A$1:$M$1))</f>
        <v>9876482</v>
      </c>
    </row>
    <row r="220" spans="1:3" x14ac:dyDescent="0.2">
      <c r="A220" s="10" t="str" cm="1">
        <f t="array" ref="A220">IF(B220=2010,INDEX('CO-EST2019-ANNRES-06'!A:A,ROW(_xlfn.XLOOKUP(A219,'CO-EST2019-ANNRES-06'!A:A,'CO-EST2019-ANNRES-06'!A:A))+1,1),trans!A219)</f>
        <v>Los Angeles</v>
      </c>
      <c r="B220" s="10">
        <f>IF(B219=2021,2010,trans!B219+1)</f>
        <v>2012</v>
      </c>
      <c r="C220" s="10">
        <f>INDEX('CO-EST2019-ANNRES-06'!A:M,MATCH(trans!A220,'CO-EST2019-ANNRES-06'!A:A),MATCH(trans!B220,'CO-EST2019-ANNRES-06'!$A$1:$M$1))</f>
        <v>9935375</v>
      </c>
    </row>
    <row r="221" spans="1:3" x14ac:dyDescent="0.2">
      <c r="A221" s="10" t="str" cm="1">
        <f t="array" ref="A221">IF(B221=2010,INDEX('CO-EST2019-ANNRES-06'!A:A,ROW(_xlfn.XLOOKUP(A220,'CO-EST2019-ANNRES-06'!A:A,'CO-EST2019-ANNRES-06'!A:A))+1,1),trans!A220)</f>
        <v>Los Angeles</v>
      </c>
      <c r="B221" s="10">
        <f>IF(B220=2021,2010,trans!B220+1)</f>
        <v>2013</v>
      </c>
      <c r="C221" s="10">
        <f>INDEX('CO-EST2019-ANNRES-06'!A:M,MATCH(trans!A221,'CO-EST2019-ANNRES-06'!A:A),MATCH(trans!B221,'CO-EST2019-ANNRES-06'!$A$1:$M$1))</f>
        <v>9992484</v>
      </c>
    </row>
    <row r="222" spans="1:3" x14ac:dyDescent="0.2">
      <c r="A222" s="10" t="str" cm="1">
        <f t="array" ref="A222">IF(B222=2010,INDEX('CO-EST2019-ANNRES-06'!A:A,ROW(_xlfn.XLOOKUP(A221,'CO-EST2019-ANNRES-06'!A:A,'CO-EST2019-ANNRES-06'!A:A))+1,1),trans!A221)</f>
        <v>Los Angeles</v>
      </c>
      <c r="B222" s="10">
        <f>IF(B221=2021,2010,trans!B221+1)</f>
        <v>2014</v>
      </c>
      <c r="C222" s="10">
        <f>INDEX('CO-EST2019-ANNRES-06'!A:M,MATCH(trans!A222,'CO-EST2019-ANNRES-06'!A:A),MATCH(trans!B222,'CO-EST2019-ANNRES-06'!$A$1:$M$1))</f>
        <v>10040072</v>
      </c>
    </row>
    <row r="223" spans="1:3" x14ac:dyDescent="0.2">
      <c r="A223" s="10" t="str" cm="1">
        <f t="array" ref="A223">IF(B223=2010,INDEX('CO-EST2019-ANNRES-06'!A:A,ROW(_xlfn.XLOOKUP(A222,'CO-EST2019-ANNRES-06'!A:A,'CO-EST2019-ANNRES-06'!A:A))+1,1),trans!A222)</f>
        <v>Los Angeles</v>
      </c>
      <c r="B223" s="10">
        <f>IF(B222=2021,2010,trans!B222+1)</f>
        <v>2015</v>
      </c>
      <c r="C223" s="10">
        <f>INDEX('CO-EST2019-ANNRES-06'!A:M,MATCH(trans!A223,'CO-EST2019-ANNRES-06'!A:A),MATCH(trans!B223,'CO-EST2019-ANNRES-06'!$A$1:$M$1))</f>
        <v>10085416</v>
      </c>
    </row>
    <row r="224" spans="1:3" x14ac:dyDescent="0.2">
      <c r="A224" s="10" t="str" cm="1">
        <f t="array" ref="A224">IF(B224=2010,INDEX('CO-EST2019-ANNRES-06'!A:A,ROW(_xlfn.XLOOKUP(A223,'CO-EST2019-ANNRES-06'!A:A,'CO-EST2019-ANNRES-06'!A:A))+1,1),trans!A223)</f>
        <v>Los Angeles</v>
      </c>
      <c r="B224" s="10">
        <f>IF(B223=2021,2010,trans!B223+1)</f>
        <v>2016</v>
      </c>
      <c r="C224" s="10">
        <f>INDEX('CO-EST2019-ANNRES-06'!A:M,MATCH(trans!A224,'CO-EST2019-ANNRES-06'!A:A),MATCH(trans!B224,'CO-EST2019-ANNRES-06'!$A$1:$M$1))</f>
        <v>10105708</v>
      </c>
    </row>
    <row r="225" spans="1:3" x14ac:dyDescent="0.2">
      <c r="A225" s="10" t="str" cm="1">
        <f t="array" ref="A225">IF(B225=2010,INDEX('CO-EST2019-ANNRES-06'!A:A,ROW(_xlfn.XLOOKUP(A224,'CO-EST2019-ANNRES-06'!A:A,'CO-EST2019-ANNRES-06'!A:A))+1,1),trans!A224)</f>
        <v>Los Angeles</v>
      </c>
      <c r="B225" s="10">
        <f>IF(B224=2021,2010,trans!B224+1)</f>
        <v>2017</v>
      </c>
      <c r="C225" s="10">
        <f>INDEX('CO-EST2019-ANNRES-06'!A:M,MATCH(trans!A225,'CO-EST2019-ANNRES-06'!A:A),MATCH(trans!B225,'CO-EST2019-ANNRES-06'!$A$1:$M$1))</f>
        <v>10103711</v>
      </c>
    </row>
    <row r="226" spans="1:3" x14ac:dyDescent="0.2">
      <c r="A226" s="10" t="str" cm="1">
        <f t="array" ref="A226">IF(B226=2010,INDEX('CO-EST2019-ANNRES-06'!A:A,ROW(_xlfn.XLOOKUP(A225,'CO-EST2019-ANNRES-06'!A:A,'CO-EST2019-ANNRES-06'!A:A))+1,1),trans!A225)</f>
        <v>Los Angeles</v>
      </c>
      <c r="B226" s="10">
        <f>IF(B225=2021,2010,trans!B225+1)</f>
        <v>2018</v>
      </c>
      <c r="C226" s="10">
        <f>INDEX('CO-EST2019-ANNRES-06'!A:M,MATCH(trans!A226,'CO-EST2019-ANNRES-06'!A:A),MATCH(trans!B226,'CO-EST2019-ANNRES-06'!$A$1:$M$1))</f>
        <v>10073906</v>
      </c>
    </row>
    <row r="227" spans="1:3" x14ac:dyDescent="0.2">
      <c r="A227" s="10" t="str" cm="1">
        <f t="array" ref="A227">IF(B227=2010,INDEX('CO-EST2019-ANNRES-06'!A:A,ROW(_xlfn.XLOOKUP(A226,'CO-EST2019-ANNRES-06'!A:A,'CO-EST2019-ANNRES-06'!A:A))+1,1),trans!A226)</f>
        <v>Los Angeles</v>
      </c>
      <c r="B227" s="10">
        <f>IF(B226=2021,2010,trans!B226+1)</f>
        <v>2019</v>
      </c>
      <c r="C227" s="10">
        <f>INDEX('CO-EST2019-ANNRES-06'!A:M,MATCH(trans!A227,'CO-EST2019-ANNRES-06'!A:A),MATCH(trans!B227,'CO-EST2019-ANNRES-06'!$A$1:$M$1))</f>
        <v>10039107</v>
      </c>
    </row>
    <row r="228" spans="1:3" x14ac:dyDescent="0.2">
      <c r="A228" s="10" t="str" cm="1">
        <f t="array" ref="A228">IF(B228=2010,INDEX('CO-EST2019-ANNRES-06'!A:A,ROW(_xlfn.XLOOKUP(A227,'CO-EST2019-ANNRES-06'!A:A,'CO-EST2019-ANNRES-06'!A:A))+1,1),trans!A227)</f>
        <v>Los Angeles</v>
      </c>
      <c r="B228" s="10">
        <f>IF(B227=2021,2010,trans!B227+1)</f>
        <v>2020</v>
      </c>
      <c r="C228" s="10">
        <f>INDEX('CO-EST2019-ANNRES-06'!A:M,MATCH(trans!A228,'CO-EST2019-ANNRES-06'!A:A),MATCH(trans!B228,'CO-EST2019-ANNRES-06'!$A$1:$M$1))</f>
        <v>9989165</v>
      </c>
    </row>
    <row r="229" spans="1:3" x14ac:dyDescent="0.2">
      <c r="A229" s="10" t="str" cm="1">
        <f t="array" ref="A229">IF(B229=2010,INDEX('CO-EST2019-ANNRES-06'!A:A,ROW(_xlfn.XLOOKUP(A228,'CO-EST2019-ANNRES-06'!A:A,'CO-EST2019-ANNRES-06'!A:A))+1,1),trans!A228)</f>
        <v>Los Angeles</v>
      </c>
      <c r="B229" s="10">
        <f>IF(B228=2021,2010,trans!B228+1)</f>
        <v>2021</v>
      </c>
      <c r="C229" s="10">
        <f>INDEX('CO-EST2019-ANNRES-06'!A:M,MATCH(trans!A229,'CO-EST2019-ANNRES-06'!A:A),MATCH(trans!B229,'CO-EST2019-ANNRES-06'!$A$1:$M$1))</f>
        <v>9829544</v>
      </c>
    </row>
    <row r="230" spans="1:3" x14ac:dyDescent="0.2">
      <c r="A230" s="10" t="str" cm="1">
        <f t="array" ref="A230">IF(B230=2010,INDEX('CO-EST2019-ANNRES-06'!A:A,ROW(_xlfn.XLOOKUP(A229,'CO-EST2019-ANNRES-06'!A:A,'CO-EST2019-ANNRES-06'!A:A))+1,1),trans!A229)</f>
        <v>Madera</v>
      </c>
      <c r="B230" s="10">
        <f>IF(B229=2021,2010,trans!B229+1)</f>
        <v>2010</v>
      </c>
      <c r="C230" s="10">
        <f>INDEX('CO-EST2019-ANNRES-06'!A:M,MATCH(trans!A230,'CO-EST2019-ANNRES-06'!A:A),MATCH(trans!B230,'CO-EST2019-ANNRES-06'!$A$1:$M$1))</f>
        <v>150986</v>
      </c>
    </row>
    <row r="231" spans="1:3" x14ac:dyDescent="0.2">
      <c r="A231" s="10" t="str" cm="1">
        <f t="array" ref="A231">IF(B231=2010,INDEX('CO-EST2019-ANNRES-06'!A:A,ROW(_xlfn.XLOOKUP(A230,'CO-EST2019-ANNRES-06'!A:A,'CO-EST2019-ANNRES-06'!A:A))+1,1),trans!A230)</f>
        <v>Madera</v>
      </c>
      <c r="B231" s="10">
        <f>IF(B230=2021,2010,trans!B230+1)</f>
        <v>2011</v>
      </c>
      <c r="C231" s="10">
        <f>INDEX('CO-EST2019-ANNRES-06'!A:M,MATCH(trans!A231,'CO-EST2019-ANNRES-06'!A:A),MATCH(trans!B231,'CO-EST2019-ANNRES-06'!$A$1:$M$1))</f>
        <v>151675</v>
      </c>
    </row>
    <row r="232" spans="1:3" x14ac:dyDescent="0.2">
      <c r="A232" s="10" t="str" cm="1">
        <f t="array" ref="A232">IF(B232=2010,INDEX('CO-EST2019-ANNRES-06'!A:A,ROW(_xlfn.XLOOKUP(A231,'CO-EST2019-ANNRES-06'!A:A,'CO-EST2019-ANNRES-06'!A:A))+1,1),trans!A231)</f>
        <v>Madera</v>
      </c>
      <c r="B232" s="10">
        <f>IF(B231=2021,2010,trans!B231+1)</f>
        <v>2012</v>
      </c>
      <c r="C232" s="10">
        <f>INDEX('CO-EST2019-ANNRES-06'!A:M,MATCH(trans!A232,'CO-EST2019-ANNRES-06'!A:A),MATCH(trans!B232,'CO-EST2019-ANNRES-06'!$A$1:$M$1))</f>
        <v>151527</v>
      </c>
    </row>
    <row r="233" spans="1:3" x14ac:dyDescent="0.2">
      <c r="A233" s="10" t="str" cm="1">
        <f t="array" ref="A233">IF(B233=2010,INDEX('CO-EST2019-ANNRES-06'!A:A,ROW(_xlfn.XLOOKUP(A232,'CO-EST2019-ANNRES-06'!A:A,'CO-EST2019-ANNRES-06'!A:A))+1,1),trans!A232)</f>
        <v>Madera</v>
      </c>
      <c r="B233" s="10">
        <f>IF(B232=2021,2010,trans!B232+1)</f>
        <v>2013</v>
      </c>
      <c r="C233" s="10">
        <f>INDEX('CO-EST2019-ANNRES-06'!A:M,MATCH(trans!A233,'CO-EST2019-ANNRES-06'!A:A),MATCH(trans!B233,'CO-EST2019-ANNRES-06'!$A$1:$M$1))</f>
        <v>151370</v>
      </c>
    </row>
    <row r="234" spans="1:3" x14ac:dyDescent="0.2">
      <c r="A234" s="10" t="str" cm="1">
        <f t="array" ref="A234">IF(B234=2010,INDEX('CO-EST2019-ANNRES-06'!A:A,ROW(_xlfn.XLOOKUP(A233,'CO-EST2019-ANNRES-06'!A:A,'CO-EST2019-ANNRES-06'!A:A))+1,1),trans!A233)</f>
        <v>Madera</v>
      </c>
      <c r="B234" s="10">
        <f>IF(B233=2021,2010,trans!B233+1)</f>
        <v>2014</v>
      </c>
      <c r="C234" s="10">
        <f>INDEX('CO-EST2019-ANNRES-06'!A:M,MATCH(trans!A234,'CO-EST2019-ANNRES-06'!A:A),MATCH(trans!B234,'CO-EST2019-ANNRES-06'!$A$1:$M$1))</f>
        <v>153456</v>
      </c>
    </row>
    <row r="235" spans="1:3" x14ac:dyDescent="0.2">
      <c r="A235" s="10" t="str" cm="1">
        <f t="array" ref="A235">IF(B235=2010,INDEX('CO-EST2019-ANNRES-06'!A:A,ROW(_xlfn.XLOOKUP(A234,'CO-EST2019-ANNRES-06'!A:A,'CO-EST2019-ANNRES-06'!A:A))+1,1),trans!A234)</f>
        <v>Madera</v>
      </c>
      <c r="B235" s="10">
        <f>IF(B234=2021,2010,trans!B234+1)</f>
        <v>2015</v>
      </c>
      <c r="C235" s="10">
        <f>INDEX('CO-EST2019-ANNRES-06'!A:M,MATCH(trans!A235,'CO-EST2019-ANNRES-06'!A:A),MATCH(trans!B235,'CO-EST2019-ANNRES-06'!$A$1:$M$1))</f>
        <v>153576</v>
      </c>
    </row>
    <row r="236" spans="1:3" x14ac:dyDescent="0.2">
      <c r="A236" s="10" t="str" cm="1">
        <f t="array" ref="A236">IF(B236=2010,INDEX('CO-EST2019-ANNRES-06'!A:A,ROW(_xlfn.XLOOKUP(A235,'CO-EST2019-ANNRES-06'!A:A,'CO-EST2019-ANNRES-06'!A:A))+1,1),trans!A235)</f>
        <v>Madera</v>
      </c>
      <c r="B236" s="10">
        <f>IF(B235=2021,2010,trans!B235+1)</f>
        <v>2016</v>
      </c>
      <c r="C236" s="10">
        <f>INDEX('CO-EST2019-ANNRES-06'!A:M,MATCH(trans!A236,'CO-EST2019-ANNRES-06'!A:A),MATCH(trans!B236,'CO-EST2019-ANNRES-06'!$A$1:$M$1))</f>
        <v>153956</v>
      </c>
    </row>
    <row r="237" spans="1:3" x14ac:dyDescent="0.2">
      <c r="A237" s="10" t="str" cm="1">
        <f t="array" ref="A237">IF(B237=2010,INDEX('CO-EST2019-ANNRES-06'!A:A,ROW(_xlfn.XLOOKUP(A236,'CO-EST2019-ANNRES-06'!A:A,'CO-EST2019-ANNRES-06'!A:A))+1,1),trans!A236)</f>
        <v>Madera</v>
      </c>
      <c r="B237" s="10">
        <f>IF(B236=2021,2010,trans!B236+1)</f>
        <v>2017</v>
      </c>
      <c r="C237" s="10">
        <f>INDEX('CO-EST2019-ANNRES-06'!A:M,MATCH(trans!A237,'CO-EST2019-ANNRES-06'!A:A),MATCH(trans!B237,'CO-EST2019-ANNRES-06'!$A$1:$M$1))</f>
        <v>155423</v>
      </c>
    </row>
    <row r="238" spans="1:3" x14ac:dyDescent="0.2">
      <c r="A238" s="10" t="str" cm="1">
        <f t="array" ref="A238">IF(B238=2010,INDEX('CO-EST2019-ANNRES-06'!A:A,ROW(_xlfn.XLOOKUP(A237,'CO-EST2019-ANNRES-06'!A:A,'CO-EST2019-ANNRES-06'!A:A))+1,1),trans!A237)</f>
        <v>Madera</v>
      </c>
      <c r="B238" s="10">
        <f>IF(B237=2021,2010,trans!B237+1)</f>
        <v>2018</v>
      </c>
      <c r="C238" s="10">
        <f>INDEX('CO-EST2019-ANNRES-06'!A:M,MATCH(trans!A238,'CO-EST2019-ANNRES-06'!A:A),MATCH(trans!B238,'CO-EST2019-ANNRES-06'!$A$1:$M$1))</f>
        <v>156882</v>
      </c>
    </row>
    <row r="239" spans="1:3" x14ac:dyDescent="0.2">
      <c r="A239" s="10" t="str" cm="1">
        <f t="array" ref="A239">IF(B239=2010,INDEX('CO-EST2019-ANNRES-06'!A:A,ROW(_xlfn.XLOOKUP(A238,'CO-EST2019-ANNRES-06'!A:A,'CO-EST2019-ANNRES-06'!A:A))+1,1),trans!A238)</f>
        <v>Madera</v>
      </c>
      <c r="B239" s="10">
        <f>IF(B238=2021,2010,trans!B238+1)</f>
        <v>2019</v>
      </c>
      <c r="C239" s="10">
        <f>INDEX('CO-EST2019-ANNRES-06'!A:M,MATCH(trans!A239,'CO-EST2019-ANNRES-06'!A:A),MATCH(trans!B239,'CO-EST2019-ANNRES-06'!$A$1:$M$1))</f>
        <v>157327</v>
      </c>
    </row>
    <row r="240" spans="1:3" x14ac:dyDescent="0.2">
      <c r="A240" s="10" t="str" cm="1">
        <f t="array" ref="A240">IF(B240=2010,INDEX('CO-EST2019-ANNRES-06'!A:A,ROW(_xlfn.XLOOKUP(A239,'CO-EST2019-ANNRES-06'!A:A,'CO-EST2019-ANNRES-06'!A:A))+1,1),trans!A239)</f>
        <v>Madera</v>
      </c>
      <c r="B240" s="10">
        <f>IF(B239=2021,2010,trans!B239+1)</f>
        <v>2020</v>
      </c>
      <c r="C240" s="10">
        <f>INDEX('CO-EST2019-ANNRES-06'!A:M,MATCH(trans!A240,'CO-EST2019-ANNRES-06'!A:A),MATCH(trans!B240,'CO-EST2019-ANNRES-06'!$A$1:$M$1))</f>
        <v>156620</v>
      </c>
    </row>
    <row r="241" spans="1:3" x14ac:dyDescent="0.2">
      <c r="A241" s="10" t="str" cm="1">
        <f t="array" ref="A241">IF(B241=2010,INDEX('CO-EST2019-ANNRES-06'!A:A,ROW(_xlfn.XLOOKUP(A240,'CO-EST2019-ANNRES-06'!A:A,'CO-EST2019-ANNRES-06'!A:A))+1,1),trans!A240)</f>
        <v>Madera</v>
      </c>
      <c r="B241" s="10">
        <f>IF(B240=2021,2010,trans!B240+1)</f>
        <v>2021</v>
      </c>
      <c r="C241" s="10">
        <f>INDEX('CO-EST2019-ANNRES-06'!A:M,MATCH(trans!A241,'CO-EST2019-ANNRES-06'!A:A),MATCH(trans!B241,'CO-EST2019-ANNRES-06'!$A$1:$M$1))</f>
        <v>159410</v>
      </c>
    </row>
    <row r="242" spans="1:3" x14ac:dyDescent="0.2">
      <c r="A242" s="10" t="str" cm="1">
        <f t="array" ref="A242">IF(B242=2010,INDEX('CO-EST2019-ANNRES-06'!A:A,ROW(_xlfn.XLOOKUP(A241,'CO-EST2019-ANNRES-06'!A:A,'CO-EST2019-ANNRES-06'!A:A))+1,1),trans!A241)</f>
        <v>Marin</v>
      </c>
      <c r="B242" s="10">
        <f>IF(B241=2021,2010,trans!B241+1)</f>
        <v>2010</v>
      </c>
      <c r="C242" s="10">
        <f>INDEX('CO-EST2019-ANNRES-06'!A:M,MATCH(trans!A242,'CO-EST2019-ANNRES-06'!A:A),MATCH(trans!B242,'CO-EST2019-ANNRES-06'!$A$1:$M$1))</f>
        <v>252904</v>
      </c>
    </row>
    <row r="243" spans="1:3" x14ac:dyDescent="0.2">
      <c r="A243" s="10" t="str" cm="1">
        <f t="array" ref="A243">IF(B243=2010,INDEX('CO-EST2019-ANNRES-06'!A:A,ROW(_xlfn.XLOOKUP(A242,'CO-EST2019-ANNRES-06'!A:A,'CO-EST2019-ANNRES-06'!A:A))+1,1),trans!A242)</f>
        <v>Marin</v>
      </c>
      <c r="B243" s="10">
        <f>IF(B242=2021,2010,trans!B242+1)</f>
        <v>2011</v>
      </c>
      <c r="C243" s="10">
        <f>INDEX('CO-EST2019-ANNRES-06'!A:M,MATCH(trans!A243,'CO-EST2019-ANNRES-06'!A:A),MATCH(trans!B243,'CO-EST2019-ANNRES-06'!$A$1:$M$1))</f>
        <v>255376</v>
      </c>
    </row>
    <row r="244" spans="1:3" x14ac:dyDescent="0.2">
      <c r="A244" s="10" t="str" cm="1">
        <f t="array" ref="A244">IF(B244=2010,INDEX('CO-EST2019-ANNRES-06'!A:A,ROW(_xlfn.XLOOKUP(A243,'CO-EST2019-ANNRES-06'!A:A,'CO-EST2019-ANNRES-06'!A:A))+1,1),trans!A243)</f>
        <v>Marin</v>
      </c>
      <c r="B244" s="10">
        <f>IF(B243=2021,2010,trans!B243+1)</f>
        <v>2012</v>
      </c>
      <c r="C244" s="10">
        <f>INDEX('CO-EST2019-ANNRES-06'!A:M,MATCH(trans!A244,'CO-EST2019-ANNRES-06'!A:A),MATCH(trans!B244,'CO-EST2019-ANNRES-06'!$A$1:$M$1))</f>
        <v>256061</v>
      </c>
    </row>
    <row r="245" spans="1:3" x14ac:dyDescent="0.2">
      <c r="A245" s="10" t="str" cm="1">
        <f t="array" ref="A245">IF(B245=2010,INDEX('CO-EST2019-ANNRES-06'!A:A,ROW(_xlfn.XLOOKUP(A244,'CO-EST2019-ANNRES-06'!A:A,'CO-EST2019-ANNRES-06'!A:A))+1,1),trans!A244)</f>
        <v>Marin</v>
      </c>
      <c r="B245" s="10">
        <f>IF(B244=2021,2010,trans!B244+1)</f>
        <v>2013</v>
      </c>
      <c r="C245" s="10">
        <f>INDEX('CO-EST2019-ANNRES-06'!A:M,MATCH(trans!A245,'CO-EST2019-ANNRES-06'!A:A),MATCH(trans!B245,'CO-EST2019-ANNRES-06'!$A$1:$M$1))</f>
        <v>258409</v>
      </c>
    </row>
    <row r="246" spans="1:3" x14ac:dyDescent="0.2">
      <c r="A246" s="10" t="str" cm="1">
        <f t="array" ref="A246">IF(B246=2010,INDEX('CO-EST2019-ANNRES-06'!A:A,ROW(_xlfn.XLOOKUP(A245,'CO-EST2019-ANNRES-06'!A:A,'CO-EST2019-ANNRES-06'!A:A))+1,1),trans!A245)</f>
        <v>Marin</v>
      </c>
      <c r="B246" s="10">
        <f>IF(B245=2021,2010,trans!B245+1)</f>
        <v>2014</v>
      </c>
      <c r="C246" s="10">
        <f>INDEX('CO-EST2019-ANNRES-06'!A:M,MATCH(trans!A246,'CO-EST2019-ANNRES-06'!A:A),MATCH(trans!B246,'CO-EST2019-ANNRES-06'!$A$1:$M$1))</f>
        <v>260359</v>
      </c>
    </row>
    <row r="247" spans="1:3" x14ac:dyDescent="0.2">
      <c r="A247" s="10" t="str" cm="1">
        <f t="array" ref="A247">IF(B247=2010,INDEX('CO-EST2019-ANNRES-06'!A:A,ROW(_xlfn.XLOOKUP(A246,'CO-EST2019-ANNRES-06'!A:A,'CO-EST2019-ANNRES-06'!A:A))+1,1),trans!A246)</f>
        <v>Marin</v>
      </c>
      <c r="B247" s="10">
        <f>IF(B246=2021,2010,trans!B246+1)</f>
        <v>2015</v>
      </c>
      <c r="C247" s="10">
        <f>INDEX('CO-EST2019-ANNRES-06'!A:M,MATCH(trans!A247,'CO-EST2019-ANNRES-06'!A:A),MATCH(trans!B247,'CO-EST2019-ANNRES-06'!$A$1:$M$1))</f>
        <v>260916</v>
      </c>
    </row>
    <row r="248" spans="1:3" x14ac:dyDescent="0.2">
      <c r="A248" s="10" t="str" cm="1">
        <f t="array" ref="A248">IF(B248=2010,INDEX('CO-EST2019-ANNRES-06'!A:A,ROW(_xlfn.XLOOKUP(A247,'CO-EST2019-ANNRES-06'!A:A,'CO-EST2019-ANNRES-06'!A:A))+1,1),trans!A247)</f>
        <v>Marin</v>
      </c>
      <c r="B248" s="10">
        <f>IF(B247=2021,2010,trans!B247+1)</f>
        <v>2016</v>
      </c>
      <c r="C248" s="10">
        <f>INDEX('CO-EST2019-ANNRES-06'!A:M,MATCH(trans!A248,'CO-EST2019-ANNRES-06'!A:A),MATCH(trans!B248,'CO-EST2019-ANNRES-06'!$A$1:$M$1))</f>
        <v>260562</v>
      </c>
    </row>
    <row r="249" spans="1:3" x14ac:dyDescent="0.2">
      <c r="A249" s="10" t="str" cm="1">
        <f t="array" ref="A249">IF(B249=2010,INDEX('CO-EST2019-ANNRES-06'!A:A,ROW(_xlfn.XLOOKUP(A248,'CO-EST2019-ANNRES-06'!A:A,'CO-EST2019-ANNRES-06'!A:A))+1,1),trans!A248)</f>
        <v>Marin</v>
      </c>
      <c r="B249" s="10">
        <f>IF(B248=2021,2010,trans!B248+1)</f>
        <v>2017</v>
      </c>
      <c r="C249" s="10">
        <f>INDEX('CO-EST2019-ANNRES-06'!A:M,MATCH(trans!A249,'CO-EST2019-ANNRES-06'!A:A),MATCH(trans!B249,'CO-EST2019-ANNRES-06'!$A$1:$M$1))</f>
        <v>259749</v>
      </c>
    </row>
    <row r="250" spans="1:3" x14ac:dyDescent="0.2">
      <c r="A250" s="10" t="str" cm="1">
        <f t="array" ref="A250">IF(B250=2010,INDEX('CO-EST2019-ANNRES-06'!A:A,ROW(_xlfn.XLOOKUP(A249,'CO-EST2019-ANNRES-06'!A:A,'CO-EST2019-ANNRES-06'!A:A))+1,1),trans!A249)</f>
        <v>Marin</v>
      </c>
      <c r="B250" s="10">
        <f>IF(B249=2021,2010,trans!B249+1)</f>
        <v>2018</v>
      </c>
      <c r="C250" s="10">
        <f>INDEX('CO-EST2019-ANNRES-06'!A:M,MATCH(trans!A250,'CO-EST2019-ANNRES-06'!A:A),MATCH(trans!B250,'CO-EST2019-ANNRES-06'!$A$1:$M$1))</f>
        <v>259662</v>
      </c>
    </row>
    <row r="251" spans="1:3" x14ac:dyDescent="0.2">
      <c r="A251" s="10" t="str" cm="1">
        <f t="array" ref="A251">IF(B251=2010,INDEX('CO-EST2019-ANNRES-06'!A:A,ROW(_xlfn.XLOOKUP(A250,'CO-EST2019-ANNRES-06'!A:A,'CO-EST2019-ANNRES-06'!A:A))+1,1),trans!A250)</f>
        <v>Marin</v>
      </c>
      <c r="B251" s="10">
        <f>IF(B250=2021,2010,trans!B250+1)</f>
        <v>2019</v>
      </c>
      <c r="C251" s="10">
        <f>INDEX('CO-EST2019-ANNRES-06'!A:M,MATCH(trans!A251,'CO-EST2019-ANNRES-06'!A:A),MATCH(trans!B251,'CO-EST2019-ANNRES-06'!$A$1:$M$1))</f>
        <v>258826</v>
      </c>
    </row>
    <row r="252" spans="1:3" x14ac:dyDescent="0.2">
      <c r="A252" s="10" t="str" cm="1">
        <f t="array" ref="A252">IF(B252=2010,INDEX('CO-EST2019-ANNRES-06'!A:A,ROW(_xlfn.XLOOKUP(A251,'CO-EST2019-ANNRES-06'!A:A,'CO-EST2019-ANNRES-06'!A:A))+1,1),trans!A251)</f>
        <v>Marin</v>
      </c>
      <c r="B252" s="10">
        <f>IF(B251=2021,2010,trans!B251+1)</f>
        <v>2020</v>
      </c>
      <c r="C252" s="10">
        <f>INDEX('CO-EST2019-ANNRES-06'!A:M,MATCH(trans!A252,'CO-EST2019-ANNRES-06'!A:A),MATCH(trans!B252,'CO-EST2019-ANNRES-06'!$A$1:$M$1))</f>
        <v>261776</v>
      </c>
    </row>
    <row r="253" spans="1:3" x14ac:dyDescent="0.2">
      <c r="A253" s="10" t="str" cm="1">
        <f t="array" ref="A253">IF(B253=2010,INDEX('CO-EST2019-ANNRES-06'!A:A,ROW(_xlfn.XLOOKUP(A252,'CO-EST2019-ANNRES-06'!A:A,'CO-EST2019-ANNRES-06'!A:A))+1,1),trans!A252)</f>
        <v>Marin</v>
      </c>
      <c r="B253" s="10">
        <f>IF(B252=2021,2010,trans!B252+1)</f>
        <v>2021</v>
      </c>
      <c r="C253" s="10">
        <f>INDEX('CO-EST2019-ANNRES-06'!A:M,MATCH(trans!A253,'CO-EST2019-ANNRES-06'!A:A),MATCH(trans!B253,'CO-EST2019-ANNRES-06'!$A$1:$M$1))</f>
        <v>260206</v>
      </c>
    </row>
    <row r="254" spans="1:3" x14ac:dyDescent="0.2">
      <c r="A254" s="10" t="str" cm="1">
        <f t="array" ref="A254">IF(B254=2010,INDEX('CO-EST2019-ANNRES-06'!A:A,ROW(_xlfn.XLOOKUP(A253,'CO-EST2019-ANNRES-06'!A:A,'CO-EST2019-ANNRES-06'!A:A))+1,1),trans!A253)</f>
        <v>Mariposa</v>
      </c>
      <c r="B254" s="10">
        <f>IF(B253=2021,2010,trans!B253+1)</f>
        <v>2010</v>
      </c>
      <c r="C254" s="10">
        <f>INDEX('CO-EST2019-ANNRES-06'!A:M,MATCH(trans!A254,'CO-EST2019-ANNRES-06'!A:A),MATCH(trans!B254,'CO-EST2019-ANNRES-06'!$A$1:$M$1))</f>
        <v>18277</v>
      </c>
    </row>
    <row r="255" spans="1:3" x14ac:dyDescent="0.2">
      <c r="A255" s="10" t="str" cm="1">
        <f t="array" ref="A255">IF(B255=2010,INDEX('CO-EST2019-ANNRES-06'!A:A,ROW(_xlfn.XLOOKUP(A254,'CO-EST2019-ANNRES-06'!A:A,'CO-EST2019-ANNRES-06'!A:A))+1,1),trans!A254)</f>
        <v>Mariposa</v>
      </c>
      <c r="B255" s="10">
        <f>IF(B254=2021,2010,trans!B254+1)</f>
        <v>2011</v>
      </c>
      <c r="C255" s="10">
        <f>INDEX('CO-EST2019-ANNRES-06'!A:M,MATCH(trans!A255,'CO-EST2019-ANNRES-06'!A:A),MATCH(trans!B255,'CO-EST2019-ANNRES-06'!$A$1:$M$1))</f>
        <v>18170</v>
      </c>
    </row>
    <row r="256" spans="1:3" x14ac:dyDescent="0.2">
      <c r="A256" s="10" t="str" cm="1">
        <f t="array" ref="A256">IF(B256=2010,INDEX('CO-EST2019-ANNRES-06'!A:A,ROW(_xlfn.XLOOKUP(A255,'CO-EST2019-ANNRES-06'!A:A,'CO-EST2019-ANNRES-06'!A:A))+1,1),trans!A255)</f>
        <v>Mariposa</v>
      </c>
      <c r="B256" s="10">
        <f>IF(B255=2021,2010,trans!B255+1)</f>
        <v>2012</v>
      </c>
      <c r="C256" s="10">
        <f>INDEX('CO-EST2019-ANNRES-06'!A:M,MATCH(trans!A256,'CO-EST2019-ANNRES-06'!A:A),MATCH(trans!B256,'CO-EST2019-ANNRES-06'!$A$1:$M$1))</f>
        <v>17881</v>
      </c>
    </row>
    <row r="257" spans="1:3" x14ac:dyDescent="0.2">
      <c r="A257" s="10" t="str" cm="1">
        <f t="array" ref="A257">IF(B257=2010,INDEX('CO-EST2019-ANNRES-06'!A:A,ROW(_xlfn.XLOOKUP(A256,'CO-EST2019-ANNRES-06'!A:A,'CO-EST2019-ANNRES-06'!A:A))+1,1),trans!A256)</f>
        <v>Mariposa</v>
      </c>
      <c r="B257" s="10">
        <f>IF(B256=2021,2010,trans!B256+1)</f>
        <v>2013</v>
      </c>
      <c r="C257" s="10">
        <f>INDEX('CO-EST2019-ANNRES-06'!A:M,MATCH(trans!A257,'CO-EST2019-ANNRES-06'!A:A),MATCH(trans!B257,'CO-EST2019-ANNRES-06'!$A$1:$M$1))</f>
        <v>17809</v>
      </c>
    </row>
    <row r="258" spans="1:3" x14ac:dyDescent="0.2">
      <c r="A258" s="10" t="str" cm="1">
        <f t="array" ref="A258">IF(B258=2010,INDEX('CO-EST2019-ANNRES-06'!A:A,ROW(_xlfn.XLOOKUP(A257,'CO-EST2019-ANNRES-06'!A:A,'CO-EST2019-ANNRES-06'!A:A))+1,1),trans!A257)</f>
        <v>Mariposa</v>
      </c>
      <c r="B258" s="10">
        <f>IF(B257=2021,2010,trans!B257+1)</f>
        <v>2014</v>
      </c>
      <c r="C258" s="10">
        <f>INDEX('CO-EST2019-ANNRES-06'!A:M,MATCH(trans!A258,'CO-EST2019-ANNRES-06'!A:A),MATCH(trans!B258,'CO-EST2019-ANNRES-06'!$A$1:$M$1))</f>
        <v>17714</v>
      </c>
    </row>
    <row r="259" spans="1:3" x14ac:dyDescent="0.2">
      <c r="A259" s="10" t="str" cm="1">
        <f t="array" ref="A259">IF(B259=2010,INDEX('CO-EST2019-ANNRES-06'!A:A,ROW(_xlfn.XLOOKUP(A258,'CO-EST2019-ANNRES-06'!A:A,'CO-EST2019-ANNRES-06'!A:A))+1,1),trans!A258)</f>
        <v>Mariposa</v>
      </c>
      <c r="B259" s="10">
        <f>IF(B258=2021,2010,trans!B258+1)</f>
        <v>2015</v>
      </c>
      <c r="C259" s="10">
        <f>INDEX('CO-EST2019-ANNRES-06'!A:M,MATCH(trans!A259,'CO-EST2019-ANNRES-06'!A:A),MATCH(trans!B259,'CO-EST2019-ANNRES-06'!$A$1:$M$1))</f>
        <v>17622</v>
      </c>
    </row>
    <row r="260" spans="1:3" x14ac:dyDescent="0.2">
      <c r="A260" s="10" t="str" cm="1">
        <f t="array" ref="A260">IF(B260=2010,INDEX('CO-EST2019-ANNRES-06'!A:A,ROW(_xlfn.XLOOKUP(A259,'CO-EST2019-ANNRES-06'!A:A,'CO-EST2019-ANNRES-06'!A:A))+1,1),trans!A259)</f>
        <v>Mariposa</v>
      </c>
      <c r="B260" s="10">
        <f>IF(B259=2021,2010,trans!B259+1)</f>
        <v>2016</v>
      </c>
      <c r="C260" s="10">
        <f>INDEX('CO-EST2019-ANNRES-06'!A:M,MATCH(trans!A260,'CO-EST2019-ANNRES-06'!A:A),MATCH(trans!B260,'CO-EST2019-ANNRES-06'!$A$1:$M$1))</f>
        <v>17456</v>
      </c>
    </row>
    <row r="261" spans="1:3" x14ac:dyDescent="0.2">
      <c r="A261" s="10" t="str" cm="1">
        <f t="array" ref="A261">IF(B261=2010,INDEX('CO-EST2019-ANNRES-06'!A:A,ROW(_xlfn.XLOOKUP(A260,'CO-EST2019-ANNRES-06'!A:A,'CO-EST2019-ANNRES-06'!A:A))+1,1),trans!A260)</f>
        <v>Mariposa</v>
      </c>
      <c r="B261" s="10">
        <f>IF(B260=2021,2010,trans!B260+1)</f>
        <v>2017</v>
      </c>
      <c r="C261" s="10">
        <f>INDEX('CO-EST2019-ANNRES-06'!A:M,MATCH(trans!A261,'CO-EST2019-ANNRES-06'!A:A),MATCH(trans!B261,'CO-EST2019-ANNRES-06'!$A$1:$M$1))</f>
        <v>17414</v>
      </c>
    </row>
    <row r="262" spans="1:3" x14ac:dyDescent="0.2">
      <c r="A262" s="10" t="str" cm="1">
        <f t="array" ref="A262">IF(B262=2010,INDEX('CO-EST2019-ANNRES-06'!A:A,ROW(_xlfn.XLOOKUP(A261,'CO-EST2019-ANNRES-06'!A:A,'CO-EST2019-ANNRES-06'!A:A))+1,1),trans!A261)</f>
        <v>Mariposa</v>
      </c>
      <c r="B262" s="10">
        <f>IF(B261=2021,2010,trans!B261+1)</f>
        <v>2018</v>
      </c>
      <c r="C262" s="10">
        <f>INDEX('CO-EST2019-ANNRES-06'!A:M,MATCH(trans!A262,'CO-EST2019-ANNRES-06'!A:A),MATCH(trans!B262,'CO-EST2019-ANNRES-06'!$A$1:$M$1))</f>
        <v>17405</v>
      </c>
    </row>
    <row r="263" spans="1:3" x14ac:dyDescent="0.2">
      <c r="A263" s="10" t="str" cm="1">
        <f t="array" ref="A263">IF(B263=2010,INDEX('CO-EST2019-ANNRES-06'!A:A,ROW(_xlfn.XLOOKUP(A262,'CO-EST2019-ANNRES-06'!A:A,'CO-EST2019-ANNRES-06'!A:A))+1,1),trans!A262)</f>
        <v>Mariposa</v>
      </c>
      <c r="B263" s="10">
        <f>IF(B262=2021,2010,trans!B262+1)</f>
        <v>2019</v>
      </c>
      <c r="C263" s="10">
        <f>INDEX('CO-EST2019-ANNRES-06'!A:M,MATCH(trans!A263,'CO-EST2019-ANNRES-06'!A:A),MATCH(trans!B263,'CO-EST2019-ANNRES-06'!$A$1:$M$1))</f>
        <v>17203</v>
      </c>
    </row>
    <row r="264" spans="1:3" x14ac:dyDescent="0.2">
      <c r="A264" s="10" t="str" cm="1">
        <f t="array" ref="A264">IF(B264=2010,INDEX('CO-EST2019-ANNRES-06'!A:A,ROW(_xlfn.XLOOKUP(A263,'CO-EST2019-ANNRES-06'!A:A,'CO-EST2019-ANNRES-06'!A:A))+1,1),trans!A263)</f>
        <v>Mariposa</v>
      </c>
      <c r="B264" s="10">
        <f>IF(B263=2021,2010,trans!B263+1)</f>
        <v>2020</v>
      </c>
      <c r="C264" s="10">
        <f>INDEX('CO-EST2019-ANNRES-06'!A:M,MATCH(trans!A264,'CO-EST2019-ANNRES-06'!A:A),MATCH(trans!B264,'CO-EST2019-ANNRES-06'!$A$1:$M$1))</f>
        <v>17124</v>
      </c>
    </row>
    <row r="265" spans="1:3" x14ac:dyDescent="0.2">
      <c r="A265" s="10" t="str" cm="1">
        <f t="array" ref="A265">IF(B265=2010,INDEX('CO-EST2019-ANNRES-06'!A:A,ROW(_xlfn.XLOOKUP(A264,'CO-EST2019-ANNRES-06'!A:A,'CO-EST2019-ANNRES-06'!A:A))+1,1),trans!A264)</f>
        <v>Mariposa</v>
      </c>
      <c r="B265" s="10">
        <f>IF(B264=2021,2010,trans!B264+1)</f>
        <v>2021</v>
      </c>
      <c r="C265" s="10">
        <f>INDEX('CO-EST2019-ANNRES-06'!A:M,MATCH(trans!A265,'CO-EST2019-ANNRES-06'!A:A),MATCH(trans!B265,'CO-EST2019-ANNRES-06'!$A$1:$M$1))</f>
        <v>17147</v>
      </c>
    </row>
    <row r="266" spans="1:3" x14ac:dyDescent="0.2">
      <c r="A266" s="10" t="str" cm="1">
        <f t="array" ref="A266">IF(B266=2010,INDEX('CO-EST2019-ANNRES-06'!A:A,ROW(_xlfn.XLOOKUP(A265,'CO-EST2019-ANNRES-06'!A:A,'CO-EST2019-ANNRES-06'!A:A))+1,1),trans!A265)</f>
        <v>Mendocino</v>
      </c>
      <c r="B266" s="10">
        <f>IF(B265=2021,2010,trans!B265+1)</f>
        <v>2010</v>
      </c>
      <c r="C266" s="10">
        <f>INDEX('CO-EST2019-ANNRES-06'!A:M,MATCH(trans!A266,'CO-EST2019-ANNRES-06'!A:A),MATCH(trans!B266,'CO-EST2019-ANNRES-06'!$A$1:$M$1))</f>
        <v>87799</v>
      </c>
    </row>
    <row r="267" spans="1:3" x14ac:dyDescent="0.2">
      <c r="A267" s="10" t="str" cm="1">
        <f t="array" ref="A267">IF(B267=2010,INDEX('CO-EST2019-ANNRES-06'!A:A,ROW(_xlfn.XLOOKUP(A266,'CO-EST2019-ANNRES-06'!A:A,'CO-EST2019-ANNRES-06'!A:A))+1,1),trans!A266)</f>
        <v>Mendocino</v>
      </c>
      <c r="B267" s="10">
        <f>IF(B266=2021,2010,trans!B266+1)</f>
        <v>2011</v>
      </c>
      <c r="C267" s="10">
        <f>INDEX('CO-EST2019-ANNRES-06'!A:M,MATCH(trans!A267,'CO-EST2019-ANNRES-06'!A:A),MATCH(trans!B267,'CO-EST2019-ANNRES-06'!$A$1:$M$1))</f>
        <v>87334</v>
      </c>
    </row>
    <row r="268" spans="1:3" x14ac:dyDescent="0.2">
      <c r="A268" s="10" t="str" cm="1">
        <f t="array" ref="A268">IF(B268=2010,INDEX('CO-EST2019-ANNRES-06'!A:A,ROW(_xlfn.XLOOKUP(A267,'CO-EST2019-ANNRES-06'!A:A,'CO-EST2019-ANNRES-06'!A:A))+1,1),trans!A267)</f>
        <v>Mendocino</v>
      </c>
      <c r="B268" s="10">
        <f>IF(B267=2021,2010,trans!B267+1)</f>
        <v>2012</v>
      </c>
      <c r="C268" s="10">
        <f>INDEX('CO-EST2019-ANNRES-06'!A:M,MATCH(trans!A268,'CO-EST2019-ANNRES-06'!A:A),MATCH(trans!B268,'CO-EST2019-ANNRES-06'!$A$1:$M$1))</f>
        <v>87288</v>
      </c>
    </row>
    <row r="269" spans="1:3" x14ac:dyDescent="0.2">
      <c r="A269" s="10" t="str" cm="1">
        <f t="array" ref="A269">IF(B269=2010,INDEX('CO-EST2019-ANNRES-06'!A:A,ROW(_xlfn.XLOOKUP(A268,'CO-EST2019-ANNRES-06'!A:A,'CO-EST2019-ANNRES-06'!A:A))+1,1),trans!A268)</f>
        <v>Mendocino</v>
      </c>
      <c r="B269" s="10">
        <f>IF(B268=2021,2010,trans!B268+1)</f>
        <v>2013</v>
      </c>
      <c r="C269" s="10">
        <f>INDEX('CO-EST2019-ANNRES-06'!A:M,MATCH(trans!A269,'CO-EST2019-ANNRES-06'!A:A),MATCH(trans!B269,'CO-EST2019-ANNRES-06'!$A$1:$M$1))</f>
        <v>87054</v>
      </c>
    </row>
    <row r="270" spans="1:3" x14ac:dyDescent="0.2">
      <c r="A270" s="10" t="str" cm="1">
        <f t="array" ref="A270">IF(B270=2010,INDEX('CO-EST2019-ANNRES-06'!A:A,ROW(_xlfn.XLOOKUP(A269,'CO-EST2019-ANNRES-06'!A:A,'CO-EST2019-ANNRES-06'!A:A))+1,1),trans!A269)</f>
        <v>Mendocino</v>
      </c>
      <c r="B270" s="10">
        <f>IF(B269=2021,2010,trans!B269+1)</f>
        <v>2014</v>
      </c>
      <c r="C270" s="10">
        <f>INDEX('CO-EST2019-ANNRES-06'!A:M,MATCH(trans!A270,'CO-EST2019-ANNRES-06'!A:A),MATCH(trans!B270,'CO-EST2019-ANNRES-06'!$A$1:$M$1))</f>
        <v>87225</v>
      </c>
    </row>
    <row r="271" spans="1:3" x14ac:dyDescent="0.2">
      <c r="A271" s="10" t="str" cm="1">
        <f t="array" ref="A271">IF(B271=2010,INDEX('CO-EST2019-ANNRES-06'!A:A,ROW(_xlfn.XLOOKUP(A270,'CO-EST2019-ANNRES-06'!A:A,'CO-EST2019-ANNRES-06'!A:A))+1,1),trans!A270)</f>
        <v>Mendocino</v>
      </c>
      <c r="B271" s="10">
        <f>IF(B270=2021,2010,trans!B270+1)</f>
        <v>2015</v>
      </c>
      <c r="C271" s="10">
        <f>INDEX('CO-EST2019-ANNRES-06'!A:M,MATCH(trans!A271,'CO-EST2019-ANNRES-06'!A:A),MATCH(trans!B271,'CO-EST2019-ANNRES-06'!$A$1:$M$1))</f>
        <v>87107</v>
      </c>
    </row>
    <row r="272" spans="1:3" x14ac:dyDescent="0.2">
      <c r="A272" s="10" t="str" cm="1">
        <f t="array" ref="A272">IF(B272=2010,INDEX('CO-EST2019-ANNRES-06'!A:A,ROW(_xlfn.XLOOKUP(A271,'CO-EST2019-ANNRES-06'!A:A,'CO-EST2019-ANNRES-06'!A:A))+1,1),trans!A271)</f>
        <v>Mendocino</v>
      </c>
      <c r="B272" s="10">
        <f>IF(B271=2021,2010,trans!B271+1)</f>
        <v>2016</v>
      </c>
      <c r="C272" s="10">
        <f>INDEX('CO-EST2019-ANNRES-06'!A:M,MATCH(trans!A272,'CO-EST2019-ANNRES-06'!A:A),MATCH(trans!B272,'CO-EST2019-ANNRES-06'!$A$1:$M$1))</f>
        <v>87285</v>
      </c>
    </row>
    <row r="273" spans="1:3" x14ac:dyDescent="0.2">
      <c r="A273" s="10" t="str" cm="1">
        <f t="array" ref="A273">IF(B273=2010,INDEX('CO-EST2019-ANNRES-06'!A:A,ROW(_xlfn.XLOOKUP(A272,'CO-EST2019-ANNRES-06'!A:A,'CO-EST2019-ANNRES-06'!A:A))+1,1),trans!A272)</f>
        <v>Mendocino</v>
      </c>
      <c r="B273" s="10">
        <f>IF(B272=2021,2010,trans!B272+1)</f>
        <v>2017</v>
      </c>
      <c r="C273" s="10">
        <f>INDEX('CO-EST2019-ANNRES-06'!A:M,MATCH(trans!A273,'CO-EST2019-ANNRES-06'!A:A),MATCH(trans!B273,'CO-EST2019-ANNRES-06'!$A$1:$M$1))</f>
        <v>87576</v>
      </c>
    </row>
    <row r="274" spans="1:3" x14ac:dyDescent="0.2">
      <c r="A274" s="10" t="str" cm="1">
        <f t="array" ref="A274">IF(B274=2010,INDEX('CO-EST2019-ANNRES-06'!A:A,ROW(_xlfn.XLOOKUP(A273,'CO-EST2019-ANNRES-06'!A:A,'CO-EST2019-ANNRES-06'!A:A))+1,1),trans!A273)</f>
        <v>Mendocino</v>
      </c>
      <c r="B274" s="10">
        <f>IF(B273=2021,2010,trans!B273+1)</f>
        <v>2018</v>
      </c>
      <c r="C274" s="10">
        <f>INDEX('CO-EST2019-ANNRES-06'!A:M,MATCH(trans!A274,'CO-EST2019-ANNRES-06'!A:A),MATCH(trans!B274,'CO-EST2019-ANNRES-06'!$A$1:$M$1))</f>
        <v>87401</v>
      </c>
    </row>
    <row r="275" spans="1:3" x14ac:dyDescent="0.2">
      <c r="A275" s="10" t="str" cm="1">
        <f t="array" ref="A275">IF(B275=2010,INDEX('CO-EST2019-ANNRES-06'!A:A,ROW(_xlfn.XLOOKUP(A274,'CO-EST2019-ANNRES-06'!A:A,'CO-EST2019-ANNRES-06'!A:A))+1,1),trans!A274)</f>
        <v>Mendocino</v>
      </c>
      <c r="B275" s="10">
        <f>IF(B274=2021,2010,trans!B274+1)</f>
        <v>2019</v>
      </c>
      <c r="C275" s="10">
        <f>INDEX('CO-EST2019-ANNRES-06'!A:M,MATCH(trans!A275,'CO-EST2019-ANNRES-06'!A:A),MATCH(trans!B275,'CO-EST2019-ANNRES-06'!$A$1:$M$1))</f>
        <v>86749</v>
      </c>
    </row>
    <row r="276" spans="1:3" x14ac:dyDescent="0.2">
      <c r="A276" s="10" t="str" cm="1">
        <f t="array" ref="A276">IF(B276=2010,INDEX('CO-EST2019-ANNRES-06'!A:A,ROW(_xlfn.XLOOKUP(A275,'CO-EST2019-ANNRES-06'!A:A,'CO-EST2019-ANNRES-06'!A:A))+1,1),trans!A275)</f>
        <v>Mendocino</v>
      </c>
      <c r="B276" s="10">
        <f>IF(B275=2021,2010,trans!B275+1)</f>
        <v>2020</v>
      </c>
      <c r="C276" s="10">
        <f>INDEX('CO-EST2019-ANNRES-06'!A:M,MATCH(trans!A276,'CO-EST2019-ANNRES-06'!A:A),MATCH(trans!B276,'CO-EST2019-ANNRES-06'!$A$1:$M$1))</f>
        <v>91354</v>
      </c>
    </row>
    <row r="277" spans="1:3" x14ac:dyDescent="0.2">
      <c r="A277" s="10" t="str" cm="1">
        <f t="array" ref="A277">IF(B277=2010,INDEX('CO-EST2019-ANNRES-06'!A:A,ROW(_xlfn.XLOOKUP(A276,'CO-EST2019-ANNRES-06'!A:A,'CO-EST2019-ANNRES-06'!A:A))+1,1),trans!A276)</f>
        <v>Mendocino</v>
      </c>
      <c r="B277" s="10">
        <f>IF(B276=2021,2010,trans!B276+1)</f>
        <v>2021</v>
      </c>
      <c r="C277" s="10">
        <f>INDEX('CO-EST2019-ANNRES-06'!A:M,MATCH(trans!A277,'CO-EST2019-ANNRES-06'!A:A),MATCH(trans!B277,'CO-EST2019-ANNRES-06'!$A$1:$M$1))</f>
        <v>91305</v>
      </c>
    </row>
    <row r="278" spans="1:3" x14ac:dyDescent="0.2">
      <c r="A278" s="10" t="str" cm="1">
        <f t="array" ref="A278">IF(B278=2010,INDEX('CO-EST2019-ANNRES-06'!A:A,ROW(_xlfn.XLOOKUP(A277,'CO-EST2019-ANNRES-06'!A:A,'CO-EST2019-ANNRES-06'!A:A))+1,1),trans!A277)</f>
        <v>Merced</v>
      </c>
      <c r="B278" s="10">
        <f>IF(B277=2021,2010,trans!B277+1)</f>
        <v>2010</v>
      </c>
      <c r="C278" s="10">
        <f>INDEX('CO-EST2019-ANNRES-06'!A:M,MATCH(trans!A278,'CO-EST2019-ANNRES-06'!A:A),MATCH(trans!B278,'CO-EST2019-ANNRES-06'!$A$1:$M$1))</f>
        <v>256721</v>
      </c>
    </row>
    <row r="279" spans="1:3" x14ac:dyDescent="0.2">
      <c r="A279" s="10" t="str" cm="1">
        <f t="array" ref="A279">IF(B279=2010,INDEX('CO-EST2019-ANNRES-06'!A:A,ROW(_xlfn.XLOOKUP(A278,'CO-EST2019-ANNRES-06'!A:A,'CO-EST2019-ANNRES-06'!A:A))+1,1),trans!A278)</f>
        <v>Merced</v>
      </c>
      <c r="B279" s="10">
        <f>IF(B278=2021,2010,trans!B278+1)</f>
        <v>2011</v>
      </c>
      <c r="C279" s="10">
        <f>INDEX('CO-EST2019-ANNRES-06'!A:M,MATCH(trans!A279,'CO-EST2019-ANNRES-06'!A:A),MATCH(trans!B279,'CO-EST2019-ANNRES-06'!$A$1:$M$1))</f>
        <v>259297</v>
      </c>
    </row>
    <row r="280" spans="1:3" x14ac:dyDescent="0.2">
      <c r="A280" s="10" t="str" cm="1">
        <f t="array" ref="A280">IF(B280=2010,INDEX('CO-EST2019-ANNRES-06'!A:A,ROW(_xlfn.XLOOKUP(A279,'CO-EST2019-ANNRES-06'!A:A,'CO-EST2019-ANNRES-06'!A:A))+1,1),trans!A279)</f>
        <v>Merced</v>
      </c>
      <c r="B280" s="10">
        <f>IF(B279=2021,2010,trans!B279+1)</f>
        <v>2012</v>
      </c>
      <c r="C280" s="10">
        <f>INDEX('CO-EST2019-ANNRES-06'!A:M,MATCH(trans!A280,'CO-EST2019-ANNRES-06'!A:A),MATCH(trans!B280,'CO-EST2019-ANNRES-06'!$A$1:$M$1))</f>
        <v>260867</v>
      </c>
    </row>
    <row r="281" spans="1:3" x14ac:dyDescent="0.2">
      <c r="A281" s="10" t="str" cm="1">
        <f t="array" ref="A281">IF(B281=2010,INDEX('CO-EST2019-ANNRES-06'!A:A,ROW(_xlfn.XLOOKUP(A280,'CO-EST2019-ANNRES-06'!A:A,'CO-EST2019-ANNRES-06'!A:A))+1,1),trans!A280)</f>
        <v>Merced</v>
      </c>
      <c r="B281" s="10">
        <f>IF(B280=2021,2010,trans!B280+1)</f>
        <v>2013</v>
      </c>
      <c r="C281" s="10">
        <f>INDEX('CO-EST2019-ANNRES-06'!A:M,MATCH(trans!A281,'CO-EST2019-ANNRES-06'!A:A),MATCH(trans!B281,'CO-EST2019-ANNRES-06'!$A$1:$M$1))</f>
        <v>262026</v>
      </c>
    </row>
    <row r="282" spans="1:3" x14ac:dyDescent="0.2">
      <c r="A282" s="10" t="str" cm="1">
        <f t="array" ref="A282">IF(B282=2010,INDEX('CO-EST2019-ANNRES-06'!A:A,ROW(_xlfn.XLOOKUP(A281,'CO-EST2019-ANNRES-06'!A:A,'CO-EST2019-ANNRES-06'!A:A))+1,1),trans!A281)</f>
        <v>Merced</v>
      </c>
      <c r="B282" s="10">
        <f>IF(B281=2021,2010,trans!B281+1)</f>
        <v>2014</v>
      </c>
      <c r="C282" s="10">
        <f>INDEX('CO-EST2019-ANNRES-06'!A:M,MATCH(trans!A282,'CO-EST2019-ANNRES-06'!A:A),MATCH(trans!B282,'CO-EST2019-ANNRES-06'!$A$1:$M$1))</f>
        <v>264419</v>
      </c>
    </row>
    <row r="283" spans="1:3" x14ac:dyDescent="0.2">
      <c r="A283" s="10" t="str" cm="1">
        <f t="array" ref="A283">IF(B283=2010,INDEX('CO-EST2019-ANNRES-06'!A:A,ROW(_xlfn.XLOOKUP(A282,'CO-EST2019-ANNRES-06'!A:A,'CO-EST2019-ANNRES-06'!A:A))+1,1),trans!A282)</f>
        <v>Merced</v>
      </c>
      <c r="B283" s="10">
        <f>IF(B282=2021,2010,trans!B282+1)</f>
        <v>2015</v>
      </c>
      <c r="C283" s="10">
        <f>INDEX('CO-EST2019-ANNRES-06'!A:M,MATCH(trans!A283,'CO-EST2019-ANNRES-06'!A:A),MATCH(trans!B283,'CO-EST2019-ANNRES-06'!$A$1:$M$1))</f>
        <v>266353</v>
      </c>
    </row>
    <row r="284" spans="1:3" x14ac:dyDescent="0.2">
      <c r="A284" s="10" t="str" cm="1">
        <f t="array" ref="A284">IF(B284=2010,INDEX('CO-EST2019-ANNRES-06'!A:A,ROW(_xlfn.XLOOKUP(A283,'CO-EST2019-ANNRES-06'!A:A,'CO-EST2019-ANNRES-06'!A:A))+1,1),trans!A283)</f>
        <v>Merced</v>
      </c>
      <c r="B284" s="10">
        <f>IF(B283=2021,2010,trans!B283+1)</f>
        <v>2016</v>
      </c>
      <c r="C284" s="10">
        <f>INDEX('CO-EST2019-ANNRES-06'!A:M,MATCH(trans!A284,'CO-EST2019-ANNRES-06'!A:A),MATCH(trans!B284,'CO-EST2019-ANNRES-06'!$A$1:$M$1))</f>
        <v>267628</v>
      </c>
    </row>
    <row r="285" spans="1:3" x14ac:dyDescent="0.2">
      <c r="A285" s="10" t="str" cm="1">
        <f t="array" ref="A285">IF(B285=2010,INDEX('CO-EST2019-ANNRES-06'!A:A,ROW(_xlfn.XLOOKUP(A284,'CO-EST2019-ANNRES-06'!A:A,'CO-EST2019-ANNRES-06'!A:A))+1,1),trans!A284)</f>
        <v>Merced</v>
      </c>
      <c r="B285" s="10">
        <f>IF(B284=2021,2010,trans!B284+1)</f>
        <v>2017</v>
      </c>
      <c r="C285" s="10">
        <f>INDEX('CO-EST2019-ANNRES-06'!A:M,MATCH(trans!A285,'CO-EST2019-ANNRES-06'!A:A),MATCH(trans!B285,'CO-EST2019-ANNRES-06'!$A$1:$M$1))</f>
        <v>271096</v>
      </c>
    </row>
    <row r="286" spans="1:3" x14ac:dyDescent="0.2">
      <c r="A286" s="10" t="str" cm="1">
        <f t="array" ref="A286">IF(B286=2010,INDEX('CO-EST2019-ANNRES-06'!A:A,ROW(_xlfn.XLOOKUP(A285,'CO-EST2019-ANNRES-06'!A:A,'CO-EST2019-ANNRES-06'!A:A))+1,1),trans!A285)</f>
        <v>Merced</v>
      </c>
      <c r="B286" s="10">
        <f>IF(B285=2021,2010,trans!B285+1)</f>
        <v>2018</v>
      </c>
      <c r="C286" s="10">
        <f>INDEX('CO-EST2019-ANNRES-06'!A:M,MATCH(trans!A286,'CO-EST2019-ANNRES-06'!A:A),MATCH(trans!B286,'CO-EST2019-ANNRES-06'!$A$1:$M$1))</f>
        <v>274151</v>
      </c>
    </row>
    <row r="287" spans="1:3" x14ac:dyDescent="0.2">
      <c r="A287" s="10" t="str" cm="1">
        <f t="array" ref="A287">IF(B287=2010,INDEX('CO-EST2019-ANNRES-06'!A:A,ROW(_xlfn.XLOOKUP(A286,'CO-EST2019-ANNRES-06'!A:A,'CO-EST2019-ANNRES-06'!A:A))+1,1),trans!A286)</f>
        <v>Merced</v>
      </c>
      <c r="B287" s="10">
        <f>IF(B286=2021,2010,trans!B286+1)</f>
        <v>2019</v>
      </c>
      <c r="C287" s="10">
        <f>INDEX('CO-EST2019-ANNRES-06'!A:M,MATCH(trans!A287,'CO-EST2019-ANNRES-06'!A:A),MATCH(trans!B287,'CO-EST2019-ANNRES-06'!$A$1:$M$1))</f>
        <v>277680</v>
      </c>
    </row>
    <row r="288" spans="1:3" x14ac:dyDescent="0.2">
      <c r="A288" s="10" t="str" cm="1">
        <f t="array" ref="A288">IF(B288=2010,INDEX('CO-EST2019-ANNRES-06'!A:A,ROW(_xlfn.XLOOKUP(A287,'CO-EST2019-ANNRES-06'!A:A,'CO-EST2019-ANNRES-06'!A:A))+1,1),trans!A287)</f>
        <v>Merced</v>
      </c>
      <c r="B288" s="10">
        <f>IF(B287=2021,2010,trans!B287+1)</f>
        <v>2020</v>
      </c>
      <c r="C288" s="10">
        <f>INDEX('CO-EST2019-ANNRES-06'!A:M,MATCH(trans!A288,'CO-EST2019-ANNRES-06'!A:A),MATCH(trans!B288,'CO-EST2019-ANNRES-06'!$A$1:$M$1))</f>
        <v>281726</v>
      </c>
    </row>
    <row r="289" spans="1:3" x14ac:dyDescent="0.2">
      <c r="A289" s="10" t="str" cm="1">
        <f t="array" ref="A289">IF(B289=2010,INDEX('CO-EST2019-ANNRES-06'!A:A,ROW(_xlfn.XLOOKUP(A288,'CO-EST2019-ANNRES-06'!A:A,'CO-EST2019-ANNRES-06'!A:A))+1,1),trans!A288)</f>
        <v>Merced</v>
      </c>
      <c r="B289" s="10">
        <f>IF(B288=2021,2010,trans!B288+1)</f>
        <v>2021</v>
      </c>
      <c r="C289" s="10">
        <f>INDEX('CO-EST2019-ANNRES-06'!A:M,MATCH(trans!A289,'CO-EST2019-ANNRES-06'!A:A),MATCH(trans!B289,'CO-EST2019-ANNRES-06'!$A$1:$M$1))</f>
        <v>286461</v>
      </c>
    </row>
    <row r="290" spans="1:3" x14ac:dyDescent="0.2">
      <c r="A290" s="10" t="str" cm="1">
        <f t="array" ref="A290">IF(B290=2010,INDEX('CO-EST2019-ANNRES-06'!A:A,ROW(_xlfn.XLOOKUP(A289,'CO-EST2019-ANNRES-06'!A:A,'CO-EST2019-ANNRES-06'!A:A))+1,1),trans!A289)</f>
        <v>Modoc</v>
      </c>
      <c r="B290" s="10">
        <f>IF(B289=2021,2010,trans!B289+1)</f>
        <v>2010</v>
      </c>
      <c r="C290" s="10">
        <f>INDEX('CO-EST2019-ANNRES-06'!A:M,MATCH(trans!A290,'CO-EST2019-ANNRES-06'!A:A),MATCH(trans!B290,'CO-EST2019-ANNRES-06'!$A$1:$M$1))</f>
        <v>9694</v>
      </c>
    </row>
    <row r="291" spans="1:3" x14ac:dyDescent="0.2">
      <c r="A291" s="10" t="str" cm="1">
        <f t="array" ref="A291">IF(B291=2010,INDEX('CO-EST2019-ANNRES-06'!A:A,ROW(_xlfn.XLOOKUP(A290,'CO-EST2019-ANNRES-06'!A:A,'CO-EST2019-ANNRES-06'!A:A))+1,1),trans!A290)</f>
        <v>Modoc</v>
      </c>
      <c r="B291" s="10">
        <f>IF(B290=2021,2010,trans!B290+1)</f>
        <v>2011</v>
      </c>
      <c r="C291" s="10">
        <f>INDEX('CO-EST2019-ANNRES-06'!A:M,MATCH(trans!A291,'CO-EST2019-ANNRES-06'!A:A),MATCH(trans!B291,'CO-EST2019-ANNRES-06'!$A$1:$M$1))</f>
        <v>9509</v>
      </c>
    </row>
    <row r="292" spans="1:3" x14ac:dyDescent="0.2">
      <c r="A292" s="10" t="str" cm="1">
        <f t="array" ref="A292">IF(B292=2010,INDEX('CO-EST2019-ANNRES-06'!A:A,ROW(_xlfn.XLOOKUP(A291,'CO-EST2019-ANNRES-06'!A:A,'CO-EST2019-ANNRES-06'!A:A))+1,1),trans!A291)</f>
        <v>Modoc</v>
      </c>
      <c r="B292" s="10">
        <f>IF(B291=2021,2010,trans!B291+1)</f>
        <v>2012</v>
      </c>
      <c r="C292" s="10">
        <f>INDEX('CO-EST2019-ANNRES-06'!A:M,MATCH(trans!A292,'CO-EST2019-ANNRES-06'!A:A),MATCH(trans!B292,'CO-EST2019-ANNRES-06'!$A$1:$M$1))</f>
        <v>9351</v>
      </c>
    </row>
    <row r="293" spans="1:3" x14ac:dyDescent="0.2">
      <c r="A293" s="10" t="str" cm="1">
        <f t="array" ref="A293">IF(B293=2010,INDEX('CO-EST2019-ANNRES-06'!A:A,ROW(_xlfn.XLOOKUP(A292,'CO-EST2019-ANNRES-06'!A:A,'CO-EST2019-ANNRES-06'!A:A))+1,1),trans!A292)</f>
        <v>Modoc</v>
      </c>
      <c r="B293" s="10">
        <f>IF(B292=2021,2010,trans!B292+1)</f>
        <v>2013</v>
      </c>
      <c r="C293" s="10">
        <f>INDEX('CO-EST2019-ANNRES-06'!A:M,MATCH(trans!A293,'CO-EST2019-ANNRES-06'!A:A),MATCH(trans!B293,'CO-EST2019-ANNRES-06'!$A$1:$M$1))</f>
        <v>9145</v>
      </c>
    </row>
    <row r="294" spans="1:3" x14ac:dyDescent="0.2">
      <c r="A294" s="10" t="str" cm="1">
        <f t="array" ref="A294">IF(B294=2010,INDEX('CO-EST2019-ANNRES-06'!A:A,ROW(_xlfn.XLOOKUP(A293,'CO-EST2019-ANNRES-06'!A:A,'CO-EST2019-ANNRES-06'!A:A))+1,1),trans!A293)</f>
        <v>Modoc</v>
      </c>
      <c r="B294" s="10">
        <f>IF(B293=2021,2010,trans!B293+1)</f>
        <v>2014</v>
      </c>
      <c r="C294" s="10">
        <f>INDEX('CO-EST2019-ANNRES-06'!A:M,MATCH(trans!A294,'CO-EST2019-ANNRES-06'!A:A),MATCH(trans!B294,'CO-EST2019-ANNRES-06'!$A$1:$M$1))</f>
        <v>9068</v>
      </c>
    </row>
    <row r="295" spans="1:3" x14ac:dyDescent="0.2">
      <c r="A295" s="10" t="str" cm="1">
        <f t="array" ref="A295">IF(B295=2010,INDEX('CO-EST2019-ANNRES-06'!A:A,ROW(_xlfn.XLOOKUP(A294,'CO-EST2019-ANNRES-06'!A:A,'CO-EST2019-ANNRES-06'!A:A))+1,1),trans!A294)</f>
        <v>Modoc</v>
      </c>
      <c r="B295" s="10">
        <f>IF(B294=2021,2010,trans!B294+1)</f>
        <v>2015</v>
      </c>
      <c r="C295" s="10">
        <f>INDEX('CO-EST2019-ANNRES-06'!A:M,MATCH(trans!A295,'CO-EST2019-ANNRES-06'!A:A),MATCH(trans!B295,'CO-EST2019-ANNRES-06'!$A$1:$M$1))</f>
        <v>9056</v>
      </c>
    </row>
    <row r="296" spans="1:3" x14ac:dyDescent="0.2">
      <c r="A296" s="10" t="str" cm="1">
        <f t="array" ref="A296">IF(B296=2010,INDEX('CO-EST2019-ANNRES-06'!A:A,ROW(_xlfn.XLOOKUP(A295,'CO-EST2019-ANNRES-06'!A:A,'CO-EST2019-ANNRES-06'!A:A))+1,1),trans!A295)</f>
        <v>Modoc</v>
      </c>
      <c r="B296" s="10">
        <f>IF(B295=2021,2010,trans!B295+1)</f>
        <v>2016</v>
      </c>
      <c r="C296" s="10">
        <f>INDEX('CO-EST2019-ANNRES-06'!A:M,MATCH(trans!A296,'CO-EST2019-ANNRES-06'!A:A),MATCH(trans!B296,'CO-EST2019-ANNRES-06'!$A$1:$M$1))</f>
        <v>8961</v>
      </c>
    </row>
    <row r="297" spans="1:3" x14ac:dyDescent="0.2">
      <c r="A297" s="10" t="str" cm="1">
        <f t="array" ref="A297">IF(B297=2010,INDEX('CO-EST2019-ANNRES-06'!A:A,ROW(_xlfn.XLOOKUP(A296,'CO-EST2019-ANNRES-06'!A:A,'CO-EST2019-ANNRES-06'!A:A))+1,1),trans!A296)</f>
        <v>Modoc</v>
      </c>
      <c r="B297" s="10">
        <f>IF(B296=2021,2010,trans!B296+1)</f>
        <v>2017</v>
      </c>
      <c r="C297" s="10">
        <f>INDEX('CO-EST2019-ANNRES-06'!A:M,MATCH(trans!A297,'CO-EST2019-ANNRES-06'!A:A),MATCH(trans!B297,'CO-EST2019-ANNRES-06'!$A$1:$M$1))</f>
        <v>8876</v>
      </c>
    </row>
    <row r="298" spans="1:3" x14ac:dyDescent="0.2">
      <c r="A298" s="10" t="str" cm="1">
        <f t="array" ref="A298">IF(B298=2010,INDEX('CO-EST2019-ANNRES-06'!A:A,ROW(_xlfn.XLOOKUP(A297,'CO-EST2019-ANNRES-06'!A:A,'CO-EST2019-ANNRES-06'!A:A))+1,1),trans!A297)</f>
        <v>Modoc</v>
      </c>
      <c r="B298" s="10">
        <f>IF(B297=2021,2010,trans!B297+1)</f>
        <v>2018</v>
      </c>
      <c r="C298" s="10">
        <f>INDEX('CO-EST2019-ANNRES-06'!A:M,MATCH(trans!A298,'CO-EST2019-ANNRES-06'!A:A),MATCH(trans!B298,'CO-EST2019-ANNRES-06'!$A$1:$M$1))</f>
        <v>8800</v>
      </c>
    </row>
    <row r="299" spans="1:3" x14ac:dyDescent="0.2">
      <c r="A299" s="10" t="str" cm="1">
        <f t="array" ref="A299">IF(B299=2010,INDEX('CO-EST2019-ANNRES-06'!A:A,ROW(_xlfn.XLOOKUP(A298,'CO-EST2019-ANNRES-06'!A:A,'CO-EST2019-ANNRES-06'!A:A))+1,1),trans!A298)</f>
        <v>Modoc</v>
      </c>
      <c r="B299" s="10">
        <f>IF(B298=2021,2010,trans!B298+1)</f>
        <v>2019</v>
      </c>
      <c r="C299" s="10">
        <f>INDEX('CO-EST2019-ANNRES-06'!A:M,MATCH(trans!A299,'CO-EST2019-ANNRES-06'!A:A),MATCH(trans!B299,'CO-EST2019-ANNRES-06'!$A$1:$M$1))</f>
        <v>8841</v>
      </c>
    </row>
    <row r="300" spans="1:3" x14ac:dyDescent="0.2">
      <c r="A300" s="10" t="str" cm="1">
        <f t="array" ref="A300">IF(B300=2010,INDEX('CO-EST2019-ANNRES-06'!A:A,ROW(_xlfn.XLOOKUP(A299,'CO-EST2019-ANNRES-06'!A:A,'CO-EST2019-ANNRES-06'!A:A))+1,1),trans!A299)</f>
        <v>Modoc</v>
      </c>
      <c r="B300" s="10">
        <f>IF(B299=2021,2010,trans!B299+1)</f>
        <v>2020</v>
      </c>
      <c r="C300" s="10">
        <f>INDEX('CO-EST2019-ANNRES-06'!A:M,MATCH(trans!A300,'CO-EST2019-ANNRES-06'!A:A),MATCH(trans!B300,'CO-EST2019-ANNRES-06'!$A$1:$M$1))</f>
        <v>8658</v>
      </c>
    </row>
    <row r="301" spans="1:3" x14ac:dyDescent="0.2">
      <c r="A301" s="10" t="str" cm="1">
        <f t="array" ref="A301">IF(B301=2010,INDEX('CO-EST2019-ANNRES-06'!A:A,ROW(_xlfn.XLOOKUP(A300,'CO-EST2019-ANNRES-06'!A:A,'CO-EST2019-ANNRES-06'!A:A))+1,1),trans!A300)</f>
        <v>Modoc</v>
      </c>
      <c r="B301" s="10">
        <f>IF(B300=2021,2010,trans!B300+1)</f>
        <v>2021</v>
      </c>
      <c r="C301" s="10">
        <f>INDEX('CO-EST2019-ANNRES-06'!A:M,MATCH(trans!A301,'CO-EST2019-ANNRES-06'!A:A),MATCH(trans!B301,'CO-EST2019-ANNRES-06'!$A$1:$M$1))</f>
        <v>8661</v>
      </c>
    </row>
    <row r="302" spans="1:3" x14ac:dyDescent="0.2">
      <c r="A302" s="10" t="str" cm="1">
        <f t="array" ref="A302">IF(B302=2010,INDEX('CO-EST2019-ANNRES-06'!A:A,ROW(_xlfn.XLOOKUP(A301,'CO-EST2019-ANNRES-06'!A:A,'CO-EST2019-ANNRES-06'!A:A))+1,1),trans!A301)</f>
        <v>Mono</v>
      </c>
      <c r="B302" s="10">
        <f>IF(B301=2021,2010,trans!B301+1)</f>
        <v>2010</v>
      </c>
      <c r="C302" s="10">
        <f>INDEX('CO-EST2019-ANNRES-06'!A:M,MATCH(trans!A302,'CO-EST2019-ANNRES-06'!A:A),MATCH(trans!B302,'CO-EST2019-ANNRES-06'!$A$1:$M$1))</f>
        <v>14257</v>
      </c>
    </row>
    <row r="303" spans="1:3" x14ac:dyDescent="0.2">
      <c r="A303" s="10" t="str" cm="1">
        <f t="array" ref="A303">IF(B303=2010,INDEX('CO-EST2019-ANNRES-06'!A:A,ROW(_xlfn.XLOOKUP(A302,'CO-EST2019-ANNRES-06'!A:A,'CO-EST2019-ANNRES-06'!A:A))+1,1),trans!A302)</f>
        <v>Mono</v>
      </c>
      <c r="B303" s="10">
        <f>IF(B302=2021,2010,trans!B302+1)</f>
        <v>2011</v>
      </c>
      <c r="C303" s="10">
        <f>INDEX('CO-EST2019-ANNRES-06'!A:M,MATCH(trans!A303,'CO-EST2019-ANNRES-06'!A:A),MATCH(trans!B303,'CO-EST2019-ANNRES-06'!$A$1:$M$1))</f>
        <v>14422</v>
      </c>
    </row>
    <row r="304" spans="1:3" x14ac:dyDescent="0.2">
      <c r="A304" s="10" t="str" cm="1">
        <f t="array" ref="A304">IF(B304=2010,INDEX('CO-EST2019-ANNRES-06'!A:A,ROW(_xlfn.XLOOKUP(A303,'CO-EST2019-ANNRES-06'!A:A,'CO-EST2019-ANNRES-06'!A:A))+1,1),trans!A303)</f>
        <v>Mono</v>
      </c>
      <c r="B304" s="10">
        <f>IF(B303=2021,2010,trans!B303+1)</f>
        <v>2012</v>
      </c>
      <c r="C304" s="10">
        <f>INDEX('CO-EST2019-ANNRES-06'!A:M,MATCH(trans!A304,'CO-EST2019-ANNRES-06'!A:A),MATCH(trans!B304,'CO-EST2019-ANNRES-06'!$A$1:$M$1))</f>
        <v>14331</v>
      </c>
    </row>
    <row r="305" spans="1:3" x14ac:dyDescent="0.2">
      <c r="A305" s="10" t="str" cm="1">
        <f t="array" ref="A305">IF(B305=2010,INDEX('CO-EST2019-ANNRES-06'!A:A,ROW(_xlfn.XLOOKUP(A304,'CO-EST2019-ANNRES-06'!A:A,'CO-EST2019-ANNRES-06'!A:A))+1,1),trans!A304)</f>
        <v>Mono</v>
      </c>
      <c r="B305" s="10">
        <f>IF(B304=2021,2010,trans!B304+1)</f>
        <v>2013</v>
      </c>
      <c r="C305" s="10">
        <f>INDEX('CO-EST2019-ANNRES-06'!A:M,MATCH(trans!A305,'CO-EST2019-ANNRES-06'!A:A),MATCH(trans!B305,'CO-EST2019-ANNRES-06'!$A$1:$M$1))</f>
        <v>14067</v>
      </c>
    </row>
    <row r="306" spans="1:3" x14ac:dyDescent="0.2">
      <c r="A306" s="10" t="str" cm="1">
        <f t="array" ref="A306">IF(B306=2010,INDEX('CO-EST2019-ANNRES-06'!A:A,ROW(_xlfn.XLOOKUP(A305,'CO-EST2019-ANNRES-06'!A:A,'CO-EST2019-ANNRES-06'!A:A))+1,1),trans!A305)</f>
        <v>Mono</v>
      </c>
      <c r="B306" s="10">
        <f>IF(B305=2021,2010,trans!B305+1)</f>
        <v>2014</v>
      </c>
      <c r="C306" s="10">
        <f>INDEX('CO-EST2019-ANNRES-06'!A:M,MATCH(trans!A306,'CO-EST2019-ANNRES-06'!A:A),MATCH(trans!B306,'CO-EST2019-ANNRES-06'!$A$1:$M$1))</f>
        <v>14134</v>
      </c>
    </row>
    <row r="307" spans="1:3" x14ac:dyDescent="0.2">
      <c r="A307" s="10" t="str" cm="1">
        <f t="array" ref="A307">IF(B307=2010,INDEX('CO-EST2019-ANNRES-06'!A:A,ROW(_xlfn.XLOOKUP(A306,'CO-EST2019-ANNRES-06'!A:A,'CO-EST2019-ANNRES-06'!A:A))+1,1),trans!A306)</f>
        <v>Mono</v>
      </c>
      <c r="B307" s="10">
        <f>IF(B306=2021,2010,trans!B306+1)</f>
        <v>2015</v>
      </c>
      <c r="C307" s="10">
        <f>INDEX('CO-EST2019-ANNRES-06'!A:M,MATCH(trans!A307,'CO-EST2019-ANNRES-06'!A:A),MATCH(trans!B307,'CO-EST2019-ANNRES-06'!$A$1:$M$1))</f>
        <v>14077</v>
      </c>
    </row>
    <row r="308" spans="1:3" x14ac:dyDescent="0.2">
      <c r="A308" s="10" t="str" cm="1">
        <f t="array" ref="A308">IF(B308=2010,INDEX('CO-EST2019-ANNRES-06'!A:A,ROW(_xlfn.XLOOKUP(A307,'CO-EST2019-ANNRES-06'!A:A,'CO-EST2019-ANNRES-06'!A:A))+1,1),trans!A307)</f>
        <v>Mono</v>
      </c>
      <c r="B308" s="10">
        <f>IF(B307=2021,2010,trans!B307+1)</f>
        <v>2016</v>
      </c>
      <c r="C308" s="10">
        <f>INDEX('CO-EST2019-ANNRES-06'!A:M,MATCH(trans!A308,'CO-EST2019-ANNRES-06'!A:A),MATCH(trans!B308,'CO-EST2019-ANNRES-06'!$A$1:$M$1))</f>
        <v>14273</v>
      </c>
    </row>
    <row r="309" spans="1:3" x14ac:dyDescent="0.2">
      <c r="A309" s="10" t="str" cm="1">
        <f t="array" ref="A309">IF(B309=2010,INDEX('CO-EST2019-ANNRES-06'!A:A,ROW(_xlfn.XLOOKUP(A308,'CO-EST2019-ANNRES-06'!A:A,'CO-EST2019-ANNRES-06'!A:A))+1,1),trans!A308)</f>
        <v>Mono</v>
      </c>
      <c r="B309" s="10">
        <f>IF(B308=2021,2010,trans!B308+1)</f>
        <v>2017</v>
      </c>
      <c r="C309" s="10">
        <f>INDEX('CO-EST2019-ANNRES-06'!A:M,MATCH(trans!A309,'CO-EST2019-ANNRES-06'!A:A),MATCH(trans!B309,'CO-EST2019-ANNRES-06'!$A$1:$M$1))</f>
        <v>14354</v>
      </c>
    </row>
    <row r="310" spans="1:3" x14ac:dyDescent="0.2">
      <c r="A310" s="10" t="str" cm="1">
        <f t="array" ref="A310">IF(B310=2010,INDEX('CO-EST2019-ANNRES-06'!A:A,ROW(_xlfn.XLOOKUP(A309,'CO-EST2019-ANNRES-06'!A:A,'CO-EST2019-ANNRES-06'!A:A))+1,1),trans!A309)</f>
        <v>Mono</v>
      </c>
      <c r="B310" s="10">
        <f>IF(B309=2021,2010,trans!B309+1)</f>
        <v>2018</v>
      </c>
      <c r="C310" s="10">
        <f>INDEX('CO-EST2019-ANNRES-06'!A:M,MATCH(trans!A310,'CO-EST2019-ANNRES-06'!A:A),MATCH(trans!B310,'CO-EST2019-ANNRES-06'!$A$1:$M$1))</f>
        <v>14403</v>
      </c>
    </row>
    <row r="311" spans="1:3" x14ac:dyDescent="0.2">
      <c r="A311" s="10" t="str" cm="1">
        <f t="array" ref="A311">IF(B311=2010,INDEX('CO-EST2019-ANNRES-06'!A:A,ROW(_xlfn.XLOOKUP(A310,'CO-EST2019-ANNRES-06'!A:A,'CO-EST2019-ANNRES-06'!A:A))+1,1),trans!A310)</f>
        <v>Mono</v>
      </c>
      <c r="B311" s="10">
        <f>IF(B310=2021,2010,trans!B310+1)</f>
        <v>2019</v>
      </c>
      <c r="C311" s="10">
        <f>INDEX('CO-EST2019-ANNRES-06'!A:M,MATCH(trans!A311,'CO-EST2019-ANNRES-06'!A:A),MATCH(trans!B311,'CO-EST2019-ANNRES-06'!$A$1:$M$1))</f>
        <v>14444</v>
      </c>
    </row>
    <row r="312" spans="1:3" x14ac:dyDescent="0.2">
      <c r="A312" s="10" t="str" cm="1">
        <f t="array" ref="A312">IF(B312=2010,INDEX('CO-EST2019-ANNRES-06'!A:A,ROW(_xlfn.XLOOKUP(A311,'CO-EST2019-ANNRES-06'!A:A,'CO-EST2019-ANNRES-06'!A:A))+1,1),trans!A311)</f>
        <v>Mono</v>
      </c>
      <c r="B312" s="10">
        <f>IF(B311=2021,2010,trans!B311+1)</f>
        <v>2020</v>
      </c>
      <c r="C312" s="10">
        <f>INDEX('CO-EST2019-ANNRES-06'!A:M,MATCH(trans!A312,'CO-EST2019-ANNRES-06'!A:A),MATCH(trans!B312,'CO-EST2019-ANNRES-06'!$A$1:$M$1))</f>
        <v>13206</v>
      </c>
    </row>
    <row r="313" spans="1:3" x14ac:dyDescent="0.2">
      <c r="A313" s="10" t="str" cm="1">
        <f t="array" ref="A313">IF(B313=2010,INDEX('CO-EST2019-ANNRES-06'!A:A,ROW(_xlfn.XLOOKUP(A312,'CO-EST2019-ANNRES-06'!A:A,'CO-EST2019-ANNRES-06'!A:A))+1,1),trans!A312)</f>
        <v>Mono</v>
      </c>
      <c r="B313" s="10">
        <f>IF(B312=2021,2010,trans!B312+1)</f>
        <v>2021</v>
      </c>
      <c r="C313" s="10">
        <f>INDEX('CO-EST2019-ANNRES-06'!A:M,MATCH(trans!A313,'CO-EST2019-ANNRES-06'!A:A),MATCH(trans!B313,'CO-EST2019-ANNRES-06'!$A$1:$M$1))</f>
        <v>13247</v>
      </c>
    </row>
    <row r="314" spans="1:3" x14ac:dyDescent="0.2">
      <c r="A314" s="10" t="str" cm="1">
        <f t="array" ref="A314">IF(B314=2010,INDEX('CO-EST2019-ANNRES-06'!A:A,ROW(_xlfn.XLOOKUP(A313,'CO-EST2019-ANNRES-06'!A:A,'CO-EST2019-ANNRES-06'!A:A))+1,1),trans!A313)</f>
        <v>Monterey</v>
      </c>
      <c r="B314" s="10">
        <f>IF(B313=2021,2010,trans!B313+1)</f>
        <v>2010</v>
      </c>
      <c r="C314" s="10">
        <f>INDEX('CO-EST2019-ANNRES-06'!A:M,MATCH(trans!A314,'CO-EST2019-ANNRES-06'!A:A),MATCH(trans!B314,'CO-EST2019-ANNRES-06'!$A$1:$M$1))</f>
        <v>416373</v>
      </c>
    </row>
    <row r="315" spans="1:3" x14ac:dyDescent="0.2">
      <c r="A315" s="10" t="str" cm="1">
        <f t="array" ref="A315">IF(B315=2010,INDEX('CO-EST2019-ANNRES-06'!A:A,ROW(_xlfn.XLOOKUP(A314,'CO-EST2019-ANNRES-06'!A:A,'CO-EST2019-ANNRES-06'!A:A))+1,1),trans!A314)</f>
        <v>Monterey</v>
      </c>
      <c r="B315" s="10">
        <f>IF(B314=2021,2010,trans!B314+1)</f>
        <v>2011</v>
      </c>
      <c r="C315" s="10">
        <f>INDEX('CO-EST2019-ANNRES-06'!A:M,MATCH(trans!A315,'CO-EST2019-ANNRES-06'!A:A),MATCH(trans!B315,'CO-EST2019-ANNRES-06'!$A$1:$M$1))</f>
        <v>420456</v>
      </c>
    </row>
    <row r="316" spans="1:3" x14ac:dyDescent="0.2">
      <c r="A316" s="10" t="str" cm="1">
        <f t="array" ref="A316">IF(B316=2010,INDEX('CO-EST2019-ANNRES-06'!A:A,ROW(_xlfn.XLOOKUP(A315,'CO-EST2019-ANNRES-06'!A:A,'CO-EST2019-ANNRES-06'!A:A))+1,1),trans!A315)</f>
        <v>Monterey</v>
      </c>
      <c r="B316" s="10">
        <f>IF(B315=2021,2010,trans!B315+1)</f>
        <v>2012</v>
      </c>
      <c r="C316" s="10">
        <f>INDEX('CO-EST2019-ANNRES-06'!A:M,MATCH(trans!A316,'CO-EST2019-ANNRES-06'!A:A),MATCH(trans!B316,'CO-EST2019-ANNRES-06'!$A$1:$M$1))</f>
        <v>424788</v>
      </c>
    </row>
    <row r="317" spans="1:3" x14ac:dyDescent="0.2">
      <c r="A317" s="10" t="str" cm="1">
        <f t="array" ref="A317">IF(B317=2010,INDEX('CO-EST2019-ANNRES-06'!A:A,ROW(_xlfn.XLOOKUP(A316,'CO-EST2019-ANNRES-06'!A:A,'CO-EST2019-ANNRES-06'!A:A))+1,1),trans!A316)</f>
        <v>Monterey</v>
      </c>
      <c r="B317" s="10">
        <f>IF(B316=2021,2010,trans!B316+1)</f>
        <v>2013</v>
      </c>
      <c r="C317" s="10">
        <f>INDEX('CO-EST2019-ANNRES-06'!A:M,MATCH(trans!A317,'CO-EST2019-ANNRES-06'!A:A),MATCH(trans!B317,'CO-EST2019-ANNRES-06'!$A$1:$M$1))</f>
        <v>426712</v>
      </c>
    </row>
    <row r="318" spans="1:3" x14ac:dyDescent="0.2">
      <c r="A318" s="10" t="str" cm="1">
        <f t="array" ref="A318">IF(B318=2010,INDEX('CO-EST2019-ANNRES-06'!A:A,ROW(_xlfn.XLOOKUP(A317,'CO-EST2019-ANNRES-06'!A:A,'CO-EST2019-ANNRES-06'!A:A))+1,1),trans!A317)</f>
        <v>Monterey</v>
      </c>
      <c r="B318" s="10">
        <f>IF(B317=2021,2010,trans!B317+1)</f>
        <v>2014</v>
      </c>
      <c r="C318" s="10">
        <f>INDEX('CO-EST2019-ANNRES-06'!A:M,MATCH(trans!A318,'CO-EST2019-ANNRES-06'!A:A),MATCH(trans!B318,'CO-EST2019-ANNRES-06'!$A$1:$M$1))</f>
        <v>428475</v>
      </c>
    </row>
    <row r="319" spans="1:3" x14ac:dyDescent="0.2">
      <c r="A319" s="10" t="str" cm="1">
        <f t="array" ref="A319">IF(B319=2010,INDEX('CO-EST2019-ANNRES-06'!A:A,ROW(_xlfn.XLOOKUP(A318,'CO-EST2019-ANNRES-06'!A:A,'CO-EST2019-ANNRES-06'!A:A))+1,1),trans!A318)</f>
        <v>Monterey</v>
      </c>
      <c r="B319" s="10">
        <f>IF(B318=2021,2010,trans!B318+1)</f>
        <v>2015</v>
      </c>
      <c r="C319" s="10">
        <f>INDEX('CO-EST2019-ANNRES-06'!A:M,MATCH(trans!A319,'CO-EST2019-ANNRES-06'!A:A),MATCH(trans!B319,'CO-EST2019-ANNRES-06'!$A$1:$M$1))</f>
        <v>430552</v>
      </c>
    </row>
    <row r="320" spans="1:3" x14ac:dyDescent="0.2">
      <c r="A320" s="10" t="str" cm="1">
        <f t="array" ref="A320">IF(B320=2010,INDEX('CO-EST2019-ANNRES-06'!A:A,ROW(_xlfn.XLOOKUP(A319,'CO-EST2019-ANNRES-06'!A:A,'CO-EST2019-ANNRES-06'!A:A))+1,1),trans!A319)</f>
        <v>Monterey</v>
      </c>
      <c r="B320" s="10">
        <f>IF(B319=2021,2010,trans!B319+1)</f>
        <v>2016</v>
      </c>
      <c r="C320" s="10">
        <f>INDEX('CO-EST2019-ANNRES-06'!A:M,MATCH(trans!A320,'CO-EST2019-ANNRES-06'!A:A),MATCH(trans!B320,'CO-EST2019-ANNRES-06'!$A$1:$M$1))</f>
        <v>433953</v>
      </c>
    </row>
    <row r="321" spans="1:3" x14ac:dyDescent="0.2">
      <c r="A321" s="10" t="str" cm="1">
        <f t="array" ref="A321">IF(B321=2010,INDEX('CO-EST2019-ANNRES-06'!A:A,ROW(_xlfn.XLOOKUP(A320,'CO-EST2019-ANNRES-06'!A:A,'CO-EST2019-ANNRES-06'!A:A))+1,1),trans!A320)</f>
        <v>Monterey</v>
      </c>
      <c r="B321" s="10">
        <f>IF(B320=2021,2010,trans!B320+1)</f>
        <v>2017</v>
      </c>
      <c r="C321" s="10">
        <f>INDEX('CO-EST2019-ANNRES-06'!A:M,MATCH(trans!A321,'CO-EST2019-ANNRES-06'!A:A),MATCH(trans!B321,'CO-EST2019-ANNRES-06'!$A$1:$M$1))</f>
        <v>434534</v>
      </c>
    </row>
    <row r="322" spans="1:3" x14ac:dyDescent="0.2">
      <c r="A322" s="10" t="str" cm="1">
        <f t="array" ref="A322">IF(B322=2010,INDEX('CO-EST2019-ANNRES-06'!A:A,ROW(_xlfn.XLOOKUP(A321,'CO-EST2019-ANNRES-06'!A:A,'CO-EST2019-ANNRES-06'!A:A))+1,1),trans!A321)</f>
        <v>Monterey</v>
      </c>
      <c r="B322" s="10">
        <f>IF(B321=2021,2010,trans!B321+1)</f>
        <v>2018</v>
      </c>
      <c r="C322" s="10">
        <f>INDEX('CO-EST2019-ANNRES-06'!A:M,MATCH(trans!A322,'CO-EST2019-ANNRES-06'!A:A),MATCH(trans!B322,'CO-EST2019-ANNRES-06'!$A$1:$M$1))</f>
        <v>433950</v>
      </c>
    </row>
    <row r="323" spans="1:3" x14ac:dyDescent="0.2">
      <c r="A323" s="10" t="str" cm="1">
        <f t="array" ref="A323">IF(B323=2010,INDEX('CO-EST2019-ANNRES-06'!A:A,ROW(_xlfn.XLOOKUP(A322,'CO-EST2019-ANNRES-06'!A:A,'CO-EST2019-ANNRES-06'!A:A))+1,1),trans!A322)</f>
        <v>Monterey</v>
      </c>
      <c r="B323" s="10">
        <f>IF(B322=2021,2010,trans!B322+1)</f>
        <v>2019</v>
      </c>
      <c r="C323" s="10">
        <f>INDEX('CO-EST2019-ANNRES-06'!A:M,MATCH(trans!A323,'CO-EST2019-ANNRES-06'!A:A),MATCH(trans!B323,'CO-EST2019-ANNRES-06'!$A$1:$M$1))</f>
        <v>434061</v>
      </c>
    </row>
    <row r="324" spans="1:3" x14ac:dyDescent="0.2">
      <c r="A324" s="10" t="str" cm="1">
        <f t="array" ref="A324">IF(B324=2010,INDEX('CO-EST2019-ANNRES-06'!A:A,ROW(_xlfn.XLOOKUP(A323,'CO-EST2019-ANNRES-06'!A:A,'CO-EST2019-ANNRES-06'!A:A))+1,1),trans!A323)</f>
        <v>Monterey</v>
      </c>
      <c r="B324" s="10">
        <f>IF(B323=2021,2010,trans!B323+1)</f>
        <v>2020</v>
      </c>
      <c r="C324" s="10">
        <f>INDEX('CO-EST2019-ANNRES-06'!A:M,MATCH(trans!A324,'CO-EST2019-ANNRES-06'!A:A),MATCH(trans!B324,'CO-EST2019-ANNRES-06'!$A$1:$M$1))</f>
        <v>438500</v>
      </c>
    </row>
    <row r="325" spans="1:3" x14ac:dyDescent="0.2">
      <c r="A325" s="10" t="str" cm="1">
        <f t="array" ref="A325">IF(B325=2010,INDEX('CO-EST2019-ANNRES-06'!A:A,ROW(_xlfn.XLOOKUP(A324,'CO-EST2019-ANNRES-06'!A:A,'CO-EST2019-ANNRES-06'!A:A))+1,1),trans!A324)</f>
        <v>Monterey</v>
      </c>
      <c r="B325" s="10">
        <f>IF(B324=2021,2010,trans!B324+1)</f>
        <v>2021</v>
      </c>
      <c r="C325" s="10">
        <f>INDEX('CO-EST2019-ANNRES-06'!A:M,MATCH(trans!A325,'CO-EST2019-ANNRES-06'!A:A),MATCH(trans!B325,'CO-EST2019-ANNRES-06'!$A$1:$M$1))</f>
        <v>437325</v>
      </c>
    </row>
    <row r="326" spans="1:3" x14ac:dyDescent="0.2">
      <c r="A326" s="10" t="str" cm="1">
        <f t="array" ref="A326">IF(B326=2010,INDEX('CO-EST2019-ANNRES-06'!A:A,ROW(_xlfn.XLOOKUP(A325,'CO-EST2019-ANNRES-06'!A:A,'CO-EST2019-ANNRES-06'!A:A))+1,1),trans!A325)</f>
        <v>Napa</v>
      </c>
      <c r="B326" s="10">
        <f>IF(B325=2021,2010,trans!B325+1)</f>
        <v>2010</v>
      </c>
      <c r="C326" s="10">
        <f>INDEX('CO-EST2019-ANNRES-06'!A:M,MATCH(trans!A326,'CO-EST2019-ANNRES-06'!A:A),MATCH(trans!B326,'CO-EST2019-ANNRES-06'!$A$1:$M$1))</f>
        <v>136759</v>
      </c>
    </row>
    <row r="327" spans="1:3" x14ac:dyDescent="0.2">
      <c r="A327" s="10" t="str" cm="1">
        <f t="array" ref="A327">IF(B327=2010,INDEX('CO-EST2019-ANNRES-06'!A:A,ROW(_xlfn.XLOOKUP(A326,'CO-EST2019-ANNRES-06'!A:A,'CO-EST2019-ANNRES-06'!A:A))+1,1),trans!A326)</f>
        <v>Napa</v>
      </c>
      <c r="B327" s="10">
        <f>IF(B326=2021,2010,trans!B326+1)</f>
        <v>2011</v>
      </c>
      <c r="C327" s="10">
        <f>INDEX('CO-EST2019-ANNRES-06'!A:M,MATCH(trans!A327,'CO-EST2019-ANNRES-06'!A:A),MATCH(trans!B327,'CO-EST2019-ANNRES-06'!$A$1:$M$1))</f>
        <v>137691</v>
      </c>
    </row>
    <row r="328" spans="1:3" x14ac:dyDescent="0.2">
      <c r="A328" s="10" t="str" cm="1">
        <f t="array" ref="A328">IF(B328=2010,INDEX('CO-EST2019-ANNRES-06'!A:A,ROW(_xlfn.XLOOKUP(A327,'CO-EST2019-ANNRES-06'!A:A,'CO-EST2019-ANNRES-06'!A:A))+1,1),trans!A327)</f>
        <v>Napa</v>
      </c>
      <c r="B328" s="10">
        <f>IF(B327=2021,2010,trans!B327+1)</f>
        <v>2012</v>
      </c>
      <c r="C328" s="10">
        <f>INDEX('CO-EST2019-ANNRES-06'!A:M,MATCH(trans!A328,'CO-EST2019-ANNRES-06'!A:A),MATCH(trans!B328,'CO-EST2019-ANNRES-06'!$A$1:$M$1))</f>
        <v>138538</v>
      </c>
    </row>
    <row r="329" spans="1:3" x14ac:dyDescent="0.2">
      <c r="A329" s="10" t="str" cm="1">
        <f t="array" ref="A329">IF(B329=2010,INDEX('CO-EST2019-ANNRES-06'!A:A,ROW(_xlfn.XLOOKUP(A328,'CO-EST2019-ANNRES-06'!A:A,'CO-EST2019-ANNRES-06'!A:A))+1,1),trans!A328)</f>
        <v>Napa</v>
      </c>
      <c r="B329" s="10">
        <f>IF(B328=2021,2010,trans!B328+1)</f>
        <v>2013</v>
      </c>
      <c r="C329" s="10">
        <f>INDEX('CO-EST2019-ANNRES-06'!A:M,MATCH(trans!A329,'CO-EST2019-ANNRES-06'!A:A),MATCH(trans!B329,'CO-EST2019-ANNRES-06'!$A$1:$M$1))</f>
        <v>139580</v>
      </c>
    </row>
    <row r="330" spans="1:3" x14ac:dyDescent="0.2">
      <c r="A330" s="10" t="str" cm="1">
        <f t="array" ref="A330">IF(B330=2010,INDEX('CO-EST2019-ANNRES-06'!A:A,ROW(_xlfn.XLOOKUP(A329,'CO-EST2019-ANNRES-06'!A:A,'CO-EST2019-ANNRES-06'!A:A))+1,1),trans!A329)</f>
        <v>Napa</v>
      </c>
      <c r="B330" s="10">
        <f>IF(B329=2021,2010,trans!B329+1)</f>
        <v>2014</v>
      </c>
      <c r="C330" s="10">
        <f>INDEX('CO-EST2019-ANNRES-06'!A:M,MATCH(trans!A330,'CO-EST2019-ANNRES-06'!A:A),MATCH(trans!B330,'CO-EST2019-ANNRES-06'!$A$1:$M$1))</f>
        <v>140405</v>
      </c>
    </row>
    <row r="331" spans="1:3" x14ac:dyDescent="0.2">
      <c r="A331" s="10" t="str" cm="1">
        <f t="array" ref="A331">IF(B331=2010,INDEX('CO-EST2019-ANNRES-06'!A:A,ROW(_xlfn.XLOOKUP(A330,'CO-EST2019-ANNRES-06'!A:A,'CO-EST2019-ANNRES-06'!A:A))+1,1),trans!A330)</f>
        <v>Napa</v>
      </c>
      <c r="B331" s="10">
        <f>IF(B330=2021,2010,trans!B330+1)</f>
        <v>2015</v>
      </c>
      <c r="C331" s="10">
        <f>INDEX('CO-EST2019-ANNRES-06'!A:M,MATCH(trans!A331,'CO-EST2019-ANNRES-06'!A:A),MATCH(trans!B331,'CO-EST2019-ANNRES-06'!$A$1:$M$1))</f>
        <v>140862</v>
      </c>
    </row>
    <row r="332" spans="1:3" x14ac:dyDescent="0.2">
      <c r="A332" s="10" t="str" cm="1">
        <f t="array" ref="A332">IF(B332=2010,INDEX('CO-EST2019-ANNRES-06'!A:A,ROW(_xlfn.XLOOKUP(A331,'CO-EST2019-ANNRES-06'!A:A,'CO-EST2019-ANNRES-06'!A:A))+1,1),trans!A331)</f>
        <v>Napa</v>
      </c>
      <c r="B332" s="10">
        <f>IF(B331=2021,2010,trans!B331+1)</f>
        <v>2016</v>
      </c>
      <c r="C332" s="10">
        <f>INDEX('CO-EST2019-ANNRES-06'!A:M,MATCH(trans!A332,'CO-EST2019-ANNRES-06'!A:A),MATCH(trans!B332,'CO-EST2019-ANNRES-06'!$A$1:$M$1))</f>
        <v>140840</v>
      </c>
    </row>
    <row r="333" spans="1:3" x14ac:dyDescent="0.2">
      <c r="A333" s="10" t="str" cm="1">
        <f t="array" ref="A333">IF(B333=2010,INDEX('CO-EST2019-ANNRES-06'!A:A,ROW(_xlfn.XLOOKUP(A332,'CO-EST2019-ANNRES-06'!A:A,'CO-EST2019-ANNRES-06'!A:A))+1,1),trans!A332)</f>
        <v>Napa</v>
      </c>
      <c r="B333" s="10">
        <f>IF(B332=2021,2010,trans!B332+1)</f>
        <v>2017</v>
      </c>
      <c r="C333" s="10">
        <f>INDEX('CO-EST2019-ANNRES-06'!A:M,MATCH(trans!A333,'CO-EST2019-ANNRES-06'!A:A),MATCH(trans!B333,'CO-EST2019-ANNRES-06'!$A$1:$M$1))</f>
        <v>139878</v>
      </c>
    </row>
    <row r="334" spans="1:3" x14ac:dyDescent="0.2">
      <c r="A334" s="10" t="str" cm="1">
        <f t="array" ref="A334">IF(B334=2010,INDEX('CO-EST2019-ANNRES-06'!A:A,ROW(_xlfn.XLOOKUP(A333,'CO-EST2019-ANNRES-06'!A:A,'CO-EST2019-ANNRES-06'!A:A))+1,1),trans!A333)</f>
        <v>Napa</v>
      </c>
      <c r="B334" s="10">
        <f>IF(B333=2021,2010,trans!B333+1)</f>
        <v>2018</v>
      </c>
      <c r="C334" s="10">
        <f>INDEX('CO-EST2019-ANNRES-06'!A:M,MATCH(trans!A334,'CO-EST2019-ANNRES-06'!A:A),MATCH(trans!B334,'CO-EST2019-ANNRES-06'!$A$1:$M$1))</f>
        <v>138789</v>
      </c>
    </row>
    <row r="335" spans="1:3" x14ac:dyDescent="0.2">
      <c r="A335" s="10" t="str" cm="1">
        <f t="array" ref="A335">IF(B335=2010,INDEX('CO-EST2019-ANNRES-06'!A:A,ROW(_xlfn.XLOOKUP(A334,'CO-EST2019-ANNRES-06'!A:A,'CO-EST2019-ANNRES-06'!A:A))+1,1),trans!A334)</f>
        <v>Napa</v>
      </c>
      <c r="B335" s="10">
        <f>IF(B334=2021,2010,trans!B334+1)</f>
        <v>2019</v>
      </c>
      <c r="C335" s="10">
        <f>INDEX('CO-EST2019-ANNRES-06'!A:M,MATCH(trans!A335,'CO-EST2019-ANNRES-06'!A:A),MATCH(trans!B335,'CO-EST2019-ANNRES-06'!$A$1:$M$1))</f>
        <v>137744</v>
      </c>
    </row>
    <row r="336" spans="1:3" x14ac:dyDescent="0.2">
      <c r="A336" s="10" t="str" cm="1">
        <f t="array" ref="A336">IF(B336=2010,INDEX('CO-EST2019-ANNRES-06'!A:A,ROW(_xlfn.XLOOKUP(A335,'CO-EST2019-ANNRES-06'!A:A,'CO-EST2019-ANNRES-06'!A:A))+1,1),trans!A335)</f>
        <v>Napa</v>
      </c>
      <c r="B336" s="10">
        <f>IF(B335=2021,2010,trans!B335+1)</f>
        <v>2020</v>
      </c>
      <c r="C336" s="10">
        <f>INDEX('CO-EST2019-ANNRES-06'!A:M,MATCH(trans!A336,'CO-EST2019-ANNRES-06'!A:A),MATCH(trans!B336,'CO-EST2019-ANNRES-06'!$A$1:$M$1))</f>
        <v>137608</v>
      </c>
    </row>
    <row r="337" spans="1:3" x14ac:dyDescent="0.2">
      <c r="A337" s="10" t="str" cm="1">
        <f t="array" ref="A337">IF(B337=2010,INDEX('CO-EST2019-ANNRES-06'!A:A,ROW(_xlfn.XLOOKUP(A336,'CO-EST2019-ANNRES-06'!A:A,'CO-EST2019-ANNRES-06'!A:A))+1,1),trans!A336)</f>
        <v>Napa</v>
      </c>
      <c r="B337" s="10">
        <f>IF(B336=2021,2010,trans!B336+1)</f>
        <v>2021</v>
      </c>
      <c r="C337" s="10">
        <f>INDEX('CO-EST2019-ANNRES-06'!A:M,MATCH(trans!A337,'CO-EST2019-ANNRES-06'!A:A),MATCH(trans!B337,'CO-EST2019-ANNRES-06'!$A$1:$M$1))</f>
        <v>136207</v>
      </c>
    </row>
    <row r="338" spans="1:3" x14ac:dyDescent="0.2">
      <c r="A338" s="10" t="str" cm="1">
        <f t="array" ref="A338">IF(B338=2010,INDEX('CO-EST2019-ANNRES-06'!A:A,ROW(_xlfn.XLOOKUP(A337,'CO-EST2019-ANNRES-06'!A:A,'CO-EST2019-ANNRES-06'!A:A))+1,1),trans!A337)</f>
        <v>Nevada</v>
      </c>
      <c r="B338" s="10">
        <f>IF(B337=2021,2010,trans!B337+1)</f>
        <v>2010</v>
      </c>
      <c r="C338" s="10">
        <f>INDEX('CO-EST2019-ANNRES-06'!A:M,MATCH(trans!A338,'CO-EST2019-ANNRES-06'!A:A),MATCH(trans!B338,'CO-EST2019-ANNRES-06'!$A$1:$M$1))</f>
        <v>98790</v>
      </c>
    </row>
    <row r="339" spans="1:3" x14ac:dyDescent="0.2">
      <c r="A339" s="10" t="str" cm="1">
        <f t="array" ref="A339">IF(B339=2010,INDEX('CO-EST2019-ANNRES-06'!A:A,ROW(_xlfn.XLOOKUP(A338,'CO-EST2019-ANNRES-06'!A:A,'CO-EST2019-ANNRES-06'!A:A))+1,1),trans!A338)</f>
        <v>Nevada</v>
      </c>
      <c r="B339" s="10">
        <f>IF(B338=2021,2010,trans!B338+1)</f>
        <v>2011</v>
      </c>
      <c r="C339" s="10">
        <f>INDEX('CO-EST2019-ANNRES-06'!A:M,MATCH(trans!A339,'CO-EST2019-ANNRES-06'!A:A),MATCH(trans!B339,'CO-EST2019-ANNRES-06'!$A$1:$M$1))</f>
        <v>98701</v>
      </c>
    </row>
    <row r="340" spans="1:3" x14ac:dyDescent="0.2">
      <c r="A340" s="10" t="str" cm="1">
        <f t="array" ref="A340">IF(B340=2010,INDEX('CO-EST2019-ANNRES-06'!A:A,ROW(_xlfn.XLOOKUP(A339,'CO-EST2019-ANNRES-06'!A:A,'CO-EST2019-ANNRES-06'!A:A))+1,1),trans!A339)</f>
        <v>Nevada</v>
      </c>
      <c r="B340" s="10">
        <f>IF(B339=2021,2010,trans!B339+1)</f>
        <v>2012</v>
      </c>
      <c r="C340" s="10">
        <f>INDEX('CO-EST2019-ANNRES-06'!A:M,MATCH(trans!A340,'CO-EST2019-ANNRES-06'!A:A),MATCH(trans!B340,'CO-EST2019-ANNRES-06'!$A$1:$M$1))</f>
        <v>98137</v>
      </c>
    </row>
    <row r="341" spans="1:3" x14ac:dyDescent="0.2">
      <c r="A341" s="10" t="str" cm="1">
        <f t="array" ref="A341">IF(B341=2010,INDEX('CO-EST2019-ANNRES-06'!A:A,ROW(_xlfn.XLOOKUP(A340,'CO-EST2019-ANNRES-06'!A:A,'CO-EST2019-ANNRES-06'!A:A))+1,1),trans!A340)</f>
        <v>Nevada</v>
      </c>
      <c r="B341" s="10">
        <f>IF(B340=2021,2010,trans!B340+1)</f>
        <v>2013</v>
      </c>
      <c r="C341" s="10">
        <f>INDEX('CO-EST2019-ANNRES-06'!A:M,MATCH(trans!A341,'CO-EST2019-ANNRES-06'!A:A),MATCH(trans!B341,'CO-EST2019-ANNRES-06'!$A$1:$M$1))</f>
        <v>97938</v>
      </c>
    </row>
    <row r="342" spans="1:3" x14ac:dyDescent="0.2">
      <c r="A342" s="10" t="str" cm="1">
        <f t="array" ref="A342">IF(B342=2010,INDEX('CO-EST2019-ANNRES-06'!A:A,ROW(_xlfn.XLOOKUP(A341,'CO-EST2019-ANNRES-06'!A:A,'CO-EST2019-ANNRES-06'!A:A))+1,1),trans!A341)</f>
        <v>Nevada</v>
      </c>
      <c r="B342" s="10">
        <f>IF(B341=2021,2010,trans!B341+1)</f>
        <v>2014</v>
      </c>
      <c r="C342" s="10">
        <f>INDEX('CO-EST2019-ANNRES-06'!A:M,MATCH(trans!A342,'CO-EST2019-ANNRES-06'!A:A),MATCH(trans!B342,'CO-EST2019-ANNRES-06'!$A$1:$M$1))</f>
        <v>98572</v>
      </c>
    </row>
    <row r="343" spans="1:3" x14ac:dyDescent="0.2">
      <c r="A343" s="10" t="str" cm="1">
        <f t="array" ref="A343">IF(B343=2010,INDEX('CO-EST2019-ANNRES-06'!A:A,ROW(_xlfn.XLOOKUP(A342,'CO-EST2019-ANNRES-06'!A:A,'CO-EST2019-ANNRES-06'!A:A))+1,1),trans!A342)</f>
        <v>Nevada</v>
      </c>
      <c r="B343" s="10">
        <f>IF(B342=2021,2010,trans!B342+1)</f>
        <v>2015</v>
      </c>
      <c r="C343" s="10">
        <f>INDEX('CO-EST2019-ANNRES-06'!A:M,MATCH(trans!A343,'CO-EST2019-ANNRES-06'!A:A),MATCH(trans!B343,'CO-EST2019-ANNRES-06'!$A$1:$M$1))</f>
        <v>98676</v>
      </c>
    </row>
    <row r="344" spans="1:3" x14ac:dyDescent="0.2">
      <c r="A344" s="10" t="str" cm="1">
        <f t="array" ref="A344">IF(B344=2010,INDEX('CO-EST2019-ANNRES-06'!A:A,ROW(_xlfn.XLOOKUP(A343,'CO-EST2019-ANNRES-06'!A:A,'CO-EST2019-ANNRES-06'!A:A))+1,1),trans!A343)</f>
        <v>Nevada</v>
      </c>
      <c r="B344" s="10">
        <f>IF(B343=2021,2010,trans!B343+1)</f>
        <v>2016</v>
      </c>
      <c r="C344" s="10">
        <f>INDEX('CO-EST2019-ANNRES-06'!A:M,MATCH(trans!A344,'CO-EST2019-ANNRES-06'!A:A),MATCH(trans!B344,'CO-EST2019-ANNRES-06'!$A$1:$M$1))</f>
        <v>98913</v>
      </c>
    </row>
    <row r="345" spans="1:3" x14ac:dyDescent="0.2">
      <c r="A345" s="10" t="str" cm="1">
        <f t="array" ref="A345">IF(B345=2010,INDEX('CO-EST2019-ANNRES-06'!A:A,ROW(_xlfn.XLOOKUP(A344,'CO-EST2019-ANNRES-06'!A:A,'CO-EST2019-ANNRES-06'!A:A))+1,1),trans!A344)</f>
        <v>Nevada</v>
      </c>
      <c r="B345" s="10">
        <f>IF(B344=2021,2010,trans!B344+1)</f>
        <v>2017</v>
      </c>
      <c r="C345" s="10">
        <f>INDEX('CO-EST2019-ANNRES-06'!A:M,MATCH(trans!A345,'CO-EST2019-ANNRES-06'!A:A),MATCH(trans!B345,'CO-EST2019-ANNRES-06'!$A$1:$M$1))</f>
        <v>99367</v>
      </c>
    </row>
    <row r="346" spans="1:3" x14ac:dyDescent="0.2">
      <c r="A346" s="10" t="str" cm="1">
        <f t="array" ref="A346">IF(B346=2010,INDEX('CO-EST2019-ANNRES-06'!A:A,ROW(_xlfn.XLOOKUP(A345,'CO-EST2019-ANNRES-06'!A:A,'CO-EST2019-ANNRES-06'!A:A))+1,1),trans!A345)</f>
        <v>Nevada</v>
      </c>
      <c r="B346" s="10">
        <f>IF(B345=2021,2010,trans!B345+1)</f>
        <v>2018</v>
      </c>
      <c r="C346" s="10">
        <f>INDEX('CO-EST2019-ANNRES-06'!A:M,MATCH(trans!A346,'CO-EST2019-ANNRES-06'!A:A),MATCH(trans!B346,'CO-EST2019-ANNRES-06'!$A$1:$M$1))</f>
        <v>99508</v>
      </c>
    </row>
    <row r="347" spans="1:3" x14ac:dyDescent="0.2">
      <c r="A347" s="10" t="str" cm="1">
        <f t="array" ref="A347">IF(B347=2010,INDEX('CO-EST2019-ANNRES-06'!A:A,ROW(_xlfn.XLOOKUP(A346,'CO-EST2019-ANNRES-06'!A:A,'CO-EST2019-ANNRES-06'!A:A))+1,1),trans!A346)</f>
        <v>Nevada</v>
      </c>
      <c r="B347" s="10">
        <f>IF(B346=2021,2010,trans!B346+1)</f>
        <v>2019</v>
      </c>
      <c r="C347" s="10">
        <f>INDEX('CO-EST2019-ANNRES-06'!A:M,MATCH(trans!A347,'CO-EST2019-ANNRES-06'!A:A),MATCH(trans!B347,'CO-EST2019-ANNRES-06'!$A$1:$M$1))</f>
        <v>99755</v>
      </c>
    </row>
    <row r="348" spans="1:3" x14ac:dyDescent="0.2">
      <c r="A348" s="10" t="str" cm="1">
        <f t="array" ref="A348">IF(B348=2010,INDEX('CO-EST2019-ANNRES-06'!A:A,ROW(_xlfn.XLOOKUP(A347,'CO-EST2019-ANNRES-06'!A:A,'CO-EST2019-ANNRES-06'!A:A))+1,1),trans!A347)</f>
        <v>Nevada</v>
      </c>
      <c r="B348" s="10">
        <f>IF(B347=2021,2010,trans!B347+1)</f>
        <v>2020</v>
      </c>
      <c r="C348" s="10">
        <f>INDEX('CO-EST2019-ANNRES-06'!A:M,MATCH(trans!A348,'CO-EST2019-ANNRES-06'!A:A),MATCH(trans!B348,'CO-EST2019-ANNRES-06'!$A$1:$M$1))</f>
        <v>102199</v>
      </c>
    </row>
    <row r="349" spans="1:3" x14ac:dyDescent="0.2">
      <c r="A349" s="10" t="str" cm="1">
        <f t="array" ref="A349">IF(B349=2010,INDEX('CO-EST2019-ANNRES-06'!A:A,ROW(_xlfn.XLOOKUP(A348,'CO-EST2019-ANNRES-06'!A:A,'CO-EST2019-ANNRES-06'!A:A))+1,1),trans!A348)</f>
        <v>Nevada</v>
      </c>
      <c r="B349" s="10">
        <f>IF(B348=2021,2010,trans!B348+1)</f>
        <v>2021</v>
      </c>
      <c r="C349" s="10">
        <f>INDEX('CO-EST2019-ANNRES-06'!A:M,MATCH(trans!A349,'CO-EST2019-ANNRES-06'!A:A),MATCH(trans!B349,'CO-EST2019-ANNRES-06'!$A$1:$M$1))</f>
        <v>103487</v>
      </c>
    </row>
    <row r="350" spans="1:3" x14ac:dyDescent="0.2">
      <c r="A350" s="10" t="str" cm="1">
        <f t="array" ref="A350">IF(B350=2010,INDEX('CO-EST2019-ANNRES-06'!A:A,ROW(_xlfn.XLOOKUP(A349,'CO-EST2019-ANNRES-06'!A:A,'CO-EST2019-ANNRES-06'!A:A))+1,1),trans!A349)</f>
        <v>Orange</v>
      </c>
      <c r="B350" s="10">
        <f>IF(B349=2021,2010,trans!B349+1)</f>
        <v>2010</v>
      </c>
      <c r="C350" s="10">
        <f>INDEX('CO-EST2019-ANNRES-06'!A:M,MATCH(trans!A350,'CO-EST2019-ANNRES-06'!A:A),MATCH(trans!B350,'CO-EST2019-ANNRES-06'!$A$1:$M$1))</f>
        <v>3015171</v>
      </c>
    </row>
    <row r="351" spans="1:3" x14ac:dyDescent="0.2">
      <c r="A351" s="10" t="str" cm="1">
        <f t="array" ref="A351">IF(B351=2010,INDEX('CO-EST2019-ANNRES-06'!A:A,ROW(_xlfn.XLOOKUP(A350,'CO-EST2019-ANNRES-06'!A:A,'CO-EST2019-ANNRES-06'!A:A))+1,1),trans!A350)</f>
        <v>Orange</v>
      </c>
      <c r="B351" s="10">
        <f>IF(B350=2021,2010,trans!B350+1)</f>
        <v>2011</v>
      </c>
      <c r="C351" s="10">
        <f>INDEX('CO-EST2019-ANNRES-06'!A:M,MATCH(trans!A351,'CO-EST2019-ANNRES-06'!A:A),MATCH(trans!B351,'CO-EST2019-ANNRES-06'!$A$1:$M$1))</f>
        <v>3049271</v>
      </c>
    </row>
    <row r="352" spans="1:3" x14ac:dyDescent="0.2">
      <c r="A352" s="10" t="str" cm="1">
        <f t="array" ref="A352">IF(B352=2010,INDEX('CO-EST2019-ANNRES-06'!A:A,ROW(_xlfn.XLOOKUP(A351,'CO-EST2019-ANNRES-06'!A:A,'CO-EST2019-ANNRES-06'!A:A))+1,1),trans!A351)</f>
        <v>Orange</v>
      </c>
      <c r="B352" s="10">
        <f>IF(B351=2021,2010,trans!B351+1)</f>
        <v>2012</v>
      </c>
      <c r="C352" s="10">
        <f>INDEX('CO-EST2019-ANNRES-06'!A:M,MATCH(trans!A352,'CO-EST2019-ANNRES-06'!A:A),MATCH(trans!B352,'CO-EST2019-ANNRES-06'!$A$1:$M$1))</f>
        <v>3078068</v>
      </c>
    </row>
    <row r="353" spans="1:3" x14ac:dyDescent="0.2">
      <c r="A353" s="10" t="str" cm="1">
        <f t="array" ref="A353">IF(B353=2010,INDEX('CO-EST2019-ANNRES-06'!A:A,ROW(_xlfn.XLOOKUP(A352,'CO-EST2019-ANNRES-06'!A:A,'CO-EST2019-ANNRES-06'!A:A))+1,1),trans!A352)</f>
        <v>Orange</v>
      </c>
      <c r="B353" s="10">
        <f>IF(B352=2021,2010,trans!B352+1)</f>
        <v>2013</v>
      </c>
      <c r="C353" s="10">
        <f>INDEX('CO-EST2019-ANNRES-06'!A:M,MATCH(trans!A353,'CO-EST2019-ANNRES-06'!A:A),MATCH(trans!B353,'CO-EST2019-ANNRES-06'!$A$1:$M$1))</f>
        <v>3104950</v>
      </c>
    </row>
    <row r="354" spans="1:3" x14ac:dyDescent="0.2">
      <c r="A354" s="10" t="str" cm="1">
        <f t="array" ref="A354">IF(B354=2010,INDEX('CO-EST2019-ANNRES-06'!A:A,ROW(_xlfn.XLOOKUP(A353,'CO-EST2019-ANNRES-06'!A:A,'CO-EST2019-ANNRES-06'!A:A))+1,1),trans!A353)</f>
        <v>Orange</v>
      </c>
      <c r="B354" s="10">
        <f>IF(B353=2021,2010,trans!B353+1)</f>
        <v>2014</v>
      </c>
      <c r="C354" s="10">
        <f>INDEX('CO-EST2019-ANNRES-06'!A:M,MATCH(trans!A354,'CO-EST2019-ANNRES-06'!A:A),MATCH(trans!B354,'CO-EST2019-ANNRES-06'!$A$1:$M$1))</f>
        <v>3126537</v>
      </c>
    </row>
    <row r="355" spans="1:3" x14ac:dyDescent="0.2">
      <c r="A355" s="10" t="str" cm="1">
        <f t="array" ref="A355">IF(B355=2010,INDEX('CO-EST2019-ANNRES-06'!A:A,ROW(_xlfn.XLOOKUP(A354,'CO-EST2019-ANNRES-06'!A:A,'CO-EST2019-ANNRES-06'!A:A))+1,1),trans!A354)</f>
        <v>Orange</v>
      </c>
      <c r="B355" s="10">
        <f>IF(B354=2021,2010,trans!B354+1)</f>
        <v>2015</v>
      </c>
      <c r="C355" s="10">
        <f>INDEX('CO-EST2019-ANNRES-06'!A:M,MATCH(trans!A355,'CO-EST2019-ANNRES-06'!A:A),MATCH(trans!B355,'CO-EST2019-ANNRES-06'!$A$1:$M$1))</f>
        <v>3149280</v>
      </c>
    </row>
    <row r="356" spans="1:3" x14ac:dyDescent="0.2">
      <c r="A356" s="10" t="str" cm="1">
        <f t="array" ref="A356">IF(B356=2010,INDEX('CO-EST2019-ANNRES-06'!A:A,ROW(_xlfn.XLOOKUP(A355,'CO-EST2019-ANNRES-06'!A:A,'CO-EST2019-ANNRES-06'!A:A))+1,1),trans!A355)</f>
        <v>Orange</v>
      </c>
      <c r="B356" s="10">
        <f>IF(B355=2021,2010,trans!B355+1)</f>
        <v>2016</v>
      </c>
      <c r="C356" s="10">
        <f>INDEX('CO-EST2019-ANNRES-06'!A:M,MATCH(trans!A356,'CO-EST2019-ANNRES-06'!A:A),MATCH(trans!B356,'CO-EST2019-ANNRES-06'!$A$1:$M$1))</f>
        <v>3164986</v>
      </c>
    </row>
    <row r="357" spans="1:3" x14ac:dyDescent="0.2">
      <c r="A357" s="10" t="str" cm="1">
        <f t="array" ref="A357">IF(B357=2010,INDEX('CO-EST2019-ANNRES-06'!A:A,ROW(_xlfn.XLOOKUP(A356,'CO-EST2019-ANNRES-06'!A:A,'CO-EST2019-ANNRES-06'!A:A))+1,1),trans!A356)</f>
        <v>Orange</v>
      </c>
      <c r="B357" s="10">
        <f>IF(B356=2021,2010,trans!B356+1)</f>
        <v>2017</v>
      </c>
      <c r="C357" s="10">
        <f>INDEX('CO-EST2019-ANNRES-06'!A:M,MATCH(trans!A357,'CO-EST2019-ANNRES-06'!A:A),MATCH(trans!B357,'CO-EST2019-ANNRES-06'!$A$1:$M$1))</f>
        <v>3174289</v>
      </c>
    </row>
    <row r="358" spans="1:3" x14ac:dyDescent="0.2">
      <c r="A358" s="10" t="str" cm="1">
        <f t="array" ref="A358">IF(B358=2010,INDEX('CO-EST2019-ANNRES-06'!A:A,ROW(_xlfn.XLOOKUP(A357,'CO-EST2019-ANNRES-06'!A:A,'CO-EST2019-ANNRES-06'!A:A))+1,1),trans!A357)</f>
        <v>Orange</v>
      </c>
      <c r="B358" s="10">
        <f>IF(B357=2021,2010,trans!B357+1)</f>
        <v>2018</v>
      </c>
      <c r="C358" s="10">
        <f>INDEX('CO-EST2019-ANNRES-06'!A:M,MATCH(trans!A358,'CO-EST2019-ANNRES-06'!A:A),MATCH(trans!B358,'CO-EST2019-ANNRES-06'!$A$1:$M$1))</f>
        <v>3175973</v>
      </c>
    </row>
    <row r="359" spans="1:3" x14ac:dyDescent="0.2">
      <c r="A359" s="10" t="str" cm="1">
        <f t="array" ref="A359">IF(B359=2010,INDEX('CO-EST2019-ANNRES-06'!A:A,ROW(_xlfn.XLOOKUP(A358,'CO-EST2019-ANNRES-06'!A:A,'CO-EST2019-ANNRES-06'!A:A))+1,1),trans!A358)</f>
        <v>Orange</v>
      </c>
      <c r="B359" s="10">
        <f>IF(B358=2021,2010,trans!B358+1)</f>
        <v>2019</v>
      </c>
      <c r="C359" s="10">
        <f>INDEX('CO-EST2019-ANNRES-06'!A:M,MATCH(trans!A359,'CO-EST2019-ANNRES-06'!A:A),MATCH(trans!B359,'CO-EST2019-ANNRES-06'!$A$1:$M$1))</f>
        <v>3175692</v>
      </c>
    </row>
    <row r="360" spans="1:3" x14ac:dyDescent="0.2">
      <c r="A360" s="10" t="str" cm="1">
        <f t="array" ref="A360">IF(B360=2010,INDEX('CO-EST2019-ANNRES-06'!A:A,ROW(_xlfn.XLOOKUP(A359,'CO-EST2019-ANNRES-06'!A:A,'CO-EST2019-ANNRES-06'!A:A))+1,1),trans!A359)</f>
        <v>Orange</v>
      </c>
      <c r="B360" s="10">
        <f>IF(B359=2021,2010,trans!B359+1)</f>
        <v>2020</v>
      </c>
      <c r="C360" s="10">
        <f>INDEX('CO-EST2019-ANNRES-06'!A:M,MATCH(trans!A360,'CO-EST2019-ANNRES-06'!A:A),MATCH(trans!B360,'CO-EST2019-ANNRES-06'!$A$1:$M$1))</f>
        <v>3184101</v>
      </c>
    </row>
    <row r="361" spans="1:3" x14ac:dyDescent="0.2">
      <c r="A361" s="10" t="str" cm="1">
        <f t="array" ref="A361">IF(B361=2010,INDEX('CO-EST2019-ANNRES-06'!A:A,ROW(_xlfn.XLOOKUP(A360,'CO-EST2019-ANNRES-06'!A:A,'CO-EST2019-ANNRES-06'!A:A))+1,1),trans!A360)</f>
        <v>Orange</v>
      </c>
      <c r="B361" s="10">
        <f>IF(B360=2021,2010,trans!B360+1)</f>
        <v>2021</v>
      </c>
      <c r="C361" s="10">
        <f>INDEX('CO-EST2019-ANNRES-06'!A:M,MATCH(trans!A361,'CO-EST2019-ANNRES-06'!A:A),MATCH(trans!B361,'CO-EST2019-ANNRES-06'!$A$1:$M$1))</f>
        <v>3167809</v>
      </c>
    </row>
    <row r="362" spans="1:3" x14ac:dyDescent="0.2">
      <c r="A362" s="10" t="str" cm="1">
        <f t="array" ref="A362">IF(B362=2010,INDEX('CO-EST2019-ANNRES-06'!A:A,ROW(_xlfn.XLOOKUP(A361,'CO-EST2019-ANNRES-06'!A:A,'CO-EST2019-ANNRES-06'!A:A))+1,1),trans!A361)</f>
        <v>Placer</v>
      </c>
      <c r="B362" s="10">
        <f>IF(B361=2021,2010,trans!B361+1)</f>
        <v>2010</v>
      </c>
      <c r="C362" s="10">
        <f>INDEX('CO-EST2019-ANNRES-06'!A:M,MATCH(trans!A362,'CO-EST2019-ANNRES-06'!A:A),MATCH(trans!B362,'CO-EST2019-ANNRES-06'!$A$1:$M$1))</f>
        <v>350021</v>
      </c>
    </row>
    <row r="363" spans="1:3" x14ac:dyDescent="0.2">
      <c r="A363" s="10" t="str" cm="1">
        <f t="array" ref="A363">IF(B363=2010,INDEX('CO-EST2019-ANNRES-06'!A:A,ROW(_xlfn.XLOOKUP(A362,'CO-EST2019-ANNRES-06'!A:A,'CO-EST2019-ANNRES-06'!A:A))+1,1),trans!A362)</f>
        <v>Placer</v>
      </c>
      <c r="B363" s="10">
        <f>IF(B362=2021,2010,trans!B362+1)</f>
        <v>2011</v>
      </c>
      <c r="C363" s="10">
        <f>INDEX('CO-EST2019-ANNRES-06'!A:M,MATCH(trans!A363,'CO-EST2019-ANNRES-06'!A:A),MATCH(trans!B363,'CO-EST2019-ANNRES-06'!$A$1:$M$1))</f>
        <v>356328</v>
      </c>
    </row>
    <row r="364" spans="1:3" x14ac:dyDescent="0.2">
      <c r="A364" s="10" t="str" cm="1">
        <f t="array" ref="A364">IF(B364=2010,INDEX('CO-EST2019-ANNRES-06'!A:A,ROW(_xlfn.XLOOKUP(A363,'CO-EST2019-ANNRES-06'!A:A,'CO-EST2019-ANNRES-06'!A:A))+1,1),trans!A363)</f>
        <v>Placer</v>
      </c>
      <c r="B364" s="10">
        <f>IF(B363=2021,2010,trans!B363+1)</f>
        <v>2012</v>
      </c>
      <c r="C364" s="10">
        <f>INDEX('CO-EST2019-ANNRES-06'!A:M,MATCH(trans!A364,'CO-EST2019-ANNRES-06'!A:A),MATCH(trans!B364,'CO-EST2019-ANNRES-06'!$A$1:$M$1))</f>
        <v>360263</v>
      </c>
    </row>
    <row r="365" spans="1:3" x14ac:dyDescent="0.2">
      <c r="A365" s="10" t="str" cm="1">
        <f t="array" ref="A365">IF(B365=2010,INDEX('CO-EST2019-ANNRES-06'!A:A,ROW(_xlfn.XLOOKUP(A364,'CO-EST2019-ANNRES-06'!A:A,'CO-EST2019-ANNRES-06'!A:A))+1,1),trans!A364)</f>
        <v>Placer</v>
      </c>
      <c r="B365" s="10">
        <f>IF(B364=2021,2010,trans!B364+1)</f>
        <v>2013</v>
      </c>
      <c r="C365" s="10">
        <f>INDEX('CO-EST2019-ANNRES-06'!A:M,MATCH(trans!A365,'CO-EST2019-ANNRES-06'!A:A),MATCH(trans!B365,'CO-EST2019-ANNRES-06'!$A$1:$M$1))</f>
        <v>365398</v>
      </c>
    </row>
    <row r="366" spans="1:3" x14ac:dyDescent="0.2">
      <c r="A366" s="10" t="str" cm="1">
        <f t="array" ref="A366">IF(B366=2010,INDEX('CO-EST2019-ANNRES-06'!A:A,ROW(_xlfn.XLOOKUP(A365,'CO-EST2019-ANNRES-06'!A:A,'CO-EST2019-ANNRES-06'!A:A))+1,1),trans!A365)</f>
        <v>Placer</v>
      </c>
      <c r="B366" s="10">
        <f>IF(B365=2021,2010,trans!B365+1)</f>
        <v>2014</v>
      </c>
      <c r="C366" s="10">
        <f>INDEX('CO-EST2019-ANNRES-06'!A:M,MATCH(trans!A366,'CO-EST2019-ANNRES-06'!A:A),MATCH(trans!B366,'CO-EST2019-ANNRES-06'!$A$1:$M$1))</f>
        <v>369217</v>
      </c>
    </row>
    <row r="367" spans="1:3" x14ac:dyDescent="0.2">
      <c r="A367" s="10" t="str" cm="1">
        <f t="array" ref="A367">IF(B367=2010,INDEX('CO-EST2019-ANNRES-06'!A:A,ROW(_xlfn.XLOOKUP(A366,'CO-EST2019-ANNRES-06'!A:A,'CO-EST2019-ANNRES-06'!A:A))+1,1),trans!A366)</f>
        <v>Placer</v>
      </c>
      <c r="B367" s="10">
        <f>IF(B366=2021,2010,trans!B366+1)</f>
        <v>2015</v>
      </c>
      <c r="C367" s="10">
        <f>INDEX('CO-EST2019-ANNRES-06'!A:M,MATCH(trans!A367,'CO-EST2019-ANNRES-06'!A:A),MATCH(trans!B367,'CO-EST2019-ANNRES-06'!$A$1:$M$1))</f>
        <v>372841</v>
      </c>
    </row>
    <row r="368" spans="1:3" x14ac:dyDescent="0.2">
      <c r="A368" s="10" t="str" cm="1">
        <f t="array" ref="A368">IF(B368=2010,INDEX('CO-EST2019-ANNRES-06'!A:A,ROW(_xlfn.XLOOKUP(A367,'CO-EST2019-ANNRES-06'!A:A,'CO-EST2019-ANNRES-06'!A:A))+1,1),trans!A367)</f>
        <v>Placer</v>
      </c>
      <c r="B368" s="10">
        <f>IF(B367=2021,2010,trans!B367+1)</f>
        <v>2016</v>
      </c>
      <c r="C368" s="10">
        <f>INDEX('CO-EST2019-ANNRES-06'!A:M,MATCH(trans!A368,'CO-EST2019-ANNRES-06'!A:A),MATCH(trans!B368,'CO-EST2019-ANNRES-06'!$A$1:$M$1))</f>
        <v>378943</v>
      </c>
    </row>
    <row r="369" spans="1:3" x14ac:dyDescent="0.2">
      <c r="A369" s="10" t="str" cm="1">
        <f t="array" ref="A369">IF(B369=2010,INDEX('CO-EST2019-ANNRES-06'!A:A,ROW(_xlfn.XLOOKUP(A368,'CO-EST2019-ANNRES-06'!A:A,'CO-EST2019-ANNRES-06'!A:A))+1,1),trans!A368)</f>
        <v>Placer</v>
      </c>
      <c r="B369" s="10">
        <f>IF(B368=2021,2010,trans!B368+1)</f>
        <v>2017</v>
      </c>
      <c r="C369" s="10">
        <f>INDEX('CO-EST2019-ANNRES-06'!A:M,MATCH(trans!A369,'CO-EST2019-ANNRES-06'!A:A),MATCH(trans!B369,'CO-EST2019-ANNRES-06'!$A$1:$M$1))</f>
        <v>385115</v>
      </c>
    </row>
    <row r="370" spans="1:3" x14ac:dyDescent="0.2">
      <c r="A370" s="10" t="str" cm="1">
        <f t="array" ref="A370">IF(B370=2010,INDEX('CO-EST2019-ANNRES-06'!A:A,ROW(_xlfn.XLOOKUP(A369,'CO-EST2019-ANNRES-06'!A:A,'CO-EST2019-ANNRES-06'!A:A))+1,1),trans!A369)</f>
        <v>Placer</v>
      </c>
      <c r="B370" s="10">
        <f>IF(B369=2021,2010,trans!B369+1)</f>
        <v>2018</v>
      </c>
      <c r="C370" s="10">
        <f>INDEX('CO-EST2019-ANNRES-06'!A:M,MATCH(trans!A370,'CO-EST2019-ANNRES-06'!A:A),MATCH(trans!B370,'CO-EST2019-ANNRES-06'!$A$1:$M$1))</f>
        <v>392330</v>
      </c>
    </row>
    <row r="371" spans="1:3" x14ac:dyDescent="0.2">
      <c r="A371" s="10" t="str" cm="1">
        <f t="array" ref="A371">IF(B371=2010,INDEX('CO-EST2019-ANNRES-06'!A:A,ROW(_xlfn.XLOOKUP(A370,'CO-EST2019-ANNRES-06'!A:A,'CO-EST2019-ANNRES-06'!A:A))+1,1),trans!A370)</f>
        <v>Placer</v>
      </c>
      <c r="B371" s="10">
        <f>IF(B370=2021,2010,trans!B370+1)</f>
        <v>2019</v>
      </c>
      <c r="C371" s="10">
        <f>INDEX('CO-EST2019-ANNRES-06'!A:M,MATCH(trans!A371,'CO-EST2019-ANNRES-06'!A:A),MATCH(trans!B371,'CO-EST2019-ANNRES-06'!$A$1:$M$1))</f>
        <v>398329</v>
      </c>
    </row>
    <row r="372" spans="1:3" x14ac:dyDescent="0.2">
      <c r="A372" s="10" t="str" cm="1">
        <f t="array" ref="A372">IF(B372=2010,INDEX('CO-EST2019-ANNRES-06'!A:A,ROW(_xlfn.XLOOKUP(A371,'CO-EST2019-ANNRES-06'!A:A,'CO-EST2019-ANNRES-06'!A:A))+1,1),trans!A371)</f>
        <v>Placer</v>
      </c>
      <c r="B372" s="10">
        <f>IF(B371=2021,2010,trans!B371+1)</f>
        <v>2020</v>
      </c>
      <c r="C372" s="10">
        <f>INDEX('CO-EST2019-ANNRES-06'!A:M,MATCH(trans!A372,'CO-EST2019-ANNRES-06'!A:A),MATCH(trans!B372,'CO-EST2019-ANNRES-06'!$A$1:$M$1))</f>
        <v>405741</v>
      </c>
    </row>
    <row r="373" spans="1:3" x14ac:dyDescent="0.2">
      <c r="A373" s="10" t="str" cm="1">
        <f t="array" ref="A373">IF(B373=2010,INDEX('CO-EST2019-ANNRES-06'!A:A,ROW(_xlfn.XLOOKUP(A372,'CO-EST2019-ANNRES-06'!A:A,'CO-EST2019-ANNRES-06'!A:A))+1,1),trans!A372)</f>
        <v>Placer</v>
      </c>
      <c r="B373" s="10">
        <f>IF(B372=2021,2010,trans!B372+1)</f>
        <v>2021</v>
      </c>
      <c r="C373" s="10">
        <f>INDEX('CO-EST2019-ANNRES-06'!A:M,MATCH(trans!A373,'CO-EST2019-ANNRES-06'!A:A),MATCH(trans!B373,'CO-EST2019-ANNRES-06'!$A$1:$M$1))</f>
        <v>412300</v>
      </c>
    </row>
    <row r="374" spans="1:3" x14ac:dyDescent="0.2">
      <c r="A374" s="10" t="str" cm="1">
        <f t="array" ref="A374">IF(B374=2010,INDEX('CO-EST2019-ANNRES-06'!A:A,ROW(_xlfn.XLOOKUP(A373,'CO-EST2019-ANNRES-06'!A:A,'CO-EST2019-ANNRES-06'!A:A))+1,1),trans!A373)</f>
        <v>Plumas</v>
      </c>
      <c r="B374" s="10">
        <f>IF(B373=2021,2010,trans!B373+1)</f>
        <v>2010</v>
      </c>
      <c r="C374" s="10">
        <f>INDEX('CO-EST2019-ANNRES-06'!A:M,MATCH(trans!A374,'CO-EST2019-ANNRES-06'!A:A),MATCH(trans!B374,'CO-EST2019-ANNRES-06'!$A$1:$M$1))</f>
        <v>19914</v>
      </c>
    </row>
    <row r="375" spans="1:3" x14ac:dyDescent="0.2">
      <c r="A375" s="10" t="str" cm="1">
        <f t="array" ref="A375">IF(B375=2010,INDEX('CO-EST2019-ANNRES-06'!A:A,ROW(_xlfn.XLOOKUP(A374,'CO-EST2019-ANNRES-06'!A:A,'CO-EST2019-ANNRES-06'!A:A))+1,1),trans!A374)</f>
        <v>Plumas</v>
      </c>
      <c r="B375" s="10">
        <f>IF(B374=2021,2010,trans!B374+1)</f>
        <v>2011</v>
      </c>
      <c r="C375" s="10">
        <f>INDEX('CO-EST2019-ANNRES-06'!A:M,MATCH(trans!A375,'CO-EST2019-ANNRES-06'!A:A),MATCH(trans!B375,'CO-EST2019-ANNRES-06'!$A$1:$M$1))</f>
        <v>19719</v>
      </c>
    </row>
    <row r="376" spans="1:3" x14ac:dyDescent="0.2">
      <c r="A376" s="10" t="str" cm="1">
        <f t="array" ref="A376">IF(B376=2010,INDEX('CO-EST2019-ANNRES-06'!A:A,ROW(_xlfn.XLOOKUP(A375,'CO-EST2019-ANNRES-06'!A:A,'CO-EST2019-ANNRES-06'!A:A))+1,1),trans!A375)</f>
        <v>Plumas</v>
      </c>
      <c r="B376" s="10">
        <f>IF(B375=2021,2010,trans!B375+1)</f>
        <v>2012</v>
      </c>
      <c r="C376" s="10">
        <f>INDEX('CO-EST2019-ANNRES-06'!A:M,MATCH(trans!A376,'CO-EST2019-ANNRES-06'!A:A),MATCH(trans!B376,'CO-EST2019-ANNRES-06'!$A$1:$M$1))</f>
        <v>19377</v>
      </c>
    </row>
    <row r="377" spans="1:3" x14ac:dyDescent="0.2">
      <c r="A377" s="10" t="str" cm="1">
        <f t="array" ref="A377">IF(B377=2010,INDEX('CO-EST2019-ANNRES-06'!A:A,ROW(_xlfn.XLOOKUP(A376,'CO-EST2019-ANNRES-06'!A:A,'CO-EST2019-ANNRES-06'!A:A))+1,1),trans!A376)</f>
        <v>Plumas</v>
      </c>
      <c r="B377" s="10">
        <f>IF(B376=2021,2010,trans!B376+1)</f>
        <v>2013</v>
      </c>
      <c r="C377" s="10">
        <f>INDEX('CO-EST2019-ANNRES-06'!A:M,MATCH(trans!A377,'CO-EST2019-ANNRES-06'!A:A),MATCH(trans!B377,'CO-EST2019-ANNRES-06'!$A$1:$M$1))</f>
        <v>18895</v>
      </c>
    </row>
    <row r="378" spans="1:3" x14ac:dyDescent="0.2">
      <c r="A378" s="10" t="str" cm="1">
        <f t="array" ref="A378">IF(B378=2010,INDEX('CO-EST2019-ANNRES-06'!A:A,ROW(_xlfn.XLOOKUP(A377,'CO-EST2019-ANNRES-06'!A:A,'CO-EST2019-ANNRES-06'!A:A))+1,1),trans!A377)</f>
        <v>Plumas</v>
      </c>
      <c r="B378" s="10">
        <f>IF(B377=2021,2010,trans!B377+1)</f>
        <v>2014</v>
      </c>
      <c r="C378" s="10">
        <f>INDEX('CO-EST2019-ANNRES-06'!A:M,MATCH(trans!A378,'CO-EST2019-ANNRES-06'!A:A),MATCH(trans!B378,'CO-EST2019-ANNRES-06'!$A$1:$M$1))</f>
        <v>18622</v>
      </c>
    </row>
    <row r="379" spans="1:3" x14ac:dyDescent="0.2">
      <c r="A379" s="10" t="str" cm="1">
        <f t="array" ref="A379">IF(B379=2010,INDEX('CO-EST2019-ANNRES-06'!A:A,ROW(_xlfn.XLOOKUP(A378,'CO-EST2019-ANNRES-06'!A:A,'CO-EST2019-ANNRES-06'!A:A))+1,1),trans!A378)</f>
        <v>Plumas</v>
      </c>
      <c r="B379" s="10">
        <f>IF(B378=2021,2010,trans!B378+1)</f>
        <v>2015</v>
      </c>
      <c r="C379" s="10">
        <f>INDEX('CO-EST2019-ANNRES-06'!A:M,MATCH(trans!A379,'CO-EST2019-ANNRES-06'!A:A),MATCH(trans!B379,'CO-EST2019-ANNRES-06'!$A$1:$M$1))</f>
        <v>18427</v>
      </c>
    </row>
    <row r="380" spans="1:3" x14ac:dyDescent="0.2">
      <c r="A380" s="10" t="str" cm="1">
        <f t="array" ref="A380">IF(B380=2010,INDEX('CO-EST2019-ANNRES-06'!A:A,ROW(_xlfn.XLOOKUP(A379,'CO-EST2019-ANNRES-06'!A:A,'CO-EST2019-ANNRES-06'!A:A))+1,1),trans!A379)</f>
        <v>Plumas</v>
      </c>
      <c r="B380" s="10">
        <f>IF(B379=2021,2010,trans!B379+1)</f>
        <v>2016</v>
      </c>
      <c r="C380" s="10">
        <f>INDEX('CO-EST2019-ANNRES-06'!A:M,MATCH(trans!A380,'CO-EST2019-ANNRES-06'!A:A),MATCH(trans!B380,'CO-EST2019-ANNRES-06'!$A$1:$M$1))</f>
        <v>18665</v>
      </c>
    </row>
    <row r="381" spans="1:3" x14ac:dyDescent="0.2">
      <c r="A381" s="10" t="str" cm="1">
        <f t="array" ref="A381">IF(B381=2010,INDEX('CO-EST2019-ANNRES-06'!A:A,ROW(_xlfn.XLOOKUP(A380,'CO-EST2019-ANNRES-06'!A:A,'CO-EST2019-ANNRES-06'!A:A))+1,1),trans!A380)</f>
        <v>Plumas</v>
      </c>
      <c r="B381" s="10">
        <f>IF(B380=2021,2010,trans!B380+1)</f>
        <v>2017</v>
      </c>
      <c r="C381" s="10">
        <f>INDEX('CO-EST2019-ANNRES-06'!A:M,MATCH(trans!A381,'CO-EST2019-ANNRES-06'!A:A),MATCH(trans!B381,'CO-EST2019-ANNRES-06'!$A$1:$M$1))</f>
        <v>18660</v>
      </c>
    </row>
    <row r="382" spans="1:3" x14ac:dyDescent="0.2">
      <c r="A382" s="10" t="str" cm="1">
        <f t="array" ref="A382">IF(B382=2010,INDEX('CO-EST2019-ANNRES-06'!A:A,ROW(_xlfn.XLOOKUP(A381,'CO-EST2019-ANNRES-06'!A:A,'CO-EST2019-ANNRES-06'!A:A))+1,1),trans!A381)</f>
        <v>Plumas</v>
      </c>
      <c r="B382" s="10">
        <f>IF(B381=2021,2010,trans!B381+1)</f>
        <v>2018</v>
      </c>
      <c r="C382" s="10">
        <f>INDEX('CO-EST2019-ANNRES-06'!A:M,MATCH(trans!A382,'CO-EST2019-ANNRES-06'!A:A),MATCH(trans!B382,'CO-EST2019-ANNRES-06'!$A$1:$M$1))</f>
        <v>18741</v>
      </c>
    </row>
    <row r="383" spans="1:3" x14ac:dyDescent="0.2">
      <c r="A383" s="10" t="str" cm="1">
        <f t="array" ref="A383">IF(B383=2010,INDEX('CO-EST2019-ANNRES-06'!A:A,ROW(_xlfn.XLOOKUP(A382,'CO-EST2019-ANNRES-06'!A:A,'CO-EST2019-ANNRES-06'!A:A))+1,1),trans!A382)</f>
        <v>Plumas</v>
      </c>
      <c r="B383" s="10">
        <f>IF(B382=2021,2010,trans!B382+1)</f>
        <v>2019</v>
      </c>
      <c r="C383" s="10">
        <f>INDEX('CO-EST2019-ANNRES-06'!A:M,MATCH(trans!A383,'CO-EST2019-ANNRES-06'!A:A),MATCH(trans!B383,'CO-EST2019-ANNRES-06'!$A$1:$M$1))</f>
        <v>18807</v>
      </c>
    </row>
    <row r="384" spans="1:3" x14ac:dyDescent="0.2">
      <c r="A384" s="10" t="str" cm="1">
        <f t="array" ref="A384">IF(B384=2010,INDEX('CO-EST2019-ANNRES-06'!A:A,ROW(_xlfn.XLOOKUP(A383,'CO-EST2019-ANNRES-06'!A:A,'CO-EST2019-ANNRES-06'!A:A))+1,1),trans!A383)</f>
        <v>Plumas</v>
      </c>
      <c r="B384" s="10">
        <f>IF(B383=2021,2010,trans!B383+1)</f>
        <v>2020</v>
      </c>
      <c r="C384" s="10">
        <f>INDEX('CO-EST2019-ANNRES-06'!A:M,MATCH(trans!A384,'CO-EST2019-ANNRES-06'!A:A),MATCH(trans!B384,'CO-EST2019-ANNRES-06'!$A$1:$M$1))</f>
        <v>19769</v>
      </c>
    </row>
    <row r="385" spans="1:3" x14ac:dyDescent="0.2">
      <c r="A385" s="10" t="str" cm="1">
        <f t="array" ref="A385">IF(B385=2010,INDEX('CO-EST2019-ANNRES-06'!A:A,ROW(_xlfn.XLOOKUP(A384,'CO-EST2019-ANNRES-06'!A:A,'CO-EST2019-ANNRES-06'!A:A))+1,1),trans!A384)</f>
        <v>Plumas</v>
      </c>
      <c r="B385" s="10">
        <f>IF(B384=2021,2010,trans!B384+1)</f>
        <v>2021</v>
      </c>
      <c r="C385" s="10">
        <f>INDEX('CO-EST2019-ANNRES-06'!A:M,MATCH(trans!A385,'CO-EST2019-ANNRES-06'!A:A),MATCH(trans!B385,'CO-EST2019-ANNRES-06'!$A$1:$M$1))</f>
        <v>19915</v>
      </c>
    </row>
    <row r="386" spans="1:3" x14ac:dyDescent="0.2">
      <c r="A386" s="10" t="str" cm="1">
        <f t="array" ref="A386">IF(B386=2010,INDEX('CO-EST2019-ANNRES-06'!A:A,ROW(_xlfn.XLOOKUP(A385,'CO-EST2019-ANNRES-06'!A:A,'CO-EST2019-ANNRES-06'!A:A))+1,1),trans!A385)</f>
        <v>Riverside</v>
      </c>
      <c r="B386" s="10">
        <f>IF(B385=2021,2010,trans!B385+1)</f>
        <v>2010</v>
      </c>
      <c r="C386" s="10">
        <f>INDEX('CO-EST2019-ANNRES-06'!A:M,MATCH(trans!A386,'CO-EST2019-ANNRES-06'!A:A),MATCH(trans!B386,'CO-EST2019-ANNRES-06'!$A$1:$M$1))</f>
        <v>2201576</v>
      </c>
    </row>
    <row r="387" spans="1:3" x14ac:dyDescent="0.2">
      <c r="A387" s="10" t="str" cm="1">
        <f t="array" ref="A387">IF(B387=2010,INDEX('CO-EST2019-ANNRES-06'!A:A,ROW(_xlfn.XLOOKUP(A386,'CO-EST2019-ANNRES-06'!A:A,'CO-EST2019-ANNRES-06'!A:A))+1,1),trans!A386)</f>
        <v>Riverside</v>
      </c>
      <c r="B387" s="10">
        <f>IF(B386=2021,2010,trans!B386+1)</f>
        <v>2011</v>
      </c>
      <c r="C387" s="10">
        <f>INDEX('CO-EST2019-ANNRES-06'!A:M,MATCH(trans!A387,'CO-EST2019-ANNRES-06'!A:A),MATCH(trans!B387,'CO-EST2019-ANNRES-06'!$A$1:$M$1))</f>
        <v>2234070</v>
      </c>
    </row>
    <row r="388" spans="1:3" x14ac:dyDescent="0.2">
      <c r="A388" s="10" t="str" cm="1">
        <f t="array" ref="A388">IF(B388=2010,INDEX('CO-EST2019-ANNRES-06'!A:A,ROW(_xlfn.XLOOKUP(A387,'CO-EST2019-ANNRES-06'!A:A,'CO-EST2019-ANNRES-06'!A:A))+1,1),trans!A387)</f>
        <v>Riverside</v>
      </c>
      <c r="B388" s="10">
        <f>IF(B387=2021,2010,trans!B387+1)</f>
        <v>2012</v>
      </c>
      <c r="C388" s="10">
        <f>INDEX('CO-EST2019-ANNRES-06'!A:M,MATCH(trans!A388,'CO-EST2019-ANNRES-06'!A:A),MATCH(trans!B388,'CO-EST2019-ANNRES-06'!$A$1:$M$1))</f>
        <v>2261204</v>
      </c>
    </row>
    <row r="389" spans="1:3" x14ac:dyDescent="0.2">
      <c r="A389" s="10" t="str" cm="1">
        <f t="array" ref="A389">IF(B389=2010,INDEX('CO-EST2019-ANNRES-06'!A:A,ROW(_xlfn.XLOOKUP(A388,'CO-EST2019-ANNRES-06'!A:A,'CO-EST2019-ANNRES-06'!A:A))+1,1),trans!A388)</f>
        <v>Riverside</v>
      </c>
      <c r="B389" s="10">
        <f>IF(B388=2021,2010,trans!B388+1)</f>
        <v>2013</v>
      </c>
      <c r="C389" s="10">
        <f>INDEX('CO-EST2019-ANNRES-06'!A:M,MATCH(trans!A389,'CO-EST2019-ANNRES-06'!A:A),MATCH(trans!B389,'CO-EST2019-ANNRES-06'!$A$1:$M$1))</f>
        <v>2286755</v>
      </c>
    </row>
    <row r="390" spans="1:3" x14ac:dyDescent="0.2">
      <c r="A390" s="10" t="str" cm="1">
        <f t="array" ref="A390">IF(B390=2010,INDEX('CO-EST2019-ANNRES-06'!A:A,ROW(_xlfn.XLOOKUP(A389,'CO-EST2019-ANNRES-06'!A:A,'CO-EST2019-ANNRES-06'!A:A))+1,1),trans!A389)</f>
        <v>Riverside</v>
      </c>
      <c r="B390" s="10">
        <f>IF(B389=2021,2010,trans!B389+1)</f>
        <v>2014</v>
      </c>
      <c r="C390" s="10">
        <f>INDEX('CO-EST2019-ANNRES-06'!A:M,MATCH(trans!A390,'CO-EST2019-ANNRES-06'!A:A),MATCH(trans!B390,'CO-EST2019-ANNRES-06'!$A$1:$M$1))</f>
        <v>2316162</v>
      </c>
    </row>
    <row r="391" spans="1:3" x14ac:dyDescent="0.2">
      <c r="A391" s="10" t="str" cm="1">
        <f t="array" ref="A391">IF(B391=2010,INDEX('CO-EST2019-ANNRES-06'!A:A,ROW(_xlfn.XLOOKUP(A390,'CO-EST2019-ANNRES-06'!A:A,'CO-EST2019-ANNRES-06'!A:A))+1,1),trans!A390)</f>
        <v>Riverside</v>
      </c>
      <c r="B391" s="10">
        <f>IF(B390=2021,2010,trans!B390+1)</f>
        <v>2015</v>
      </c>
      <c r="C391" s="10">
        <f>INDEX('CO-EST2019-ANNRES-06'!A:M,MATCH(trans!A391,'CO-EST2019-ANNRES-06'!A:A),MATCH(trans!B391,'CO-EST2019-ANNRES-06'!$A$1:$M$1))</f>
        <v>2345816</v>
      </c>
    </row>
    <row r="392" spans="1:3" x14ac:dyDescent="0.2">
      <c r="A392" s="10" t="str" cm="1">
        <f t="array" ref="A392">IF(B392=2010,INDEX('CO-EST2019-ANNRES-06'!A:A,ROW(_xlfn.XLOOKUP(A391,'CO-EST2019-ANNRES-06'!A:A,'CO-EST2019-ANNRES-06'!A:A))+1,1),trans!A391)</f>
        <v>Riverside</v>
      </c>
      <c r="B392" s="10">
        <f>IF(B391=2021,2010,trans!B391+1)</f>
        <v>2016</v>
      </c>
      <c r="C392" s="10">
        <f>INDEX('CO-EST2019-ANNRES-06'!A:M,MATCH(trans!A392,'CO-EST2019-ANNRES-06'!A:A),MATCH(trans!B392,'CO-EST2019-ANNRES-06'!$A$1:$M$1))</f>
        <v>2380081</v>
      </c>
    </row>
    <row r="393" spans="1:3" x14ac:dyDescent="0.2">
      <c r="A393" s="10" t="str" cm="1">
        <f t="array" ref="A393">IF(B393=2010,INDEX('CO-EST2019-ANNRES-06'!A:A,ROW(_xlfn.XLOOKUP(A392,'CO-EST2019-ANNRES-06'!A:A,'CO-EST2019-ANNRES-06'!A:A))+1,1),trans!A392)</f>
        <v>Riverside</v>
      </c>
      <c r="B393" s="10">
        <f>IF(B392=2021,2010,trans!B392+1)</f>
        <v>2017</v>
      </c>
      <c r="C393" s="10">
        <f>INDEX('CO-EST2019-ANNRES-06'!A:M,MATCH(trans!A393,'CO-EST2019-ANNRES-06'!A:A),MATCH(trans!B393,'CO-EST2019-ANNRES-06'!$A$1:$M$1))</f>
        <v>2414964</v>
      </c>
    </row>
    <row r="394" spans="1:3" x14ac:dyDescent="0.2">
      <c r="A394" s="10" t="str" cm="1">
        <f t="array" ref="A394">IF(B394=2010,INDEX('CO-EST2019-ANNRES-06'!A:A,ROW(_xlfn.XLOOKUP(A393,'CO-EST2019-ANNRES-06'!A:A,'CO-EST2019-ANNRES-06'!A:A))+1,1),trans!A393)</f>
        <v>Riverside</v>
      </c>
      <c r="B394" s="10">
        <f>IF(B393=2021,2010,trans!B393+1)</f>
        <v>2018</v>
      </c>
      <c r="C394" s="10">
        <f>INDEX('CO-EST2019-ANNRES-06'!A:M,MATCH(trans!A394,'CO-EST2019-ANNRES-06'!A:A),MATCH(trans!B394,'CO-EST2019-ANNRES-06'!$A$1:$M$1))</f>
        <v>2445789</v>
      </c>
    </row>
    <row r="395" spans="1:3" x14ac:dyDescent="0.2">
      <c r="A395" s="10" t="str" cm="1">
        <f t="array" ref="A395">IF(B395=2010,INDEX('CO-EST2019-ANNRES-06'!A:A,ROW(_xlfn.XLOOKUP(A394,'CO-EST2019-ANNRES-06'!A:A,'CO-EST2019-ANNRES-06'!A:A))+1,1),trans!A394)</f>
        <v>Riverside</v>
      </c>
      <c r="B395" s="10">
        <f>IF(B394=2021,2010,trans!B394+1)</f>
        <v>2019</v>
      </c>
      <c r="C395" s="10">
        <f>INDEX('CO-EST2019-ANNRES-06'!A:M,MATCH(trans!A395,'CO-EST2019-ANNRES-06'!A:A),MATCH(trans!B395,'CO-EST2019-ANNRES-06'!$A$1:$M$1))</f>
        <v>2470546</v>
      </c>
    </row>
    <row r="396" spans="1:3" x14ac:dyDescent="0.2">
      <c r="A396" s="10" t="str" cm="1">
        <f t="array" ref="A396">IF(B396=2010,INDEX('CO-EST2019-ANNRES-06'!A:A,ROW(_xlfn.XLOOKUP(A395,'CO-EST2019-ANNRES-06'!A:A,'CO-EST2019-ANNRES-06'!A:A))+1,1),trans!A395)</f>
        <v>Riverside</v>
      </c>
      <c r="B396" s="10">
        <f>IF(B395=2021,2010,trans!B395+1)</f>
        <v>2020</v>
      </c>
      <c r="C396" s="10">
        <f>INDEX('CO-EST2019-ANNRES-06'!A:M,MATCH(trans!A396,'CO-EST2019-ANNRES-06'!A:A),MATCH(trans!B396,'CO-EST2019-ANNRES-06'!$A$1:$M$1))</f>
        <v>2422764</v>
      </c>
    </row>
    <row r="397" spans="1:3" x14ac:dyDescent="0.2">
      <c r="A397" s="10" t="str" cm="1">
        <f t="array" ref="A397">IF(B397=2010,INDEX('CO-EST2019-ANNRES-06'!A:A,ROW(_xlfn.XLOOKUP(A396,'CO-EST2019-ANNRES-06'!A:A,'CO-EST2019-ANNRES-06'!A:A))+1,1),trans!A396)</f>
        <v>Riverside</v>
      </c>
      <c r="B397" s="10">
        <f>IF(B396=2021,2010,trans!B396+1)</f>
        <v>2021</v>
      </c>
      <c r="C397" s="10">
        <f>INDEX('CO-EST2019-ANNRES-06'!A:M,MATCH(trans!A397,'CO-EST2019-ANNRES-06'!A:A),MATCH(trans!B397,'CO-EST2019-ANNRES-06'!$A$1:$M$1))</f>
        <v>2458395</v>
      </c>
    </row>
    <row r="398" spans="1:3" x14ac:dyDescent="0.2">
      <c r="A398" s="10" t="str" cm="1">
        <f t="array" ref="A398">IF(B398=2010,INDEX('CO-EST2019-ANNRES-06'!A:A,ROW(_xlfn.XLOOKUP(A397,'CO-EST2019-ANNRES-06'!A:A,'CO-EST2019-ANNRES-06'!A:A))+1,1),trans!A397)</f>
        <v>Sacramento</v>
      </c>
      <c r="B398" s="10">
        <f>IF(B397=2021,2010,trans!B397+1)</f>
        <v>2010</v>
      </c>
      <c r="C398" s="10">
        <f>INDEX('CO-EST2019-ANNRES-06'!A:M,MATCH(trans!A398,'CO-EST2019-ANNRES-06'!A:A),MATCH(trans!B398,'CO-EST2019-ANNRES-06'!$A$1:$M$1))</f>
        <v>1421383</v>
      </c>
    </row>
    <row r="399" spans="1:3" x14ac:dyDescent="0.2">
      <c r="A399" s="10" t="str" cm="1">
        <f t="array" ref="A399">IF(B399=2010,INDEX('CO-EST2019-ANNRES-06'!A:A,ROW(_xlfn.XLOOKUP(A398,'CO-EST2019-ANNRES-06'!A:A,'CO-EST2019-ANNRES-06'!A:A))+1,1),trans!A398)</f>
        <v>Sacramento</v>
      </c>
      <c r="B399" s="10">
        <f>IF(B398=2021,2010,trans!B398+1)</f>
        <v>2011</v>
      </c>
      <c r="C399" s="10">
        <f>INDEX('CO-EST2019-ANNRES-06'!A:M,MATCH(trans!A399,'CO-EST2019-ANNRES-06'!A:A),MATCH(trans!B399,'CO-EST2019-ANNRES-06'!$A$1:$M$1))</f>
        <v>1433730</v>
      </c>
    </row>
    <row r="400" spans="1:3" x14ac:dyDescent="0.2">
      <c r="A400" s="10" t="str" cm="1">
        <f t="array" ref="A400">IF(B400=2010,INDEX('CO-EST2019-ANNRES-06'!A:A,ROW(_xlfn.XLOOKUP(A399,'CO-EST2019-ANNRES-06'!A:A,'CO-EST2019-ANNRES-06'!A:A))+1,1),trans!A399)</f>
        <v>Sacramento</v>
      </c>
      <c r="B400" s="10">
        <f>IF(B399=2021,2010,trans!B399+1)</f>
        <v>2012</v>
      </c>
      <c r="C400" s="10">
        <f>INDEX('CO-EST2019-ANNRES-06'!A:M,MATCH(trans!A400,'CO-EST2019-ANNRES-06'!A:A),MATCH(trans!B400,'CO-EST2019-ANNRES-06'!$A$1:$M$1))</f>
        <v>1444852</v>
      </c>
    </row>
    <row r="401" spans="1:3" x14ac:dyDescent="0.2">
      <c r="A401" s="10" t="str" cm="1">
        <f t="array" ref="A401">IF(B401=2010,INDEX('CO-EST2019-ANNRES-06'!A:A,ROW(_xlfn.XLOOKUP(A400,'CO-EST2019-ANNRES-06'!A:A,'CO-EST2019-ANNRES-06'!A:A))+1,1),trans!A400)</f>
        <v>Sacramento</v>
      </c>
      <c r="B401" s="10">
        <f>IF(B400=2021,2010,trans!B400+1)</f>
        <v>2013</v>
      </c>
      <c r="C401" s="10">
        <f>INDEX('CO-EST2019-ANNRES-06'!A:M,MATCH(trans!A401,'CO-EST2019-ANNRES-06'!A:A),MATCH(trans!B401,'CO-EST2019-ANNRES-06'!$A$1:$M$1))</f>
        <v>1457341</v>
      </c>
    </row>
    <row r="402" spans="1:3" x14ac:dyDescent="0.2">
      <c r="A402" s="10" t="str" cm="1">
        <f t="array" ref="A402">IF(B402=2010,INDEX('CO-EST2019-ANNRES-06'!A:A,ROW(_xlfn.XLOOKUP(A401,'CO-EST2019-ANNRES-06'!A:A,'CO-EST2019-ANNRES-06'!A:A))+1,1),trans!A401)</f>
        <v>Sacramento</v>
      </c>
      <c r="B402" s="10">
        <f>IF(B401=2021,2010,trans!B401+1)</f>
        <v>2014</v>
      </c>
      <c r="C402" s="10">
        <f>INDEX('CO-EST2019-ANNRES-06'!A:M,MATCH(trans!A402,'CO-EST2019-ANNRES-06'!A:A),MATCH(trans!B402,'CO-EST2019-ANNRES-06'!$A$1:$M$1))</f>
        <v>1474917</v>
      </c>
    </row>
    <row r="403" spans="1:3" x14ac:dyDescent="0.2">
      <c r="A403" s="10" t="str" cm="1">
        <f t="array" ref="A403">IF(B403=2010,INDEX('CO-EST2019-ANNRES-06'!A:A,ROW(_xlfn.XLOOKUP(A402,'CO-EST2019-ANNRES-06'!A:A,'CO-EST2019-ANNRES-06'!A:A))+1,1),trans!A402)</f>
        <v>Sacramento</v>
      </c>
      <c r="B403" s="10">
        <f>IF(B402=2021,2010,trans!B402+1)</f>
        <v>2015</v>
      </c>
      <c r="C403" s="10">
        <f>INDEX('CO-EST2019-ANNRES-06'!A:M,MATCH(trans!A403,'CO-EST2019-ANNRES-06'!A:A),MATCH(trans!B403,'CO-EST2019-ANNRES-06'!$A$1:$M$1))</f>
        <v>1493674</v>
      </c>
    </row>
    <row r="404" spans="1:3" x14ac:dyDescent="0.2">
      <c r="A404" s="10" t="str" cm="1">
        <f t="array" ref="A404">IF(B404=2010,INDEX('CO-EST2019-ANNRES-06'!A:A,ROW(_xlfn.XLOOKUP(A403,'CO-EST2019-ANNRES-06'!A:A,'CO-EST2019-ANNRES-06'!A:A))+1,1),trans!A403)</f>
        <v>Sacramento</v>
      </c>
      <c r="B404" s="10">
        <f>IF(B403=2021,2010,trans!B403+1)</f>
        <v>2016</v>
      </c>
      <c r="C404" s="10">
        <f>INDEX('CO-EST2019-ANNRES-06'!A:M,MATCH(trans!A404,'CO-EST2019-ANNRES-06'!A:A),MATCH(trans!B404,'CO-EST2019-ANNRES-06'!$A$1:$M$1))</f>
        <v>1510987</v>
      </c>
    </row>
    <row r="405" spans="1:3" x14ac:dyDescent="0.2">
      <c r="A405" s="10" t="str" cm="1">
        <f t="array" ref="A405">IF(B405=2010,INDEX('CO-EST2019-ANNRES-06'!A:A,ROW(_xlfn.XLOOKUP(A404,'CO-EST2019-ANNRES-06'!A:A,'CO-EST2019-ANNRES-06'!A:A))+1,1),trans!A404)</f>
        <v>Sacramento</v>
      </c>
      <c r="B405" s="10">
        <f>IF(B404=2021,2010,trans!B404+1)</f>
        <v>2017</v>
      </c>
      <c r="C405" s="10">
        <f>INDEX('CO-EST2019-ANNRES-06'!A:M,MATCH(trans!A405,'CO-EST2019-ANNRES-06'!A:A),MATCH(trans!B405,'CO-EST2019-ANNRES-06'!$A$1:$M$1))</f>
        <v>1527301</v>
      </c>
    </row>
    <row r="406" spans="1:3" x14ac:dyDescent="0.2">
      <c r="A406" s="10" t="str" cm="1">
        <f t="array" ref="A406">IF(B406=2010,INDEX('CO-EST2019-ANNRES-06'!A:A,ROW(_xlfn.XLOOKUP(A405,'CO-EST2019-ANNRES-06'!A:A,'CO-EST2019-ANNRES-06'!A:A))+1,1),trans!A405)</f>
        <v>Sacramento</v>
      </c>
      <c r="B406" s="10">
        <f>IF(B405=2021,2010,trans!B405+1)</f>
        <v>2018</v>
      </c>
      <c r="C406" s="10">
        <f>INDEX('CO-EST2019-ANNRES-06'!A:M,MATCH(trans!A406,'CO-EST2019-ANNRES-06'!A:A),MATCH(trans!B406,'CO-EST2019-ANNRES-06'!$A$1:$M$1))</f>
        <v>1538746</v>
      </c>
    </row>
    <row r="407" spans="1:3" x14ac:dyDescent="0.2">
      <c r="A407" s="10" t="str" cm="1">
        <f t="array" ref="A407">IF(B407=2010,INDEX('CO-EST2019-ANNRES-06'!A:A,ROW(_xlfn.XLOOKUP(A406,'CO-EST2019-ANNRES-06'!A:A,'CO-EST2019-ANNRES-06'!A:A))+1,1),trans!A406)</f>
        <v>Sacramento</v>
      </c>
      <c r="B407" s="10">
        <f>IF(B406=2021,2010,trans!B406+1)</f>
        <v>2019</v>
      </c>
      <c r="C407" s="10">
        <f>INDEX('CO-EST2019-ANNRES-06'!A:M,MATCH(trans!A407,'CO-EST2019-ANNRES-06'!A:A),MATCH(trans!B407,'CO-EST2019-ANNRES-06'!$A$1:$M$1))</f>
        <v>1552058</v>
      </c>
    </row>
    <row r="408" spans="1:3" x14ac:dyDescent="0.2">
      <c r="A408" s="10" t="str" cm="1">
        <f t="array" ref="A408">IF(B408=2010,INDEX('CO-EST2019-ANNRES-06'!A:A,ROW(_xlfn.XLOOKUP(A407,'CO-EST2019-ANNRES-06'!A:A,'CO-EST2019-ANNRES-06'!A:A))+1,1),trans!A407)</f>
        <v>Sacramento</v>
      </c>
      <c r="B408" s="10">
        <f>IF(B407=2021,2010,trans!B407+1)</f>
        <v>2020</v>
      </c>
      <c r="C408" s="10">
        <f>INDEX('CO-EST2019-ANNRES-06'!A:M,MATCH(trans!A408,'CO-EST2019-ANNRES-06'!A:A),MATCH(trans!B408,'CO-EST2019-ANNRES-06'!$A$1:$M$1))</f>
        <v>1586241</v>
      </c>
    </row>
    <row r="409" spans="1:3" x14ac:dyDescent="0.2">
      <c r="A409" s="10" t="str" cm="1">
        <f t="array" ref="A409">IF(B409=2010,INDEX('CO-EST2019-ANNRES-06'!A:A,ROW(_xlfn.XLOOKUP(A408,'CO-EST2019-ANNRES-06'!A:A,'CO-EST2019-ANNRES-06'!A:A))+1,1),trans!A408)</f>
        <v>Sacramento</v>
      </c>
      <c r="B409" s="10">
        <f>IF(B408=2021,2010,trans!B408+1)</f>
        <v>2021</v>
      </c>
      <c r="C409" s="10">
        <f>INDEX('CO-EST2019-ANNRES-06'!A:M,MATCH(trans!A409,'CO-EST2019-ANNRES-06'!A:A),MATCH(trans!B409,'CO-EST2019-ANNRES-06'!$A$1:$M$1))</f>
        <v>1588921</v>
      </c>
    </row>
    <row r="410" spans="1:3" x14ac:dyDescent="0.2">
      <c r="A410" s="10" t="str" cm="1">
        <f t="array" ref="A410">IF(B410=2010,INDEX('CO-EST2019-ANNRES-06'!A:A,ROW(_xlfn.XLOOKUP(A409,'CO-EST2019-ANNRES-06'!A:A,'CO-EST2019-ANNRES-06'!A:A))+1,1),trans!A409)</f>
        <v>San Benito</v>
      </c>
      <c r="B410" s="10">
        <f>IF(B409=2021,2010,trans!B409+1)</f>
        <v>2010</v>
      </c>
      <c r="C410" s="10">
        <f>INDEX('CO-EST2019-ANNRES-06'!A:M,MATCH(trans!A410,'CO-EST2019-ANNRES-06'!A:A),MATCH(trans!B410,'CO-EST2019-ANNRES-06'!$A$1:$M$1))</f>
        <v>55516</v>
      </c>
    </row>
    <row r="411" spans="1:3" x14ac:dyDescent="0.2">
      <c r="A411" s="10" t="str" cm="1">
        <f t="array" ref="A411">IF(B411=2010,INDEX('CO-EST2019-ANNRES-06'!A:A,ROW(_xlfn.XLOOKUP(A410,'CO-EST2019-ANNRES-06'!A:A,'CO-EST2019-ANNRES-06'!A:A))+1,1),trans!A410)</f>
        <v>San Benito</v>
      </c>
      <c r="B411" s="10">
        <f>IF(B410=2021,2010,trans!B410+1)</f>
        <v>2011</v>
      </c>
      <c r="C411" s="10">
        <f>INDEX('CO-EST2019-ANNRES-06'!A:M,MATCH(trans!A411,'CO-EST2019-ANNRES-06'!A:A),MATCH(trans!B411,'CO-EST2019-ANNRES-06'!$A$1:$M$1))</f>
        <v>55977</v>
      </c>
    </row>
    <row r="412" spans="1:3" x14ac:dyDescent="0.2">
      <c r="A412" s="10" t="str" cm="1">
        <f t="array" ref="A412">IF(B412=2010,INDEX('CO-EST2019-ANNRES-06'!A:A,ROW(_xlfn.XLOOKUP(A411,'CO-EST2019-ANNRES-06'!A:A,'CO-EST2019-ANNRES-06'!A:A))+1,1),trans!A411)</f>
        <v>San Benito</v>
      </c>
      <c r="B412" s="10">
        <f>IF(B411=2021,2010,trans!B411+1)</f>
        <v>2012</v>
      </c>
      <c r="C412" s="10">
        <f>INDEX('CO-EST2019-ANNRES-06'!A:M,MATCH(trans!A412,'CO-EST2019-ANNRES-06'!A:A),MATCH(trans!B412,'CO-EST2019-ANNRES-06'!$A$1:$M$1))</f>
        <v>56599</v>
      </c>
    </row>
    <row r="413" spans="1:3" x14ac:dyDescent="0.2">
      <c r="A413" s="10" t="str" cm="1">
        <f t="array" ref="A413">IF(B413=2010,INDEX('CO-EST2019-ANNRES-06'!A:A,ROW(_xlfn.XLOOKUP(A412,'CO-EST2019-ANNRES-06'!A:A,'CO-EST2019-ANNRES-06'!A:A))+1,1),trans!A412)</f>
        <v>San Benito</v>
      </c>
      <c r="B413" s="10">
        <f>IF(B412=2021,2010,trans!B412+1)</f>
        <v>2013</v>
      </c>
      <c r="C413" s="10">
        <f>INDEX('CO-EST2019-ANNRES-06'!A:M,MATCH(trans!A413,'CO-EST2019-ANNRES-06'!A:A),MATCH(trans!B413,'CO-EST2019-ANNRES-06'!$A$1:$M$1))</f>
        <v>57239</v>
      </c>
    </row>
    <row r="414" spans="1:3" x14ac:dyDescent="0.2">
      <c r="A414" s="10" t="str" cm="1">
        <f t="array" ref="A414">IF(B414=2010,INDEX('CO-EST2019-ANNRES-06'!A:A,ROW(_xlfn.XLOOKUP(A413,'CO-EST2019-ANNRES-06'!A:A,'CO-EST2019-ANNRES-06'!A:A))+1,1),trans!A413)</f>
        <v>San Benito</v>
      </c>
      <c r="B414" s="10">
        <f>IF(B413=2021,2010,trans!B413+1)</f>
        <v>2014</v>
      </c>
      <c r="C414" s="10">
        <f>INDEX('CO-EST2019-ANNRES-06'!A:M,MATCH(trans!A414,'CO-EST2019-ANNRES-06'!A:A),MATCH(trans!B414,'CO-EST2019-ANNRES-06'!$A$1:$M$1))</f>
        <v>57825</v>
      </c>
    </row>
    <row r="415" spans="1:3" x14ac:dyDescent="0.2">
      <c r="A415" s="10" t="str" cm="1">
        <f t="array" ref="A415">IF(B415=2010,INDEX('CO-EST2019-ANNRES-06'!A:A,ROW(_xlfn.XLOOKUP(A414,'CO-EST2019-ANNRES-06'!A:A,'CO-EST2019-ANNRES-06'!A:A))+1,1),trans!A414)</f>
        <v>San Benito</v>
      </c>
      <c r="B415" s="10">
        <f>IF(B414=2021,2010,trans!B414+1)</f>
        <v>2015</v>
      </c>
      <c r="C415" s="10">
        <f>INDEX('CO-EST2019-ANNRES-06'!A:M,MATCH(trans!A415,'CO-EST2019-ANNRES-06'!A:A),MATCH(trans!B415,'CO-EST2019-ANNRES-06'!$A$1:$M$1))</f>
        <v>58216</v>
      </c>
    </row>
    <row r="416" spans="1:3" x14ac:dyDescent="0.2">
      <c r="A416" s="10" t="str" cm="1">
        <f t="array" ref="A416">IF(B416=2010,INDEX('CO-EST2019-ANNRES-06'!A:A,ROW(_xlfn.XLOOKUP(A415,'CO-EST2019-ANNRES-06'!A:A,'CO-EST2019-ANNRES-06'!A:A))+1,1),trans!A415)</f>
        <v>San Benito</v>
      </c>
      <c r="B416" s="10">
        <f>IF(B415=2021,2010,trans!B415+1)</f>
        <v>2016</v>
      </c>
      <c r="C416" s="10">
        <f>INDEX('CO-EST2019-ANNRES-06'!A:M,MATCH(trans!A416,'CO-EST2019-ANNRES-06'!A:A),MATCH(trans!B416,'CO-EST2019-ANNRES-06'!$A$1:$M$1))</f>
        <v>59225</v>
      </c>
    </row>
    <row r="417" spans="1:3" x14ac:dyDescent="0.2">
      <c r="A417" s="10" t="str" cm="1">
        <f t="array" ref="A417">IF(B417=2010,INDEX('CO-EST2019-ANNRES-06'!A:A,ROW(_xlfn.XLOOKUP(A416,'CO-EST2019-ANNRES-06'!A:A,'CO-EST2019-ANNRES-06'!A:A))+1,1),trans!A416)</f>
        <v>San Benito</v>
      </c>
      <c r="B417" s="10">
        <f>IF(B416=2021,2010,trans!B416+1)</f>
        <v>2017</v>
      </c>
      <c r="C417" s="10">
        <f>INDEX('CO-EST2019-ANNRES-06'!A:M,MATCH(trans!A417,'CO-EST2019-ANNRES-06'!A:A),MATCH(trans!B417,'CO-EST2019-ANNRES-06'!$A$1:$M$1))</f>
        <v>60164</v>
      </c>
    </row>
    <row r="418" spans="1:3" x14ac:dyDescent="0.2">
      <c r="A418" s="10" t="str" cm="1">
        <f t="array" ref="A418">IF(B418=2010,INDEX('CO-EST2019-ANNRES-06'!A:A,ROW(_xlfn.XLOOKUP(A417,'CO-EST2019-ANNRES-06'!A:A,'CO-EST2019-ANNRES-06'!A:A))+1,1),trans!A417)</f>
        <v>San Benito</v>
      </c>
      <c r="B418" s="10">
        <f>IF(B417=2021,2010,trans!B417+1)</f>
        <v>2018</v>
      </c>
      <c r="C418" s="10">
        <f>INDEX('CO-EST2019-ANNRES-06'!A:M,MATCH(trans!A418,'CO-EST2019-ANNRES-06'!A:A),MATCH(trans!B418,'CO-EST2019-ANNRES-06'!$A$1:$M$1))</f>
        <v>61467</v>
      </c>
    </row>
    <row r="419" spans="1:3" x14ac:dyDescent="0.2">
      <c r="A419" s="10" t="str" cm="1">
        <f t="array" ref="A419">IF(B419=2010,INDEX('CO-EST2019-ANNRES-06'!A:A,ROW(_xlfn.XLOOKUP(A418,'CO-EST2019-ANNRES-06'!A:A,'CO-EST2019-ANNRES-06'!A:A))+1,1),trans!A418)</f>
        <v>San Benito</v>
      </c>
      <c r="B419" s="10">
        <f>IF(B418=2021,2010,trans!B418+1)</f>
        <v>2019</v>
      </c>
      <c r="C419" s="10">
        <f>INDEX('CO-EST2019-ANNRES-06'!A:M,MATCH(trans!A419,'CO-EST2019-ANNRES-06'!A:A),MATCH(trans!B419,'CO-EST2019-ANNRES-06'!$A$1:$M$1))</f>
        <v>62808</v>
      </c>
    </row>
    <row r="420" spans="1:3" x14ac:dyDescent="0.2">
      <c r="A420" s="10" t="str" cm="1">
        <f t="array" ref="A420">IF(B420=2010,INDEX('CO-EST2019-ANNRES-06'!A:A,ROW(_xlfn.XLOOKUP(A419,'CO-EST2019-ANNRES-06'!A:A,'CO-EST2019-ANNRES-06'!A:A))+1,1),trans!A419)</f>
        <v>San Benito</v>
      </c>
      <c r="B420" s="10">
        <f>IF(B419=2021,2010,trans!B419+1)</f>
        <v>2020</v>
      </c>
      <c r="C420" s="10">
        <f>INDEX('CO-EST2019-ANNRES-06'!A:M,MATCH(trans!A420,'CO-EST2019-ANNRES-06'!A:A),MATCH(trans!B420,'CO-EST2019-ANNRES-06'!$A$1:$M$1))</f>
        <v>64507</v>
      </c>
    </row>
    <row r="421" spans="1:3" x14ac:dyDescent="0.2">
      <c r="A421" s="10" t="str" cm="1">
        <f t="array" ref="A421">IF(B421=2010,INDEX('CO-EST2019-ANNRES-06'!A:A,ROW(_xlfn.XLOOKUP(A420,'CO-EST2019-ANNRES-06'!A:A,'CO-EST2019-ANNRES-06'!A:A))+1,1),trans!A420)</f>
        <v>San Benito</v>
      </c>
      <c r="B421" s="10">
        <f>IF(B420=2021,2010,trans!B420+1)</f>
        <v>2021</v>
      </c>
      <c r="C421" s="10">
        <f>INDEX('CO-EST2019-ANNRES-06'!A:M,MATCH(trans!A421,'CO-EST2019-ANNRES-06'!A:A),MATCH(trans!B421,'CO-EST2019-ANNRES-06'!$A$1:$M$1))</f>
        <v>66677</v>
      </c>
    </row>
    <row r="422" spans="1:3" x14ac:dyDescent="0.2">
      <c r="A422" s="10" t="str" cm="1">
        <f t="array" ref="A422">IF(B422=2010,INDEX('CO-EST2019-ANNRES-06'!A:A,ROW(_xlfn.XLOOKUP(A421,'CO-EST2019-ANNRES-06'!A:A,'CO-EST2019-ANNRES-06'!A:A))+1,1),trans!A421)</f>
        <v>San Bernardino</v>
      </c>
      <c r="B422" s="10">
        <f>IF(B421=2021,2010,trans!B421+1)</f>
        <v>2010</v>
      </c>
      <c r="C422" s="10">
        <f>INDEX('CO-EST2019-ANNRES-06'!A:M,MATCH(trans!A422,'CO-EST2019-ANNRES-06'!A:A),MATCH(trans!B422,'CO-EST2019-ANNRES-06'!$A$1:$M$1))</f>
        <v>2040848</v>
      </c>
    </row>
    <row r="423" spans="1:3" x14ac:dyDescent="0.2">
      <c r="A423" s="10" t="str" cm="1">
        <f t="array" ref="A423">IF(B423=2010,INDEX('CO-EST2019-ANNRES-06'!A:A,ROW(_xlfn.XLOOKUP(A422,'CO-EST2019-ANNRES-06'!A:A,'CO-EST2019-ANNRES-06'!A:A))+1,1),trans!A422)</f>
        <v>San Bernardino</v>
      </c>
      <c r="B423" s="10">
        <f>IF(B422=2021,2010,trans!B422+1)</f>
        <v>2011</v>
      </c>
      <c r="C423" s="10">
        <f>INDEX('CO-EST2019-ANNRES-06'!A:M,MATCH(trans!A423,'CO-EST2019-ANNRES-06'!A:A),MATCH(trans!B423,'CO-EST2019-ANNRES-06'!$A$1:$M$1))</f>
        <v>2060827</v>
      </c>
    </row>
    <row r="424" spans="1:3" x14ac:dyDescent="0.2">
      <c r="A424" s="10" t="str" cm="1">
        <f t="array" ref="A424">IF(B424=2010,INDEX('CO-EST2019-ANNRES-06'!A:A,ROW(_xlfn.XLOOKUP(A423,'CO-EST2019-ANNRES-06'!A:A,'CO-EST2019-ANNRES-06'!A:A))+1,1),trans!A423)</f>
        <v>San Bernardino</v>
      </c>
      <c r="B424" s="10">
        <f>IF(B423=2021,2010,trans!B423+1)</f>
        <v>2012</v>
      </c>
      <c r="C424" s="10">
        <f>INDEX('CO-EST2019-ANNRES-06'!A:M,MATCH(trans!A424,'CO-EST2019-ANNRES-06'!A:A),MATCH(trans!B424,'CO-EST2019-ANNRES-06'!$A$1:$M$1))</f>
        <v>2073512</v>
      </c>
    </row>
    <row r="425" spans="1:3" x14ac:dyDescent="0.2">
      <c r="A425" s="10" t="str" cm="1">
        <f t="array" ref="A425">IF(B425=2010,INDEX('CO-EST2019-ANNRES-06'!A:A,ROW(_xlfn.XLOOKUP(A424,'CO-EST2019-ANNRES-06'!A:A,'CO-EST2019-ANNRES-06'!A:A))+1,1),trans!A424)</f>
        <v>San Bernardino</v>
      </c>
      <c r="B425" s="10">
        <f>IF(B424=2021,2010,trans!B424+1)</f>
        <v>2013</v>
      </c>
      <c r="C425" s="10">
        <f>INDEX('CO-EST2019-ANNRES-06'!A:M,MATCH(trans!A425,'CO-EST2019-ANNRES-06'!A:A),MATCH(trans!B425,'CO-EST2019-ANNRES-06'!$A$1:$M$1))</f>
        <v>2082738</v>
      </c>
    </row>
    <row r="426" spans="1:3" x14ac:dyDescent="0.2">
      <c r="A426" s="10" t="str" cm="1">
        <f t="array" ref="A426">IF(B426=2010,INDEX('CO-EST2019-ANNRES-06'!A:A,ROW(_xlfn.XLOOKUP(A425,'CO-EST2019-ANNRES-06'!A:A,'CO-EST2019-ANNRES-06'!A:A))+1,1),trans!A425)</f>
        <v>San Bernardino</v>
      </c>
      <c r="B426" s="10">
        <f>IF(B425=2021,2010,trans!B425+1)</f>
        <v>2014</v>
      </c>
      <c r="C426" s="10">
        <f>INDEX('CO-EST2019-ANNRES-06'!A:M,MATCH(trans!A426,'CO-EST2019-ANNRES-06'!A:A),MATCH(trans!B426,'CO-EST2019-ANNRES-06'!$A$1:$M$1))</f>
        <v>2099181</v>
      </c>
    </row>
    <row r="427" spans="1:3" x14ac:dyDescent="0.2">
      <c r="A427" s="10" t="str" cm="1">
        <f t="array" ref="A427">IF(B427=2010,INDEX('CO-EST2019-ANNRES-06'!A:A,ROW(_xlfn.XLOOKUP(A426,'CO-EST2019-ANNRES-06'!A:A,'CO-EST2019-ANNRES-06'!A:A))+1,1),trans!A426)</f>
        <v>San Bernardino</v>
      </c>
      <c r="B427" s="10">
        <f>IF(B426=2021,2010,trans!B426+1)</f>
        <v>2015</v>
      </c>
      <c r="C427" s="10">
        <f>INDEX('CO-EST2019-ANNRES-06'!A:M,MATCH(trans!A427,'CO-EST2019-ANNRES-06'!A:A),MATCH(trans!B427,'CO-EST2019-ANNRES-06'!$A$1:$M$1))</f>
        <v>2115411</v>
      </c>
    </row>
    <row r="428" spans="1:3" x14ac:dyDescent="0.2">
      <c r="A428" s="10" t="str" cm="1">
        <f t="array" ref="A428">IF(B428=2010,INDEX('CO-EST2019-ANNRES-06'!A:A,ROW(_xlfn.XLOOKUP(A427,'CO-EST2019-ANNRES-06'!A:A,'CO-EST2019-ANNRES-06'!A:A))+1,1),trans!A427)</f>
        <v>San Bernardino</v>
      </c>
      <c r="B428" s="10">
        <f>IF(B427=2021,2010,trans!B427+1)</f>
        <v>2016</v>
      </c>
      <c r="C428" s="10">
        <f>INDEX('CO-EST2019-ANNRES-06'!A:M,MATCH(trans!A428,'CO-EST2019-ANNRES-06'!A:A),MATCH(trans!B428,'CO-EST2019-ANNRES-06'!$A$1:$M$1))</f>
        <v>2131960</v>
      </c>
    </row>
    <row r="429" spans="1:3" x14ac:dyDescent="0.2">
      <c r="A429" s="10" t="str" cm="1">
        <f t="array" ref="A429">IF(B429=2010,INDEX('CO-EST2019-ANNRES-06'!A:A,ROW(_xlfn.XLOOKUP(A428,'CO-EST2019-ANNRES-06'!A:A,'CO-EST2019-ANNRES-06'!A:A))+1,1),trans!A428)</f>
        <v>San Bernardino</v>
      </c>
      <c r="B429" s="10">
        <f>IF(B428=2021,2010,trans!B428+1)</f>
        <v>2017</v>
      </c>
      <c r="C429" s="10">
        <f>INDEX('CO-EST2019-ANNRES-06'!A:M,MATCH(trans!A429,'CO-EST2019-ANNRES-06'!A:A),MATCH(trans!B429,'CO-EST2019-ANNRES-06'!$A$1:$M$1))</f>
        <v>2150945</v>
      </c>
    </row>
    <row r="430" spans="1:3" x14ac:dyDescent="0.2">
      <c r="A430" s="10" t="str" cm="1">
        <f t="array" ref="A430">IF(B430=2010,INDEX('CO-EST2019-ANNRES-06'!A:A,ROW(_xlfn.XLOOKUP(A429,'CO-EST2019-ANNRES-06'!A:A,'CO-EST2019-ANNRES-06'!A:A))+1,1),trans!A429)</f>
        <v>San Bernardino</v>
      </c>
      <c r="B430" s="10">
        <f>IF(B429=2021,2010,trans!B429+1)</f>
        <v>2018</v>
      </c>
      <c r="C430" s="10">
        <f>INDEX('CO-EST2019-ANNRES-06'!A:M,MATCH(trans!A430,'CO-EST2019-ANNRES-06'!A:A),MATCH(trans!B430,'CO-EST2019-ANNRES-06'!$A$1:$M$1))</f>
        <v>2166753</v>
      </c>
    </row>
    <row r="431" spans="1:3" x14ac:dyDescent="0.2">
      <c r="A431" s="10" t="str" cm="1">
        <f t="array" ref="A431">IF(B431=2010,INDEX('CO-EST2019-ANNRES-06'!A:A,ROW(_xlfn.XLOOKUP(A430,'CO-EST2019-ANNRES-06'!A:A,'CO-EST2019-ANNRES-06'!A:A))+1,1),trans!A430)</f>
        <v>San Bernardino</v>
      </c>
      <c r="B431" s="10">
        <f>IF(B430=2021,2010,trans!B430+1)</f>
        <v>2019</v>
      </c>
      <c r="C431" s="10">
        <f>INDEX('CO-EST2019-ANNRES-06'!A:M,MATCH(trans!A431,'CO-EST2019-ANNRES-06'!A:A),MATCH(trans!B431,'CO-EST2019-ANNRES-06'!$A$1:$M$1))</f>
        <v>2180085</v>
      </c>
    </row>
    <row r="432" spans="1:3" x14ac:dyDescent="0.2">
      <c r="A432" s="10" t="str" cm="1">
        <f t="array" ref="A432">IF(B432=2010,INDEX('CO-EST2019-ANNRES-06'!A:A,ROW(_xlfn.XLOOKUP(A431,'CO-EST2019-ANNRES-06'!A:A,'CO-EST2019-ANNRES-06'!A:A))+1,1),trans!A431)</f>
        <v>San Bernardino</v>
      </c>
      <c r="B432" s="10">
        <f>IF(B431=2021,2010,trans!B431+1)</f>
        <v>2020</v>
      </c>
      <c r="C432" s="10">
        <f>INDEX('CO-EST2019-ANNRES-06'!A:M,MATCH(trans!A432,'CO-EST2019-ANNRES-06'!A:A),MATCH(trans!B432,'CO-EST2019-ANNRES-06'!$A$1:$M$1))</f>
        <v>2182740</v>
      </c>
    </row>
    <row r="433" spans="1:3" x14ac:dyDescent="0.2">
      <c r="A433" s="10" t="str" cm="1">
        <f t="array" ref="A433">IF(B433=2010,INDEX('CO-EST2019-ANNRES-06'!A:A,ROW(_xlfn.XLOOKUP(A432,'CO-EST2019-ANNRES-06'!A:A,'CO-EST2019-ANNRES-06'!A:A))+1,1),trans!A432)</f>
        <v>San Bernardino</v>
      </c>
      <c r="B433" s="10">
        <f>IF(B432=2021,2010,trans!B432+1)</f>
        <v>2021</v>
      </c>
      <c r="C433" s="10">
        <f>INDEX('CO-EST2019-ANNRES-06'!A:M,MATCH(trans!A433,'CO-EST2019-ANNRES-06'!A:A),MATCH(trans!B433,'CO-EST2019-ANNRES-06'!$A$1:$M$1))</f>
        <v>2194710</v>
      </c>
    </row>
    <row r="434" spans="1:3" x14ac:dyDescent="0.2">
      <c r="A434" s="10" t="str" cm="1">
        <f t="array" ref="A434">IF(B434=2010,INDEX('CO-EST2019-ANNRES-06'!A:A,ROW(_xlfn.XLOOKUP(A433,'CO-EST2019-ANNRES-06'!A:A,'CO-EST2019-ANNRES-06'!A:A))+1,1),trans!A433)</f>
        <v>San Diego</v>
      </c>
      <c r="B434" s="10">
        <f>IF(B433=2021,2010,trans!B433+1)</f>
        <v>2010</v>
      </c>
      <c r="C434" s="10">
        <f>INDEX('CO-EST2019-ANNRES-06'!A:M,MATCH(trans!A434,'CO-EST2019-ANNRES-06'!A:A),MATCH(trans!B434,'CO-EST2019-ANNRES-06'!$A$1:$M$1))</f>
        <v>3103212</v>
      </c>
    </row>
    <row r="435" spans="1:3" x14ac:dyDescent="0.2">
      <c r="A435" s="10" t="str" cm="1">
        <f t="array" ref="A435">IF(B435=2010,INDEX('CO-EST2019-ANNRES-06'!A:A,ROW(_xlfn.XLOOKUP(A434,'CO-EST2019-ANNRES-06'!A:A,'CO-EST2019-ANNRES-06'!A:A))+1,1),trans!A434)</f>
        <v>San Diego</v>
      </c>
      <c r="B435" s="10">
        <f>IF(B434=2021,2010,trans!B434+1)</f>
        <v>2011</v>
      </c>
      <c r="C435" s="10">
        <f>INDEX('CO-EST2019-ANNRES-06'!A:M,MATCH(trans!A435,'CO-EST2019-ANNRES-06'!A:A),MATCH(trans!B435,'CO-EST2019-ANNRES-06'!$A$1:$M$1))</f>
        <v>3137156</v>
      </c>
    </row>
    <row r="436" spans="1:3" x14ac:dyDescent="0.2">
      <c r="A436" s="10" t="str" cm="1">
        <f t="array" ref="A436">IF(B436=2010,INDEX('CO-EST2019-ANNRES-06'!A:A,ROW(_xlfn.XLOOKUP(A435,'CO-EST2019-ANNRES-06'!A:A,'CO-EST2019-ANNRES-06'!A:A))+1,1),trans!A435)</f>
        <v>San Diego</v>
      </c>
      <c r="B436" s="10">
        <f>IF(B435=2021,2010,trans!B435+1)</f>
        <v>2012</v>
      </c>
      <c r="C436" s="10">
        <f>INDEX('CO-EST2019-ANNRES-06'!A:M,MATCH(trans!A436,'CO-EST2019-ANNRES-06'!A:A),MATCH(trans!B436,'CO-EST2019-ANNRES-06'!$A$1:$M$1))</f>
        <v>3174335</v>
      </c>
    </row>
    <row r="437" spans="1:3" x14ac:dyDescent="0.2">
      <c r="A437" s="10" t="str" cm="1">
        <f t="array" ref="A437">IF(B437=2010,INDEX('CO-EST2019-ANNRES-06'!A:A,ROW(_xlfn.XLOOKUP(A436,'CO-EST2019-ANNRES-06'!A:A,'CO-EST2019-ANNRES-06'!A:A))+1,1),trans!A436)</f>
        <v>San Diego</v>
      </c>
      <c r="B437" s="10">
        <f>IF(B436=2021,2010,trans!B436+1)</f>
        <v>2013</v>
      </c>
      <c r="C437" s="10">
        <f>INDEX('CO-EST2019-ANNRES-06'!A:M,MATCH(trans!A437,'CO-EST2019-ANNRES-06'!A:A),MATCH(trans!B437,'CO-EST2019-ANNRES-06'!$A$1:$M$1))</f>
        <v>3209768</v>
      </c>
    </row>
    <row r="438" spans="1:3" x14ac:dyDescent="0.2">
      <c r="A438" s="10" t="str" cm="1">
        <f t="array" ref="A438">IF(B438=2010,INDEX('CO-EST2019-ANNRES-06'!A:A,ROW(_xlfn.XLOOKUP(A437,'CO-EST2019-ANNRES-06'!A:A,'CO-EST2019-ANNRES-06'!A:A))+1,1),trans!A437)</f>
        <v>San Diego</v>
      </c>
      <c r="B438" s="10">
        <f>IF(B437=2021,2010,trans!B437+1)</f>
        <v>2014</v>
      </c>
      <c r="C438" s="10">
        <f>INDEX('CO-EST2019-ANNRES-06'!A:M,MATCH(trans!A438,'CO-EST2019-ANNRES-06'!A:A),MATCH(trans!B438,'CO-EST2019-ANNRES-06'!$A$1:$M$1))</f>
        <v>3248877</v>
      </c>
    </row>
    <row r="439" spans="1:3" x14ac:dyDescent="0.2">
      <c r="A439" s="10" t="str" cm="1">
        <f t="array" ref="A439">IF(B439=2010,INDEX('CO-EST2019-ANNRES-06'!A:A,ROW(_xlfn.XLOOKUP(A438,'CO-EST2019-ANNRES-06'!A:A,'CO-EST2019-ANNRES-06'!A:A))+1,1),trans!A438)</f>
        <v>San Diego</v>
      </c>
      <c r="B439" s="10">
        <f>IF(B438=2021,2010,trans!B438+1)</f>
        <v>2015</v>
      </c>
      <c r="C439" s="10">
        <f>INDEX('CO-EST2019-ANNRES-06'!A:M,MATCH(trans!A439,'CO-EST2019-ANNRES-06'!A:A),MATCH(trans!B439,'CO-EST2019-ANNRES-06'!$A$1:$M$1))</f>
        <v>3280850</v>
      </c>
    </row>
    <row r="440" spans="1:3" x14ac:dyDescent="0.2">
      <c r="A440" s="10" t="str" cm="1">
        <f t="array" ref="A440">IF(B440=2010,INDEX('CO-EST2019-ANNRES-06'!A:A,ROW(_xlfn.XLOOKUP(A439,'CO-EST2019-ANNRES-06'!A:A,'CO-EST2019-ANNRES-06'!A:A))+1,1),trans!A439)</f>
        <v>San Diego</v>
      </c>
      <c r="B440" s="10">
        <f>IF(B439=2021,2010,trans!B439+1)</f>
        <v>2016</v>
      </c>
      <c r="C440" s="10">
        <f>INDEX('CO-EST2019-ANNRES-06'!A:M,MATCH(trans!A440,'CO-EST2019-ANNRES-06'!A:A),MATCH(trans!B440,'CO-EST2019-ANNRES-06'!$A$1:$M$1))</f>
        <v>3306089</v>
      </c>
    </row>
    <row r="441" spans="1:3" x14ac:dyDescent="0.2">
      <c r="A441" s="10" t="str" cm="1">
        <f t="array" ref="A441">IF(B441=2010,INDEX('CO-EST2019-ANNRES-06'!A:A,ROW(_xlfn.XLOOKUP(A440,'CO-EST2019-ANNRES-06'!A:A,'CO-EST2019-ANNRES-06'!A:A))+1,1),trans!A440)</f>
        <v>San Diego</v>
      </c>
      <c r="B441" s="10">
        <f>IF(B440=2021,2010,trans!B440+1)</f>
        <v>2017</v>
      </c>
      <c r="C441" s="10">
        <f>INDEX('CO-EST2019-ANNRES-06'!A:M,MATCH(trans!A441,'CO-EST2019-ANNRES-06'!A:A),MATCH(trans!B441,'CO-EST2019-ANNRES-06'!$A$1:$M$1))</f>
        <v>3321237</v>
      </c>
    </row>
    <row r="442" spans="1:3" x14ac:dyDescent="0.2">
      <c r="A442" s="10" t="str" cm="1">
        <f t="array" ref="A442">IF(B442=2010,INDEX('CO-EST2019-ANNRES-06'!A:A,ROW(_xlfn.XLOOKUP(A441,'CO-EST2019-ANNRES-06'!A:A,'CO-EST2019-ANNRES-06'!A:A))+1,1),trans!A441)</f>
        <v>San Diego</v>
      </c>
      <c r="B442" s="10">
        <f>IF(B441=2021,2010,trans!B441+1)</f>
        <v>2018</v>
      </c>
      <c r="C442" s="10">
        <f>INDEX('CO-EST2019-ANNRES-06'!A:M,MATCH(trans!A442,'CO-EST2019-ANNRES-06'!A:A),MATCH(trans!B442,'CO-EST2019-ANNRES-06'!$A$1:$M$1))</f>
        <v>3333861</v>
      </c>
    </row>
    <row r="443" spans="1:3" x14ac:dyDescent="0.2">
      <c r="A443" s="10" t="str" cm="1">
        <f t="array" ref="A443">IF(B443=2010,INDEX('CO-EST2019-ANNRES-06'!A:A,ROW(_xlfn.XLOOKUP(A442,'CO-EST2019-ANNRES-06'!A:A,'CO-EST2019-ANNRES-06'!A:A))+1,1),trans!A442)</f>
        <v>San Diego</v>
      </c>
      <c r="B443" s="10">
        <f>IF(B442=2021,2010,trans!B442+1)</f>
        <v>2019</v>
      </c>
      <c r="C443" s="10">
        <f>INDEX('CO-EST2019-ANNRES-06'!A:M,MATCH(trans!A443,'CO-EST2019-ANNRES-06'!A:A),MATCH(trans!B443,'CO-EST2019-ANNRES-06'!$A$1:$M$1))</f>
        <v>3338330</v>
      </c>
    </row>
    <row r="444" spans="1:3" x14ac:dyDescent="0.2">
      <c r="A444" s="10" t="str" cm="1">
        <f t="array" ref="A444">IF(B444=2010,INDEX('CO-EST2019-ANNRES-06'!A:A,ROW(_xlfn.XLOOKUP(A443,'CO-EST2019-ANNRES-06'!A:A,'CO-EST2019-ANNRES-06'!A:A))+1,1),trans!A443)</f>
        <v>San Diego</v>
      </c>
      <c r="B444" s="10">
        <f>IF(B443=2021,2010,trans!B443+1)</f>
        <v>2020</v>
      </c>
      <c r="C444" s="10">
        <f>INDEX('CO-EST2019-ANNRES-06'!A:M,MATCH(trans!A444,'CO-EST2019-ANNRES-06'!A:A),MATCH(trans!B444,'CO-EST2019-ANNRES-06'!$A$1:$M$1))</f>
        <v>3297252</v>
      </c>
    </row>
    <row r="445" spans="1:3" x14ac:dyDescent="0.2">
      <c r="A445" s="10" t="str" cm="1">
        <f t="array" ref="A445">IF(B445=2010,INDEX('CO-EST2019-ANNRES-06'!A:A,ROW(_xlfn.XLOOKUP(A444,'CO-EST2019-ANNRES-06'!A:A,'CO-EST2019-ANNRES-06'!A:A))+1,1),trans!A444)</f>
        <v>San Diego</v>
      </c>
      <c r="B445" s="10">
        <f>IF(B444=2021,2010,trans!B444+1)</f>
        <v>2021</v>
      </c>
      <c r="C445" s="10">
        <f>INDEX('CO-EST2019-ANNRES-06'!A:M,MATCH(trans!A445,'CO-EST2019-ANNRES-06'!A:A),MATCH(trans!B445,'CO-EST2019-ANNRES-06'!$A$1:$M$1))</f>
        <v>3286069</v>
      </c>
    </row>
    <row r="446" spans="1:3" x14ac:dyDescent="0.2">
      <c r="A446" s="10" t="str" cm="1">
        <f t="array" ref="A446">IF(B446=2010,INDEX('CO-EST2019-ANNRES-06'!A:A,ROW(_xlfn.XLOOKUP(A445,'CO-EST2019-ANNRES-06'!A:A,'CO-EST2019-ANNRES-06'!A:A))+1,1),trans!A445)</f>
        <v>San Francisco</v>
      </c>
      <c r="B446" s="10">
        <f>IF(B445=2021,2010,trans!B445+1)</f>
        <v>2010</v>
      </c>
      <c r="C446" s="10">
        <f>INDEX('CO-EST2019-ANNRES-06'!A:M,MATCH(trans!A446,'CO-EST2019-ANNRES-06'!A:A),MATCH(trans!B446,'CO-EST2019-ANNRES-06'!$A$1:$M$1))</f>
        <v>805505</v>
      </c>
    </row>
    <row r="447" spans="1:3" x14ac:dyDescent="0.2">
      <c r="A447" s="10" t="str" cm="1">
        <f t="array" ref="A447">IF(B447=2010,INDEX('CO-EST2019-ANNRES-06'!A:A,ROW(_xlfn.XLOOKUP(A446,'CO-EST2019-ANNRES-06'!A:A,'CO-EST2019-ANNRES-06'!A:A))+1,1),trans!A446)</f>
        <v>San Francisco</v>
      </c>
      <c r="B447" s="10">
        <f>IF(B446=2021,2010,trans!B446+1)</f>
        <v>2011</v>
      </c>
      <c r="C447" s="10">
        <f>INDEX('CO-EST2019-ANNRES-06'!A:M,MATCH(trans!A447,'CO-EST2019-ANNRES-06'!A:A),MATCH(trans!B447,'CO-EST2019-ANNRES-06'!$A$1:$M$1))</f>
        <v>815650</v>
      </c>
    </row>
    <row r="448" spans="1:3" x14ac:dyDescent="0.2">
      <c r="A448" s="10" t="str" cm="1">
        <f t="array" ref="A448">IF(B448=2010,INDEX('CO-EST2019-ANNRES-06'!A:A,ROW(_xlfn.XLOOKUP(A447,'CO-EST2019-ANNRES-06'!A:A,'CO-EST2019-ANNRES-06'!A:A))+1,1),trans!A447)</f>
        <v>San Francisco</v>
      </c>
      <c r="B448" s="10">
        <f>IF(B447=2021,2010,trans!B447+1)</f>
        <v>2012</v>
      </c>
      <c r="C448" s="10">
        <f>INDEX('CO-EST2019-ANNRES-06'!A:M,MATCH(trans!A448,'CO-EST2019-ANNRES-06'!A:A),MATCH(trans!B448,'CO-EST2019-ANNRES-06'!$A$1:$M$1))</f>
        <v>828876</v>
      </c>
    </row>
    <row r="449" spans="1:3" x14ac:dyDescent="0.2">
      <c r="A449" s="10" t="str" cm="1">
        <f t="array" ref="A449">IF(B449=2010,INDEX('CO-EST2019-ANNRES-06'!A:A,ROW(_xlfn.XLOOKUP(A448,'CO-EST2019-ANNRES-06'!A:A,'CO-EST2019-ANNRES-06'!A:A))+1,1),trans!A448)</f>
        <v>San Francisco</v>
      </c>
      <c r="B449" s="10">
        <f>IF(B448=2021,2010,trans!B448+1)</f>
        <v>2013</v>
      </c>
      <c r="C449" s="10">
        <f>INDEX('CO-EST2019-ANNRES-06'!A:M,MATCH(trans!A449,'CO-EST2019-ANNRES-06'!A:A),MATCH(trans!B449,'CO-EST2019-ANNRES-06'!$A$1:$M$1))</f>
        <v>839572</v>
      </c>
    </row>
    <row r="450" spans="1:3" x14ac:dyDescent="0.2">
      <c r="A450" s="10" t="str" cm="1">
        <f t="array" ref="A450">IF(B450=2010,INDEX('CO-EST2019-ANNRES-06'!A:A,ROW(_xlfn.XLOOKUP(A449,'CO-EST2019-ANNRES-06'!A:A,'CO-EST2019-ANNRES-06'!A:A))+1,1),trans!A449)</f>
        <v>San Francisco</v>
      </c>
      <c r="B450" s="10">
        <f>IF(B449=2021,2010,trans!B449+1)</f>
        <v>2014</v>
      </c>
      <c r="C450" s="10">
        <f>INDEX('CO-EST2019-ANNRES-06'!A:M,MATCH(trans!A450,'CO-EST2019-ANNRES-06'!A:A),MATCH(trans!B450,'CO-EST2019-ANNRES-06'!$A$1:$M$1))</f>
        <v>850750</v>
      </c>
    </row>
    <row r="451" spans="1:3" x14ac:dyDescent="0.2">
      <c r="A451" s="10" t="str" cm="1">
        <f t="array" ref="A451">IF(B451=2010,INDEX('CO-EST2019-ANNRES-06'!A:A,ROW(_xlfn.XLOOKUP(A450,'CO-EST2019-ANNRES-06'!A:A,'CO-EST2019-ANNRES-06'!A:A))+1,1),trans!A450)</f>
        <v>San Francisco</v>
      </c>
      <c r="B451" s="10">
        <f>IF(B450=2021,2010,trans!B450+1)</f>
        <v>2015</v>
      </c>
      <c r="C451" s="10">
        <f>INDEX('CO-EST2019-ANNRES-06'!A:M,MATCH(trans!A451,'CO-EST2019-ANNRES-06'!A:A),MATCH(trans!B451,'CO-EST2019-ANNRES-06'!$A$1:$M$1))</f>
        <v>863010</v>
      </c>
    </row>
    <row r="452" spans="1:3" x14ac:dyDescent="0.2">
      <c r="A452" s="10" t="str" cm="1">
        <f t="array" ref="A452">IF(B452=2010,INDEX('CO-EST2019-ANNRES-06'!A:A,ROW(_xlfn.XLOOKUP(A451,'CO-EST2019-ANNRES-06'!A:A,'CO-EST2019-ANNRES-06'!A:A))+1,1),trans!A451)</f>
        <v>San Francisco</v>
      </c>
      <c r="B452" s="10">
        <f>IF(B451=2021,2010,trans!B451+1)</f>
        <v>2016</v>
      </c>
      <c r="C452" s="10">
        <f>INDEX('CO-EST2019-ANNRES-06'!A:M,MATCH(trans!A452,'CO-EST2019-ANNRES-06'!A:A),MATCH(trans!B452,'CO-EST2019-ANNRES-06'!$A$1:$M$1))</f>
        <v>871512</v>
      </c>
    </row>
    <row r="453" spans="1:3" x14ac:dyDescent="0.2">
      <c r="A453" s="10" t="str" cm="1">
        <f t="array" ref="A453">IF(B453=2010,INDEX('CO-EST2019-ANNRES-06'!A:A,ROW(_xlfn.XLOOKUP(A452,'CO-EST2019-ANNRES-06'!A:A,'CO-EST2019-ANNRES-06'!A:A))+1,1),trans!A452)</f>
        <v>San Francisco</v>
      </c>
      <c r="B453" s="10">
        <f>IF(B452=2021,2010,trans!B452+1)</f>
        <v>2017</v>
      </c>
      <c r="C453" s="10">
        <f>INDEX('CO-EST2019-ANNRES-06'!A:M,MATCH(trans!A453,'CO-EST2019-ANNRES-06'!A:A),MATCH(trans!B453,'CO-EST2019-ANNRES-06'!$A$1:$M$1))</f>
        <v>878040</v>
      </c>
    </row>
    <row r="454" spans="1:3" x14ac:dyDescent="0.2">
      <c r="A454" s="10" t="str" cm="1">
        <f t="array" ref="A454">IF(B454=2010,INDEX('CO-EST2019-ANNRES-06'!A:A,ROW(_xlfn.XLOOKUP(A453,'CO-EST2019-ANNRES-06'!A:A,'CO-EST2019-ANNRES-06'!A:A))+1,1),trans!A453)</f>
        <v>San Francisco</v>
      </c>
      <c r="B454" s="10">
        <f>IF(B453=2021,2010,trans!B453+1)</f>
        <v>2018</v>
      </c>
      <c r="C454" s="10">
        <f>INDEX('CO-EST2019-ANNRES-06'!A:M,MATCH(trans!A454,'CO-EST2019-ANNRES-06'!A:A),MATCH(trans!B454,'CO-EST2019-ANNRES-06'!$A$1:$M$1))</f>
        <v>880696</v>
      </c>
    </row>
    <row r="455" spans="1:3" x14ac:dyDescent="0.2">
      <c r="A455" s="10" t="str" cm="1">
        <f t="array" ref="A455">IF(B455=2010,INDEX('CO-EST2019-ANNRES-06'!A:A,ROW(_xlfn.XLOOKUP(A454,'CO-EST2019-ANNRES-06'!A:A,'CO-EST2019-ANNRES-06'!A:A))+1,1),trans!A454)</f>
        <v>San Francisco</v>
      </c>
      <c r="B455" s="10">
        <f>IF(B454=2021,2010,trans!B454+1)</f>
        <v>2019</v>
      </c>
      <c r="C455" s="10">
        <f>INDEX('CO-EST2019-ANNRES-06'!A:M,MATCH(trans!A455,'CO-EST2019-ANNRES-06'!A:A),MATCH(trans!B455,'CO-EST2019-ANNRES-06'!$A$1:$M$1))</f>
        <v>881549</v>
      </c>
    </row>
    <row r="456" spans="1:3" x14ac:dyDescent="0.2">
      <c r="A456" s="10" t="str" cm="1">
        <f t="array" ref="A456">IF(B456=2010,INDEX('CO-EST2019-ANNRES-06'!A:A,ROW(_xlfn.XLOOKUP(A455,'CO-EST2019-ANNRES-06'!A:A,'CO-EST2019-ANNRES-06'!A:A))+1,1),trans!A455)</f>
        <v>San Francisco</v>
      </c>
      <c r="B456" s="10">
        <f>IF(B455=2021,2010,trans!B455+1)</f>
        <v>2020</v>
      </c>
      <c r="C456" s="10">
        <f>INDEX('CO-EST2019-ANNRES-06'!A:M,MATCH(trans!A456,'CO-EST2019-ANNRES-06'!A:A),MATCH(trans!B456,'CO-EST2019-ANNRES-06'!$A$1:$M$1))</f>
        <v>870014</v>
      </c>
    </row>
    <row r="457" spans="1:3" x14ac:dyDescent="0.2">
      <c r="A457" s="10" t="str" cm="1">
        <f t="array" ref="A457">IF(B457=2010,INDEX('CO-EST2019-ANNRES-06'!A:A,ROW(_xlfn.XLOOKUP(A456,'CO-EST2019-ANNRES-06'!A:A,'CO-EST2019-ANNRES-06'!A:A))+1,1),trans!A456)</f>
        <v>San Francisco</v>
      </c>
      <c r="B457" s="10">
        <f>IF(B456=2021,2010,trans!B456+1)</f>
        <v>2021</v>
      </c>
      <c r="C457" s="10">
        <f>INDEX('CO-EST2019-ANNRES-06'!A:M,MATCH(trans!A457,'CO-EST2019-ANNRES-06'!A:A),MATCH(trans!B457,'CO-EST2019-ANNRES-06'!$A$1:$M$1))</f>
        <v>815201</v>
      </c>
    </row>
    <row r="458" spans="1:3" x14ac:dyDescent="0.2">
      <c r="A458" s="10" t="str" cm="1">
        <f t="array" ref="A458">IF(B458=2010,INDEX('CO-EST2019-ANNRES-06'!A:A,ROW(_xlfn.XLOOKUP(A457,'CO-EST2019-ANNRES-06'!A:A,'CO-EST2019-ANNRES-06'!A:A))+1,1),trans!A457)</f>
        <v>San Joaquin</v>
      </c>
      <c r="B458" s="10">
        <f>IF(B457=2021,2010,trans!B457+1)</f>
        <v>2010</v>
      </c>
      <c r="C458" s="10">
        <f>INDEX('CO-EST2019-ANNRES-06'!A:M,MATCH(trans!A458,'CO-EST2019-ANNRES-06'!A:A),MATCH(trans!B458,'CO-EST2019-ANNRES-06'!$A$1:$M$1))</f>
        <v>687127</v>
      </c>
    </row>
    <row r="459" spans="1:3" x14ac:dyDescent="0.2">
      <c r="A459" s="10" t="str" cm="1">
        <f t="array" ref="A459">IF(B459=2010,INDEX('CO-EST2019-ANNRES-06'!A:A,ROW(_xlfn.XLOOKUP(A458,'CO-EST2019-ANNRES-06'!A:A,'CO-EST2019-ANNRES-06'!A:A))+1,1),trans!A458)</f>
        <v>San Joaquin</v>
      </c>
      <c r="B459" s="10">
        <f>IF(B458=2021,2010,trans!B458+1)</f>
        <v>2011</v>
      </c>
      <c r="C459" s="10">
        <f>INDEX('CO-EST2019-ANNRES-06'!A:M,MATCH(trans!A459,'CO-EST2019-ANNRES-06'!A:A),MATCH(trans!B459,'CO-EST2019-ANNRES-06'!$A$1:$M$1))</f>
        <v>694354</v>
      </c>
    </row>
    <row r="460" spans="1:3" x14ac:dyDescent="0.2">
      <c r="A460" s="10" t="str" cm="1">
        <f t="array" ref="A460">IF(B460=2010,INDEX('CO-EST2019-ANNRES-06'!A:A,ROW(_xlfn.XLOOKUP(A459,'CO-EST2019-ANNRES-06'!A:A,'CO-EST2019-ANNRES-06'!A:A))+1,1),trans!A459)</f>
        <v>San Joaquin</v>
      </c>
      <c r="B460" s="10">
        <f>IF(B459=2021,2010,trans!B459+1)</f>
        <v>2012</v>
      </c>
      <c r="C460" s="10">
        <f>INDEX('CO-EST2019-ANNRES-06'!A:M,MATCH(trans!A460,'CO-EST2019-ANNRES-06'!A:A),MATCH(trans!B460,'CO-EST2019-ANNRES-06'!$A$1:$M$1))</f>
        <v>699593</v>
      </c>
    </row>
    <row r="461" spans="1:3" x14ac:dyDescent="0.2">
      <c r="A461" s="10" t="str" cm="1">
        <f t="array" ref="A461">IF(B461=2010,INDEX('CO-EST2019-ANNRES-06'!A:A,ROW(_xlfn.XLOOKUP(A460,'CO-EST2019-ANNRES-06'!A:A,'CO-EST2019-ANNRES-06'!A:A))+1,1),trans!A460)</f>
        <v>San Joaquin</v>
      </c>
      <c r="B461" s="10">
        <f>IF(B460=2021,2010,trans!B460+1)</f>
        <v>2013</v>
      </c>
      <c r="C461" s="10">
        <f>INDEX('CO-EST2019-ANNRES-06'!A:M,MATCH(trans!A461,'CO-EST2019-ANNRES-06'!A:A),MATCH(trans!B461,'CO-EST2019-ANNRES-06'!$A$1:$M$1))</f>
        <v>702046</v>
      </c>
    </row>
    <row r="462" spans="1:3" x14ac:dyDescent="0.2">
      <c r="A462" s="10" t="str" cm="1">
        <f t="array" ref="A462">IF(B462=2010,INDEX('CO-EST2019-ANNRES-06'!A:A,ROW(_xlfn.XLOOKUP(A461,'CO-EST2019-ANNRES-06'!A:A,'CO-EST2019-ANNRES-06'!A:A))+1,1),trans!A461)</f>
        <v>San Joaquin</v>
      </c>
      <c r="B462" s="10">
        <f>IF(B461=2021,2010,trans!B461+1)</f>
        <v>2014</v>
      </c>
      <c r="C462" s="10">
        <f>INDEX('CO-EST2019-ANNRES-06'!A:M,MATCH(trans!A462,'CO-EST2019-ANNRES-06'!A:A),MATCH(trans!B462,'CO-EST2019-ANNRES-06'!$A$1:$M$1))</f>
        <v>711579</v>
      </c>
    </row>
    <row r="463" spans="1:3" x14ac:dyDescent="0.2">
      <c r="A463" s="10" t="str" cm="1">
        <f t="array" ref="A463">IF(B463=2010,INDEX('CO-EST2019-ANNRES-06'!A:A,ROW(_xlfn.XLOOKUP(A462,'CO-EST2019-ANNRES-06'!A:A,'CO-EST2019-ANNRES-06'!A:A))+1,1),trans!A462)</f>
        <v>San Joaquin</v>
      </c>
      <c r="B463" s="10">
        <f>IF(B462=2021,2010,trans!B462+1)</f>
        <v>2015</v>
      </c>
      <c r="C463" s="10">
        <f>INDEX('CO-EST2019-ANNRES-06'!A:M,MATCH(trans!A463,'CO-EST2019-ANNRES-06'!A:A),MATCH(trans!B463,'CO-EST2019-ANNRES-06'!$A$1:$M$1))</f>
        <v>722271</v>
      </c>
    </row>
    <row r="464" spans="1:3" x14ac:dyDescent="0.2">
      <c r="A464" s="10" t="str" cm="1">
        <f t="array" ref="A464">IF(B464=2010,INDEX('CO-EST2019-ANNRES-06'!A:A,ROW(_xlfn.XLOOKUP(A463,'CO-EST2019-ANNRES-06'!A:A,'CO-EST2019-ANNRES-06'!A:A))+1,1),trans!A463)</f>
        <v>San Joaquin</v>
      </c>
      <c r="B464" s="10">
        <f>IF(B463=2021,2010,trans!B463+1)</f>
        <v>2016</v>
      </c>
      <c r="C464" s="10">
        <f>INDEX('CO-EST2019-ANNRES-06'!A:M,MATCH(trans!A464,'CO-EST2019-ANNRES-06'!A:A),MATCH(trans!B464,'CO-EST2019-ANNRES-06'!$A$1:$M$1))</f>
        <v>732809</v>
      </c>
    </row>
    <row r="465" spans="1:3" x14ac:dyDescent="0.2">
      <c r="A465" s="10" t="str" cm="1">
        <f t="array" ref="A465">IF(B465=2010,INDEX('CO-EST2019-ANNRES-06'!A:A,ROW(_xlfn.XLOOKUP(A464,'CO-EST2019-ANNRES-06'!A:A,'CO-EST2019-ANNRES-06'!A:A))+1,1),trans!A464)</f>
        <v>San Joaquin</v>
      </c>
      <c r="B465" s="10">
        <f>IF(B464=2021,2010,trans!B464+1)</f>
        <v>2017</v>
      </c>
      <c r="C465" s="10">
        <f>INDEX('CO-EST2019-ANNRES-06'!A:M,MATCH(trans!A465,'CO-EST2019-ANNRES-06'!A:A),MATCH(trans!B465,'CO-EST2019-ANNRES-06'!$A$1:$M$1))</f>
        <v>743296</v>
      </c>
    </row>
    <row r="466" spans="1:3" x14ac:dyDescent="0.2">
      <c r="A466" s="10" t="str" cm="1">
        <f t="array" ref="A466">IF(B466=2010,INDEX('CO-EST2019-ANNRES-06'!A:A,ROW(_xlfn.XLOOKUP(A465,'CO-EST2019-ANNRES-06'!A:A,'CO-EST2019-ANNRES-06'!A:A))+1,1),trans!A465)</f>
        <v>San Joaquin</v>
      </c>
      <c r="B466" s="10">
        <f>IF(B465=2021,2010,trans!B465+1)</f>
        <v>2018</v>
      </c>
      <c r="C466" s="10">
        <f>INDEX('CO-EST2019-ANNRES-06'!A:M,MATCH(trans!A466,'CO-EST2019-ANNRES-06'!A:A),MATCH(trans!B466,'CO-EST2019-ANNRES-06'!$A$1:$M$1))</f>
        <v>752491</v>
      </c>
    </row>
    <row r="467" spans="1:3" x14ac:dyDescent="0.2">
      <c r="A467" s="10" t="str" cm="1">
        <f t="array" ref="A467">IF(B467=2010,INDEX('CO-EST2019-ANNRES-06'!A:A,ROW(_xlfn.XLOOKUP(A466,'CO-EST2019-ANNRES-06'!A:A,'CO-EST2019-ANNRES-06'!A:A))+1,1),trans!A466)</f>
        <v>San Joaquin</v>
      </c>
      <c r="B467" s="10">
        <f>IF(B466=2021,2010,trans!B466+1)</f>
        <v>2019</v>
      </c>
      <c r="C467" s="10">
        <f>INDEX('CO-EST2019-ANNRES-06'!A:M,MATCH(trans!A467,'CO-EST2019-ANNRES-06'!A:A),MATCH(trans!B467,'CO-EST2019-ANNRES-06'!$A$1:$M$1))</f>
        <v>762148</v>
      </c>
    </row>
    <row r="468" spans="1:3" x14ac:dyDescent="0.2">
      <c r="A468" s="10" t="str" cm="1">
        <f t="array" ref="A468">IF(B468=2010,INDEX('CO-EST2019-ANNRES-06'!A:A,ROW(_xlfn.XLOOKUP(A467,'CO-EST2019-ANNRES-06'!A:A,'CO-EST2019-ANNRES-06'!A:A))+1,1),trans!A467)</f>
        <v>San Joaquin</v>
      </c>
      <c r="B468" s="10">
        <f>IF(B467=2021,2010,trans!B467+1)</f>
        <v>2020</v>
      </c>
      <c r="C468" s="10">
        <f>INDEX('CO-EST2019-ANNRES-06'!A:M,MATCH(trans!A468,'CO-EST2019-ANNRES-06'!A:A),MATCH(trans!B468,'CO-EST2019-ANNRES-06'!$A$1:$M$1))</f>
        <v>780517</v>
      </c>
    </row>
    <row r="469" spans="1:3" x14ac:dyDescent="0.2">
      <c r="A469" s="10" t="str" cm="1">
        <f t="array" ref="A469">IF(B469=2010,INDEX('CO-EST2019-ANNRES-06'!A:A,ROW(_xlfn.XLOOKUP(A468,'CO-EST2019-ANNRES-06'!A:A,'CO-EST2019-ANNRES-06'!A:A))+1,1),trans!A468)</f>
        <v>San Joaquin</v>
      </c>
      <c r="B469" s="10">
        <f>IF(B468=2021,2010,trans!B468+1)</f>
        <v>2021</v>
      </c>
      <c r="C469" s="10">
        <f>INDEX('CO-EST2019-ANNRES-06'!A:M,MATCH(trans!A469,'CO-EST2019-ANNRES-06'!A:A),MATCH(trans!B469,'CO-EST2019-ANNRES-06'!$A$1:$M$1))</f>
        <v>789410</v>
      </c>
    </row>
    <row r="470" spans="1:3" x14ac:dyDescent="0.2">
      <c r="A470" s="10" t="str" cm="1">
        <f t="array" ref="A470">IF(B470=2010,INDEX('CO-EST2019-ANNRES-06'!A:A,ROW(_xlfn.XLOOKUP(A469,'CO-EST2019-ANNRES-06'!A:A,'CO-EST2019-ANNRES-06'!A:A))+1,1),trans!A469)</f>
        <v>San Luis Obispo</v>
      </c>
      <c r="B470" s="10">
        <f>IF(B469=2021,2010,trans!B469+1)</f>
        <v>2010</v>
      </c>
      <c r="C470" s="10">
        <f>INDEX('CO-EST2019-ANNRES-06'!A:M,MATCH(trans!A470,'CO-EST2019-ANNRES-06'!A:A),MATCH(trans!B470,'CO-EST2019-ANNRES-06'!$A$1:$M$1))</f>
        <v>269802</v>
      </c>
    </row>
    <row r="471" spans="1:3" x14ac:dyDescent="0.2">
      <c r="A471" s="10" t="str" cm="1">
        <f t="array" ref="A471">IF(B471=2010,INDEX('CO-EST2019-ANNRES-06'!A:A,ROW(_xlfn.XLOOKUP(A470,'CO-EST2019-ANNRES-06'!A:A,'CO-EST2019-ANNRES-06'!A:A))+1,1),trans!A470)</f>
        <v>San Luis Obispo</v>
      </c>
      <c r="B471" s="10">
        <f>IF(B470=2021,2010,trans!B470+1)</f>
        <v>2011</v>
      </c>
      <c r="C471" s="10">
        <f>INDEX('CO-EST2019-ANNRES-06'!A:M,MATCH(trans!A471,'CO-EST2019-ANNRES-06'!A:A),MATCH(trans!B471,'CO-EST2019-ANNRES-06'!$A$1:$M$1))</f>
        <v>271058</v>
      </c>
    </row>
    <row r="472" spans="1:3" x14ac:dyDescent="0.2">
      <c r="A472" s="10" t="str" cm="1">
        <f t="array" ref="A472">IF(B472=2010,INDEX('CO-EST2019-ANNRES-06'!A:A,ROW(_xlfn.XLOOKUP(A471,'CO-EST2019-ANNRES-06'!A:A,'CO-EST2019-ANNRES-06'!A:A))+1,1),trans!A471)</f>
        <v>San Luis Obispo</v>
      </c>
      <c r="B472" s="10">
        <f>IF(B471=2021,2010,trans!B471+1)</f>
        <v>2012</v>
      </c>
      <c r="C472" s="10">
        <f>INDEX('CO-EST2019-ANNRES-06'!A:M,MATCH(trans!A472,'CO-EST2019-ANNRES-06'!A:A),MATCH(trans!B472,'CO-EST2019-ANNRES-06'!$A$1:$M$1))</f>
        <v>274160</v>
      </c>
    </row>
    <row r="473" spans="1:3" x14ac:dyDescent="0.2">
      <c r="A473" s="10" t="str" cm="1">
        <f t="array" ref="A473">IF(B473=2010,INDEX('CO-EST2019-ANNRES-06'!A:A,ROW(_xlfn.XLOOKUP(A472,'CO-EST2019-ANNRES-06'!A:A,'CO-EST2019-ANNRES-06'!A:A))+1,1),trans!A472)</f>
        <v>San Luis Obispo</v>
      </c>
      <c r="B473" s="10">
        <f>IF(B472=2021,2010,trans!B472+1)</f>
        <v>2013</v>
      </c>
      <c r="C473" s="10">
        <f>INDEX('CO-EST2019-ANNRES-06'!A:M,MATCH(trans!A473,'CO-EST2019-ANNRES-06'!A:A),MATCH(trans!B473,'CO-EST2019-ANNRES-06'!$A$1:$M$1))</f>
        <v>275696</v>
      </c>
    </row>
    <row r="474" spans="1:3" x14ac:dyDescent="0.2">
      <c r="A474" s="10" t="str" cm="1">
        <f t="array" ref="A474">IF(B474=2010,INDEX('CO-EST2019-ANNRES-06'!A:A,ROW(_xlfn.XLOOKUP(A473,'CO-EST2019-ANNRES-06'!A:A,'CO-EST2019-ANNRES-06'!A:A))+1,1),trans!A473)</f>
        <v>San Luis Obispo</v>
      </c>
      <c r="B474" s="10">
        <f>IF(B473=2021,2010,trans!B473+1)</f>
        <v>2014</v>
      </c>
      <c r="C474" s="10">
        <f>INDEX('CO-EST2019-ANNRES-06'!A:M,MATCH(trans!A474,'CO-EST2019-ANNRES-06'!A:A),MATCH(trans!B474,'CO-EST2019-ANNRES-06'!$A$1:$M$1))</f>
        <v>278227</v>
      </c>
    </row>
    <row r="475" spans="1:3" x14ac:dyDescent="0.2">
      <c r="A475" s="10" t="str" cm="1">
        <f t="array" ref="A475">IF(B475=2010,INDEX('CO-EST2019-ANNRES-06'!A:A,ROW(_xlfn.XLOOKUP(A474,'CO-EST2019-ANNRES-06'!A:A,'CO-EST2019-ANNRES-06'!A:A))+1,1),trans!A474)</f>
        <v>San Luis Obispo</v>
      </c>
      <c r="B475" s="10">
        <f>IF(B474=2021,2010,trans!B474+1)</f>
        <v>2015</v>
      </c>
      <c r="C475" s="10">
        <f>INDEX('CO-EST2019-ANNRES-06'!A:M,MATCH(trans!A475,'CO-EST2019-ANNRES-06'!A:A),MATCH(trans!B475,'CO-EST2019-ANNRES-06'!$A$1:$M$1))</f>
        <v>280077</v>
      </c>
    </row>
    <row r="476" spans="1:3" x14ac:dyDescent="0.2">
      <c r="A476" s="10" t="str" cm="1">
        <f t="array" ref="A476">IF(B476=2010,INDEX('CO-EST2019-ANNRES-06'!A:A,ROW(_xlfn.XLOOKUP(A475,'CO-EST2019-ANNRES-06'!A:A,'CO-EST2019-ANNRES-06'!A:A))+1,1),trans!A475)</f>
        <v>San Luis Obispo</v>
      </c>
      <c r="B476" s="10">
        <f>IF(B475=2021,2010,trans!B475+1)</f>
        <v>2016</v>
      </c>
      <c r="C476" s="10">
        <f>INDEX('CO-EST2019-ANNRES-06'!A:M,MATCH(trans!A476,'CO-EST2019-ANNRES-06'!A:A),MATCH(trans!B476,'CO-EST2019-ANNRES-06'!$A$1:$M$1))</f>
        <v>281803</v>
      </c>
    </row>
    <row r="477" spans="1:3" x14ac:dyDescent="0.2">
      <c r="A477" s="10" t="str" cm="1">
        <f t="array" ref="A477">IF(B477=2010,INDEX('CO-EST2019-ANNRES-06'!A:A,ROW(_xlfn.XLOOKUP(A476,'CO-EST2019-ANNRES-06'!A:A,'CO-EST2019-ANNRES-06'!A:A))+1,1),trans!A476)</f>
        <v>San Luis Obispo</v>
      </c>
      <c r="B477" s="10">
        <f>IF(B476=2021,2010,trans!B476+1)</f>
        <v>2017</v>
      </c>
      <c r="C477" s="10">
        <f>INDEX('CO-EST2019-ANNRES-06'!A:M,MATCH(trans!A477,'CO-EST2019-ANNRES-06'!A:A),MATCH(trans!B477,'CO-EST2019-ANNRES-06'!$A$1:$M$1))</f>
        <v>282481</v>
      </c>
    </row>
    <row r="478" spans="1:3" x14ac:dyDescent="0.2">
      <c r="A478" s="10" t="str" cm="1">
        <f t="array" ref="A478">IF(B478=2010,INDEX('CO-EST2019-ANNRES-06'!A:A,ROW(_xlfn.XLOOKUP(A477,'CO-EST2019-ANNRES-06'!A:A,'CO-EST2019-ANNRES-06'!A:A))+1,1),trans!A477)</f>
        <v>San Luis Obispo</v>
      </c>
      <c r="B478" s="10">
        <f>IF(B477=2021,2010,trans!B477+1)</f>
        <v>2018</v>
      </c>
      <c r="C478" s="10">
        <f>INDEX('CO-EST2019-ANNRES-06'!A:M,MATCH(trans!A478,'CO-EST2019-ANNRES-06'!A:A),MATCH(trans!B478,'CO-EST2019-ANNRES-06'!$A$1:$M$1))</f>
        <v>283354</v>
      </c>
    </row>
    <row r="479" spans="1:3" x14ac:dyDescent="0.2">
      <c r="A479" s="10" t="str" cm="1">
        <f t="array" ref="A479">IF(B479=2010,INDEX('CO-EST2019-ANNRES-06'!A:A,ROW(_xlfn.XLOOKUP(A478,'CO-EST2019-ANNRES-06'!A:A,'CO-EST2019-ANNRES-06'!A:A))+1,1),trans!A478)</f>
        <v>San Luis Obispo</v>
      </c>
      <c r="B479" s="10">
        <f>IF(B478=2021,2010,trans!B478+1)</f>
        <v>2019</v>
      </c>
      <c r="C479" s="10">
        <f>INDEX('CO-EST2019-ANNRES-06'!A:M,MATCH(trans!A479,'CO-EST2019-ANNRES-06'!A:A),MATCH(trans!B479,'CO-EST2019-ANNRES-06'!$A$1:$M$1))</f>
        <v>283111</v>
      </c>
    </row>
    <row r="480" spans="1:3" x14ac:dyDescent="0.2">
      <c r="A480" s="10" t="str" cm="1">
        <f t="array" ref="A480">IF(B480=2010,INDEX('CO-EST2019-ANNRES-06'!A:A,ROW(_xlfn.XLOOKUP(A479,'CO-EST2019-ANNRES-06'!A:A,'CO-EST2019-ANNRES-06'!A:A))+1,1),trans!A479)</f>
        <v>San Luis Obispo</v>
      </c>
      <c r="B480" s="10">
        <f>IF(B479=2021,2010,trans!B479+1)</f>
        <v>2020</v>
      </c>
      <c r="C480" s="10">
        <f>INDEX('CO-EST2019-ANNRES-06'!A:M,MATCH(trans!A480,'CO-EST2019-ANNRES-06'!A:A),MATCH(trans!B480,'CO-EST2019-ANNRES-06'!$A$1:$M$1))</f>
        <v>282231</v>
      </c>
    </row>
    <row r="481" spans="1:3" x14ac:dyDescent="0.2">
      <c r="A481" s="10" t="str" cm="1">
        <f t="array" ref="A481">IF(B481=2010,INDEX('CO-EST2019-ANNRES-06'!A:A,ROW(_xlfn.XLOOKUP(A480,'CO-EST2019-ANNRES-06'!A:A,'CO-EST2019-ANNRES-06'!A:A))+1,1),trans!A480)</f>
        <v>San Luis Obispo</v>
      </c>
      <c r="B481" s="10">
        <f>IF(B480=2021,2010,trans!B480+1)</f>
        <v>2021</v>
      </c>
      <c r="C481" s="10">
        <f>INDEX('CO-EST2019-ANNRES-06'!A:M,MATCH(trans!A481,'CO-EST2019-ANNRES-06'!A:A),MATCH(trans!B481,'CO-EST2019-ANNRES-06'!$A$1:$M$1))</f>
        <v>283159</v>
      </c>
    </row>
    <row r="482" spans="1:3" x14ac:dyDescent="0.2">
      <c r="A482" s="10" t="str" cm="1">
        <f t="array" ref="A482">IF(B482=2010,INDEX('CO-EST2019-ANNRES-06'!A:A,ROW(_xlfn.XLOOKUP(A481,'CO-EST2019-ANNRES-06'!A:A,'CO-EST2019-ANNRES-06'!A:A))+1,1),trans!A481)</f>
        <v>San Mateo</v>
      </c>
      <c r="B482" s="10">
        <f>IF(B481=2021,2010,trans!B481+1)</f>
        <v>2010</v>
      </c>
      <c r="C482" s="10">
        <f>INDEX('CO-EST2019-ANNRES-06'!A:M,MATCH(trans!A482,'CO-EST2019-ANNRES-06'!A:A),MATCH(trans!B482,'CO-EST2019-ANNRES-06'!$A$1:$M$1))</f>
        <v>719699</v>
      </c>
    </row>
    <row r="483" spans="1:3" x14ac:dyDescent="0.2">
      <c r="A483" s="10" t="str" cm="1">
        <f t="array" ref="A483">IF(B483=2010,INDEX('CO-EST2019-ANNRES-06'!A:A,ROW(_xlfn.XLOOKUP(A482,'CO-EST2019-ANNRES-06'!A:A,'CO-EST2019-ANNRES-06'!A:A))+1,1),trans!A482)</f>
        <v>San Mateo</v>
      </c>
      <c r="B483" s="10">
        <f>IF(B482=2021,2010,trans!B482+1)</f>
        <v>2011</v>
      </c>
      <c r="C483" s="10">
        <f>INDEX('CO-EST2019-ANNRES-06'!A:M,MATCH(trans!A483,'CO-EST2019-ANNRES-06'!A:A),MATCH(trans!B483,'CO-EST2019-ANNRES-06'!$A$1:$M$1))</f>
        <v>728344</v>
      </c>
    </row>
    <row r="484" spans="1:3" x14ac:dyDescent="0.2">
      <c r="A484" s="10" t="str" cm="1">
        <f t="array" ref="A484">IF(B484=2010,INDEX('CO-EST2019-ANNRES-06'!A:A,ROW(_xlfn.XLOOKUP(A483,'CO-EST2019-ANNRES-06'!A:A,'CO-EST2019-ANNRES-06'!A:A))+1,1),trans!A483)</f>
        <v>San Mateo</v>
      </c>
      <c r="B484" s="10">
        <f>IF(B483=2021,2010,trans!B483+1)</f>
        <v>2012</v>
      </c>
      <c r="C484" s="10">
        <f>INDEX('CO-EST2019-ANNRES-06'!A:M,MATCH(trans!A484,'CO-EST2019-ANNRES-06'!A:A),MATCH(trans!B484,'CO-EST2019-ANNRES-06'!$A$1:$M$1))</f>
        <v>739224</v>
      </c>
    </row>
    <row r="485" spans="1:3" x14ac:dyDescent="0.2">
      <c r="A485" s="10" t="str" cm="1">
        <f t="array" ref="A485">IF(B485=2010,INDEX('CO-EST2019-ANNRES-06'!A:A,ROW(_xlfn.XLOOKUP(A484,'CO-EST2019-ANNRES-06'!A:A,'CO-EST2019-ANNRES-06'!A:A))+1,1),trans!A484)</f>
        <v>San Mateo</v>
      </c>
      <c r="B485" s="10">
        <f>IF(B484=2021,2010,trans!B484+1)</f>
        <v>2013</v>
      </c>
      <c r="C485" s="10">
        <f>INDEX('CO-EST2019-ANNRES-06'!A:M,MATCH(trans!A485,'CO-EST2019-ANNRES-06'!A:A),MATCH(trans!B485,'CO-EST2019-ANNRES-06'!$A$1:$M$1))</f>
        <v>748661</v>
      </c>
    </row>
    <row r="486" spans="1:3" x14ac:dyDescent="0.2">
      <c r="A486" s="10" t="str" cm="1">
        <f t="array" ref="A486">IF(B486=2010,INDEX('CO-EST2019-ANNRES-06'!A:A,ROW(_xlfn.XLOOKUP(A485,'CO-EST2019-ANNRES-06'!A:A,'CO-EST2019-ANNRES-06'!A:A))+1,1),trans!A485)</f>
        <v>San Mateo</v>
      </c>
      <c r="B486" s="10">
        <f>IF(B485=2021,2010,trans!B485+1)</f>
        <v>2014</v>
      </c>
      <c r="C486" s="10">
        <f>INDEX('CO-EST2019-ANNRES-06'!A:M,MATCH(trans!A486,'CO-EST2019-ANNRES-06'!A:A),MATCH(trans!B486,'CO-EST2019-ANNRES-06'!$A$1:$M$1))</f>
        <v>757204</v>
      </c>
    </row>
    <row r="487" spans="1:3" x14ac:dyDescent="0.2">
      <c r="A487" s="10" t="str" cm="1">
        <f t="array" ref="A487">IF(B487=2010,INDEX('CO-EST2019-ANNRES-06'!A:A,ROW(_xlfn.XLOOKUP(A486,'CO-EST2019-ANNRES-06'!A:A,'CO-EST2019-ANNRES-06'!A:A))+1,1),trans!A486)</f>
        <v>San Mateo</v>
      </c>
      <c r="B487" s="10">
        <f>IF(B486=2021,2010,trans!B486+1)</f>
        <v>2015</v>
      </c>
      <c r="C487" s="10">
        <f>INDEX('CO-EST2019-ANNRES-06'!A:M,MATCH(trans!A487,'CO-EST2019-ANNRES-06'!A:A),MATCH(trans!B487,'CO-EST2019-ANNRES-06'!$A$1:$M$1))</f>
        <v>765055</v>
      </c>
    </row>
    <row r="488" spans="1:3" x14ac:dyDescent="0.2">
      <c r="A488" s="10" t="str" cm="1">
        <f t="array" ref="A488">IF(B488=2010,INDEX('CO-EST2019-ANNRES-06'!A:A,ROW(_xlfn.XLOOKUP(A487,'CO-EST2019-ANNRES-06'!A:A,'CO-EST2019-ANNRES-06'!A:A))+1,1),trans!A487)</f>
        <v>San Mateo</v>
      </c>
      <c r="B488" s="10">
        <f>IF(B487=2021,2010,trans!B487+1)</f>
        <v>2016</v>
      </c>
      <c r="C488" s="10">
        <f>INDEX('CO-EST2019-ANNRES-06'!A:M,MATCH(trans!A488,'CO-EST2019-ANNRES-06'!A:A),MATCH(trans!B488,'CO-EST2019-ANNRES-06'!$A$1:$M$1))</f>
        <v>767906</v>
      </c>
    </row>
    <row r="489" spans="1:3" x14ac:dyDescent="0.2">
      <c r="A489" s="10" t="str" cm="1">
        <f t="array" ref="A489">IF(B489=2010,INDEX('CO-EST2019-ANNRES-06'!A:A,ROW(_xlfn.XLOOKUP(A488,'CO-EST2019-ANNRES-06'!A:A,'CO-EST2019-ANNRES-06'!A:A))+1,1),trans!A488)</f>
        <v>San Mateo</v>
      </c>
      <c r="B489" s="10">
        <f>IF(B488=2021,2010,trans!B488+1)</f>
        <v>2017</v>
      </c>
      <c r="C489" s="10">
        <f>INDEX('CO-EST2019-ANNRES-06'!A:M,MATCH(trans!A489,'CO-EST2019-ANNRES-06'!A:A),MATCH(trans!B489,'CO-EST2019-ANNRES-06'!$A$1:$M$1))</f>
        <v>768901</v>
      </c>
    </row>
    <row r="490" spans="1:3" x14ac:dyDescent="0.2">
      <c r="A490" s="10" t="str" cm="1">
        <f t="array" ref="A490">IF(B490=2010,INDEX('CO-EST2019-ANNRES-06'!A:A,ROW(_xlfn.XLOOKUP(A489,'CO-EST2019-ANNRES-06'!A:A,'CO-EST2019-ANNRES-06'!A:A))+1,1),trans!A489)</f>
        <v>San Mateo</v>
      </c>
      <c r="B490" s="10">
        <f>IF(B489=2021,2010,trans!B489+1)</f>
        <v>2018</v>
      </c>
      <c r="C490" s="10">
        <f>INDEX('CO-EST2019-ANNRES-06'!A:M,MATCH(trans!A490,'CO-EST2019-ANNRES-06'!A:A),MATCH(trans!B490,'CO-EST2019-ANNRES-06'!$A$1:$M$1))</f>
        <v>768681</v>
      </c>
    </row>
    <row r="491" spans="1:3" x14ac:dyDescent="0.2">
      <c r="A491" s="10" t="str" cm="1">
        <f t="array" ref="A491">IF(B491=2010,INDEX('CO-EST2019-ANNRES-06'!A:A,ROW(_xlfn.XLOOKUP(A490,'CO-EST2019-ANNRES-06'!A:A,'CO-EST2019-ANNRES-06'!A:A))+1,1),trans!A490)</f>
        <v>San Mateo</v>
      </c>
      <c r="B491" s="10">
        <f>IF(B490=2021,2010,trans!B490+1)</f>
        <v>2019</v>
      </c>
      <c r="C491" s="10">
        <f>INDEX('CO-EST2019-ANNRES-06'!A:M,MATCH(trans!A491,'CO-EST2019-ANNRES-06'!A:A),MATCH(trans!B491,'CO-EST2019-ANNRES-06'!$A$1:$M$1))</f>
        <v>766573</v>
      </c>
    </row>
    <row r="492" spans="1:3" x14ac:dyDescent="0.2">
      <c r="A492" s="10" t="str" cm="1">
        <f t="array" ref="A492">IF(B492=2010,INDEX('CO-EST2019-ANNRES-06'!A:A,ROW(_xlfn.XLOOKUP(A491,'CO-EST2019-ANNRES-06'!A:A,'CO-EST2019-ANNRES-06'!A:A))+1,1),trans!A491)</f>
        <v>San Mateo</v>
      </c>
      <c r="B492" s="10">
        <f>IF(B491=2021,2010,trans!B491+1)</f>
        <v>2020</v>
      </c>
      <c r="C492" s="10">
        <f>INDEX('CO-EST2019-ANNRES-06'!A:M,MATCH(trans!A492,'CO-EST2019-ANNRES-06'!A:A),MATCH(trans!B492,'CO-EST2019-ANNRES-06'!$A$1:$M$1))</f>
        <v>762453</v>
      </c>
    </row>
    <row r="493" spans="1:3" x14ac:dyDescent="0.2">
      <c r="A493" s="10" t="str" cm="1">
        <f t="array" ref="A493">IF(B493=2010,INDEX('CO-EST2019-ANNRES-06'!A:A,ROW(_xlfn.XLOOKUP(A492,'CO-EST2019-ANNRES-06'!A:A,'CO-EST2019-ANNRES-06'!A:A))+1,1),trans!A492)</f>
        <v>San Mateo</v>
      </c>
      <c r="B493" s="10">
        <f>IF(B492=2021,2010,trans!B492+1)</f>
        <v>2021</v>
      </c>
      <c r="C493" s="10">
        <f>INDEX('CO-EST2019-ANNRES-06'!A:M,MATCH(trans!A493,'CO-EST2019-ANNRES-06'!A:A),MATCH(trans!B493,'CO-EST2019-ANNRES-06'!$A$1:$M$1))</f>
        <v>737888</v>
      </c>
    </row>
    <row r="494" spans="1:3" x14ac:dyDescent="0.2">
      <c r="A494" s="10" t="str" cm="1">
        <f t="array" ref="A494">IF(B494=2010,INDEX('CO-EST2019-ANNRES-06'!A:A,ROW(_xlfn.XLOOKUP(A493,'CO-EST2019-ANNRES-06'!A:A,'CO-EST2019-ANNRES-06'!A:A))+1,1),trans!A493)</f>
        <v>Santa Barbara</v>
      </c>
      <c r="B494" s="10">
        <f>IF(B493=2021,2010,trans!B493+1)</f>
        <v>2010</v>
      </c>
      <c r="C494" s="10">
        <f>INDEX('CO-EST2019-ANNRES-06'!A:M,MATCH(trans!A494,'CO-EST2019-ANNRES-06'!A:A),MATCH(trans!B494,'CO-EST2019-ANNRES-06'!$A$1:$M$1))</f>
        <v>424231</v>
      </c>
    </row>
    <row r="495" spans="1:3" x14ac:dyDescent="0.2">
      <c r="A495" s="10" t="str" cm="1">
        <f t="array" ref="A495">IF(B495=2010,INDEX('CO-EST2019-ANNRES-06'!A:A,ROW(_xlfn.XLOOKUP(A494,'CO-EST2019-ANNRES-06'!A:A,'CO-EST2019-ANNRES-06'!A:A))+1,1),trans!A494)</f>
        <v>Santa Barbara</v>
      </c>
      <c r="B495" s="10">
        <f>IF(B494=2021,2010,trans!B494+1)</f>
        <v>2011</v>
      </c>
      <c r="C495" s="10">
        <f>INDEX('CO-EST2019-ANNRES-06'!A:M,MATCH(trans!A495,'CO-EST2019-ANNRES-06'!A:A),MATCH(trans!B495,'CO-EST2019-ANNRES-06'!$A$1:$M$1))</f>
        <v>425453</v>
      </c>
    </row>
    <row r="496" spans="1:3" x14ac:dyDescent="0.2">
      <c r="A496" s="10" t="str" cm="1">
        <f t="array" ref="A496">IF(B496=2010,INDEX('CO-EST2019-ANNRES-06'!A:A,ROW(_xlfn.XLOOKUP(A495,'CO-EST2019-ANNRES-06'!A:A,'CO-EST2019-ANNRES-06'!A:A))+1,1),trans!A495)</f>
        <v>Santa Barbara</v>
      </c>
      <c r="B496" s="10">
        <f>IF(B495=2021,2010,trans!B495+1)</f>
        <v>2012</v>
      </c>
      <c r="C496" s="10">
        <f>INDEX('CO-EST2019-ANNRES-06'!A:M,MATCH(trans!A496,'CO-EST2019-ANNRES-06'!A:A),MATCH(trans!B496,'CO-EST2019-ANNRES-06'!$A$1:$M$1))</f>
        <v>429699</v>
      </c>
    </row>
    <row r="497" spans="1:3" x14ac:dyDescent="0.2">
      <c r="A497" s="10" t="str" cm="1">
        <f t="array" ref="A497">IF(B497=2010,INDEX('CO-EST2019-ANNRES-06'!A:A,ROW(_xlfn.XLOOKUP(A496,'CO-EST2019-ANNRES-06'!A:A,'CO-EST2019-ANNRES-06'!A:A))+1,1),trans!A496)</f>
        <v>Santa Barbara</v>
      </c>
      <c r="B497" s="10">
        <f>IF(B496=2021,2010,trans!B496+1)</f>
        <v>2013</v>
      </c>
      <c r="C497" s="10">
        <f>INDEX('CO-EST2019-ANNRES-06'!A:M,MATCH(trans!A497,'CO-EST2019-ANNRES-06'!A:A),MATCH(trans!B497,'CO-EST2019-ANNRES-06'!$A$1:$M$1))</f>
        <v>434601</v>
      </c>
    </row>
    <row r="498" spans="1:3" x14ac:dyDescent="0.2">
      <c r="A498" s="10" t="str" cm="1">
        <f t="array" ref="A498">IF(B498=2010,INDEX('CO-EST2019-ANNRES-06'!A:A,ROW(_xlfn.XLOOKUP(A497,'CO-EST2019-ANNRES-06'!A:A,'CO-EST2019-ANNRES-06'!A:A))+1,1),trans!A497)</f>
        <v>Santa Barbara</v>
      </c>
      <c r="B498" s="10">
        <f>IF(B497=2021,2010,trans!B497+1)</f>
        <v>2014</v>
      </c>
      <c r="C498" s="10">
        <f>INDEX('CO-EST2019-ANNRES-06'!A:M,MATCH(trans!A498,'CO-EST2019-ANNRES-06'!A:A),MATCH(trans!B498,'CO-EST2019-ANNRES-06'!$A$1:$M$1))</f>
        <v>439045</v>
      </c>
    </row>
    <row r="499" spans="1:3" x14ac:dyDescent="0.2">
      <c r="A499" s="10" t="str" cm="1">
        <f t="array" ref="A499">IF(B499=2010,INDEX('CO-EST2019-ANNRES-06'!A:A,ROW(_xlfn.XLOOKUP(A498,'CO-EST2019-ANNRES-06'!A:A,'CO-EST2019-ANNRES-06'!A:A))+1,1),trans!A498)</f>
        <v>Santa Barbara</v>
      </c>
      <c r="B499" s="10">
        <f>IF(B498=2021,2010,trans!B498+1)</f>
        <v>2015</v>
      </c>
      <c r="C499" s="10">
        <f>INDEX('CO-EST2019-ANNRES-06'!A:M,MATCH(trans!A499,'CO-EST2019-ANNRES-06'!A:A),MATCH(trans!B499,'CO-EST2019-ANNRES-06'!$A$1:$M$1))</f>
        <v>442229</v>
      </c>
    </row>
    <row r="500" spans="1:3" x14ac:dyDescent="0.2">
      <c r="A500" s="10" t="str" cm="1">
        <f t="array" ref="A500">IF(B500=2010,INDEX('CO-EST2019-ANNRES-06'!A:A,ROW(_xlfn.XLOOKUP(A499,'CO-EST2019-ANNRES-06'!A:A,'CO-EST2019-ANNRES-06'!A:A))+1,1),trans!A499)</f>
        <v>Santa Barbara</v>
      </c>
      <c r="B500" s="10">
        <f>IF(B499=2021,2010,trans!B499+1)</f>
        <v>2016</v>
      </c>
      <c r="C500" s="10">
        <f>INDEX('CO-EST2019-ANNRES-06'!A:M,MATCH(trans!A500,'CO-EST2019-ANNRES-06'!A:A),MATCH(trans!B500,'CO-EST2019-ANNRES-06'!$A$1:$M$1))</f>
        <v>444340</v>
      </c>
    </row>
    <row r="501" spans="1:3" x14ac:dyDescent="0.2">
      <c r="A501" s="10" t="str" cm="1">
        <f t="array" ref="A501">IF(B501=2010,INDEX('CO-EST2019-ANNRES-06'!A:A,ROW(_xlfn.XLOOKUP(A500,'CO-EST2019-ANNRES-06'!A:A,'CO-EST2019-ANNRES-06'!A:A))+1,1),trans!A500)</f>
        <v>Santa Barbara</v>
      </c>
      <c r="B501" s="10">
        <f>IF(B500=2021,2010,trans!B500+1)</f>
        <v>2017</v>
      </c>
      <c r="C501" s="10">
        <f>INDEX('CO-EST2019-ANNRES-06'!A:M,MATCH(trans!A501,'CO-EST2019-ANNRES-06'!A:A),MATCH(trans!B501,'CO-EST2019-ANNRES-06'!$A$1:$M$1))</f>
        <v>445298</v>
      </c>
    </row>
    <row r="502" spans="1:3" x14ac:dyDescent="0.2">
      <c r="A502" s="10" t="str" cm="1">
        <f t="array" ref="A502">IF(B502=2010,INDEX('CO-EST2019-ANNRES-06'!A:A,ROW(_xlfn.XLOOKUP(A501,'CO-EST2019-ANNRES-06'!A:A,'CO-EST2019-ANNRES-06'!A:A))+1,1),trans!A501)</f>
        <v>Santa Barbara</v>
      </c>
      <c r="B502" s="10">
        <f>IF(B501=2021,2010,trans!B501+1)</f>
        <v>2018</v>
      </c>
      <c r="C502" s="10">
        <f>INDEX('CO-EST2019-ANNRES-06'!A:M,MATCH(trans!A502,'CO-EST2019-ANNRES-06'!A:A),MATCH(trans!B502,'CO-EST2019-ANNRES-06'!$A$1:$M$1))</f>
        <v>445780</v>
      </c>
    </row>
    <row r="503" spans="1:3" x14ac:dyDescent="0.2">
      <c r="A503" s="10" t="str" cm="1">
        <f t="array" ref="A503">IF(B503=2010,INDEX('CO-EST2019-ANNRES-06'!A:A,ROW(_xlfn.XLOOKUP(A502,'CO-EST2019-ANNRES-06'!A:A,'CO-EST2019-ANNRES-06'!A:A))+1,1),trans!A502)</f>
        <v>Santa Barbara</v>
      </c>
      <c r="B503" s="10">
        <f>IF(B502=2021,2010,trans!B502+1)</f>
        <v>2019</v>
      </c>
      <c r="C503" s="10">
        <f>INDEX('CO-EST2019-ANNRES-06'!A:M,MATCH(trans!A503,'CO-EST2019-ANNRES-06'!A:A),MATCH(trans!B503,'CO-EST2019-ANNRES-06'!$A$1:$M$1))</f>
        <v>446499</v>
      </c>
    </row>
    <row r="504" spans="1:3" x14ac:dyDescent="0.2">
      <c r="A504" s="10" t="str" cm="1">
        <f t="array" ref="A504">IF(B504=2010,INDEX('CO-EST2019-ANNRES-06'!A:A,ROW(_xlfn.XLOOKUP(A503,'CO-EST2019-ANNRES-06'!A:A,'CO-EST2019-ANNRES-06'!A:A))+1,1),trans!A503)</f>
        <v>Santa Barbara</v>
      </c>
      <c r="B504" s="10">
        <f>IF(B503=2021,2010,trans!B503+1)</f>
        <v>2020</v>
      </c>
      <c r="C504" s="10">
        <f>INDEX('CO-EST2019-ANNRES-06'!A:M,MATCH(trans!A504,'CO-EST2019-ANNRES-06'!A:A),MATCH(trans!B504,'CO-EST2019-ANNRES-06'!$A$1:$M$1))</f>
        <v>448096</v>
      </c>
    </row>
    <row r="505" spans="1:3" x14ac:dyDescent="0.2">
      <c r="A505" s="10" t="str" cm="1">
        <f t="array" ref="A505">IF(B505=2010,INDEX('CO-EST2019-ANNRES-06'!A:A,ROW(_xlfn.XLOOKUP(A504,'CO-EST2019-ANNRES-06'!A:A,'CO-EST2019-ANNRES-06'!A:A))+1,1),trans!A504)</f>
        <v>Santa Barbara</v>
      </c>
      <c r="B505" s="10">
        <f>IF(B504=2021,2010,trans!B504+1)</f>
        <v>2021</v>
      </c>
      <c r="C505" s="10">
        <f>INDEX('CO-EST2019-ANNRES-06'!A:M,MATCH(trans!A505,'CO-EST2019-ANNRES-06'!A:A),MATCH(trans!B505,'CO-EST2019-ANNRES-06'!$A$1:$M$1))</f>
        <v>446475</v>
      </c>
    </row>
    <row r="506" spans="1:3" x14ac:dyDescent="0.2">
      <c r="A506" s="10" t="str" cm="1">
        <f t="array" ref="A506">IF(B506=2010,INDEX('CO-EST2019-ANNRES-06'!A:A,ROW(_xlfn.XLOOKUP(A505,'CO-EST2019-ANNRES-06'!A:A,'CO-EST2019-ANNRES-06'!A:A))+1,1),trans!A505)</f>
        <v>Santa Clara</v>
      </c>
      <c r="B506" s="10">
        <f>IF(B505=2021,2010,trans!B505+1)</f>
        <v>2010</v>
      </c>
      <c r="C506" s="10">
        <f>INDEX('CO-EST2019-ANNRES-06'!A:M,MATCH(trans!A506,'CO-EST2019-ANNRES-06'!A:A),MATCH(trans!B506,'CO-EST2019-ANNRES-06'!$A$1:$M$1))</f>
        <v>1786040</v>
      </c>
    </row>
    <row r="507" spans="1:3" x14ac:dyDescent="0.2">
      <c r="A507" s="10" t="str" cm="1">
        <f t="array" ref="A507">IF(B507=2010,INDEX('CO-EST2019-ANNRES-06'!A:A,ROW(_xlfn.XLOOKUP(A506,'CO-EST2019-ANNRES-06'!A:A,'CO-EST2019-ANNRES-06'!A:A))+1,1),trans!A506)</f>
        <v>Santa Clara</v>
      </c>
      <c r="B507" s="10">
        <f>IF(B506=2021,2010,trans!B506+1)</f>
        <v>2011</v>
      </c>
      <c r="C507" s="10">
        <f>INDEX('CO-EST2019-ANNRES-06'!A:M,MATCH(trans!A507,'CO-EST2019-ANNRES-06'!A:A),MATCH(trans!B507,'CO-EST2019-ANNRES-06'!$A$1:$M$1))</f>
        <v>1812054</v>
      </c>
    </row>
    <row r="508" spans="1:3" x14ac:dyDescent="0.2">
      <c r="A508" s="10" t="str" cm="1">
        <f t="array" ref="A508">IF(B508=2010,INDEX('CO-EST2019-ANNRES-06'!A:A,ROW(_xlfn.XLOOKUP(A507,'CO-EST2019-ANNRES-06'!A:A,'CO-EST2019-ANNRES-06'!A:A))+1,1),trans!A507)</f>
        <v>Santa Clara</v>
      </c>
      <c r="B508" s="10">
        <f>IF(B507=2021,2010,trans!B507+1)</f>
        <v>2012</v>
      </c>
      <c r="C508" s="10">
        <f>INDEX('CO-EST2019-ANNRES-06'!A:M,MATCH(trans!A508,'CO-EST2019-ANNRES-06'!A:A),MATCH(trans!B508,'CO-EST2019-ANNRES-06'!$A$1:$M$1))</f>
        <v>1837853</v>
      </c>
    </row>
    <row r="509" spans="1:3" x14ac:dyDescent="0.2">
      <c r="A509" s="10" t="str" cm="1">
        <f t="array" ref="A509">IF(B509=2010,INDEX('CO-EST2019-ANNRES-06'!A:A,ROW(_xlfn.XLOOKUP(A508,'CO-EST2019-ANNRES-06'!A:A,'CO-EST2019-ANNRES-06'!A:A))+1,1),trans!A508)</f>
        <v>Santa Clara</v>
      </c>
      <c r="B509" s="10">
        <f>IF(B508=2021,2010,trans!B508+1)</f>
        <v>2013</v>
      </c>
      <c r="C509" s="10">
        <f>INDEX('CO-EST2019-ANNRES-06'!A:M,MATCH(trans!A509,'CO-EST2019-ANNRES-06'!A:A),MATCH(trans!B509,'CO-EST2019-ANNRES-06'!$A$1:$M$1))</f>
        <v>1866425</v>
      </c>
    </row>
    <row r="510" spans="1:3" x14ac:dyDescent="0.2">
      <c r="A510" s="10" t="str" cm="1">
        <f t="array" ref="A510">IF(B510=2010,INDEX('CO-EST2019-ANNRES-06'!A:A,ROW(_xlfn.XLOOKUP(A509,'CO-EST2019-ANNRES-06'!A:A,'CO-EST2019-ANNRES-06'!A:A))+1,1),trans!A509)</f>
        <v>Santa Clara</v>
      </c>
      <c r="B510" s="10">
        <f>IF(B509=2021,2010,trans!B509+1)</f>
        <v>2014</v>
      </c>
      <c r="C510" s="10">
        <f>INDEX('CO-EST2019-ANNRES-06'!A:M,MATCH(trans!A510,'CO-EST2019-ANNRES-06'!A:A),MATCH(trans!B510,'CO-EST2019-ANNRES-06'!$A$1:$M$1))</f>
        <v>1891753</v>
      </c>
    </row>
    <row r="511" spans="1:3" x14ac:dyDescent="0.2">
      <c r="A511" s="10" t="str" cm="1">
        <f t="array" ref="A511">IF(B511=2010,INDEX('CO-EST2019-ANNRES-06'!A:A,ROW(_xlfn.XLOOKUP(A510,'CO-EST2019-ANNRES-06'!A:A,'CO-EST2019-ANNRES-06'!A:A))+1,1),trans!A510)</f>
        <v>Santa Clara</v>
      </c>
      <c r="B511" s="10">
        <f>IF(B510=2021,2010,trans!B510+1)</f>
        <v>2015</v>
      </c>
      <c r="C511" s="10">
        <f>INDEX('CO-EST2019-ANNRES-06'!A:M,MATCH(trans!A511,'CO-EST2019-ANNRES-06'!A:A),MATCH(trans!B511,'CO-EST2019-ANNRES-06'!$A$1:$M$1))</f>
        <v>1916285</v>
      </c>
    </row>
    <row r="512" spans="1:3" x14ac:dyDescent="0.2">
      <c r="A512" s="10" t="str" cm="1">
        <f t="array" ref="A512">IF(B512=2010,INDEX('CO-EST2019-ANNRES-06'!A:A,ROW(_xlfn.XLOOKUP(A511,'CO-EST2019-ANNRES-06'!A:A,'CO-EST2019-ANNRES-06'!A:A))+1,1),trans!A511)</f>
        <v>Santa Clara</v>
      </c>
      <c r="B512" s="10">
        <f>IF(B511=2021,2010,trans!B511+1)</f>
        <v>2016</v>
      </c>
      <c r="C512" s="10">
        <f>INDEX('CO-EST2019-ANNRES-06'!A:M,MATCH(trans!A512,'CO-EST2019-ANNRES-06'!A:A),MATCH(trans!B512,'CO-EST2019-ANNRES-06'!$A$1:$M$1))</f>
        <v>1928368</v>
      </c>
    </row>
    <row r="513" spans="1:3" x14ac:dyDescent="0.2">
      <c r="A513" s="10" t="str" cm="1">
        <f t="array" ref="A513">IF(B513=2010,INDEX('CO-EST2019-ANNRES-06'!A:A,ROW(_xlfn.XLOOKUP(A512,'CO-EST2019-ANNRES-06'!A:A,'CO-EST2019-ANNRES-06'!A:A))+1,1),trans!A512)</f>
        <v>Santa Clara</v>
      </c>
      <c r="B513" s="10">
        <f>IF(B512=2021,2010,trans!B512+1)</f>
        <v>2017</v>
      </c>
      <c r="C513" s="10">
        <f>INDEX('CO-EST2019-ANNRES-06'!A:M,MATCH(trans!A513,'CO-EST2019-ANNRES-06'!A:A),MATCH(trans!B513,'CO-EST2019-ANNRES-06'!$A$1:$M$1))</f>
        <v>1932510</v>
      </c>
    </row>
    <row r="514" spans="1:3" x14ac:dyDescent="0.2">
      <c r="A514" s="10" t="str" cm="1">
        <f t="array" ref="A514">IF(B514=2010,INDEX('CO-EST2019-ANNRES-06'!A:A,ROW(_xlfn.XLOOKUP(A513,'CO-EST2019-ANNRES-06'!A:A,'CO-EST2019-ANNRES-06'!A:A))+1,1),trans!A513)</f>
        <v>Santa Clara</v>
      </c>
      <c r="B514" s="10">
        <f>IF(B513=2021,2010,trans!B513+1)</f>
        <v>2018</v>
      </c>
      <c r="C514" s="10">
        <f>INDEX('CO-EST2019-ANNRES-06'!A:M,MATCH(trans!A514,'CO-EST2019-ANNRES-06'!A:A),MATCH(trans!B514,'CO-EST2019-ANNRES-06'!$A$1:$M$1))</f>
        <v>1932337</v>
      </c>
    </row>
    <row r="515" spans="1:3" x14ac:dyDescent="0.2">
      <c r="A515" s="10" t="str" cm="1">
        <f t="array" ref="A515">IF(B515=2010,INDEX('CO-EST2019-ANNRES-06'!A:A,ROW(_xlfn.XLOOKUP(A514,'CO-EST2019-ANNRES-06'!A:A,'CO-EST2019-ANNRES-06'!A:A))+1,1),trans!A514)</f>
        <v>Santa Clara</v>
      </c>
      <c r="B515" s="10">
        <f>IF(B514=2021,2010,trans!B514+1)</f>
        <v>2019</v>
      </c>
      <c r="C515" s="10">
        <f>INDEX('CO-EST2019-ANNRES-06'!A:M,MATCH(trans!A515,'CO-EST2019-ANNRES-06'!A:A),MATCH(trans!B515,'CO-EST2019-ANNRES-06'!$A$1:$M$1))</f>
        <v>1927852</v>
      </c>
    </row>
    <row r="516" spans="1:3" x14ac:dyDescent="0.2">
      <c r="A516" s="10" t="str" cm="1">
        <f t="array" ref="A516">IF(B516=2010,INDEX('CO-EST2019-ANNRES-06'!A:A,ROW(_xlfn.XLOOKUP(A515,'CO-EST2019-ANNRES-06'!A:A,'CO-EST2019-ANNRES-06'!A:A))+1,1),trans!A515)</f>
        <v>Santa Clara</v>
      </c>
      <c r="B516" s="10">
        <f>IF(B515=2021,2010,trans!B515+1)</f>
        <v>2020</v>
      </c>
      <c r="C516" s="10">
        <f>INDEX('CO-EST2019-ANNRES-06'!A:M,MATCH(trans!A516,'CO-EST2019-ANNRES-06'!A:A),MATCH(trans!B516,'CO-EST2019-ANNRES-06'!$A$1:$M$1))</f>
        <v>1930598</v>
      </c>
    </row>
    <row r="517" spans="1:3" x14ac:dyDescent="0.2">
      <c r="A517" s="10" t="str" cm="1">
        <f t="array" ref="A517">IF(B517=2010,INDEX('CO-EST2019-ANNRES-06'!A:A,ROW(_xlfn.XLOOKUP(A516,'CO-EST2019-ANNRES-06'!A:A,'CO-EST2019-ANNRES-06'!A:A))+1,1),trans!A516)</f>
        <v>Santa Clara</v>
      </c>
      <c r="B517" s="10">
        <f>IF(B516=2021,2010,trans!B516+1)</f>
        <v>2021</v>
      </c>
      <c r="C517" s="10">
        <f>INDEX('CO-EST2019-ANNRES-06'!A:M,MATCH(trans!A517,'CO-EST2019-ANNRES-06'!A:A),MATCH(trans!B517,'CO-EST2019-ANNRES-06'!$A$1:$M$1))</f>
        <v>1885508</v>
      </c>
    </row>
    <row r="518" spans="1:3" x14ac:dyDescent="0.2">
      <c r="A518" s="10" t="str" cm="1">
        <f t="array" ref="A518">IF(B518=2010,INDEX('CO-EST2019-ANNRES-06'!A:A,ROW(_xlfn.XLOOKUP(A517,'CO-EST2019-ANNRES-06'!A:A,'CO-EST2019-ANNRES-06'!A:A))+1,1),trans!A517)</f>
        <v>Santa Cruz</v>
      </c>
      <c r="B518" s="10">
        <f>IF(B517=2021,2010,trans!B517+1)</f>
        <v>2010</v>
      </c>
      <c r="C518" s="10">
        <f>INDEX('CO-EST2019-ANNRES-06'!A:M,MATCH(trans!A518,'CO-EST2019-ANNRES-06'!A:A),MATCH(trans!B518,'CO-EST2019-ANNRES-06'!$A$1:$M$1))</f>
        <v>263147</v>
      </c>
    </row>
    <row r="519" spans="1:3" x14ac:dyDescent="0.2">
      <c r="A519" s="10" t="str" cm="1">
        <f t="array" ref="A519">IF(B519=2010,INDEX('CO-EST2019-ANNRES-06'!A:A,ROW(_xlfn.XLOOKUP(A518,'CO-EST2019-ANNRES-06'!A:A,'CO-EST2019-ANNRES-06'!A:A))+1,1),trans!A518)</f>
        <v>Santa Cruz</v>
      </c>
      <c r="B519" s="10">
        <f>IF(B518=2021,2010,trans!B518+1)</f>
        <v>2011</v>
      </c>
      <c r="C519" s="10">
        <f>INDEX('CO-EST2019-ANNRES-06'!A:M,MATCH(trans!A519,'CO-EST2019-ANNRES-06'!A:A),MATCH(trans!B519,'CO-EST2019-ANNRES-06'!$A$1:$M$1))</f>
        <v>264858</v>
      </c>
    </row>
    <row r="520" spans="1:3" x14ac:dyDescent="0.2">
      <c r="A520" s="10" t="str" cm="1">
        <f t="array" ref="A520">IF(B520=2010,INDEX('CO-EST2019-ANNRES-06'!A:A,ROW(_xlfn.XLOOKUP(A519,'CO-EST2019-ANNRES-06'!A:A,'CO-EST2019-ANNRES-06'!A:A))+1,1),trans!A519)</f>
        <v>Santa Cruz</v>
      </c>
      <c r="B520" s="10">
        <f>IF(B519=2021,2010,trans!B519+1)</f>
        <v>2012</v>
      </c>
      <c r="C520" s="10">
        <f>INDEX('CO-EST2019-ANNRES-06'!A:M,MATCH(trans!A520,'CO-EST2019-ANNRES-06'!A:A),MATCH(trans!B520,'CO-EST2019-ANNRES-06'!$A$1:$M$1))</f>
        <v>266340</v>
      </c>
    </row>
    <row r="521" spans="1:3" x14ac:dyDescent="0.2">
      <c r="A521" s="10" t="str" cm="1">
        <f t="array" ref="A521">IF(B521=2010,INDEX('CO-EST2019-ANNRES-06'!A:A,ROW(_xlfn.XLOOKUP(A520,'CO-EST2019-ANNRES-06'!A:A,'CO-EST2019-ANNRES-06'!A:A))+1,1),trans!A520)</f>
        <v>Santa Cruz</v>
      </c>
      <c r="B521" s="10">
        <f>IF(B520=2021,2010,trans!B520+1)</f>
        <v>2013</v>
      </c>
      <c r="C521" s="10">
        <f>INDEX('CO-EST2019-ANNRES-06'!A:M,MATCH(trans!A521,'CO-EST2019-ANNRES-06'!A:A),MATCH(trans!B521,'CO-EST2019-ANNRES-06'!$A$1:$M$1))</f>
        <v>268816</v>
      </c>
    </row>
    <row r="522" spans="1:3" x14ac:dyDescent="0.2">
      <c r="A522" s="10" t="str" cm="1">
        <f t="array" ref="A522">IF(B522=2010,INDEX('CO-EST2019-ANNRES-06'!A:A,ROW(_xlfn.XLOOKUP(A521,'CO-EST2019-ANNRES-06'!A:A,'CO-EST2019-ANNRES-06'!A:A))+1,1),trans!A521)</f>
        <v>Santa Cruz</v>
      </c>
      <c r="B522" s="10">
        <f>IF(B521=2021,2010,trans!B521+1)</f>
        <v>2014</v>
      </c>
      <c r="C522" s="10">
        <f>INDEX('CO-EST2019-ANNRES-06'!A:M,MATCH(trans!A522,'CO-EST2019-ANNRES-06'!A:A),MATCH(trans!B522,'CO-EST2019-ANNRES-06'!$A$1:$M$1))</f>
        <v>270861</v>
      </c>
    </row>
    <row r="523" spans="1:3" x14ac:dyDescent="0.2">
      <c r="A523" s="10" t="str" cm="1">
        <f t="array" ref="A523">IF(B523=2010,INDEX('CO-EST2019-ANNRES-06'!A:A,ROW(_xlfn.XLOOKUP(A522,'CO-EST2019-ANNRES-06'!A:A,'CO-EST2019-ANNRES-06'!A:A))+1,1),trans!A522)</f>
        <v>Santa Cruz</v>
      </c>
      <c r="B523" s="10">
        <f>IF(B522=2021,2010,trans!B522+1)</f>
        <v>2015</v>
      </c>
      <c r="C523" s="10">
        <f>INDEX('CO-EST2019-ANNRES-06'!A:M,MATCH(trans!A523,'CO-EST2019-ANNRES-06'!A:A),MATCH(trans!B523,'CO-EST2019-ANNRES-06'!$A$1:$M$1))</f>
        <v>273503</v>
      </c>
    </row>
    <row r="524" spans="1:3" x14ac:dyDescent="0.2">
      <c r="A524" s="10" t="str" cm="1">
        <f t="array" ref="A524">IF(B524=2010,INDEX('CO-EST2019-ANNRES-06'!A:A,ROW(_xlfn.XLOOKUP(A523,'CO-EST2019-ANNRES-06'!A:A,'CO-EST2019-ANNRES-06'!A:A))+1,1),trans!A523)</f>
        <v>Santa Cruz</v>
      </c>
      <c r="B524" s="10">
        <f>IF(B523=2021,2010,trans!B523+1)</f>
        <v>2016</v>
      </c>
      <c r="C524" s="10">
        <f>INDEX('CO-EST2019-ANNRES-06'!A:M,MATCH(trans!A524,'CO-EST2019-ANNRES-06'!A:A),MATCH(trans!B524,'CO-EST2019-ANNRES-06'!$A$1:$M$1))</f>
        <v>274396</v>
      </c>
    </row>
    <row r="525" spans="1:3" x14ac:dyDescent="0.2">
      <c r="A525" s="10" t="str" cm="1">
        <f t="array" ref="A525">IF(B525=2010,INDEX('CO-EST2019-ANNRES-06'!A:A,ROW(_xlfn.XLOOKUP(A524,'CO-EST2019-ANNRES-06'!A:A,'CO-EST2019-ANNRES-06'!A:A))+1,1),trans!A524)</f>
        <v>Santa Cruz</v>
      </c>
      <c r="B525" s="10">
        <f>IF(B524=2021,2010,trans!B524+1)</f>
        <v>2017</v>
      </c>
      <c r="C525" s="10">
        <f>INDEX('CO-EST2019-ANNRES-06'!A:M,MATCH(trans!A525,'CO-EST2019-ANNRES-06'!A:A),MATCH(trans!B525,'CO-EST2019-ANNRES-06'!$A$1:$M$1))</f>
        <v>274856</v>
      </c>
    </row>
    <row r="526" spans="1:3" x14ac:dyDescent="0.2">
      <c r="A526" s="10" t="str" cm="1">
        <f t="array" ref="A526">IF(B526=2010,INDEX('CO-EST2019-ANNRES-06'!A:A,ROW(_xlfn.XLOOKUP(A525,'CO-EST2019-ANNRES-06'!A:A,'CO-EST2019-ANNRES-06'!A:A))+1,1),trans!A525)</f>
        <v>Santa Cruz</v>
      </c>
      <c r="B526" s="10">
        <f>IF(B525=2021,2010,trans!B525+1)</f>
        <v>2018</v>
      </c>
      <c r="C526" s="10">
        <f>INDEX('CO-EST2019-ANNRES-06'!A:M,MATCH(trans!A526,'CO-EST2019-ANNRES-06'!A:A),MATCH(trans!B526,'CO-EST2019-ANNRES-06'!$A$1:$M$1))</f>
        <v>273841</v>
      </c>
    </row>
    <row r="527" spans="1:3" x14ac:dyDescent="0.2">
      <c r="A527" s="10" t="str" cm="1">
        <f t="array" ref="A527">IF(B527=2010,INDEX('CO-EST2019-ANNRES-06'!A:A,ROW(_xlfn.XLOOKUP(A526,'CO-EST2019-ANNRES-06'!A:A,'CO-EST2019-ANNRES-06'!A:A))+1,1),trans!A526)</f>
        <v>Santa Cruz</v>
      </c>
      <c r="B527" s="10">
        <f>IF(B526=2021,2010,trans!B526+1)</f>
        <v>2019</v>
      </c>
      <c r="C527" s="10">
        <f>INDEX('CO-EST2019-ANNRES-06'!A:M,MATCH(trans!A527,'CO-EST2019-ANNRES-06'!A:A),MATCH(trans!B527,'CO-EST2019-ANNRES-06'!$A$1:$M$1))</f>
        <v>273213</v>
      </c>
    </row>
    <row r="528" spans="1:3" x14ac:dyDescent="0.2">
      <c r="A528" s="10" t="str" cm="1">
        <f t="array" ref="A528">IF(B528=2010,INDEX('CO-EST2019-ANNRES-06'!A:A,ROW(_xlfn.XLOOKUP(A527,'CO-EST2019-ANNRES-06'!A:A,'CO-EST2019-ANNRES-06'!A:A))+1,1),trans!A527)</f>
        <v>Santa Cruz</v>
      </c>
      <c r="B528" s="10">
        <f>IF(B527=2021,2010,trans!B527+1)</f>
        <v>2020</v>
      </c>
      <c r="C528" s="10">
        <f>INDEX('CO-EST2019-ANNRES-06'!A:M,MATCH(trans!A528,'CO-EST2019-ANNRES-06'!A:A),MATCH(trans!B528,'CO-EST2019-ANNRES-06'!$A$1:$M$1))</f>
        <v>270353</v>
      </c>
    </row>
    <row r="529" spans="1:3" x14ac:dyDescent="0.2">
      <c r="A529" s="10" t="str" cm="1">
        <f t="array" ref="A529">IF(B529=2010,INDEX('CO-EST2019-ANNRES-06'!A:A,ROW(_xlfn.XLOOKUP(A528,'CO-EST2019-ANNRES-06'!A:A,'CO-EST2019-ANNRES-06'!A:A))+1,1),trans!A528)</f>
        <v>Santa Cruz</v>
      </c>
      <c r="B529" s="10">
        <f>IF(B528=2021,2010,trans!B528+1)</f>
        <v>2021</v>
      </c>
      <c r="C529" s="10">
        <f>INDEX('CO-EST2019-ANNRES-06'!A:M,MATCH(trans!A529,'CO-EST2019-ANNRES-06'!A:A),MATCH(trans!B529,'CO-EST2019-ANNRES-06'!$A$1:$M$1))</f>
        <v>267792</v>
      </c>
    </row>
    <row r="530" spans="1:3" x14ac:dyDescent="0.2">
      <c r="A530" s="10" t="str" cm="1">
        <f t="array" ref="A530">IF(B530=2010,INDEX('CO-EST2019-ANNRES-06'!A:A,ROW(_xlfn.XLOOKUP(A529,'CO-EST2019-ANNRES-06'!A:A,'CO-EST2019-ANNRES-06'!A:A))+1,1),trans!A529)</f>
        <v>Shasta</v>
      </c>
      <c r="B530" s="10">
        <f>IF(B529=2021,2010,trans!B529+1)</f>
        <v>2010</v>
      </c>
      <c r="C530" s="10">
        <f>INDEX('CO-EST2019-ANNRES-06'!A:M,MATCH(trans!A530,'CO-EST2019-ANNRES-06'!A:A),MATCH(trans!B530,'CO-EST2019-ANNRES-06'!$A$1:$M$1))</f>
        <v>177274</v>
      </c>
    </row>
    <row r="531" spans="1:3" x14ac:dyDescent="0.2">
      <c r="A531" s="10" t="str" cm="1">
        <f t="array" ref="A531">IF(B531=2010,INDEX('CO-EST2019-ANNRES-06'!A:A,ROW(_xlfn.XLOOKUP(A530,'CO-EST2019-ANNRES-06'!A:A,'CO-EST2019-ANNRES-06'!A:A))+1,1),trans!A530)</f>
        <v>Shasta</v>
      </c>
      <c r="B531" s="10">
        <f>IF(B530=2021,2010,trans!B530+1)</f>
        <v>2011</v>
      </c>
      <c r="C531" s="10">
        <f>INDEX('CO-EST2019-ANNRES-06'!A:M,MATCH(trans!A531,'CO-EST2019-ANNRES-06'!A:A),MATCH(trans!B531,'CO-EST2019-ANNRES-06'!$A$1:$M$1))</f>
        <v>177588</v>
      </c>
    </row>
    <row r="532" spans="1:3" x14ac:dyDescent="0.2">
      <c r="A532" s="10" t="str" cm="1">
        <f t="array" ref="A532">IF(B532=2010,INDEX('CO-EST2019-ANNRES-06'!A:A,ROW(_xlfn.XLOOKUP(A531,'CO-EST2019-ANNRES-06'!A:A,'CO-EST2019-ANNRES-06'!A:A))+1,1),trans!A531)</f>
        <v>Shasta</v>
      </c>
      <c r="B532" s="10">
        <f>IF(B531=2021,2010,trans!B531+1)</f>
        <v>2012</v>
      </c>
      <c r="C532" s="10">
        <f>INDEX('CO-EST2019-ANNRES-06'!A:M,MATCH(trans!A532,'CO-EST2019-ANNRES-06'!A:A),MATCH(trans!B532,'CO-EST2019-ANNRES-06'!$A$1:$M$1))</f>
        <v>177875</v>
      </c>
    </row>
    <row r="533" spans="1:3" x14ac:dyDescent="0.2">
      <c r="A533" s="10" t="str" cm="1">
        <f t="array" ref="A533">IF(B533=2010,INDEX('CO-EST2019-ANNRES-06'!A:A,ROW(_xlfn.XLOOKUP(A532,'CO-EST2019-ANNRES-06'!A:A,'CO-EST2019-ANNRES-06'!A:A))+1,1),trans!A532)</f>
        <v>Shasta</v>
      </c>
      <c r="B533" s="10">
        <f>IF(B532=2021,2010,trans!B532+1)</f>
        <v>2013</v>
      </c>
      <c r="C533" s="10">
        <f>INDEX('CO-EST2019-ANNRES-06'!A:M,MATCH(trans!A533,'CO-EST2019-ANNRES-06'!A:A),MATCH(trans!B533,'CO-EST2019-ANNRES-06'!$A$1:$M$1))</f>
        <v>178397</v>
      </c>
    </row>
    <row r="534" spans="1:3" x14ac:dyDescent="0.2">
      <c r="A534" s="10" t="str" cm="1">
        <f t="array" ref="A534">IF(B534=2010,INDEX('CO-EST2019-ANNRES-06'!A:A,ROW(_xlfn.XLOOKUP(A533,'CO-EST2019-ANNRES-06'!A:A,'CO-EST2019-ANNRES-06'!A:A))+1,1),trans!A533)</f>
        <v>Shasta</v>
      </c>
      <c r="B534" s="10">
        <f>IF(B533=2021,2010,trans!B533+1)</f>
        <v>2014</v>
      </c>
      <c r="C534" s="10">
        <f>INDEX('CO-EST2019-ANNRES-06'!A:M,MATCH(trans!A534,'CO-EST2019-ANNRES-06'!A:A),MATCH(trans!B534,'CO-EST2019-ANNRES-06'!$A$1:$M$1))</f>
        <v>178844</v>
      </c>
    </row>
    <row r="535" spans="1:3" x14ac:dyDescent="0.2">
      <c r="A535" s="10" t="str" cm="1">
        <f t="array" ref="A535">IF(B535=2010,INDEX('CO-EST2019-ANNRES-06'!A:A,ROW(_xlfn.XLOOKUP(A534,'CO-EST2019-ANNRES-06'!A:A,'CO-EST2019-ANNRES-06'!A:A))+1,1),trans!A534)</f>
        <v>Shasta</v>
      </c>
      <c r="B535" s="10">
        <f>IF(B534=2021,2010,trans!B534+1)</f>
        <v>2015</v>
      </c>
      <c r="C535" s="10">
        <f>INDEX('CO-EST2019-ANNRES-06'!A:M,MATCH(trans!A535,'CO-EST2019-ANNRES-06'!A:A),MATCH(trans!B535,'CO-EST2019-ANNRES-06'!$A$1:$M$1))</f>
        <v>178314</v>
      </c>
    </row>
    <row r="536" spans="1:3" x14ac:dyDescent="0.2">
      <c r="A536" s="10" t="str" cm="1">
        <f t="array" ref="A536">IF(B536=2010,INDEX('CO-EST2019-ANNRES-06'!A:A,ROW(_xlfn.XLOOKUP(A535,'CO-EST2019-ANNRES-06'!A:A,'CO-EST2019-ANNRES-06'!A:A))+1,1),trans!A535)</f>
        <v>Shasta</v>
      </c>
      <c r="B536" s="10">
        <f>IF(B535=2021,2010,trans!B535+1)</f>
        <v>2016</v>
      </c>
      <c r="C536" s="10">
        <f>INDEX('CO-EST2019-ANNRES-06'!A:M,MATCH(trans!A536,'CO-EST2019-ANNRES-06'!A:A),MATCH(trans!B536,'CO-EST2019-ANNRES-06'!$A$1:$M$1))</f>
        <v>178571</v>
      </c>
    </row>
    <row r="537" spans="1:3" x14ac:dyDescent="0.2">
      <c r="A537" s="10" t="str" cm="1">
        <f t="array" ref="A537">IF(B537=2010,INDEX('CO-EST2019-ANNRES-06'!A:A,ROW(_xlfn.XLOOKUP(A536,'CO-EST2019-ANNRES-06'!A:A,'CO-EST2019-ANNRES-06'!A:A))+1,1),trans!A536)</f>
        <v>Shasta</v>
      </c>
      <c r="B537" s="10">
        <f>IF(B536=2021,2010,trans!B536+1)</f>
        <v>2017</v>
      </c>
      <c r="C537" s="10">
        <f>INDEX('CO-EST2019-ANNRES-06'!A:M,MATCH(trans!A537,'CO-EST2019-ANNRES-06'!A:A),MATCH(trans!B537,'CO-EST2019-ANNRES-06'!$A$1:$M$1))</f>
        <v>179384</v>
      </c>
    </row>
    <row r="538" spans="1:3" x14ac:dyDescent="0.2">
      <c r="A538" s="10" t="str" cm="1">
        <f t="array" ref="A538">IF(B538=2010,INDEX('CO-EST2019-ANNRES-06'!A:A,ROW(_xlfn.XLOOKUP(A537,'CO-EST2019-ANNRES-06'!A:A,'CO-EST2019-ANNRES-06'!A:A))+1,1),trans!A537)</f>
        <v>Shasta</v>
      </c>
      <c r="B538" s="10">
        <f>IF(B537=2021,2010,trans!B537+1)</f>
        <v>2018</v>
      </c>
      <c r="C538" s="10">
        <f>INDEX('CO-EST2019-ANNRES-06'!A:M,MATCH(trans!A538,'CO-EST2019-ANNRES-06'!A:A),MATCH(trans!B538,'CO-EST2019-ANNRES-06'!$A$1:$M$1))</f>
        <v>179709</v>
      </c>
    </row>
    <row r="539" spans="1:3" x14ac:dyDescent="0.2">
      <c r="A539" s="10" t="str" cm="1">
        <f t="array" ref="A539">IF(B539=2010,INDEX('CO-EST2019-ANNRES-06'!A:A,ROW(_xlfn.XLOOKUP(A538,'CO-EST2019-ANNRES-06'!A:A,'CO-EST2019-ANNRES-06'!A:A))+1,1),trans!A538)</f>
        <v>Shasta</v>
      </c>
      <c r="B539" s="10">
        <f>IF(B538=2021,2010,trans!B538+1)</f>
        <v>2019</v>
      </c>
      <c r="C539" s="10">
        <f>INDEX('CO-EST2019-ANNRES-06'!A:M,MATCH(trans!A539,'CO-EST2019-ANNRES-06'!A:A),MATCH(trans!B539,'CO-EST2019-ANNRES-06'!$A$1:$M$1))</f>
        <v>180080</v>
      </c>
    </row>
    <row r="540" spans="1:3" x14ac:dyDescent="0.2">
      <c r="A540" s="10" t="str" cm="1">
        <f t="array" ref="A540">IF(B540=2010,INDEX('CO-EST2019-ANNRES-06'!A:A,ROW(_xlfn.XLOOKUP(A539,'CO-EST2019-ANNRES-06'!A:A,'CO-EST2019-ANNRES-06'!A:A))+1,1),trans!A539)</f>
        <v>Shasta</v>
      </c>
      <c r="B540" s="10">
        <f>IF(B539=2021,2010,trans!B539+1)</f>
        <v>2020</v>
      </c>
      <c r="C540" s="10">
        <f>INDEX('CO-EST2019-ANNRES-06'!A:M,MATCH(trans!A540,'CO-EST2019-ANNRES-06'!A:A),MATCH(trans!B540,'CO-EST2019-ANNRES-06'!$A$1:$M$1))</f>
        <v>181893</v>
      </c>
    </row>
    <row r="541" spans="1:3" x14ac:dyDescent="0.2">
      <c r="A541" s="10" t="str" cm="1">
        <f t="array" ref="A541">IF(B541=2010,INDEX('CO-EST2019-ANNRES-06'!A:A,ROW(_xlfn.XLOOKUP(A540,'CO-EST2019-ANNRES-06'!A:A,'CO-EST2019-ANNRES-06'!A:A))+1,1),trans!A540)</f>
        <v>Shasta</v>
      </c>
      <c r="B541" s="10">
        <f>IF(B540=2021,2010,trans!B540+1)</f>
        <v>2021</v>
      </c>
      <c r="C541" s="10">
        <f>INDEX('CO-EST2019-ANNRES-06'!A:M,MATCH(trans!A541,'CO-EST2019-ANNRES-06'!A:A),MATCH(trans!B541,'CO-EST2019-ANNRES-06'!$A$1:$M$1))</f>
        <v>182139</v>
      </c>
    </row>
    <row r="542" spans="1:3" x14ac:dyDescent="0.2">
      <c r="A542" s="10" t="str" cm="1">
        <f t="array" ref="A542">IF(B542=2010,INDEX('CO-EST2019-ANNRES-06'!A:A,ROW(_xlfn.XLOOKUP(A541,'CO-EST2019-ANNRES-06'!A:A,'CO-EST2019-ANNRES-06'!A:A))+1,1),trans!A541)</f>
        <v>Sierra</v>
      </c>
      <c r="B542" s="10">
        <f>IF(B541=2021,2010,trans!B541+1)</f>
        <v>2010</v>
      </c>
      <c r="C542" s="10">
        <f>INDEX('CO-EST2019-ANNRES-06'!A:M,MATCH(trans!A542,'CO-EST2019-ANNRES-06'!A:A),MATCH(trans!B542,'CO-EST2019-ANNRES-06'!$A$1:$M$1))</f>
        <v>3220</v>
      </c>
    </row>
    <row r="543" spans="1:3" x14ac:dyDescent="0.2">
      <c r="A543" s="10" t="str" cm="1">
        <f t="array" ref="A543">IF(B543=2010,INDEX('CO-EST2019-ANNRES-06'!A:A,ROW(_xlfn.XLOOKUP(A542,'CO-EST2019-ANNRES-06'!A:A,'CO-EST2019-ANNRES-06'!A:A))+1,1),trans!A542)</f>
        <v>Sierra</v>
      </c>
      <c r="B543" s="10">
        <f>IF(B542=2021,2010,trans!B542+1)</f>
        <v>2011</v>
      </c>
      <c r="C543" s="10">
        <f>INDEX('CO-EST2019-ANNRES-06'!A:M,MATCH(trans!A543,'CO-EST2019-ANNRES-06'!A:A),MATCH(trans!B543,'CO-EST2019-ANNRES-06'!$A$1:$M$1))</f>
        <v>3098</v>
      </c>
    </row>
    <row r="544" spans="1:3" x14ac:dyDescent="0.2">
      <c r="A544" s="10" t="str" cm="1">
        <f t="array" ref="A544">IF(B544=2010,INDEX('CO-EST2019-ANNRES-06'!A:A,ROW(_xlfn.XLOOKUP(A543,'CO-EST2019-ANNRES-06'!A:A,'CO-EST2019-ANNRES-06'!A:A))+1,1),trans!A543)</f>
        <v>Sierra</v>
      </c>
      <c r="B544" s="10">
        <f>IF(B543=2021,2010,trans!B543+1)</f>
        <v>2012</v>
      </c>
      <c r="C544" s="10">
        <f>INDEX('CO-EST2019-ANNRES-06'!A:M,MATCH(trans!A544,'CO-EST2019-ANNRES-06'!A:A),MATCH(trans!B544,'CO-EST2019-ANNRES-06'!$A$1:$M$1))</f>
        <v>3067</v>
      </c>
    </row>
    <row r="545" spans="1:3" x14ac:dyDescent="0.2">
      <c r="A545" s="10" t="str" cm="1">
        <f t="array" ref="A545">IF(B545=2010,INDEX('CO-EST2019-ANNRES-06'!A:A,ROW(_xlfn.XLOOKUP(A544,'CO-EST2019-ANNRES-06'!A:A,'CO-EST2019-ANNRES-06'!A:A))+1,1),trans!A544)</f>
        <v>Sierra</v>
      </c>
      <c r="B545" s="10">
        <f>IF(B544=2021,2010,trans!B544+1)</f>
        <v>2013</v>
      </c>
      <c r="C545" s="10">
        <f>INDEX('CO-EST2019-ANNRES-06'!A:M,MATCH(trans!A545,'CO-EST2019-ANNRES-06'!A:A),MATCH(trans!B545,'CO-EST2019-ANNRES-06'!$A$1:$M$1))</f>
        <v>3028</v>
      </c>
    </row>
    <row r="546" spans="1:3" x14ac:dyDescent="0.2">
      <c r="A546" s="10" t="str" cm="1">
        <f t="array" ref="A546">IF(B546=2010,INDEX('CO-EST2019-ANNRES-06'!A:A,ROW(_xlfn.XLOOKUP(A545,'CO-EST2019-ANNRES-06'!A:A,'CO-EST2019-ANNRES-06'!A:A))+1,1),trans!A545)</f>
        <v>Sierra</v>
      </c>
      <c r="B546" s="10">
        <f>IF(B545=2021,2010,trans!B545+1)</f>
        <v>2014</v>
      </c>
      <c r="C546" s="10">
        <f>INDEX('CO-EST2019-ANNRES-06'!A:M,MATCH(trans!A546,'CO-EST2019-ANNRES-06'!A:A),MATCH(trans!B546,'CO-EST2019-ANNRES-06'!$A$1:$M$1))</f>
        <v>2972</v>
      </c>
    </row>
    <row r="547" spans="1:3" x14ac:dyDescent="0.2">
      <c r="A547" s="10" t="str" cm="1">
        <f t="array" ref="A547">IF(B547=2010,INDEX('CO-EST2019-ANNRES-06'!A:A,ROW(_xlfn.XLOOKUP(A546,'CO-EST2019-ANNRES-06'!A:A,'CO-EST2019-ANNRES-06'!A:A))+1,1),trans!A546)</f>
        <v>Sierra</v>
      </c>
      <c r="B547" s="10">
        <f>IF(B546=2021,2010,trans!B546+1)</f>
        <v>2015</v>
      </c>
      <c r="C547" s="10">
        <f>INDEX('CO-EST2019-ANNRES-06'!A:M,MATCH(trans!A547,'CO-EST2019-ANNRES-06'!A:A),MATCH(trans!B547,'CO-EST2019-ANNRES-06'!$A$1:$M$1))</f>
        <v>2985</v>
      </c>
    </row>
    <row r="548" spans="1:3" x14ac:dyDescent="0.2">
      <c r="A548" s="10" t="str" cm="1">
        <f t="array" ref="A548">IF(B548=2010,INDEX('CO-EST2019-ANNRES-06'!A:A,ROW(_xlfn.XLOOKUP(A547,'CO-EST2019-ANNRES-06'!A:A,'CO-EST2019-ANNRES-06'!A:A))+1,1),trans!A547)</f>
        <v>Sierra</v>
      </c>
      <c r="B548" s="10">
        <f>IF(B547=2021,2010,trans!B547+1)</f>
        <v>2016</v>
      </c>
      <c r="C548" s="10">
        <f>INDEX('CO-EST2019-ANNRES-06'!A:M,MATCH(trans!A548,'CO-EST2019-ANNRES-06'!A:A),MATCH(trans!B548,'CO-EST2019-ANNRES-06'!$A$1:$M$1))</f>
        <v>2951</v>
      </c>
    </row>
    <row r="549" spans="1:3" x14ac:dyDescent="0.2">
      <c r="A549" s="10" t="str" cm="1">
        <f t="array" ref="A549">IF(B549=2010,INDEX('CO-EST2019-ANNRES-06'!A:A,ROW(_xlfn.XLOOKUP(A548,'CO-EST2019-ANNRES-06'!A:A,'CO-EST2019-ANNRES-06'!A:A))+1,1),trans!A548)</f>
        <v>Sierra</v>
      </c>
      <c r="B549" s="10">
        <f>IF(B548=2021,2010,trans!B548+1)</f>
        <v>2017</v>
      </c>
      <c r="C549" s="10">
        <f>INDEX('CO-EST2019-ANNRES-06'!A:M,MATCH(trans!A549,'CO-EST2019-ANNRES-06'!A:A),MATCH(trans!B549,'CO-EST2019-ANNRES-06'!$A$1:$M$1))</f>
        <v>3002</v>
      </c>
    </row>
    <row r="550" spans="1:3" x14ac:dyDescent="0.2">
      <c r="A550" s="10" t="str" cm="1">
        <f t="array" ref="A550">IF(B550=2010,INDEX('CO-EST2019-ANNRES-06'!A:A,ROW(_xlfn.XLOOKUP(A549,'CO-EST2019-ANNRES-06'!A:A,'CO-EST2019-ANNRES-06'!A:A))+1,1),trans!A549)</f>
        <v>Sierra</v>
      </c>
      <c r="B550" s="10">
        <f>IF(B549=2021,2010,trans!B549+1)</f>
        <v>2018</v>
      </c>
      <c r="C550" s="10">
        <f>INDEX('CO-EST2019-ANNRES-06'!A:M,MATCH(trans!A550,'CO-EST2019-ANNRES-06'!A:A),MATCH(trans!B550,'CO-EST2019-ANNRES-06'!$A$1:$M$1))</f>
        <v>2997</v>
      </c>
    </row>
    <row r="551" spans="1:3" x14ac:dyDescent="0.2">
      <c r="A551" s="10" t="str" cm="1">
        <f t="array" ref="A551">IF(B551=2010,INDEX('CO-EST2019-ANNRES-06'!A:A,ROW(_xlfn.XLOOKUP(A550,'CO-EST2019-ANNRES-06'!A:A,'CO-EST2019-ANNRES-06'!A:A))+1,1),trans!A550)</f>
        <v>Sierra</v>
      </c>
      <c r="B551" s="10">
        <f>IF(B550=2021,2010,trans!B550+1)</f>
        <v>2019</v>
      </c>
      <c r="C551" s="10">
        <f>INDEX('CO-EST2019-ANNRES-06'!A:M,MATCH(trans!A551,'CO-EST2019-ANNRES-06'!A:A),MATCH(trans!B551,'CO-EST2019-ANNRES-06'!$A$1:$M$1))</f>
        <v>3005</v>
      </c>
    </row>
    <row r="552" spans="1:3" x14ac:dyDescent="0.2">
      <c r="A552" s="10" t="str" cm="1">
        <f t="array" ref="A552">IF(B552=2010,INDEX('CO-EST2019-ANNRES-06'!A:A,ROW(_xlfn.XLOOKUP(A551,'CO-EST2019-ANNRES-06'!A:A,'CO-EST2019-ANNRES-06'!A:A))+1,1),trans!A551)</f>
        <v>Sierra</v>
      </c>
      <c r="B552" s="10">
        <f>IF(B551=2021,2010,trans!B551+1)</f>
        <v>2020</v>
      </c>
      <c r="C552" s="10">
        <f>INDEX('CO-EST2019-ANNRES-06'!A:M,MATCH(trans!A552,'CO-EST2019-ANNRES-06'!A:A),MATCH(trans!B552,'CO-EST2019-ANNRES-06'!$A$1:$M$1))</f>
        <v>3228</v>
      </c>
    </row>
    <row r="553" spans="1:3" x14ac:dyDescent="0.2">
      <c r="A553" s="10" t="str" cm="1">
        <f t="array" ref="A553">IF(B553=2010,INDEX('CO-EST2019-ANNRES-06'!A:A,ROW(_xlfn.XLOOKUP(A552,'CO-EST2019-ANNRES-06'!A:A,'CO-EST2019-ANNRES-06'!A:A))+1,1),trans!A552)</f>
        <v>Sierra</v>
      </c>
      <c r="B553" s="10">
        <f>IF(B552=2021,2010,trans!B552+1)</f>
        <v>2021</v>
      </c>
      <c r="C553" s="10">
        <f>INDEX('CO-EST2019-ANNRES-06'!A:M,MATCH(trans!A553,'CO-EST2019-ANNRES-06'!A:A),MATCH(trans!B553,'CO-EST2019-ANNRES-06'!$A$1:$M$1))</f>
        <v>3283</v>
      </c>
    </row>
    <row r="554" spans="1:3" x14ac:dyDescent="0.2">
      <c r="A554" s="10" t="str" cm="1">
        <f t="array" ref="A554">IF(B554=2010,INDEX('CO-EST2019-ANNRES-06'!A:A,ROW(_xlfn.XLOOKUP(A553,'CO-EST2019-ANNRES-06'!A:A,'CO-EST2019-ANNRES-06'!A:A))+1,1),trans!A553)</f>
        <v>Siskiyou</v>
      </c>
      <c r="B554" s="10">
        <f>IF(B553=2021,2010,trans!B553+1)</f>
        <v>2010</v>
      </c>
      <c r="C554" s="10">
        <f>INDEX('CO-EST2019-ANNRES-06'!A:M,MATCH(trans!A554,'CO-EST2019-ANNRES-06'!A:A),MATCH(trans!B554,'CO-EST2019-ANNRES-06'!$A$1:$M$1))</f>
        <v>44938</v>
      </c>
    </row>
    <row r="555" spans="1:3" x14ac:dyDescent="0.2">
      <c r="A555" s="10" t="str" cm="1">
        <f t="array" ref="A555">IF(B555=2010,INDEX('CO-EST2019-ANNRES-06'!A:A,ROW(_xlfn.XLOOKUP(A554,'CO-EST2019-ANNRES-06'!A:A,'CO-EST2019-ANNRES-06'!A:A))+1,1),trans!A554)</f>
        <v>Siskiyou</v>
      </c>
      <c r="B555" s="10">
        <f>IF(B554=2021,2010,trans!B554+1)</f>
        <v>2011</v>
      </c>
      <c r="C555" s="10">
        <f>INDEX('CO-EST2019-ANNRES-06'!A:M,MATCH(trans!A555,'CO-EST2019-ANNRES-06'!A:A),MATCH(trans!B555,'CO-EST2019-ANNRES-06'!$A$1:$M$1))</f>
        <v>44615</v>
      </c>
    </row>
    <row r="556" spans="1:3" x14ac:dyDescent="0.2">
      <c r="A556" s="10" t="str" cm="1">
        <f t="array" ref="A556">IF(B556=2010,INDEX('CO-EST2019-ANNRES-06'!A:A,ROW(_xlfn.XLOOKUP(A555,'CO-EST2019-ANNRES-06'!A:A,'CO-EST2019-ANNRES-06'!A:A))+1,1),trans!A555)</f>
        <v>Siskiyou</v>
      </c>
      <c r="B556" s="10">
        <f>IF(B555=2021,2010,trans!B555+1)</f>
        <v>2012</v>
      </c>
      <c r="C556" s="10">
        <f>INDEX('CO-EST2019-ANNRES-06'!A:M,MATCH(trans!A556,'CO-EST2019-ANNRES-06'!A:A),MATCH(trans!B556,'CO-EST2019-ANNRES-06'!$A$1:$M$1))</f>
        <v>44079</v>
      </c>
    </row>
    <row r="557" spans="1:3" x14ac:dyDescent="0.2">
      <c r="A557" s="10" t="str" cm="1">
        <f t="array" ref="A557">IF(B557=2010,INDEX('CO-EST2019-ANNRES-06'!A:A,ROW(_xlfn.XLOOKUP(A556,'CO-EST2019-ANNRES-06'!A:A,'CO-EST2019-ANNRES-06'!A:A))+1,1),trans!A556)</f>
        <v>Siskiyou</v>
      </c>
      <c r="B557" s="10">
        <f>IF(B556=2021,2010,trans!B556+1)</f>
        <v>2013</v>
      </c>
      <c r="C557" s="10">
        <f>INDEX('CO-EST2019-ANNRES-06'!A:M,MATCH(trans!A557,'CO-EST2019-ANNRES-06'!A:A),MATCH(trans!B557,'CO-EST2019-ANNRES-06'!$A$1:$M$1))</f>
        <v>43532</v>
      </c>
    </row>
    <row r="558" spans="1:3" x14ac:dyDescent="0.2">
      <c r="A558" s="10" t="str" cm="1">
        <f t="array" ref="A558">IF(B558=2010,INDEX('CO-EST2019-ANNRES-06'!A:A,ROW(_xlfn.XLOOKUP(A557,'CO-EST2019-ANNRES-06'!A:A,'CO-EST2019-ANNRES-06'!A:A))+1,1),trans!A557)</f>
        <v>Siskiyou</v>
      </c>
      <c r="B558" s="10">
        <f>IF(B557=2021,2010,trans!B557+1)</f>
        <v>2014</v>
      </c>
      <c r="C558" s="10">
        <f>INDEX('CO-EST2019-ANNRES-06'!A:M,MATCH(trans!A558,'CO-EST2019-ANNRES-06'!A:A),MATCH(trans!B558,'CO-EST2019-ANNRES-06'!$A$1:$M$1))</f>
        <v>43338</v>
      </c>
    </row>
    <row r="559" spans="1:3" x14ac:dyDescent="0.2">
      <c r="A559" s="10" t="str" cm="1">
        <f t="array" ref="A559">IF(B559=2010,INDEX('CO-EST2019-ANNRES-06'!A:A,ROW(_xlfn.XLOOKUP(A558,'CO-EST2019-ANNRES-06'!A:A,'CO-EST2019-ANNRES-06'!A:A))+1,1),trans!A558)</f>
        <v>Siskiyou</v>
      </c>
      <c r="B559" s="10">
        <f>IF(B558=2021,2010,trans!B558+1)</f>
        <v>2015</v>
      </c>
      <c r="C559" s="10">
        <f>INDEX('CO-EST2019-ANNRES-06'!A:M,MATCH(trans!A559,'CO-EST2019-ANNRES-06'!A:A),MATCH(trans!B559,'CO-EST2019-ANNRES-06'!$A$1:$M$1))</f>
        <v>43254</v>
      </c>
    </row>
    <row r="560" spans="1:3" x14ac:dyDescent="0.2">
      <c r="A560" s="10" t="str" cm="1">
        <f t="array" ref="A560">IF(B560=2010,INDEX('CO-EST2019-ANNRES-06'!A:A,ROW(_xlfn.XLOOKUP(A559,'CO-EST2019-ANNRES-06'!A:A,'CO-EST2019-ANNRES-06'!A:A))+1,1),trans!A559)</f>
        <v>Siskiyou</v>
      </c>
      <c r="B560" s="10">
        <f>IF(B559=2021,2010,trans!B559+1)</f>
        <v>2016</v>
      </c>
      <c r="C560" s="10">
        <f>INDEX('CO-EST2019-ANNRES-06'!A:M,MATCH(trans!A560,'CO-EST2019-ANNRES-06'!A:A),MATCH(trans!B560,'CO-EST2019-ANNRES-06'!$A$1:$M$1))</f>
        <v>43376</v>
      </c>
    </row>
    <row r="561" spans="1:3" x14ac:dyDescent="0.2">
      <c r="A561" s="10" t="str" cm="1">
        <f t="array" ref="A561">IF(B561=2010,INDEX('CO-EST2019-ANNRES-06'!A:A,ROW(_xlfn.XLOOKUP(A560,'CO-EST2019-ANNRES-06'!A:A,'CO-EST2019-ANNRES-06'!A:A))+1,1),trans!A560)</f>
        <v>Siskiyou</v>
      </c>
      <c r="B561" s="10">
        <f>IF(B560=2021,2010,trans!B560+1)</f>
        <v>2017</v>
      </c>
      <c r="C561" s="10">
        <f>INDEX('CO-EST2019-ANNRES-06'!A:M,MATCH(trans!A561,'CO-EST2019-ANNRES-06'!A:A),MATCH(trans!B561,'CO-EST2019-ANNRES-06'!$A$1:$M$1))</f>
        <v>43622</v>
      </c>
    </row>
    <row r="562" spans="1:3" x14ac:dyDescent="0.2">
      <c r="A562" s="10" t="str" cm="1">
        <f t="array" ref="A562">IF(B562=2010,INDEX('CO-EST2019-ANNRES-06'!A:A,ROW(_xlfn.XLOOKUP(A561,'CO-EST2019-ANNRES-06'!A:A,'CO-EST2019-ANNRES-06'!A:A))+1,1),trans!A561)</f>
        <v>Siskiyou</v>
      </c>
      <c r="B562" s="10">
        <f>IF(B561=2021,2010,trans!B561+1)</f>
        <v>2018</v>
      </c>
      <c r="C562" s="10">
        <f>INDEX('CO-EST2019-ANNRES-06'!A:M,MATCH(trans!A562,'CO-EST2019-ANNRES-06'!A:A),MATCH(trans!B562,'CO-EST2019-ANNRES-06'!$A$1:$M$1))</f>
        <v>43550</v>
      </c>
    </row>
    <row r="563" spans="1:3" x14ac:dyDescent="0.2">
      <c r="A563" s="10" t="str" cm="1">
        <f t="array" ref="A563">IF(B563=2010,INDEX('CO-EST2019-ANNRES-06'!A:A,ROW(_xlfn.XLOOKUP(A562,'CO-EST2019-ANNRES-06'!A:A,'CO-EST2019-ANNRES-06'!A:A))+1,1),trans!A562)</f>
        <v>Siskiyou</v>
      </c>
      <c r="B563" s="10">
        <f>IF(B562=2021,2010,trans!B562+1)</f>
        <v>2019</v>
      </c>
      <c r="C563" s="10">
        <f>INDEX('CO-EST2019-ANNRES-06'!A:M,MATCH(trans!A563,'CO-EST2019-ANNRES-06'!A:A),MATCH(trans!B563,'CO-EST2019-ANNRES-06'!$A$1:$M$1))</f>
        <v>43539</v>
      </c>
    </row>
    <row r="564" spans="1:3" x14ac:dyDescent="0.2">
      <c r="A564" s="10" t="str" cm="1">
        <f t="array" ref="A564">IF(B564=2010,INDEX('CO-EST2019-ANNRES-06'!A:A,ROW(_xlfn.XLOOKUP(A563,'CO-EST2019-ANNRES-06'!A:A,'CO-EST2019-ANNRES-06'!A:A))+1,1),trans!A563)</f>
        <v>Siskiyou</v>
      </c>
      <c r="B564" s="10">
        <f>IF(B563=2021,2010,trans!B563+1)</f>
        <v>2020</v>
      </c>
      <c r="C564" s="10">
        <f>INDEX('CO-EST2019-ANNRES-06'!A:M,MATCH(trans!A564,'CO-EST2019-ANNRES-06'!A:A),MATCH(trans!B564,'CO-EST2019-ANNRES-06'!$A$1:$M$1))</f>
        <v>43962</v>
      </c>
    </row>
    <row r="565" spans="1:3" x14ac:dyDescent="0.2">
      <c r="A565" s="10" t="str" cm="1">
        <f t="array" ref="A565">IF(B565=2010,INDEX('CO-EST2019-ANNRES-06'!A:A,ROW(_xlfn.XLOOKUP(A564,'CO-EST2019-ANNRES-06'!A:A,'CO-EST2019-ANNRES-06'!A:A))+1,1),trans!A564)</f>
        <v>Siskiyou</v>
      </c>
      <c r="B565" s="10">
        <f>IF(B564=2021,2010,trans!B564+1)</f>
        <v>2021</v>
      </c>
      <c r="C565" s="10">
        <f>INDEX('CO-EST2019-ANNRES-06'!A:M,MATCH(trans!A565,'CO-EST2019-ANNRES-06'!A:A),MATCH(trans!B565,'CO-EST2019-ANNRES-06'!$A$1:$M$1))</f>
        <v>44118</v>
      </c>
    </row>
    <row r="566" spans="1:3" x14ac:dyDescent="0.2">
      <c r="A566" s="10" t="str" cm="1">
        <f t="array" ref="A566">IF(B566=2010,INDEX('CO-EST2019-ANNRES-06'!A:A,ROW(_xlfn.XLOOKUP(A565,'CO-EST2019-ANNRES-06'!A:A,'CO-EST2019-ANNRES-06'!A:A))+1,1),trans!A565)</f>
        <v>Solano</v>
      </c>
      <c r="B566" s="10">
        <f>IF(B565=2021,2010,trans!B565+1)</f>
        <v>2010</v>
      </c>
      <c r="C566" s="10">
        <f>INDEX('CO-EST2019-ANNRES-06'!A:M,MATCH(trans!A566,'CO-EST2019-ANNRES-06'!A:A),MATCH(trans!B566,'CO-EST2019-ANNRES-06'!$A$1:$M$1))</f>
        <v>413967</v>
      </c>
    </row>
    <row r="567" spans="1:3" x14ac:dyDescent="0.2">
      <c r="A567" s="10" t="str" cm="1">
        <f t="array" ref="A567">IF(B567=2010,INDEX('CO-EST2019-ANNRES-06'!A:A,ROW(_xlfn.XLOOKUP(A566,'CO-EST2019-ANNRES-06'!A:A,'CO-EST2019-ANNRES-06'!A:A))+1,1),trans!A566)</f>
        <v>Solano</v>
      </c>
      <c r="B567" s="10">
        <f>IF(B566=2021,2010,trans!B566+1)</f>
        <v>2011</v>
      </c>
      <c r="C567" s="10">
        <f>INDEX('CO-EST2019-ANNRES-06'!A:M,MATCH(trans!A567,'CO-EST2019-ANNRES-06'!A:A),MATCH(trans!B567,'CO-EST2019-ANNRES-06'!$A$1:$M$1))</f>
        <v>416342</v>
      </c>
    </row>
    <row r="568" spans="1:3" x14ac:dyDescent="0.2">
      <c r="A568" s="10" t="str" cm="1">
        <f t="array" ref="A568">IF(B568=2010,INDEX('CO-EST2019-ANNRES-06'!A:A,ROW(_xlfn.XLOOKUP(A567,'CO-EST2019-ANNRES-06'!A:A,'CO-EST2019-ANNRES-06'!A:A))+1,1),trans!A567)</f>
        <v>Solano</v>
      </c>
      <c r="B568" s="10">
        <f>IF(B567=2021,2010,trans!B567+1)</f>
        <v>2012</v>
      </c>
      <c r="C568" s="10">
        <f>INDEX('CO-EST2019-ANNRES-06'!A:M,MATCH(trans!A568,'CO-EST2019-ANNRES-06'!A:A),MATCH(trans!B568,'CO-EST2019-ANNRES-06'!$A$1:$M$1))</f>
        <v>419674</v>
      </c>
    </row>
    <row r="569" spans="1:3" x14ac:dyDescent="0.2">
      <c r="A569" s="10" t="str" cm="1">
        <f t="array" ref="A569">IF(B569=2010,INDEX('CO-EST2019-ANNRES-06'!A:A,ROW(_xlfn.XLOOKUP(A568,'CO-EST2019-ANNRES-06'!A:A,'CO-EST2019-ANNRES-06'!A:A))+1,1),trans!A568)</f>
        <v>Solano</v>
      </c>
      <c r="B569" s="10">
        <f>IF(B568=2021,2010,trans!B568+1)</f>
        <v>2013</v>
      </c>
      <c r="C569" s="10">
        <f>INDEX('CO-EST2019-ANNRES-06'!A:M,MATCH(trans!A569,'CO-EST2019-ANNRES-06'!A:A),MATCH(trans!B569,'CO-EST2019-ANNRES-06'!$A$1:$M$1))</f>
        <v>423659</v>
      </c>
    </row>
    <row r="570" spans="1:3" x14ac:dyDescent="0.2">
      <c r="A570" s="10" t="str" cm="1">
        <f t="array" ref="A570">IF(B570=2010,INDEX('CO-EST2019-ANNRES-06'!A:A,ROW(_xlfn.XLOOKUP(A569,'CO-EST2019-ANNRES-06'!A:A,'CO-EST2019-ANNRES-06'!A:A))+1,1),trans!A569)</f>
        <v>Solano</v>
      </c>
      <c r="B570" s="10">
        <f>IF(B569=2021,2010,trans!B569+1)</f>
        <v>2014</v>
      </c>
      <c r="C570" s="10">
        <f>INDEX('CO-EST2019-ANNRES-06'!A:M,MATCH(trans!A570,'CO-EST2019-ANNRES-06'!A:A),MATCH(trans!B570,'CO-EST2019-ANNRES-06'!$A$1:$M$1))</f>
        <v>429006</v>
      </c>
    </row>
    <row r="571" spans="1:3" x14ac:dyDescent="0.2">
      <c r="A571" s="10" t="str" cm="1">
        <f t="array" ref="A571">IF(B571=2010,INDEX('CO-EST2019-ANNRES-06'!A:A,ROW(_xlfn.XLOOKUP(A570,'CO-EST2019-ANNRES-06'!A:A,'CO-EST2019-ANNRES-06'!A:A))+1,1),trans!A570)</f>
        <v>Solano</v>
      </c>
      <c r="B571" s="10">
        <f>IF(B570=2021,2010,trans!B570+1)</f>
        <v>2015</v>
      </c>
      <c r="C571" s="10">
        <f>INDEX('CO-EST2019-ANNRES-06'!A:M,MATCH(trans!A571,'CO-EST2019-ANNRES-06'!A:A),MATCH(trans!B571,'CO-EST2019-ANNRES-06'!$A$1:$M$1))</f>
        <v>433409</v>
      </c>
    </row>
    <row r="572" spans="1:3" x14ac:dyDescent="0.2">
      <c r="A572" s="10" t="str" cm="1">
        <f t="array" ref="A572">IF(B572=2010,INDEX('CO-EST2019-ANNRES-06'!A:A,ROW(_xlfn.XLOOKUP(A571,'CO-EST2019-ANNRES-06'!A:A,'CO-EST2019-ANNRES-06'!A:A))+1,1),trans!A571)</f>
        <v>Solano</v>
      </c>
      <c r="B572" s="10">
        <f>IF(B571=2021,2010,trans!B571+1)</f>
        <v>2016</v>
      </c>
      <c r="C572" s="10">
        <f>INDEX('CO-EST2019-ANNRES-06'!A:M,MATCH(trans!A572,'CO-EST2019-ANNRES-06'!A:A),MATCH(trans!B572,'CO-EST2019-ANNRES-06'!$A$1:$M$1))</f>
        <v>438858</v>
      </c>
    </row>
    <row r="573" spans="1:3" x14ac:dyDescent="0.2">
      <c r="A573" s="10" t="str" cm="1">
        <f t="array" ref="A573">IF(B573=2010,INDEX('CO-EST2019-ANNRES-06'!A:A,ROW(_xlfn.XLOOKUP(A572,'CO-EST2019-ANNRES-06'!A:A,'CO-EST2019-ANNRES-06'!A:A))+1,1),trans!A572)</f>
        <v>Solano</v>
      </c>
      <c r="B573" s="10">
        <f>IF(B572=2021,2010,trans!B572+1)</f>
        <v>2017</v>
      </c>
      <c r="C573" s="10">
        <f>INDEX('CO-EST2019-ANNRES-06'!A:M,MATCH(trans!A573,'CO-EST2019-ANNRES-06'!A:A),MATCH(trans!B573,'CO-EST2019-ANNRES-06'!$A$1:$M$1))</f>
        <v>443511</v>
      </c>
    </row>
    <row r="574" spans="1:3" x14ac:dyDescent="0.2">
      <c r="A574" s="10" t="str" cm="1">
        <f t="array" ref="A574">IF(B574=2010,INDEX('CO-EST2019-ANNRES-06'!A:A,ROW(_xlfn.XLOOKUP(A573,'CO-EST2019-ANNRES-06'!A:A,'CO-EST2019-ANNRES-06'!A:A))+1,1),trans!A573)</f>
        <v>Solano</v>
      </c>
      <c r="B574" s="10">
        <f>IF(B573=2021,2010,trans!B573+1)</f>
        <v>2018</v>
      </c>
      <c r="C574" s="10">
        <f>INDEX('CO-EST2019-ANNRES-06'!A:M,MATCH(trans!A574,'CO-EST2019-ANNRES-06'!A:A),MATCH(trans!B574,'CO-EST2019-ANNRES-06'!$A$1:$M$1))</f>
        <v>445725</v>
      </c>
    </row>
    <row r="575" spans="1:3" x14ac:dyDescent="0.2">
      <c r="A575" s="10" t="str" cm="1">
        <f t="array" ref="A575">IF(B575=2010,INDEX('CO-EST2019-ANNRES-06'!A:A,ROW(_xlfn.XLOOKUP(A574,'CO-EST2019-ANNRES-06'!A:A,'CO-EST2019-ANNRES-06'!A:A))+1,1),trans!A574)</f>
        <v>Solano</v>
      </c>
      <c r="B575" s="10">
        <f>IF(B574=2021,2010,trans!B574+1)</f>
        <v>2019</v>
      </c>
      <c r="C575" s="10">
        <f>INDEX('CO-EST2019-ANNRES-06'!A:M,MATCH(trans!A575,'CO-EST2019-ANNRES-06'!A:A),MATCH(trans!B575,'CO-EST2019-ANNRES-06'!$A$1:$M$1))</f>
        <v>447643</v>
      </c>
    </row>
    <row r="576" spans="1:3" x14ac:dyDescent="0.2">
      <c r="A576" s="10" t="str" cm="1">
        <f t="array" ref="A576">IF(B576=2010,INDEX('CO-EST2019-ANNRES-06'!A:A,ROW(_xlfn.XLOOKUP(A575,'CO-EST2019-ANNRES-06'!A:A,'CO-EST2019-ANNRES-06'!A:A))+1,1),trans!A575)</f>
        <v>Solano</v>
      </c>
      <c r="B576" s="10">
        <f>IF(B575=2021,2010,trans!B575+1)</f>
        <v>2020</v>
      </c>
      <c r="C576" s="10">
        <f>INDEX('CO-EST2019-ANNRES-06'!A:M,MATCH(trans!A576,'CO-EST2019-ANNRES-06'!A:A),MATCH(trans!B576,'CO-EST2019-ANNRES-06'!$A$1:$M$1))</f>
        <v>453274</v>
      </c>
    </row>
    <row r="577" spans="1:3" x14ac:dyDescent="0.2">
      <c r="A577" s="10" t="str" cm="1">
        <f t="array" ref="A577">IF(B577=2010,INDEX('CO-EST2019-ANNRES-06'!A:A,ROW(_xlfn.XLOOKUP(A576,'CO-EST2019-ANNRES-06'!A:A,'CO-EST2019-ANNRES-06'!A:A))+1,1),trans!A576)</f>
        <v>Solano</v>
      </c>
      <c r="B577" s="10">
        <f>IF(B576=2021,2010,trans!B576+1)</f>
        <v>2021</v>
      </c>
      <c r="C577" s="10">
        <f>INDEX('CO-EST2019-ANNRES-06'!A:M,MATCH(trans!A577,'CO-EST2019-ANNRES-06'!A:A),MATCH(trans!B577,'CO-EST2019-ANNRES-06'!$A$1:$M$1))</f>
        <v>451716</v>
      </c>
    </row>
    <row r="578" spans="1:3" x14ac:dyDescent="0.2">
      <c r="A578" s="10" t="str" cm="1">
        <f t="array" ref="A578">IF(B578=2010,INDEX('CO-EST2019-ANNRES-06'!A:A,ROW(_xlfn.XLOOKUP(A577,'CO-EST2019-ANNRES-06'!A:A,'CO-EST2019-ANNRES-06'!A:A))+1,1),trans!A577)</f>
        <v>Sonoma</v>
      </c>
      <c r="B578" s="10">
        <f>IF(B577=2021,2010,trans!B577+1)</f>
        <v>2010</v>
      </c>
      <c r="C578" s="10">
        <f>INDEX('CO-EST2019-ANNRES-06'!A:M,MATCH(trans!A578,'CO-EST2019-ANNRES-06'!A:A),MATCH(trans!B578,'CO-EST2019-ANNRES-06'!$A$1:$M$1))</f>
        <v>484755</v>
      </c>
    </row>
    <row r="579" spans="1:3" x14ac:dyDescent="0.2">
      <c r="A579" s="10" t="str" cm="1">
        <f t="array" ref="A579">IF(B579=2010,INDEX('CO-EST2019-ANNRES-06'!A:A,ROW(_xlfn.XLOOKUP(A578,'CO-EST2019-ANNRES-06'!A:A,'CO-EST2019-ANNRES-06'!A:A))+1,1),trans!A578)</f>
        <v>Sonoma</v>
      </c>
      <c r="B579" s="10">
        <f>IF(B578=2021,2010,trans!B578+1)</f>
        <v>2011</v>
      </c>
      <c r="C579" s="10">
        <f>INDEX('CO-EST2019-ANNRES-06'!A:M,MATCH(trans!A579,'CO-EST2019-ANNRES-06'!A:A),MATCH(trans!B579,'CO-EST2019-ANNRES-06'!$A$1:$M$1))</f>
        <v>487421</v>
      </c>
    </row>
    <row r="580" spans="1:3" x14ac:dyDescent="0.2">
      <c r="A580" s="10" t="str" cm="1">
        <f t="array" ref="A580">IF(B580=2010,INDEX('CO-EST2019-ANNRES-06'!A:A,ROW(_xlfn.XLOOKUP(A579,'CO-EST2019-ANNRES-06'!A:A,'CO-EST2019-ANNRES-06'!A:A))+1,1),trans!A579)</f>
        <v>Sonoma</v>
      </c>
      <c r="B580" s="10">
        <f>IF(B579=2021,2010,trans!B579+1)</f>
        <v>2012</v>
      </c>
      <c r="C580" s="10">
        <f>INDEX('CO-EST2019-ANNRES-06'!A:M,MATCH(trans!A580,'CO-EST2019-ANNRES-06'!A:A),MATCH(trans!B580,'CO-EST2019-ANNRES-06'!$A$1:$M$1))</f>
        <v>489993</v>
      </c>
    </row>
    <row r="581" spans="1:3" x14ac:dyDescent="0.2">
      <c r="A581" s="10" t="str" cm="1">
        <f t="array" ref="A581">IF(B581=2010,INDEX('CO-EST2019-ANNRES-06'!A:A,ROW(_xlfn.XLOOKUP(A580,'CO-EST2019-ANNRES-06'!A:A,'CO-EST2019-ANNRES-06'!A:A))+1,1),trans!A580)</f>
        <v>Sonoma</v>
      </c>
      <c r="B581" s="10">
        <f>IF(B580=2021,2010,trans!B580+1)</f>
        <v>2013</v>
      </c>
      <c r="C581" s="10">
        <f>INDEX('CO-EST2019-ANNRES-06'!A:M,MATCH(trans!A581,'CO-EST2019-ANNRES-06'!A:A),MATCH(trans!B581,'CO-EST2019-ANNRES-06'!$A$1:$M$1))</f>
        <v>494073</v>
      </c>
    </row>
    <row r="582" spans="1:3" x14ac:dyDescent="0.2">
      <c r="A582" s="10" t="str" cm="1">
        <f t="array" ref="A582">IF(B582=2010,INDEX('CO-EST2019-ANNRES-06'!A:A,ROW(_xlfn.XLOOKUP(A581,'CO-EST2019-ANNRES-06'!A:A,'CO-EST2019-ANNRES-06'!A:A))+1,1),trans!A581)</f>
        <v>Sonoma</v>
      </c>
      <c r="B582" s="10">
        <f>IF(B581=2021,2010,trans!B581+1)</f>
        <v>2014</v>
      </c>
      <c r="C582" s="10">
        <f>INDEX('CO-EST2019-ANNRES-06'!A:M,MATCH(trans!A582,'CO-EST2019-ANNRES-06'!A:A),MATCH(trans!B582,'CO-EST2019-ANNRES-06'!$A$1:$M$1))</f>
        <v>498560</v>
      </c>
    </row>
    <row r="583" spans="1:3" x14ac:dyDescent="0.2">
      <c r="A583" s="10" t="str" cm="1">
        <f t="array" ref="A583">IF(B583=2010,INDEX('CO-EST2019-ANNRES-06'!A:A,ROW(_xlfn.XLOOKUP(A582,'CO-EST2019-ANNRES-06'!A:A,'CO-EST2019-ANNRES-06'!A:A))+1,1),trans!A582)</f>
        <v>Sonoma</v>
      </c>
      <c r="B583" s="10">
        <f>IF(B582=2021,2010,trans!B582+1)</f>
        <v>2015</v>
      </c>
      <c r="C583" s="10">
        <f>INDEX('CO-EST2019-ANNRES-06'!A:M,MATCH(trans!A583,'CO-EST2019-ANNRES-06'!A:A),MATCH(trans!B583,'CO-EST2019-ANNRES-06'!$A$1:$M$1))</f>
        <v>500863</v>
      </c>
    </row>
    <row r="584" spans="1:3" x14ac:dyDescent="0.2">
      <c r="A584" s="10" t="str" cm="1">
        <f t="array" ref="A584">IF(B584=2010,INDEX('CO-EST2019-ANNRES-06'!A:A,ROW(_xlfn.XLOOKUP(A583,'CO-EST2019-ANNRES-06'!A:A,'CO-EST2019-ANNRES-06'!A:A))+1,1),trans!A583)</f>
        <v>Sonoma</v>
      </c>
      <c r="B584" s="10">
        <f>IF(B583=2021,2010,trans!B583+1)</f>
        <v>2016</v>
      </c>
      <c r="C584" s="10">
        <f>INDEX('CO-EST2019-ANNRES-06'!A:M,MATCH(trans!A584,'CO-EST2019-ANNRES-06'!A:A),MATCH(trans!B584,'CO-EST2019-ANNRES-06'!$A$1:$M$1))</f>
        <v>502547</v>
      </c>
    </row>
    <row r="585" spans="1:3" x14ac:dyDescent="0.2">
      <c r="A585" s="10" t="str" cm="1">
        <f t="array" ref="A585">IF(B585=2010,INDEX('CO-EST2019-ANNRES-06'!A:A,ROW(_xlfn.XLOOKUP(A584,'CO-EST2019-ANNRES-06'!A:A,'CO-EST2019-ANNRES-06'!A:A))+1,1),trans!A584)</f>
        <v>Sonoma</v>
      </c>
      <c r="B585" s="10">
        <f>IF(B584=2021,2010,trans!B584+1)</f>
        <v>2017</v>
      </c>
      <c r="C585" s="10">
        <f>INDEX('CO-EST2019-ANNRES-06'!A:M,MATCH(trans!A585,'CO-EST2019-ANNRES-06'!A:A),MATCH(trans!B585,'CO-EST2019-ANNRES-06'!$A$1:$M$1))</f>
        <v>502469</v>
      </c>
    </row>
    <row r="586" spans="1:3" x14ac:dyDescent="0.2">
      <c r="A586" s="10" t="str" cm="1">
        <f t="array" ref="A586">IF(B586=2010,INDEX('CO-EST2019-ANNRES-06'!A:A,ROW(_xlfn.XLOOKUP(A585,'CO-EST2019-ANNRES-06'!A:A,'CO-EST2019-ANNRES-06'!A:A))+1,1),trans!A585)</f>
        <v>Sonoma</v>
      </c>
      <c r="B586" s="10">
        <f>IF(B585=2021,2010,trans!B585+1)</f>
        <v>2018</v>
      </c>
      <c r="C586" s="10">
        <f>INDEX('CO-EST2019-ANNRES-06'!A:M,MATCH(trans!A586,'CO-EST2019-ANNRES-06'!A:A),MATCH(trans!B586,'CO-EST2019-ANNRES-06'!$A$1:$M$1))</f>
        <v>498643</v>
      </c>
    </row>
    <row r="587" spans="1:3" x14ac:dyDescent="0.2">
      <c r="A587" s="10" t="str" cm="1">
        <f t="array" ref="A587">IF(B587=2010,INDEX('CO-EST2019-ANNRES-06'!A:A,ROW(_xlfn.XLOOKUP(A586,'CO-EST2019-ANNRES-06'!A:A,'CO-EST2019-ANNRES-06'!A:A))+1,1),trans!A586)</f>
        <v>Sonoma</v>
      </c>
      <c r="B587" s="10">
        <f>IF(B586=2021,2010,trans!B586+1)</f>
        <v>2019</v>
      </c>
      <c r="C587" s="10">
        <f>INDEX('CO-EST2019-ANNRES-06'!A:M,MATCH(trans!A587,'CO-EST2019-ANNRES-06'!A:A),MATCH(trans!B587,'CO-EST2019-ANNRES-06'!$A$1:$M$1))</f>
        <v>494336</v>
      </c>
    </row>
    <row r="588" spans="1:3" x14ac:dyDescent="0.2">
      <c r="A588" s="10" t="str" cm="1">
        <f t="array" ref="A588">IF(B588=2010,INDEX('CO-EST2019-ANNRES-06'!A:A,ROW(_xlfn.XLOOKUP(A587,'CO-EST2019-ANNRES-06'!A:A,'CO-EST2019-ANNRES-06'!A:A))+1,1),trans!A587)</f>
        <v>Sonoma</v>
      </c>
      <c r="B588" s="10">
        <f>IF(B587=2021,2010,trans!B587+1)</f>
        <v>2020</v>
      </c>
      <c r="C588" s="10">
        <f>INDEX('CO-EST2019-ANNRES-06'!A:M,MATCH(trans!A588,'CO-EST2019-ANNRES-06'!A:A),MATCH(trans!B588,'CO-EST2019-ANNRES-06'!$A$1:$M$1))</f>
        <v>488345</v>
      </c>
    </row>
    <row r="589" spans="1:3" x14ac:dyDescent="0.2">
      <c r="A589" s="10" t="str" cm="1">
        <f t="array" ref="A589">IF(B589=2010,INDEX('CO-EST2019-ANNRES-06'!A:A,ROW(_xlfn.XLOOKUP(A588,'CO-EST2019-ANNRES-06'!A:A,'CO-EST2019-ANNRES-06'!A:A))+1,1),trans!A588)</f>
        <v>Sonoma</v>
      </c>
      <c r="B589" s="10">
        <f>IF(B588=2021,2010,trans!B588+1)</f>
        <v>2021</v>
      </c>
      <c r="C589" s="10">
        <f>INDEX('CO-EST2019-ANNRES-06'!A:M,MATCH(trans!A589,'CO-EST2019-ANNRES-06'!A:A),MATCH(trans!B589,'CO-EST2019-ANNRES-06'!$A$1:$M$1))</f>
        <v>485887</v>
      </c>
    </row>
    <row r="590" spans="1:3" x14ac:dyDescent="0.2">
      <c r="A590" s="10" t="str" cm="1">
        <f t="array" ref="A590">IF(B590=2010,INDEX('CO-EST2019-ANNRES-06'!A:A,ROW(_xlfn.XLOOKUP(A589,'CO-EST2019-ANNRES-06'!A:A,'CO-EST2019-ANNRES-06'!A:A))+1,1),trans!A589)</f>
        <v>Stanislaus</v>
      </c>
      <c r="B590" s="10">
        <f>IF(B589=2021,2010,trans!B589+1)</f>
        <v>2010</v>
      </c>
      <c r="C590" s="10">
        <f>INDEX('CO-EST2019-ANNRES-06'!A:M,MATCH(trans!A590,'CO-EST2019-ANNRES-06'!A:A),MATCH(trans!B590,'CO-EST2019-ANNRES-06'!$A$1:$M$1))</f>
        <v>515145</v>
      </c>
    </row>
    <row r="591" spans="1:3" x14ac:dyDescent="0.2">
      <c r="A591" s="10" t="str" cm="1">
        <f t="array" ref="A591">IF(B591=2010,INDEX('CO-EST2019-ANNRES-06'!A:A,ROW(_xlfn.XLOOKUP(A590,'CO-EST2019-ANNRES-06'!A:A,'CO-EST2019-ANNRES-06'!A:A))+1,1),trans!A590)</f>
        <v>Stanislaus</v>
      </c>
      <c r="B591" s="10">
        <f>IF(B590=2021,2010,trans!B590+1)</f>
        <v>2011</v>
      </c>
      <c r="C591" s="10">
        <f>INDEX('CO-EST2019-ANNRES-06'!A:M,MATCH(trans!A591,'CO-EST2019-ANNRES-06'!A:A),MATCH(trans!B591,'CO-EST2019-ANNRES-06'!$A$1:$M$1))</f>
        <v>517560</v>
      </c>
    </row>
    <row r="592" spans="1:3" x14ac:dyDescent="0.2">
      <c r="A592" s="10" t="str" cm="1">
        <f t="array" ref="A592">IF(B592=2010,INDEX('CO-EST2019-ANNRES-06'!A:A,ROW(_xlfn.XLOOKUP(A591,'CO-EST2019-ANNRES-06'!A:A,'CO-EST2019-ANNRES-06'!A:A))+1,1),trans!A591)</f>
        <v>Stanislaus</v>
      </c>
      <c r="B592" s="10">
        <f>IF(B591=2021,2010,trans!B591+1)</f>
        <v>2012</v>
      </c>
      <c r="C592" s="10">
        <f>INDEX('CO-EST2019-ANNRES-06'!A:M,MATCH(trans!A592,'CO-EST2019-ANNRES-06'!A:A),MATCH(trans!B592,'CO-EST2019-ANNRES-06'!$A$1:$M$1))</f>
        <v>520424</v>
      </c>
    </row>
    <row r="593" spans="1:3" x14ac:dyDescent="0.2">
      <c r="A593" s="10" t="str" cm="1">
        <f t="array" ref="A593">IF(B593=2010,INDEX('CO-EST2019-ANNRES-06'!A:A,ROW(_xlfn.XLOOKUP(A592,'CO-EST2019-ANNRES-06'!A:A,'CO-EST2019-ANNRES-06'!A:A))+1,1),trans!A592)</f>
        <v>Stanislaus</v>
      </c>
      <c r="B593" s="10">
        <f>IF(B592=2021,2010,trans!B592+1)</f>
        <v>2013</v>
      </c>
      <c r="C593" s="10">
        <f>INDEX('CO-EST2019-ANNRES-06'!A:M,MATCH(trans!A593,'CO-EST2019-ANNRES-06'!A:A),MATCH(trans!B593,'CO-EST2019-ANNRES-06'!$A$1:$M$1))</f>
        <v>523451</v>
      </c>
    </row>
    <row r="594" spans="1:3" x14ac:dyDescent="0.2">
      <c r="A594" s="10" t="str" cm="1">
        <f t="array" ref="A594">IF(B594=2010,INDEX('CO-EST2019-ANNRES-06'!A:A,ROW(_xlfn.XLOOKUP(A593,'CO-EST2019-ANNRES-06'!A:A,'CO-EST2019-ANNRES-06'!A:A))+1,1),trans!A593)</f>
        <v>Stanislaus</v>
      </c>
      <c r="B594" s="10">
        <f>IF(B593=2021,2010,trans!B593+1)</f>
        <v>2014</v>
      </c>
      <c r="C594" s="10">
        <f>INDEX('CO-EST2019-ANNRES-06'!A:M,MATCH(trans!A594,'CO-EST2019-ANNRES-06'!A:A),MATCH(trans!B594,'CO-EST2019-ANNRES-06'!$A$1:$M$1))</f>
        <v>528015</v>
      </c>
    </row>
    <row r="595" spans="1:3" x14ac:dyDescent="0.2">
      <c r="A595" s="10" t="str" cm="1">
        <f t="array" ref="A595">IF(B595=2010,INDEX('CO-EST2019-ANNRES-06'!A:A,ROW(_xlfn.XLOOKUP(A594,'CO-EST2019-ANNRES-06'!A:A,'CO-EST2019-ANNRES-06'!A:A))+1,1),trans!A594)</f>
        <v>Stanislaus</v>
      </c>
      <c r="B595" s="10">
        <f>IF(B594=2021,2010,trans!B594+1)</f>
        <v>2015</v>
      </c>
      <c r="C595" s="10">
        <f>INDEX('CO-EST2019-ANNRES-06'!A:M,MATCH(trans!A595,'CO-EST2019-ANNRES-06'!A:A),MATCH(trans!B595,'CO-EST2019-ANNRES-06'!$A$1:$M$1))</f>
        <v>533211</v>
      </c>
    </row>
    <row r="596" spans="1:3" x14ac:dyDescent="0.2">
      <c r="A596" s="10" t="str" cm="1">
        <f t="array" ref="A596">IF(B596=2010,INDEX('CO-EST2019-ANNRES-06'!A:A,ROW(_xlfn.XLOOKUP(A595,'CO-EST2019-ANNRES-06'!A:A,'CO-EST2019-ANNRES-06'!A:A))+1,1),trans!A595)</f>
        <v>Stanislaus</v>
      </c>
      <c r="B596" s="10">
        <f>IF(B595=2021,2010,trans!B595+1)</f>
        <v>2016</v>
      </c>
      <c r="C596" s="10">
        <f>INDEX('CO-EST2019-ANNRES-06'!A:M,MATCH(trans!A596,'CO-EST2019-ANNRES-06'!A:A),MATCH(trans!B596,'CO-EST2019-ANNRES-06'!$A$1:$M$1))</f>
        <v>539255</v>
      </c>
    </row>
    <row r="597" spans="1:3" x14ac:dyDescent="0.2">
      <c r="A597" s="10" t="str" cm="1">
        <f t="array" ref="A597">IF(B597=2010,INDEX('CO-EST2019-ANNRES-06'!A:A,ROW(_xlfn.XLOOKUP(A596,'CO-EST2019-ANNRES-06'!A:A,'CO-EST2019-ANNRES-06'!A:A))+1,1),trans!A596)</f>
        <v>Stanislaus</v>
      </c>
      <c r="B597" s="10">
        <f>IF(B596=2021,2010,trans!B596+1)</f>
        <v>2017</v>
      </c>
      <c r="C597" s="10">
        <f>INDEX('CO-EST2019-ANNRES-06'!A:M,MATCH(trans!A597,'CO-EST2019-ANNRES-06'!A:A),MATCH(trans!B597,'CO-EST2019-ANNRES-06'!$A$1:$M$1))</f>
        <v>544717</v>
      </c>
    </row>
    <row r="598" spans="1:3" x14ac:dyDescent="0.2">
      <c r="A598" s="10" t="str" cm="1">
        <f t="array" ref="A598">IF(B598=2010,INDEX('CO-EST2019-ANNRES-06'!A:A,ROW(_xlfn.XLOOKUP(A597,'CO-EST2019-ANNRES-06'!A:A,'CO-EST2019-ANNRES-06'!A:A))+1,1),trans!A597)</f>
        <v>Stanislaus</v>
      </c>
      <c r="B598" s="10">
        <f>IF(B597=2021,2010,trans!B597+1)</f>
        <v>2018</v>
      </c>
      <c r="C598" s="10">
        <f>INDEX('CO-EST2019-ANNRES-06'!A:M,MATCH(trans!A598,'CO-EST2019-ANNRES-06'!A:A),MATCH(trans!B598,'CO-EST2019-ANNRES-06'!$A$1:$M$1))</f>
        <v>548126</v>
      </c>
    </row>
    <row r="599" spans="1:3" x14ac:dyDescent="0.2">
      <c r="A599" s="10" t="str" cm="1">
        <f t="array" ref="A599">IF(B599=2010,INDEX('CO-EST2019-ANNRES-06'!A:A,ROW(_xlfn.XLOOKUP(A598,'CO-EST2019-ANNRES-06'!A:A,'CO-EST2019-ANNRES-06'!A:A))+1,1),trans!A598)</f>
        <v>Stanislaus</v>
      </c>
      <c r="B599" s="10">
        <f>IF(B598=2021,2010,trans!B598+1)</f>
        <v>2019</v>
      </c>
      <c r="C599" s="10">
        <f>INDEX('CO-EST2019-ANNRES-06'!A:M,MATCH(trans!A599,'CO-EST2019-ANNRES-06'!A:A),MATCH(trans!B599,'CO-EST2019-ANNRES-06'!$A$1:$M$1))</f>
        <v>550660</v>
      </c>
    </row>
    <row r="600" spans="1:3" x14ac:dyDescent="0.2">
      <c r="A600" s="10" t="str" cm="1">
        <f t="array" ref="A600">IF(B600=2010,INDEX('CO-EST2019-ANNRES-06'!A:A,ROW(_xlfn.XLOOKUP(A599,'CO-EST2019-ANNRES-06'!A:A,'CO-EST2019-ANNRES-06'!A:A))+1,1),trans!A599)</f>
        <v>Stanislaus</v>
      </c>
      <c r="B600" s="10">
        <f>IF(B599=2021,2010,trans!B599+1)</f>
        <v>2020</v>
      </c>
      <c r="C600" s="10">
        <f>INDEX('CO-EST2019-ANNRES-06'!A:M,MATCH(trans!A600,'CO-EST2019-ANNRES-06'!A:A),MATCH(trans!B600,'CO-EST2019-ANNRES-06'!$A$1:$M$1))</f>
        <v>552710</v>
      </c>
    </row>
    <row r="601" spans="1:3" x14ac:dyDescent="0.2">
      <c r="A601" s="10" t="str" cm="1">
        <f t="array" ref="A601">IF(B601=2010,INDEX('CO-EST2019-ANNRES-06'!A:A,ROW(_xlfn.XLOOKUP(A600,'CO-EST2019-ANNRES-06'!A:A,'CO-EST2019-ANNRES-06'!A:A))+1,1),trans!A600)</f>
        <v>Stanislaus</v>
      </c>
      <c r="B601" s="10">
        <f>IF(B600=2021,2010,trans!B600+1)</f>
        <v>2021</v>
      </c>
      <c r="C601" s="10">
        <f>INDEX('CO-EST2019-ANNRES-06'!A:M,MATCH(trans!A601,'CO-EST2019-ANNRES-06'!A:A),MATCH(trans!B601,'CO-EST2019-ANNRES-06'!$A$1:$M$1))</f>
        <v>552999</v>
      </c>
    </row>
    <row r="602" spans="1:3" x14ac:dyDescent="0.2">
      <c r="A602" s="10" t="str" cm="1">
        <f t="array" ref="A602">IF(B602=2010,INDEX('CO-EST2019-ANNRES-06'!A:A,ROW(_xlfn.XLOOKUP(A601,'CO-EST2019-ANNRES-06'!A:A,'CO-EST2019-ANNRES-06'!A:A))+1,1),trans!A601)</f>
        <v>Sutter</v>
      </c>
      <c r="B602" s="10">
        <f>IF(B601=2021,2010,trans!B601+1)</f>
        <v>2010</v>
      </c>
      <c r="C602" s="10">
        <f>INDEX('CO-EST2019-ANNRES-06'!A:M,MATCH(trans!A602,'CO-EST2019-ANNRES-06'!A:A),MATCH(trans!B602,'CO-EST2019-ANNRES-06'!$A$1:$M$1))</f>
        <v>94751</v>
      </c>
    </row>
    <row r="603" spans="1:3" x14ac:dyDescent="0.2">
      <c r="A603" s="10" t="str" cm="1">
        <f t="array" ref="A603">IF(B603=2010,INDEX('CO-EST2019-ANNRES-06'!A:A,ROW(_xlfn.XLOOKUP(A602,'CO-EST2019-ANNRES-06'!A:A,'CO-EST2019-ANNRES-06'!A:A))+1,1),trans!A602)</f>
        <v>Sutter</v>
      </c>
      <c r="B603" s="10">
        <f>IF(B602=2021,2010,trans!B602+1)</f>
        <v>2011</v>
      </c>
      <c r="C603" s="10">
        <f>INDEX('CO-EST2019-ANNRES-06'!A:M,MATCH(trans!A603,'CO-EST2019-ANNRES-06'!A:A),MATCH(trans!B603,'CO-EST2019-ANNRES-06'!$A$1:$M$1))</f>
        <v>94482</v>
      </c>
    </row>
    <row r="604" spans="1:3" x14ac:dyDescent="0.2">
      <c r="A604" s="10" t="str" cm="1">
        <f t="array" ref="A604">IF(B604=2010,INDEX('CO-EST2019-ANNRES-06'!A:A,ROW(_xlfn.XLOOKUP(A603,'CO-EST2019-ANNRES-06'!A:A,'CO-EST2019-ANNRES-06'!A:A))+1,1),trans!A603)</f>
        <v>Sutter</v>
      </c>
      <c r="B604" s="10">
        <f>IF(B603=2021,2010,trans!B603+1)</f>
        <v>2012</v>
      </c>
      <c r="C604" s="10">
        <f>INDEX('CO-EST2019-ANNRES-06'!A:M,MATCH(trans!A604,'CO-EST2019-ANNRES-06'!A:A),MATCH(trans!B604,'CO-EST2019-ANNRES-06'!$A$1:$M$1))</f>
        <v>94189</v>
      </c>
    </row>
    <row r="605" spans="1:3" x14ac:dyDescent="0.2">
      <c r="A605" s="10" t="str" cm="1">
        <f t="array" ref="A605">IF(B605=2010,INDEX('CO-EST2019-ANNRES-06'!A:A,ROW(_xlfn.XLOOKUP(A604,'CO-EST2019-ANNRES-06'!A:A,'CO-EST2019-ANNRES-06'!A:A))+1,1),trans!A604)</f>
        <v>Sutter</v>
      </c>
      <c r="B605" s="10">
        <f>IF(B604=2021,2010,trans!B604+1)</f>
        <v>2013</v>
      </c>
      <c r="C605" s="10">
        <f>INDEX('CO-EST2019-ANNRES-06'!A:M,MATCH(trans!A605,'CO-EST2019-ANNRES-06'!A:A),MATCH(trans!B605,'CO-EST2019-ANNRES-06'!$A$1:$M$1))</f>
        <v>94507</v>
      </c>
    </row>
    <row r="606" spans="1:3" x14ac:dyDescent="0.2">
      <c r="A606" s="10" t="str" cm="1">
        <f t="array" ref="A606">IF(B606=2010,INDEX('CO-EST2019-ANNRES-06'!A:A,ROW(_xlfn.XLOOKUP(A605,'CO-EST2019-ANNRES-06'!A:A,'CO-EST2019-ANNRES-06'!A:A))+1,1),trans!A605)</f>
        <v>Sutter</v>
      </c>
      <c r="B606" s="10">
        <f>IF(B605=2021,2010,trans!B605+1)</f>
        <v>2014</v>
      </c>
      <c r="C606" s="10">
        <f>INDEX('CO-EST2019-ANNRES-06'!A:M,MATCH(trans!A606,'CO-EST2019-ANNRES-06'!A:A),MATCH(trans!B606,'CO-EST2019-ANNRES-06'!$A$1:$M$1))</f>
        <v>94778</v>
      </c>
    </row>
    <row r="607" spans="1:3" x14ac:dyDescent="0.2">
      <c r="A607" s="10" t="str" cm="1">
        <f t="array" ref="A607">IF(B607=2010,INDEX('CO-EST2019-ANNRES-06'!A:A,ROW(_xlfn.XLOOKUP(A606,'CO-EST2019-ANNRES-06'!A:A,'CO-EST2019-ANNRES-06'!A:A))+1,1),trans!A606)</f>
        <v>Sutter</v>
      </c>
      <c r="B607" s="10">
        <f>IF(B606=2021,2010,trans!B606+1)</f>
        <v>2015</v>
      </c>
      <c r="C607" s="10">
        <f>INDEX('CO-EST2019-ANNRES-06'!A:M,MATCH(trans!A607,'CO-EST2019-ANNRES-06'!A:A),MATCH(trans!B607,'CO-EST2019-ANNRES-06'!$A$1:$M$1))</f>
        <v>95282</v>
      </c>
    </row>
    <row r="608" spans="1:3" x14ac:dyDescent="0.2">
      <c r="A608" s="10" t="str" cm="1">
        <f t="array" ref="A608">IF(B608=2010,INDEX('CO-EST2019-ANNRES-06'!A:A,ROW(_xlfn.XLOOKUP(A607,'CO-EST2019-ANNRES-06'!A:A,'CO-EST2019-ANNRES-06'!A:A))+1,1),trans!A607)</f>
        <v>Sutter</v>
      </c>
      <c r="B608" s="10">
        <f>IF(B607=2021,2010,trans!B607+1)</f>
        <v>2016</v>
      </c>
      <c r="C608" s="10">
        <f>INDEX('CO-EST2019-ANNRES-06'!A:M,MATCH(trans!A608,'CO-EST2019-ANNRES-06'!A:A),MATCH(trans!B608,'CO-EST2019-ANNRES-06'!$A$1:$M$1))</f>
        <v>95742</v>
      </c>
    </row>
    <row r="609" spans="1:3" x14ac:dyDescent="0.2">
      <c r="A609" s="10" t="str" cm="1">
        <f t="array" ref="A609">IF(B609=2010,INDEX('CO-EST2019-ANNRES-06'!A:A,ROW(_xlfn.XLOOKUP(A608,'CO-EST2019-ANNRES-06'!A:A,'CO-EST2019-ANNRES-06'!A:A))+1,1),trans!A608)</f>
        <v>Sutter</v>
      </c>
      <c r="B609" s="10">
        <f>IF(B608=2021,2010,trans!B608+1)</f>
        <v>2017</v>
      </c>
      <c r="C609" s="10">
        <f>INDEX('CO-EST2019-ANNRES-06'!A:M,MATCH(trans!A609,'CO-EST2019-ANNRES-06'!A:A),MATCH(trans!B609,'CO-EST2019-ANNRES-06'!$A$1:$M$1))</f>
        <v>96204</v>
      </c>
    </row>
    <row r="610" spans="1:3" x14ac:dyDescent="0.2">
      <c r="A610" s="10" t="str" cm="1">
        <f t="array" ref="A610">IF(B610=2010,INDEX('CO-EST2019-ANNRES-06'!A:A,ROW(_xlfn.XLOOKUP(A609,'CO-EST2019-ANNRES-06'!A:A,'CO-EST2019-ANNRES-06'!A:A))+1,1),trans!A609)</f>
        <v>Sutter</v>
      </c>
      <c r="B610" s="10">
        <f>IF(B609=2021,2010,trans!B609+1)</f>
        <v>2018</v>
      </c>
      <c r="C610" s="10">
        <f>INDEX('CO-EST2019-ANNRES-06'!A:M,MATCH(trans!A610,'CO-EST2019-ANNRES-06'!A:A),MATCH(trans!B610,'CO-EST2019-ANNRES-06'!$A$1:$M$1))</f>
        <v>96348</v>
      </c>
    </row>
    <row r="611" spans="1:3" x14ac:dyDescent="0.2">
      <c r="A611" s="10" t="str" cm="1">
        <f t="array" ref="A611">IF(B611=2010,INDEX('CO-EST2019-ANNRES-06'!A:A,ROW(_xlfn.XLOOKUP(A610,'CO-EST2019-ANNRES-06'!A:A,'CO-EST2019-ANNRES-06'!A:A))+1,1),trans!A610)</f>
        <v>Sutter</v>
      </c>
      <c r="B611" s="10">
        <f>IF(B610=2021,2010,trans!B610+1)</f>
        <v>2019</v>
      </c>
      <c r="C611" s="10">
        <f>INDEX('CO-EST2019-ANNRES-06'!A:M,MATCH(trans!A611,'CO-EST2019-ANNRES-06'!A:A),MATCH(trans!B611,'CO-EST2019-ANNRES-06'!$A$1:$M$1))</f>
        <v>96971</v>
      </c>
    </row>
    <row r="612" spans="1:3" x14ac:dyDescent="0.2">
      <c r="A612" s="10" t="str" cm="1">
        <f t="array" ref="A612">IF(B612=2010,INDEX('CO-EST2019-ANNRES-06'!A:A,ROW(_xlfn.XLOOKUP(A611,'CO-EST2019-ANNRES-06'!A:A,'CO-EST2019-ANNRES-06'!A:A))+1,1),trans!A611)</f>
        <v>Sutter</v>
      </c>
      <c r="B612" s="10">
        <f>IF(B611=2021,2010,trans!B611+1)</f>
        <v>2020</v>
      </c>
      <c r="C612" s="10">
        <f>INDEX('CO-EST2019-ANNRES-06'!A:M,MATCH(trans!A612,'CO-EST2019-ANNRES-06'!A:A),MATCH(trans!B612,'CO-EST2019-ANNRES-06'!$A$1:$M$1))</f>
        <v>99480</v>
      </c>
    </row>
    <row r="613" spans="1:3" x14ac:dyDescent="0.2">
      <c r="A613" s="10" t="str" cm="1">
        <f t="array" ref="A613">IF(B613=2010,INDEX('CO-EST2019-ANNRES-06'!A:A,ROW(_xlfn.XLOOKUP(A612,'CO-EST2019-ANNRES-06'!A:A,'CO-EST2019-ANNRES-06'!A:A))+1,1),trans!A612)</f>
        <v>Sutter</v>
      </c>
      <c r="B613" s="10">
        <f>IF(B612=2021,2010,trans!B612+1)</f>
        <v>2021</v>
      </c>
      <c r="C613" s="10">
        <f>INDEX('CO-EST2019-ANNRES-06'!A:M,MATCH(trans!A613,'CO-EST2019-ANNRES-06'!A:A),MATCH(trans!B613,'CO-EST2019-ANNRES-06'!$A$1:$M$1))</f>
        <v>99063</v>
      </c>
    </row>
    <row r="614" spans="1:3" x14ac:dyDescent="0.2">
      <c r="A614" s="10" t="str" cm="1">
        <f t="array" ref="A614">IF(B614=2010,INDEX('CO-EST2019-ANNRES-06'!A:A,ROW(_xlfn.XLOOKUP(A613,'CO-EST2019-ANNRES-06'!A:A,'CO-EST2019-ANNRES-06'!A:A))+1,1),trans!A613)</f>
        <v>Tehama</v>
      </c>
      <c r="B614" s="10">
        <f>IF(B613=2021,2010,trans!B613+1)</f>
        <v>2010</v>
      </c>
      <c r="C614" s="10">
        <f>INDEX('CO-EST2019-ANNRES-06'!A:M,MATCH(trans!A614,'CO-EST2019-ANNRES-06'!A:A),MATCH(trans!B614,'CO-EST2019-ANNRES-06'!$A$1:$M$1))</f>
        <v>63559</v>
      </c>
    </row>
    <row r="615" spans="1:3" x14ac:dyDescent="0.2">
      <c r="A615" s="10" t="str" cm="1">
        <f t="array" ref="A615">IF(B615=2010,INDEX('CO-EST2019-ANNRES-06'!A:A,ROW(_xlfn.XLOOKUP(A614,'CO-EST2019-ANNRES-06'!A:A,'CO-EST2019-ANNRES-06'!A:A))+1,1),trans!A614)</f>
        <v>Tehama</v>
      </c>
      <c r="B615" s="10">
        <f>IF(B614=2021,2010,trans!B614+1)</f>
        <v>2011</v>
      </c>
      <c r="C615" s="10">
        <f>INDEX('CO-EST2019-ANNRES-06'!A:M,MATCH(trans!A615,'CO-EST2019-ANNRES-06'!A:A),MATCH(trans!B615,'CO-EST2019-ANNRES-06'!$A$1:$M$1))</f>
        <v>63331</v>
      </c>
    </row>
    <row r="616" spans="1:3" x14ac:dyDescent="0.2">
      <c r="A616" s="10" t="str" cm="1">
        <f t="array" ref="A616">IF(B616=2010,INDEX('CO-EST2019-ANNRES-06'!A:A,ROW(_xlfn.XLOOKUP(A615,'CO-EST2019-ANNRES-06'!A:A,'CO-EST2019-ANNRES-06'!A:A))+1,1),trans!A615)</f>
        <v>Tehama</v>
      </c>
      <c r="B616" s="10">
        <f>IF(B615=2021,2010,trans!B615+1)</f>
        <v>2012</v>
      </c>
      <c r="C616" s="10">
        <f>INDEX('CO-EST2019-ANNRES-06'!A:M,MATCH(trans!A616,'CO-EST2019-ANNRES-06'!A:A),MATCH(trans!B616,'CO-EST2019-ANNRES-06'!$A$1:$M$1))</f>
        <v>63212</v>
      </c>
    </row>
    <row r="617" spans="1:3" x14ac:dyDescent="0.2">
      <c r="A617" s="10" t="str" cm="1">
        <f t="array" ref="A617">IF(B617=2010,INDEX('CO-EST2019-ANNRES-06'!A:A,ROW(_xlfn.XLOOKUP(A616,'CO-EST2019-ANNRES-06'!A:A,'CO-EST2019-ANNRES-06'!A:A))+1,1),trans!A616)</f>
        <v>Tehama</v>
      </c>
      <c r="B617" s="10">
        <f>IF(B616=2021,2010,trans!B616+1)</f>
        <v>2013</v>
      </c>
      <c r="C617" s="10">
        <f>INDEX('CO-EST2019-ANNRES-06'!A:M,MATCH(trans!A617,'CO-EST2019-ANNRES-06'!A:A),MATCH(trans!B617,'CO-EST2019-ANNRES-06'!$A$1:$M$1))</f>
        <v>62875</v>
      </c>
    </row>
    <row r="618" spans="1:3" x14ac:dyDescent="0.2">
      <c r="A618" s="10" t="str" cm="1">
        <f t="array" ref="A618">IF(B618=2010,INDEX('CO-EST2019-ANNRES-06'!A:A,ROW(_xlfn.XLOOKUP(A617,'CO-EST2019-ANNRES-06'!A:A,'CO-EST2019-ANNRES-06'!A:A))+1,1),trans!A617)</f>
        <v>Tehama</v>
      </c>
      <c r="B618" s="10">
        <f>IF(B617=2021,2010,trans!B617+1)</f>
        <v>2014</v>
      </c>
      <c r="C618" s="10">
        <f>INDEX('CO-EST2019-ANNRES-06'!A:M,MATCH(trans!A618,'CO-EST2019-ANNRES-06'!A:A),MATCH(trans!B618,'CO-EST2019-ANNRES-06'!$A$1:$M$1))</f>
        <v>62801</v>
      </c>
    </row>
    <row r="619" spans="1:3" x14ac:dyDescent="0.2">
      <c r="A619" s="10" t="str" cm="1">
        <f t="array" ref="A619">IF(B619=2010,INDEX('CO-EST2019-ANNRES-06'!A:A,ROW(_xlfn.XLOOKUP(A618,'CO-EST2019-ANNRES-06'!A:A,'CO-EST2019-ANNRES-06'!A:A))+1,1),trans!A618)</f>
        <v>Tehama</v>
      </c>
      <c r="B619" s="10">
        <f>IF(B618=2021,2010,trans!B618+1)</f>
        <v>2015</v>
      </c>
      <c r="C619" s="10">
        <f>INDEX('CO-EST2019-ANNRES-06'!A:M,MATCH(trans!A619,'CO-EST2019-ANNRES-06'!A:A),MATCH(trans!B619,'CO-EST2019-ANNRES-06'!$A$1:$M$1))</f>
        <v>63158</v>
      </c>
    </row>
    <row r="620" spans="1:3" x14ac:dyDescent="0.2">
      <c r="A620" s="10" t="str" cm="1">
        <f t="array" ref="A620">IF(B620=2010,INDEX('CO-EST2019-ANNRES-06'!A:A,ROW(_xlfn.XLOOKUP(A619,'CO-EST2019-ANNRES-06'!A:A,'CO-EST2019-ANNRES-06'!A:A))+1,1),trans!A619)</f>
        <v>Tehama</v>
      </c>
      <c r="B620" s="10">
        <f>IF(B619=2021,2010,trans!B619+1)</f>
        <v>2016</v>
      </c>
      <c r="C620" s="10">
        <f>INDEX('CO-EST2019-ANNRES-06'!A:M,MATCH(trans!A620,'CO-EST2019-ANNRES-06'!A:A),MATCH(trans!B620,'CO-EST2019-ANNRES-06'!$A$1:$M$1))</f>
        <v>63453</v>
      </c>
    </row>
    <row r="621" spans="1:3" x14ac:dyDescent="0.2">
      <c r="A621" s="10" t="str" cm="1">
        <f t="array" ref="A621">IF(B621=2010,INDEX('CO-EST2019-ANNRES-06'!A:A,ROW(_xlfn.XLOOKUP(A620,'CO-EST2019-ANNRES-06'!A:A,'CO-EST2019-ANNRES-06'!A:A))+1,1),trans!A620)</f>
        <v>Tehama</v>
      </c>
      <c r="B621" s="10">
        <f>IF(B620=2021,2010,trans!B620+1)</f>
        <v>2017</v>
      </c>
      <c r="C621" s="10">
        <f>INDEX('CO-EST2019-ANNRES-06'!A:M,MATCH(trans!A621,'CO-EST2019-ANNRES-06'!A:A),MATCH(trans!B621,'CO-EST2019-ANNRES-06'!$A$1:$M$1))</f>
        <v>63847</v>
      </c>
    </row>
    <row r="622" spans="1:3" x14ac:dyDescent="0.2">
      <c r="A622" s="10" t="str" cm="1">
        <f t="array" ref="A622">IF(B622=2010,INDEX('CO-EST2019-ANNRES-06'!A:A,ROW(_xlfn.XLOOKUP(A621,'CO-EST2019-ANNRES-06'!A:A,'CO-EST2019-ANNRES-06'!A:A))+1,1),trans!A621)</f>
        <v>Tehama</v>
      </c>
      <c r="B622" s="10">
        <f>IF(B621=2021,2010,trans!B621+1)</f>
        <v>2018</v>
      </c>
      <c r="C622" s="10">
        <f>INDEX('CO-EST2019-ANNRES-06'!A:M,MATCH(trans!A622,'CO-EST2019-ANNRES-06'!A:A),MATCH(trans!B622,'CO-EST2019-ANNRES-06'!$A$1:$M$1))</f>
        <v>64018</v>
      </c>
    </row>
    <row r="623" spans="1:3" x14ac:dyDescent="0.2">
      <c r="A623" s="10" t="str" cm="1">
        <f t="array" ref="A623">IF(B623=2010,INDEX('CO-EST2019-ANNRES-06'!A:A,ROW(_xlfn.XLOOKUP(A622,'CO-EST2019-ANNRES-06'!A:A,'CO-EST2019-ANNRES-06'!A:A))+1,1),trans!A622)</f>
        <v>Tehama</v>
      </c>
      <c r="B623" s="10">
        <f>IF(B622=2021,2010,trans!B622+1)</f>
        <v>2019</v>
      </c>
      <c r="C623" s="10">
        <f>INDEX('CO-EST2019-ANNRES-06'!A:M,MATCH(trans!A623,'CO-EST2019-ANNRES-06'!A:A),MATCH(trans!B623,'CO-EST2019-ANNRES-06'!$A$1:$M$1))</f>
        <v>65084</v>
      </c>
    </row>
    <row r="624" spans="1:3" x14ac:dyDescent="0.2">
      <c r="A624" s="10" t="str" cm="1">
        <f t="array" ref="A624">IF(B624=2010,INDEX('CO-EST2019-ANNRES-06'!A:A,ROW(_xlfn.XLOOKUP(A623,'CO-EST2019-ANNRES-06'!A:A,'CO-EST2019-ANNRES-06'!A:A))+1,1),trans!A623)</f>
        <v>Tehama</v>
      </c>
      <c r="B624" s="10">
        <f>IF(B623=2021,2010,trans!B623+1)</f>
        <v>2020</v>
      </c>
      <c r="C624" s="10">
        <f>INDEX('CO-EST2019-ANNRES-06'!A:M,MATCH(trans!A624,'CO-EST2019-ANNRES-06'!A:A),MATCH(trans!B624,'CO-EST2019-ANNRES-06'!$A$1:$M$1))</f>
        <v>65615</v>
      </c>
    </row>
    <row r="625" spans="1:3" x14ac:dyDescent="0.2">
      <c r="A625" s="10" t="str" cm="1">
        <f t="array" ref="A625">IF(B625=2010,INDEX('CO-EST2019-ANNRES-06'!A:A,ROW(_xlfn.XLOOKUP(A624,'CO-EST2019-ANNRES-06'!A:A,'CO-EST2019-ANNRES-06'!A:A))+1,1),trans!A624)</f>
        <v>Tehama</v>
      </c>
      <c r="B625" s="10">
        <f>IF(B624=2021,2010,trans!B624+1)</f>
        <v>2021</v>
      </c>
      <c r="C625" s="10">
        <f>INDEX('CO-EST2019-ANNRES-06'!A:M,MATCH(trans!A625,'CO-EST2019-ANNRES-06'!A:A),MATCH(trans!B625,'CO-EST2019-ANNRES-06'!$A$1:$M$1))</f>
        <v>65498</v>
      </c>
    </row>
    <row r="626" spans="1:3" x14ac:dyDescent="0.2">
      <c r="A626" s="10" t="str" cm="1">
        <f t="array" ref="A626">IF(B626=2010,INDEX('CO-EST2019-ANNRES-06'!A:A,ROW(_xlfn.XLOOKUP(A625,'CO-EST2019-ANNRES-06'!A:A,'CO-EST2019-ANNRES-06'!A:A))+1,1),trans!A625)</f>
        <v>Trinity</v>
      </c>
      <c r="B626" s="10">
        <f>IF(B625=2021,2010,trans!B625+1)</f>
        <v>2010</v>
      </c>
      <c r="C626" s="10">
        <f>INDEX('CO-EST2019-ANNRES-06'!A:M,MATCH(trans!A626,'CO-EST2019-ANNRES-06'!A:A),MATCH(trans!B626,'CO-EST2019-ANNRES-06'!$A$1:$M$1))</f>
        <v>13755</v>
      </c>
    </row>
    <row r="627" spans="1:3" x14ac:dyDescent="0.2">
      <c r="A627" s="10" t="str" cm="1">
        <f t="array" ref="A627">IF(B627=2010,INDEX('CO-EST2019-ANNRES-06'!A:A,ROW(_xlfn.XLOOKUP(A626,'CO-EST2019-ANNRES-06'!A:A,'CO-EST2019-ANNRES-06'!A:A))+1,1),trans!A626)</f>
        <v>Trinity</v>
      </c>
      <c r="B627" s="10">
        <f>IF(B626=2021,2010,trans!B626+1)</f>
        <v>2011</v>
      </c>
      <c r="C627" s="10">
        <f>INDEX('CO-EST2019-ANNRES-06'!A:M,MATCH(trans!A627,'CO-EST2019-ANNRES-06'!A:A),MATCH(trans!B627,'CO-EST2019-ANNRES-06'!$A$1:$M$1))</f>
        <v>13685</v>
      </c>
    </row>
    <row r="628" spans="1:3" x14ac:dyDescent="0.2">
      <c r="A628" s="10" t="str" cm="1">
        <f t="array" ref="A628">IF(B628=2010,INDEX('CO-EST2019-ANNRES-06'!A:A,ROW(_xlfn.XLOOKUP(A627,'CO-EST2019-ANNRES-06'!A:A,'CO-EST2019-ANNRES-06'!A:A))+1,1),trans!A627)</f>
        <v>Trinity</v>
      </c>
      <c r="B628" s="10">
        <f>IF(B627=2021,2010,trans!B627+1)</f>
        <v>2012</v>
      </c>
      <c r="C628" s="10">
        <f>INDEX('CO-EST2019-ANNRES-06'!A:M,MATCH(trans!A628,'CO-EST2019-ANNRES-06'!A:A),MATCH(trans!B628,'CO-EST2019-ANNRES-06'!$A$1:$M$1))</f>
        <v>13489</v>
      </c>
    </row>
    <row r="629" spans="1:3" x14ac:dyDescent="0.2">
      <c r="A629" s="10" t="str" cm="1">
        <f t="array" ref="A629">IF(B629=2010,INDEX('CO-EST2019-ANNRES-06'!A:A,ROW(_xlfn.XLOOKUP(A628,'CO-EST2019-ANNRES-06'!A:A,'CO-EST2019-ANNRES-06'!A:A))+1,1),trans!A628)</f>
        <v>Trinity</v>
      </c>
      <c r="B629" s="10">
        <f>IF(B628=2021,2010,trans!B628+1)</f>
        <v>2013</v>
      </c>
      <c r="C629" s="10">
        <f>INDEX('CO-EST2019-ANNRES-06'!A:M,MATCH(trans!A629,'CO-EST2019-ANNRES-06'!A:A),MATCH(trans!B629,'CO-EST2019-ANNRES-06'!$A$1:$M$1))</f>
        <v>13427</v>
      </c>
    </row>
    <row r="630" spans="1:3" x14ac:dyDescent="0.2">
      <c r="A630" s="10" t="str" cm="1">
        <f t="array" ref="A630">IF(B630=2010,INDEX('CO-EST2019-ANNRES-06'!A:A,ROW(_xlfn.XLOOKUP(A629,'CO-EST2019-ANNRES-06'!A:A,'CO-EST2019-ANNRES-06'!A:A))+1,1),trans!A629)</f>
        <v>Trinity</v>
      </c>
      <c r="B630" s="10">
        <f>IF(B629=2021,2010,trans!B629+1)</f>
        <v>2014</v>
      </c>
      <c r="C630" s="10">
        <f>INDEX('CO-EST2019-ANNRES-06'!A:M,MATCH(trans!A630,'CO-EST2019-ANNRES-06'!A:A),MATCH(trans!B630,'CO-EST2019-ANNRES-06'!$A$1:$M$1))</f>
        <v>13128</v>
      </c>
    </row>
    <row r="631" spans="1:3" x14ac:dyDescent="0.2">
      <c r="A631" s="10" t="str" cm="1">
        <f t="array" ref="A631">IF(B631=2010,INDEX('CO-EST2019-ANNRES-06'!A:A,ROW(_xlfn.XLOOKUP(A630,'CO-EST2019-ANNRES-06'!A:A,'CO-EST2019-ANNRES-06'!A:A))+1,1),trans!A630)</f>
        <v>Trinity</v>
      </c>
      <c r="B631" s="10">
        <f>IF(B630=2021,2010,trans!B630+1)</f>
        <v>2015</v>
      </c>
      <c r="C631" s="10">
        <f>INDEX('CO-EST2019-ANNRES-06'!A:M,MATCH(trans!A631,'CO-EST2019-ANNRES-06'!A:A),MATCH(trans!B631,'CO-EST2019-ANNRES-06'!$A$1:$M$1))</f>
        <v>13094</v>
      </c>
    </row>
    <row r="632" spans="1:3" x14ac:dyDescent="0.2">
      <c r="A632" s="10" t="str" cm="1">
        <f t="array" ref="A632">IF(B632=2010,INDEX('CO-EST2019-ANNRES-06'!A:A,ROW(_xlfn.XLOOKUP(A631,'CO-EST2019-ANNRES-06'!A:A,'CO-EST2019-ANNRES-06'!A:A))+1,1),trans!A631)</f>
        <v>Trinity</v>
      </c>
      <c r="B632" s="10">
        <f>IF(B631=2021,2010,trans!B631+1)</f>
        <v>2016</v>
      </c>
      <c r="C632" s="10">
        <f>INDEX('CO-EST2019-ANNRES-06'!A:M,MATCH(trans!A632,'CO-EST2019-ANNRES-06'!A:A),MATCH(trans!B632,'CO-EST2019-ANNRES-06'!$A$1:$M$1))</f>
        <v>12828</v>
      </c>
    </row>
    <row r="633" spans="1:3" x14ac:dyDescent="0.2">
      <c r="A633" s="10" t="str" cm="1">
        <f t="array" ref="A633">IF(B633=2010,INDEX('CO-EST2019-ANNRES-06'!A:A,ROW(_xlfn.XLOOKUP(A632,'CO-EST2019-ANNRES-06'!A:A,'CO-EST2019-ANNRES-06'!A:A))+1,1),trans!A632)</f>
        <v>Trinity</v>
      </c>
      <c r="B633" s="10">
        <f>IF(B632=2021,2010,trans!B632+1)</f>
        <v>2017</v>
      </c>
      <c r="C633" s="10">
        <f>INDEX('CO-EST2019-ANNRES-06'!A:M,MATCH(trans!A633,'CO-EST2019-ANNRES-06'!A:A),MATCH(trans!B633,'CO-EST2019-ANNRES-06'!$A$1:$M$1))</f>
        <v>12726</v>
      </c>
    </row>
    <row r="634" spans="1:3" x14ac:dyDescent="0.2">
      <c r="A634" s="10" t="str" cm="1">
        <f t="array" ref="A634">IF(B634=2010,INDEX('CO-EST2019-ANNRES-06'!A:A,ROW(_xlfn.XLOOKUP(A633,'CO-EST2019-ANNRES-06'!A:A,'CO-EST2019-ANNRES-06'!A:A))+1,1),trans!A633)</f>
        <v>Trinity</v>
      </c>
      <c r="B634" s="10">
        <f>IF(B633=2021,2010,trans!B633+1)</f>
        <v>2018</v>
      </c>
      <c r="C634" s="10">
        <f>INDEX('CO-EST2019-ANNRES-06'!A:M,MATCH(trans!A634,'CO-EST2019-ANNRES-06'!A:A),MATCH(trans!B634,'CO-EST2019-ANNRES-06'!$A$1:$M$1))</f>
        <v>12567</v>
      </c>
    </row>
    <row r="635" spans="1:3" x14ac:dyDescent="0.2">
      <c r="A635" s="10" t="str" cm="1">
        <f t="array" ref="A635">IF(B635=2010,INDEX('CO-EST2019-ANNRES-06'!A:A,ROW(_xlfn.XLOOKUP(A634,'CO-EST2019-ANNRES-06'!A:A,'CO-EST2019-ANNRES-06'!A:A))+1,1),trans!A634)</f>
        <v>Trinity</v>
      </c>
      <c r="B635" s="10">
        <f>IF(B634=2021,2010,trans!B634+1)</f>
        <v>2019</v>
      </c>
      <c r="C635" s="10">
        <f>INDEX('CO-EST2019-ANNRES-06'!A:M,MATCH(trans!A635,'CO-EST2019-ANNRES-06'!A:A),MATCH(trans!B635,'CO-EST2019-ANNRES-06'!$A$1:$M$1))</f>
        <v>12285</v>
      </c>
    </row>
    <row r="636" spans="1:3" x14ac:dyDescent="0.2">
      <c r="A636" s="10" t="str" cm="1">
        <f t="array" ref="A636">IF(B636=2010,INDEX('CO-EST2019-ANNRES-06'!A:A,ROW(_xlfn.XLOOKUP(A635,'CO-EST2019-ANNRES-06'!A:A,'CO-EST2019-ANNRES-06'!A:A))+1,1),trans!A635)</f>
        <v>Trinity</v>
      </c>
      <c r="B636" s="10">
        <f>IF(B635=2021,2010,trans!B635+1)</f>
        <v>2020</v>
      </c>
      <c r="C636" s="10">
        <f>INDEX('CO-EST2019-ANNRES-06'!A:M,MATCH(trans!A636,'CO-EST2019-ANNRES-06'!A:A),MATCH(trans!B636,'CO-EST2019-ANNRES-06'!$A$1:$M$1))</f>
        <v>16088</v>
      </c>
    </row>
    <row r="637" spans="1:3" x14ac:dyDescent="0.2">
      <c r="A637" s="10" t="str" cm="1">
        <f t="array" ref="A637">IF(B637=2010,INDEX('CO-EST2019-ANNRES-06'!A:A,ROW(_xlfn.XLOOKUP(A636,'CO-EST2019-ANNRES-06'!A:A,'CO-EST2019-ANNRES-06'!A:A))+1,1),trans!A636)</f>
        <v>Trinity</v>
      </c>
      <c r="B637" s="10">
        <f>IF(B636=2021,2010,trans!B636+1)</f>
        <v>2021</v>
      </c>
      <c r="C637" s="10">
        <f>INDEX('CO-EST2019-ANNRES-06'!A:M,MATCH(trans!A637,'CO-EST2019-ANNRES-06'!A:A),MATCH(trans!B637,'CO-EST2019-ANNRES-06'!$A$1:$M$1))</f>
        <v>16060</v>
      </c>
    </row>
    <row r="638" spans="1:3" x14ac:dyDescent="0.2">
      <c r="A638" s="10" t="str" cm="1">
        <f t="array" ref="A638">IF(B638=2010,INDEX('CO-EST2019-ANNRES-06'!A:A,ROW(_xlfn.XLOOKUP(A637,'CO-EST2019-ANNRES-06'!A:A,'CO-EST2019-ANNRES-06'!A:A))+1,1),trans!A637)</f>
        <v>Tulare</v>
      </c>
      <c r="B638" s="10">
        <f>IF(B637=2021,2010,trans!B637+1)</f>
        <v>2010</v>
      </c>
      <c r="C638" s="10">
        <f>INDEX('CO-EST2019-ANNRES-06'!A:M,MATCH(trans!A638,'CO-EST2019-ANNRES-06'!A:A),MATCH(trans!B638,'CO-EST2019-ANNRES-06'!$A$1:$M$1))</f>
        <v>442969</v>
      </c>
    </row>
    <row r="639" spans="1:3" x14ac:dyDescent="0.2">
      <c r="A639" s="10" t="str" cm="1">
        <f t="array" ref="A639">IF(B639=2010,INDEX('CO-EST2019-ANNRES-06'!A:A,ROW(_xlfn.XLOOKUP(A638,'CO-EST2019-ANNRES-06'!A:A,'CO-EST2019-ANNRES-06'!A:A))+1,1),trans!A638)</f>
        <v>Tulare</v>
      </c>
      <c r="B639" s="10">
        <f>IF(B638=2021,2010,trans!B638+1)</f>
        <v>2011</v>
      </c>
      <c r="C639" s="10">
        <f>INDEX('CO-EST2019-ANNRES-06'!A:M,MATCH(trans!A639,'CO-EST2019-ANNRES-06'!A:A),MATCH(trans!B639,'CO-EST2019-ANNRES-06'!$A$1:$M$1))</f>
        <v>446784</v>
      </c>
    </row>
    <row r="640" spans="1:3" x14ac:dyDescent="0.2">
      <c r="A640" s="10" t="str" cm="1">
        <f t="array" ref="A640">IF(B640=2010,INDEX('CO-EST2019-ANNRES-06'!A:A,ROW(_xlfn.XLOOKUP(A639,'CO-EST2019-ANNRES-06'!A:A,'CO-EST2019-ANNRES-06'!A:A))+1,1),trans!A639)</f>
        <v>Tulare</v>
      </c>
      <c r="B640" s="10">
        <f>IF(B639=2021,2010,trans!B639+1)</f>
        <v>2012</v>
      </c>
      <c r="C640" s="10">
        <f>INDEX('CO-EST2019-ANNRES-06'!A:M,MATCH(trans!A640,'CO-EST2019-ANNRES-06'!A:A),MATCH(trans!B640,'CO-EST2019-ANNRES-06'!$A$1:$M$1))</f>
        <v>449779</v>
      </c>
    </row>
    <row r="641" spans="1:3" x14ac:dyDescent="0.2">
      <c r="A641" s="10" t="str" cm="1">
        <f t="array" ref="A641">IF(B641=2010,INDEX('CO-EST2019-ANNRES-06'!A:A,ROW(_xlfn.XLOOKUP(A640,'CO-EST2019-ANNRES-06'!A:A,'CO-EST2019-ANNRES-06'!A:A))+1,1),trans!A640)</f>
        <v>Tulare</v>
      </c>
      <c r="B641" s="10">
        <f>IF(B640=2021,2010,trans!B640+1)</f>
        <v>2013</v>
      </c>
      <c r="C641" s="10">
        <f>INDEX('CO-EST2019-ANNRES-06'!A:M,MATCH(trans!A641,'CO-EST2019-ANNRES-06'!A:A),MATCH(trans!B641,'CO-EST2019-ANNRES-06'!$A$1:$M$1))</f>
        <v>452460</v>
      </c>
    </row>
    <row r="642" spans="1:3" x14ac:dyDescent="0.2">
      <c r="A642" s="10" t="str" cm="1">
        <f t="array" ref="A642">IF(B642=2010,INDEX('CO-EST2019-ANNRES-06'!A:A,ROW(_xlfn.XLOOKUP(A641,'CO-EST2019-ANNRES-06'!A:A,'CO-EST2019-ANNRES-06'!A:A))+1,1),trans!A641)</f>
        <v>Tulare</v>
      </c>
      <c r="B642" s="10">
        <f>IF(B641=2021,2010,trans!B641+1)</f>
        <v>2014</v>
      </c>
      <c r="C642" s="10">
        <f>INDEX('CO-EST2019-ANNRES-06'!A:M,MATCH(trans!A642,'CO-EST2019-ANNRES-06'!A:A),MATCH(trans!B642,'CO-EST2019-ANNRES-06'!$A$1:$M$1))</f>
        <v>455138</v>
      </c>
    </row>
    <row r="643" spans="1:3" x14ac:dyDescent="0.2">
      <c r="A643" s="10" t="str" cm="1">
        <f t="array" ref="A643">IF(B643=2010,INDEX('CO-EST2019-ANNRES-06'!A:A,ROW(_xlfn.XLOOKUP(A642,'CO-EST2019-ANNRES-06'!A:A,'CO-EST2019-ANNRES-06'!A:A))+1,1),trans!A642)</f>
        <v>Tulare</v>
      </c>
      <c r="B643" s="10">
        <f>IF(B642=2021,2010,trans!B642+1)</f>
        <v>2015</v>
      </c>
      <c r="C643" s="10">
        <f>INDEX('CO-EST2019-ANNRES-06'!A:M,MATCH(trans!A643,'CO-EST2019-ANNRES-06'!A:A),MATCH(trans!B643,'CO-EST2019-ANNRES-06'!$A$1:$M$1))</f>
        <v>457161</v>
      </c>
    </row>
    <row r="644" spans="1:3" x14ac:dyDescent="0.2">
      <c r="A644" s="10" t="str" cm="1">
        <f t="array" ref="A644">IF(B644=2010,INDEX('CO-EST2019-ANNRES-06'!A:A,ROW(_xlfn.XLOOKUP(A643,'CO-EST2019-ANNRES-06'!A:A,'CO-EST2019-ANNRES-06'!A:A))+1,1),trans!A643)</f>
        <v>Tulare</v>
      </c>
      <c r="B644" s="10">
        <f>IF(B643=2021,2010,trans!B643+1)</f>
        <v>2016</v>
      </c>
      <c r="C644" s="10">
        <f>INDEX('CO-EST2019-ANNRES-06'!A:M,MATCH(trans!A644,'CO-EST2019-ANNRES-06'!A:A),MATCH(trans!B644,'CO-EST2019-ANNRES-06'!$A$1:$M$1))</f>
        <v>459235</v>
      </c>
    </row>
    <row r="645" spans="1:3" x14ac:dyDescent="0.2">
      <c r="A645" s="10" t="str" cm="1">
        <f t="array" ref="A645">IF(B645=2010,INDEX('CO-EST2019-ANNRES-06'!A:A,ROW(_xlfn.XLOOKUP(A644,'CO-EST2019-ANNRES-06'!A:A,'CO-EST2019-ANNRES-06'!A:A))+1,1),trans!A644)</f>
        <v>Tulare</v>
      </c>
      <c r="B645" s="10">
        <f>IF(B644=2021,2010,trans!B644+1)</f>
        <v>2017</v>
      </c>
      <c r="C645" s="10">
        <f>INDEX('CO-EST2019-ANNRES-06'!A:M,MATCH(trans!A645,'CO-EST2019-ANNRES-06'!A:A),MATCH(trans!B645,'CO-EST2019-ANNRES-06'!$A$1:$M$1))</f>
        <v>462308</v>
      </c>
    </row>
    <row r="646" spans="1:3" x14ac:dyDescent="0.2">
      <c r="A646" s="10" t="str" cm="1">
        <f t="array" ref="A646">IF(B646=2010,INDEX('CO-EST2019-ANNRES-06'!A:A,ROW(_xlfn.XLOOKUP(A645,'CO-EST2019-ANNRES-06'!A:A,'CO-EST2019-ANNRES-06'!A:A))+1,1),trans!A645)</f>
        <v>Tulare</v>
      </c>
      <c r="B646" s="10">
        <f>IF(B645=2021,2010,trans!B645+1)</f>
        <v>2018</v>
      </c>
      <c r="C646" s="10">
        <f>INDEX('CO-EST2019-ANNRES-06'!A:M,MATCH(trans!A646,'CO-EST2019-ANNRES-06'!A:A),MATCH(trans!B646,'CO-EST2019-ANNRES-06'!$A$1:$M$1))</f>
        <v>464589</v>
      </c>
    </row>
    <row r="647" spans="1:3" x14ac:dyDescent="0.2">
      <c r="A647" s="10" t="str" cm="1">
        <f t="array" ref="A647">IF(B647=2010,INDEX('CO-EST2019-ANNRES-06'!A:A,ROW(_xlfn.XLOOKUP(A646,'CO-EST2019-ANNRES-06'!A:A,'CO-EST2019-ANNRES-06'!A:A))+1,1),trans!A646)</f>
        <v>Tulare</v>
      </c>
      <c r="B647" s="10">
        <f>IF(B646=2021,2010,trans!B646+1)</f>
        <v>2019</v>
      </c>
      <c r="C647" s="10">
        <f>INDEX('CO-EST2019-ANNRES-06'!A:M,MATCH(trans!A647,'CO-EST2019-ANNRES-06'!A:A),MATCH(trans!B647,'CO-EST2019-ANNRES-06'!$A$1:$M$1))</f>
        <v>466195</v>
      </c>
    </row>
    <row r="648" spans="1:3" x14ac:dyDescent="0.2">
      <c r="A648" s="10" t="str" cm="1">
        <f t="array" ref="A648">IF(B648=2010,INDEX('CO-EST2019-ANNRES-06'!A:A,ROW(_xlfn.XLOOKUP(A647,'CO-EST2019-ANNRES-06'!A:A,'CO-EST2019-ANNRES-06'!A:A))+1,1),trans!A647)</f>
        <v>Tulare</v>
      </c>
      <c r="B648" s="10">
        <f>IF(B647=2021,2010,trans!B647+1)</f>
        <v>2020</v>
      </c>
      <c r="C648" s="10">
        <f>INDEX('CO-EST2019-ANNRES-06'!A:M,MATCH(trans!A648,'CO-EST2019-ANNRES-06'!A:A),MATCH(trans!B648,'CO-EST2019-ANNRES-06'!$A$1:$M$1))</f>
        <v>473736</v>
      </c>
    </row>
    <row r="649" spans="1:3" x14ac:dyDescent="0.2">
      <c r="A649" s="10" t="str" cm="1">
        <f t="array" ref="A649">IF(B649=2010,INDEX('CO-EST2019-ANNRES-06'!A:A,ROW(_xlfn.XLOOKUP(A648,'CO-EST2019-ANNRES-06'!A:A,'CO-EST2019-ANNRES-06'!A:A))+1,1),trans!A648)</f>
        <v>Tulare</v>
      </c>
      <c r="B649" s="10">
        <f>IF(B648=2021,2010,trans!B648+1)</f>
        <v>2021</v>
      </c>
      <c r="C649" s="10">
        <f>INDEX('CO-EST2019-ANNRES-06'!A:M,MATCH(trans!A649,'CO-EST2019-ANNRES-06'!A:A),MATCH(trans!B649,'CO-EST2019-ANNRES-06'!$A$1:$M$1))</f>
        <v>477054</v>
      </c>
    </row>
    <row r="650" spans="1:3" x14ac:dyDescent="0.2">
      <c r="A650" s="10" t="str" cm="1">
        <f t="array" ref="A650">IF(B650=2010,INDEX('CO-EST2019-ANNRES-06'!A:A,ROW(_xlfn.XLOOKUP(A649,'CO-EST2019-ANNRES-06'!A:A,'CO-EST2019-ANNRES-06'!A:A))+1,1),trans!A649)</f>
        <v>Tuolumne</v>
      </c>
      <c r="B650" s="10">
        <f>IF(B649=2021,2010,trans!B649+1)</f>
        <v>2010</v>
      </c>
      <c r="C650" s="10">
        <f>INDEX('CO-EST2019-ANNRES-06'!A:M,MATCH(trans!A650,'CO-EST2019-ANNRES-06'!A:A),MATCH(trans!B650,'CO-EST2019-ANNRES-06'!$A$1:$M$1))</f>
        <v>55190</v>
      </c>
    </row>
    <row r="651" spans="1:3" x14ac:dyDescent="0.2">
      <c r="A651" s="10" t="str" cm="1">
        <f t="array" ref="A651">IF(B651=2010,INDEX('CO-EST2019-ANNRES-06'!A:A,ROW(_xlfn.XLOOKUP(A650,'CO-EST2019-ANNRES-06'!A:A,'CO-EST2019-ANNRES-06'!A:A))+1,1),trans!A650)</f>
        <v>Tuolumne</v>
      </c>
      <c r="B651" s="10">
        <f>IF(B650=2021,2010,trans!B650+1)</f>
        <v>2011</v>
      </c>
      <c r="C651" s="10">
        <f>INDEX('CO-EST2019-ANNRES-06'!A:M,MATCH(trans!A651,'CO-EST2019-ANNRES-06'!A:A),MATCH(trans!B651,'CO-EST2019-ANNRES-06'!$A$1:$M$1))</f>
        <v>54830</v>
      </c>
    </row>
    <row r="652" spans="1:3" x14ac:dyDescent="0.2">
      <c r="A652" s="10" t="str" cm="1">
        <f t="array" ref="A652">IF(B652=2010,INDEX('CO-EST2019-ANNRES-06'!A:A,ROW(_xlfn.XLOOKUP(A651,'CO-EST2019-ANNRES-06'!A:A,'CO-EST2019-ANNRES-06'!A:A))+1,1),trans!A651)</f>
        <v>Tuolumne</v>
      </c>
      <c r="B652" s="10">
        <f>IF(B651=2021,2010,trans!B651+1)</f>
        <v>2012</v>
      </c>
      <c r="C652" s="10">
        <f>INDEX('CO-EST2019-ANNRES-06'!A:M,MATCH(trans!A652,'CO-EST2019-ANNRES-06'!A:A),MATCH(trans!B652,'CO-EST2019-ANNRES-06'!$A$1:$M$1))</f>
        <v>54221</v>
      </c>
    </row>
    <row r="653" spans="1:3" x14ac:dyDescent="0.2">
      <c r="A653" s="10" t="str" cm="1">
        <f t="array" ref="A653">IF(B653=2010,INDEX('CO-EST2019-ANNRES-06'!A:A,ROW(_xlfn.XLOOKUP(A652,'CO-EST2019-ANNRES-06'!A:A,'CO-EST2019-ANNRES-06'!A:A))+1,1),trans!A652)</f>
        <v>Tuolumne</v>
      </c>
      <c r="B653" s="10">
        <f>IF(B652=2021,2010,trans!B652+1)</f>
        <v>2013</v>
      </c>
      <c r="C653" s="10">
        <f>INDEX('CO-EST2019-ANNRES-06'!A:M,MATCH(trans!A653,'CO-EST2019-ANNRES-06'!A:A),MATCH(trans!B653,'CO-EST2019-ANNRES-06'!$A$1:$M$1))</f>
        <v>53997</v>
      </c>
    </row>
    <row r="654" spans="1:3" x14ac:dyDescent="0.2">
      <c r="A654" s="10" t="str" cm="1">
        <f t="array" ref="A654">IF(B654=2010,INDEX('CO-EST2019-ANNRES-06'!A:A,ROW(_xlfn.XLOOKUP(A653,'CO-EST2019-ANNRES-06'!A:A,'CO-EST2019-ANNRES-06'!A:A))+1,1),trans!A653)</f>
        <v>Tuolumne</v>
      </c>
      <c r="B654" s="10">
        <f>IF(B653=2021,2010,trans!B653+1)</f>
        <v>2014</v>
      </c>
      <c r="C654" s="10">
        <f>INDEX('CO-EST2019-ANNRES-06'!A:M,MATCH(trans!A654,'CO-EST2019-ANNRES-06'!A:A),MATCH(trans!B654,'CO-EST2019-ANNRES-06'!$A$1:$M$1))</f>
        <v>53851</v>
      </c>
    </row>
    <row r="655" spans="1:3" x14ac:dyDescent="0.2">
      <c r="A655" s="10" t="str" cm="1">
        <f t="array" ref="A655">IF(B655=2010,INDEX('CO-EST2019-ANNRES-06'!A:A,ROW(_xlfn.XLOOKUP(A654,'CO-EST2019-ANNRES-06'!A:A,'CO-EST2019-ANNRES-06'!A:A))+1,1),trans!A654)</f>
        <v>Tuolumne</v>
      </c>
      <c r="B655" s="10">
        <f>IF(B654=2021,2010,trans!B654+1)</f>
        <v>2015</v>
      </c>
      <c r="C655" s="10">
        <f>INDEX('CO-EST2019-ANNRES-06'!A:M,MATCH(trans!A655,'CO-EST2019-ANNRES-06'!A:A),MATCH(trans!B655,'CO-EST2019-ANNRES-06'!$A$1:$M$1))</f>
        <v>53615</v>
      </c>
    </row>
    <row r="656" spans="1:3" x14ac:dyDescent="0.2">
      <c r="A656" s="10" t="str" cm="1">
        <f t="array" ref="A656">IF(B656=2010,INDEX('CO-EST2019-ANNRES-06'!A:A,ROW(_xlfn.XLOOKUP(A655,'CO-EST2019-ANNRES-06'!A:A,'CO-EST2019-ANNRES-06'!A:A))+1,1),trans!A655)</f>
        <v>Tuolumne</v>
      </c>
      <c r="B656" s="10">
        <f>IF(B655=2021,2010,trans!B655+1)</f>
        <v>2016</v>
      </c>
      <c r="C656" s="10">
        <f>INDEX('CO-EST2019-ANNRES-06'!A:M,MATCH(trans!A656,'CO-EST2019-ANNRES-06'!A:A),MATCH(trans!B656,'CO-EST2019-ANNRES-06'!$A$1:$M$1))</f>
        <v>53770</v>
      </c>
    </row>
    <row r="657" spans="1:3" x14ac:dyDescent="0.2">
      <c r="A657" s="10" t="str" cm="1">
        <f t="array" ref="A657">IF(B657=2010,INDEX('CO-EST2019-ANNRES-06'!A:A,ROW(_xlfn.XLOOKUP(A656,'CO-EST2019-ANNRES-06'!A:A,'CO-EST2019-ANNRES-06'!A:A))+1,1),trans!A656)</f>
        <v>Tuolumne</v>
      </c>
      <c r="B657" s="10">
        <f>IF(B656=2021,2010,trans!B656+1)</f>
        <v>2017</v>
      </c>
      <c r="C657" s="10">
        <f>INDEX('CO-EST2019-ANNRES-06'!A:M,MATCH(trans!A657,'CO-EST2019-ANNRES-06'!A:A),MATCH(trans!B657,'CO-EST2019-ANNRES-06'!$A$1:$M$1))</f>
        <v>53976</v>
      </c>
    </row>
    <row r="658" spans="1:3" x14ac:dyDescent="0.2">
      <c r="A658" s="10" t="str" cm="1">
        <f t="array" ref="A658">IF(B658=2010,INDEX('CO-EST2019-ANNRES-06'!A:A,ROW(_xlfn.XLOOKUP(A657,'CO-EST2019-ANNRES-06'!A:A,'CO-EST2019-ANNRES-06'!A:A))+1,1),trans!A657)</f>
        <v>Tuolumne</v>
      </c>
      <c r="B658" s="10">
        <f>IF(B657=2021,2010,trans!B657+1)</f>
        <v>2018</v>
      </c>
      <c r="C658" s="10">
        <f>INDEX('CO-EST2019-ANNRES-06'!A:M,MATCH(trans!A658,'CO-EST2019-ANNRES-06'!A:A),MATCH(trans!B658,'CO-EST2019-ANNRES-06'!$A$1:$M$1))</f>
        <v>54387</v>
      </c>
    </row>
    <row r="659" spans="1:3" x14ac:dyDescent="0.2">
      <c r="A659" s="10" t="str" cm="1">
        <f t="array" ref="A659">IF(B659=2010,INDEX('CO-EST2019-ANNRES-06'!A:A,ROW(_xlfn.XLOOKUP(A658,'CO-EST2019-ANNRES-06'!A:A,'CO-EST2019-ANNRES-06'!A:A))+1,1),trans!A658)</f>
        <v>Tuolumne</v>
      </c>
      <c r="B659" s="10">
        <f>IF(B658=2021,2010,trans!B658+1)</f>
        <v>2019</v>
      </c>
      <c r="C659" s="10">
        <f>INDEX('CO-EST2019-ANNRES-06'!A:M,MATCH(trans!A659,'CO-EST2019-ANNRES-06'!A:A),MATCH(trans!B659,'CO-EST2019-ANNRES-06'!$A$1:$M$1))</f>
        <v>54478</v>
      </c>
    </row>
    <row r="660" spans="1:3" x14ac:dyDescent="0.2">
      <c r="A660" s="10" t="str" cm="1">
        <f t="array" ref="A660">IF(B660=2010,INDEX('CO-EST2019-ANNRES-06'!A:A,ROW(_xlfn.XLOOKUP(A659,'CO-EST2019-ANNRES-06'!A:A,'CO-EST2019-ANNRES-06'!A:A))+1,1),trans!A659)</f>
        <v>Tuolumne</v>
      </c>
      <c r="B660" s="10">
        <f>IF(B659=2021,2010,trans!B659+1)</f>
        <v>2020</v>
      </c>
      <c r="C660" s="10">
        <f>INDEX('CO-EST2019-ANNRES-06'!A:M,MATCH(trans!A660,'CO-EST2019-ANNRES-06'!A:A),MATCH(trans!B660,'CO-EST2019-ANNRES-06'!$A$1:$M$1))</f>
        <v>55516</v>
      </c>
    </row>
    <row r="661" spans="1:3" x14ac:dyDescent="0.2">
      <c r="A661" s="10" t="str" cm="1">
        <f t="array" ref="A661">IF(B661=2010,INDEX('CO-EST2019-ANNRES-06'!A:A,ROW(_xlfn.XLOOKUP(A660,'CO-EST2019-ANNRES-06'!A:A,'CO-EST2019-ANNRES-06'!A:A))+1,1),trans!A660)</f>
        <v>Tuolumne</v>
      </c>
      <c r="B661" s="10">
        <f>IF(B660=2021,2010,trans!B660+1)</f>
        <v>2021</v>
      </c>
      <c r="C661" s="10">
        <f>INDEX('CO-EST2019-ANNRES-06'!A:M,MATCH(trans!A661,'CO-EST2019-ANNRES-06'!A:A),MATCH(trans!B661,'CO-EST2019-ANNRES-06'!$A$1:$M$1))</f>
        <v>55810</v>
      </c>
    </row>
    <row r="662" spans="1:3" x14ac:dyDescent="0.2">
      <c r="A662" s="10" t="str" cm="1">
        <f t="array" ref="A662">IF(B662=2010,INDEX('CO-EST2019-ANNRES-06'!A:A,ROW(_xlfn.XLOOKUP(A661,'CO-EST2019-ANNRES-06'!A:A,'CO-EST2019-ANNRES-06'!A:A))+1,1),trans!A661)</f>
        <v>Ventura</v>
      </c>
      <c r="B662" s="10">
        <f>IF(B661=2021,2010,trans!B661+1)</f>
        <v>2010</v>
      </c>
      <c r="C662" s="10">
        <f>INDEX('CO-EST2019-ANNRES-06'!A:M,MATCH(trans!A662,'CO-EST2019-ANNRES-06'!A:A),MATCH(trans!B662,'CO-EST2019-ANNRES-06'!$A$1:$M$1))</f>
        <v>825097</v>
      </c>
    </row>
    <row r="663" spans="1:3" x14ac:dyDescent="0.2">
      <c r="A663" s="10" t="str" cm="1">
        <f t="array" ref="A663">IF(B663=2010,INDEX('CO-EST2019-ANNRES-06'!A:A,ROW(_xlfn.XLOOKUP(A662,'CO-EST2019-ANNRES-06'!A:A,'CO-EST2019-ANNRES-06'!A:A))+1,1),trans!A662)</f>
        <v>Ventura</v>
      </c>
      <c r="B663" s="10">
        <f>IF(B662=2021,2010,trans!B662+1)</f>
        <v>2011</v>
      </c>
      <c r="C663" s="10">
        <f>INDEX('CO-EST2019-ANNRES-06'!A:M,MATCH(trans!A663,'CO-EST2019-ANNRES-06'!A:A),MATCH(trans!B663,'CO-EST2019-ANNRES-06'!$A$1:$M$1))</f>
        <v>830099</v>
      </c>
    </row>
    <row r="664" spans="1:3" x14ac:dyDescent="0.2">
      <c r="A664" s="10" t="str" cm="1">
        <f t="array" ref="A664">IF(B664=2010,INDEX('CO-EST2019-ANNRES-06'!A:A,ROW(_xlfn.XLOOKUP(A663,'CO-EST2019-ANNRES-06'!A:A,'CO-EST2019-ANNRES-06'!A:A))+1,1),trans!A663)</f>
        <v>Ventura</v>
      </c>
      <c r="B664" s="10">
        <f>IF(B663=2021,2010,trans!B663+1)</f>
        <v>2012</v>
      </c>
      <c r="C664" s="10">
        <f>INDEX('CO-EST2019-ANNRES-06'!A:M,MATCH(trans!A664,'CO-EST2019-ANNRES-06'!A:A),MATCH(trans!B664,'CO-EST2019-ANNRES-06'!$A$1:$M$1))</f>
        <v>833516</v>
      </c>
    </row>
    <row r="665" spans="1:3" x14ac:dyDescent="0.2">
      <c r="A665" s="10" t="str" cm="1">
        <f t="array" ref="A665">IF(B665=2010,INDEX('CO-EST2019-ANNRES-06'!A:A,ROW(_xlfn.XLOOKUP(A664,'CO-EST2019-ANNRES-06'!A:A,'CO-EST2019-ANNRES-06'!A:A))+1,1),trans!A664)</f>
        <v>Ventura</v>
      </c>
      <c r="B665" s="10">
        <f>IF(B664=2021,2010,trans!B664+1)</f>
        <v>2013</v>
      </c>
      <c r="C665" s="10">
        <f>INDEX('CO-EST2019-ANNRES-06'!A:M,MATCH(trans!A665,'CO-EST2019-ANNRES-06'!A:A),MATCH(trans!B665,'CO-EST2019-ANNRES-06'!$A$1:$M$1))</f>
        <v>838136</v>
      </c>
    </row>
    <row r="666" spans="1:3" x14ac:dyDescent="0.2">
      <c r="A666" s="10" t="str" cm="1">
        <f t="array" ref="A666">IF(B666=2010,INDEX('CO-EST2019-ANNRES-06'!A:A,ROW(_xlfn.XLOOKUP(A665,'CO-EST2019-ANNRES-06'!A:A,'CO-EST2019-ANNRES-06'!A:A))+1,1),trans!A665)</f>
        <v>Ventura</v>
      </c>
      <c r="B666" s="10">
        <f>IF(B665=2021,2010,trans!B665+1)</f>
        <v>2014</v>
      </c>
      <c r="C666" s="10">
        <f>INDEX('CO-EST2019-ANNRES-06'!A:M,MATCH(trans!A666,'CO-EST2019-ANNRES-06'!A:A),MATCH(trans!B666,'CO-EST2019-ANNRES-06'!$A$1:$M$1))</f>
        <v>842297</v>
      </c>
    </row>
    <row r="667" spans="1:3" x14ac:dyDescent="0.2">
      <c r="A667" s="10" t="str" cm="1">
        <f t="array" ref="A667">IF(B667=2010,INDEX('CO-EST2019-ANNRES-06'!A:A,ROW(_xlfn.XLOOKUP(A666,'CO-EST2019-ANNRES-06'!A:A,'CO-EST2019-ANNRES-06'!A:A))+1,1),trans!A666)</f>
        <v>Ventura</v>
      </c>
      <c r="B667" s="10">
        <f>IF(B666=2021,2010,trans!B666+1)</f>
        <v>2015</v>
      </c>
      <c r="C667" s="10">
        <f>INDEX('CO-EST2019-ANNRES-06'!A:M,MATCH(trans!A667,'CO-EST2019-ANNRES-06'!A:A),MATCH(trans!B667,'CO-EST2019-ANNRES-06'!$A$1:$M$1))</f>
        <v>845802</v>
      </c>
    </row>
    <row r="668" spans="1:3" x14ac:dyDescent="0.2">
      <c r="A668" s="10" t="str" cm="1">
        <f t="array" ref="A668">IF(B668=2010,INDEX('CO-EST2019-ANNRES-06'!A:A,ROW(_xlfn.XLOOKUP(A667,'CO-EST2019-ANNRES-06'!A:A,'CO-EST2019-ANNRES-06'!A:A))+1,1),trans!A667)</f>
        <v>Ventura</v>
      </c>
      <c r="B668" s="10">
        <f>IF(B667=2021,2010,trans!B667+1)</f>
        <v>2016</v>
      </c>
      <c r="C668" s="10">
        <f>INDEX('CO-EST2019-ANNRES-06'!A:M,MATCH(trans!A668,'CO-EST2019-ANNRES-06'!A:A),MATCH(trans!B668,'CO-EST2019-ANNRES-06'!$A$1:$M$1))</f>
        <v>847323</v>
      </c>
    </row>
    <row r="669" spans="1:3" x14ac:dyDescent="0.2">
      <c r="A669" s="10" t="str" cm="1">
        <f t="array" ref="A669">IF(B669=2010,INDEX('CO-EST2019-ANNRES-06'!A:A,ROW(_xlfn.XLOOKUP(A668,'CO-EST2019-ANNRES-06'!A:A,'CO-EST2019-ANNRES-06'!A:A))+1,1),trans!A668)</f>
        <v>Ventura</v>
      </c>
      <c r="B669" s="10">
        <f>IF(B668=2021,2010,trans!B668+1)</f>
        <v>2017</v>
      </c>
      <c r="C669" s="10">
        <f>INDEX('CO-EST2019-ANNRES-06'!A:M,MATCH(trans!A669,'CO-EST2019-ANNRES-06'!A:A),MATCH(trans!B669,'CO-EST2019-ANNRES-06'!$A$1:$M$1))</f>
        <v>849044</v>
      </c>
    </row>
    <row r="670" spans="1:3" x14ac:dyDescent="0.2">
      <c r="A670" s="10" t="str" cm="1">
        <f t="array" ref="A670">IF(B670=2010,INDEX('CO-EST2019-ANNRES-06'!A:A,ROW(_xlfn.XLOOKUP(A669,'CO-EST2019-ANNRES-06'!A:A,'CO-EST2019-ANNRES-06'!A:A))+1,1),trans!A669)</f>
        <v>Ventura</v>
      </c>
      <c r="B670" s="10">
        <f>IF(B669=2021,2010,trans!B669+1)</f>
        <v>2018</v>
      </c>
      <c r="C670" s="10">
        <f>INDEX('CO-EST2019-ANNRES-06'!A:M,MATCH(trans!A670,'CO-EST2019-ANNRES-06'!A:A),MATCH(trans!B670,'CO-EST2019-ANNRES-06'!$A$1:$M$1))</f>
        <v>848142</v>
      </c>
    </row>
    <row r="671" spans="1:3" x14ac:dyDescent="0.2">
      <c r="A671" s="10" t="str" cm="1">
        <f t="array" ref="A671">IF(B671=2010,INDEX('CO-EST2019-ANNRES-06'!A:A,ROW(_xlfn.XLOOKUP(A670,'CO-EST2019-ANNRES-06'!A:A,'CO-EST2019-ANNRES-06'!A:A))+1,1),trans!A670)</f>
        <v>Ventura</v>
      </c>
      <c r="B671" s="10">
        <f>IF(B670=2021,2010,trans!B670+1)</f>
        <v>2019</v>
      </c>
      <c r="C671" s="10">
        <f>INDEX('CO-EST2019-ANNRES-06'!A:M,MATCH(trans!A671,'CO-EST2019-ANNRES-06'!A:A),MATCH(trans!B671,'CO-EST2019-ANNRES-06'!$A$1:$M$1))</f>
        <v>846006</v>
      </c>
    </row>
    <row r="672" spans="1:3" x14ac:dyDescent="0.2">
      <c r="A672" s="10" t="str" cm="1">
        <f t="array" ref="A672">IF(B672=2010,INDEX('CO-EST2019-ANNRES-06'!A:A,ROW(_xlfn.XLOOKUP(A671,'CO-EST2019-ANNRES-06'!A:A,'CO-EST2019-ANNRES-06'!A:A))+1,1),trans!A671)</f>
        <v>Ventura</v>
      </c>
      <c r="B672" s="10">
        <f>IF(B671=2021,2010,trans!B671+1)</f>
        <v>2020</v>
      </c>
      <c r="C672" s="10">
        <f>INDEX('CO-EST2019-ANNRES-06'!A:M,MATCH(trans!A672,'CO-EST2019-ANNRES-06'!A:A),MATCH(trans!B672,'CO-EST2019-ANNRES-06'!$A$1:$M$1))</f>
        <v>842921</v>
      </c>
    </row>
    <row r="673" spans="1:3" x14ac:dyDescent="0.2">
      <c r="A673" s="10" t="str" cm="1">
        <f t="array" ref="A673">IF(B673=2010,INDEX('CO-EST2019-ANNRES-06'!A:A,ROW(_xlfn.XLOOKUP(A672,'CO-EST2019-ANNRES-06'!A:A,'CO-EST2019-ANNRES-06'!A:A))+1,1),trans!A672)</f>
        <v>Ventura</v>
      </c>
      <c r="B673" s="10">
        <f>IF(B672=2021,2010,trans!B672+1)</f>
        <v>2021</v>
      </c>
      <c r="C673" s="10">
        <f>INDEX('CO-EST2019-ANNRES-06'!A:M,MATCH(trans!A673,'CO-EST2019-ANNRES-06'!A:A),MATCH(trans!B673,'CO-EST2019-ANNRES-06'!$A$1:$M$1))</f>
        <v>839784</v>
      </c>
    </row>
    <row r="674" spans="1:3" x14ac:dyDescent="0.2">
      <c r="A674" s="10" t="str" cm="1">
        <f t="array" ref="A674">IF(B674=2010,INDEX('CO-EST2019-ANNRES-06'!A:A,ROW(_xlfn.XLOOKUP(A673,'CO-EST2019-ANNRES-06'!A:A,'CO-EST2019-ANNRES-06'!A:A))+1,1),trans!A673)</f>
        <v>Yolo</v>
      </c>
      <c r="B674" s="10">
        <f>IF(B673=2021,2010,trans!B673+1)</f>
        <v>2010</v>
      </c>
      <c r="C674" s="10">
        <f>INDEX('CO-EST2019-ANNRES-06'!A:M,MATCH(trans!A674,'CO-EST2019-ANNRES-06'!A:A),MATCH(trans!B674,'CO-EST2019-ANNRES-06'!$A$1:$M$1))</f>
        <v>201073</v>
      </c>
    </row>
    <row r="675" spans="1:3" x14ac:dyDescent="0.2">
      <c r="A675" s="10" t="str" cm="1">
        <f t="array" ref="A675">IF(B675=2010,INDEX('CO-EST2019-ANNRES-06'!A:A,ROW(_xlfn.XLOOKUP(A674,'CO-EST2019-ANNRES-06'!A:A,'CO-EST2019-ANNRES-06'!A:A))+1,1),trans!A674)</f>
        <v>Yolo</v>
      </c>
      <c r="B675" s="10">
        <f>IF(B674=2021,2010,trans!B674+1)</f>
        <v>2011</v>
      </c>
      <c r="C675" s="10">
        <f>INDEX('CO-EST2019-ANNRES-06'!A:M,MATCH(trans!A675,'CO-EST2019-ANNRES-06'!A:A),MATCH(trans!B675,'CO-EST2019-ANNRES-06'!$A$1:$M$1))</f>
        <v>201954</v>
      </c>
    </row>
    <row r="676" spans="1:3" x14ac:dyDescent="0.2">
      <c r="A676" s="10" t="str" cm="1">
        <f t="array" ref="A676">IF(B676=2010,INDEX('CO-EST2019-ANNRES-06'!A:A,ROW(_xlfn.XLOOKUP(A675,'CO-EST2019-ANNRES-06'!A:A,'CO-EST2019-ANNRES-06'!A:A))+1,1),trans!A675)</f>
        <v>Yolo</v>
      </c>
      <c r="B676" s="10">
        <f>IF(B675=2021,2010,trans!B675+1)</f>
        <v>2012</v>
      </c>
      <c r="C676" s="10">
        <f>INDEX('CO-EST2019-ANNRES-06'!A:M,MATCH(trans!A676,'CO-EST2019-ANNRES-06'!A:A),MATCH(trans!B676,'CO-EST2019-ANNRES-06'!$A$1:$M$1))</f>
        <v>204576</v>
      </c>
    </row>
    <row r="677" spans="1:3" x14ac:dyDescent="0.2">
      <c r="A677" s="10" t="str" cm="1">
        <f t="array" ref="A677">IF(B677=2010,INDEX('CO-EST2019-ANNRES-06'!A:A,ROW(_xlfn.XLOOKUP(A676,'CO-EST2019-ANNRES-06'!A:A,'CO-EST2019-ANNRES-06'!A:A))+1,1),trans!A676)</f>
        <v>Yolo</v>
      </c>
      <c r="B677" s="10">
        <f>IF(B676=2021,2010,trans!B676+1)</f>
        <v>2013</v>
      </c>
      <c r="C677" s="10">
        <f>INDEX('CO-EST2019-ANNRES-06'!A:M,MATCH(trans!A677,'CO-EST2019-ANNRES-06'!A:A),MATCH(trans!B677,'CO-EST2019-ANNRES-06'!$A$1:$M$1))</f>
        <v>206292</v>
      </c>
    </row>
    <row r="678" spans="1:3" x14ac:dyDescent="0.2">
      <c r="A678" s="10" t="str" cm="1">
        <f t="array" ref="A678">IF(B678=2010,INDEX('CO-EST2019-ANNRES-06'!A:A,ROW(_xlfn.XLOOKUP(A677,'CO-EST2019-ANNRES-06'!A:A,'CO-EST2019-ANNRES-06'!A:A))+1,1),trans!A677)</f>
        <v>Yolo</v>
      </c>
      <c r="B678" s="10">
        <f>IF(B677=2021,2010,trans!B677+1)</f>
        <v>2014</v>
      </c>
      <c r="C678" s="10">
        <f>INDEX('CO-EST2019-ANNRES-06'!A:M,MATCH(trans!A678,'CO-EST2019-ANNRES-06'!A:A),MATCH(trans!B678,'CO-EST2019-ANNRES-06'!$A$1:$M$1))</f>
        <v>208398</v>
      </c>
    </row>
    <row r="679" spans="1:3" x14ac:dyDescent="0.2">
      <c r="A679" s="10" t="str" cm="1">
        <f t="array" ref="A679">IF(B679=2010,INDEX('CO-EST2019-ANNRES-06'!A:A,ROW(_xlfn.XLOOKUP(A678,'CO-EST2019-ANNRES-06'!A:A,'CO-EST2019-ANNRES-06'!A:A))+1,1),trans!A678)</f>
        <v>Yolo</v>
      </c>
      <c r="B679" s="10">
        <f>IF(B678=2021,2010,trans!B678+1)</f>
        <v>2015</v>
      </c>
      <c r="C679" s="10">
        <f>INDEX('CO-EST2019-ANNRES-06'!A:M,MATCH(trans!A679,'CO-EST2019-ANNRES-06'!A:A),MATCH(trans!B679,'CO-EST2019-ANNRES-06'!$A$1:$M$1))</f>
        <v>212037</v>
      </c>
    </row>
    <row r="680" spans="1:3" x14ac:dyDescent="0.2">
      <c r="A680" s="10" t="str" cm="1">
        <f t="array" ref="A680">IF(B680=2010,INDEX('CO-EST2019-ANNRES-06'!A:A,ROW(_xlfn.XLOOKUP(A679,'CO-EST2019-ANNRES-06'!A:A,'CO-EST2019-ANNRES-06'!A:A))+1,1),trans!A679)</f>
        <v>Yolo</v>
      </c>
      <c r="B680" s="10">
        <f>IF(B679=2021,2010,trans!B679+1)</f>
        <v>2016</v>
      </c>
      <c r="C680" s="10">
        <f>INDEX('CO-EST2019-ANNRES-06'!A:M,MATCH(trans!A680,'CO-EST2019-ANNRES-06'!A:A),MATCH(trans!B680,'CO-EST2019-ANNRES-06'!$A$1:$M$1))</f>
        <v>215627</v>
      </c>
    </row>
    <row r="681" spans="1:3" x14ac:dyDescent="0.2">
      <c r="A681" s="10" t="str" cm="1">
        <f t="array" ref="A681">IF(B681=2010,INDEX('CO-EST2019-ANNRES-06'!A:A,ROW(_xlfn.XLOOKUP(A680,'CO-EST2019-ANNRES-06'!A:A,'CO-EST2019-ANNRES-06'!A:A))+1,1),trans!A680)</f>
        <v>Yolo</v>
      </c>
      <c r="B681" s="10">
        <f>IF(B680=2021,2010,trans!B680+1)</f>
        <v>2017</v>
      </c>
      <c r="C681" s="10">
        <f>INDEX('CO-EST2019-ANNRES-06'!A:M,MATCH(trans!A681,'CO-EST2019-ANNRES-06'!A:A),MATCH(trans!B681,'CO-EST2019-ANNRES-06'!$A$1:$M$1))</f>
        <v>218477</v>
      </c>
    </row>
    <row r="682" spans="1:3" x14ac:dyDescent="0.2">
      <c r="A682" s="10" t="str" cm="1">
        <f t="array" ref="A682">IF(B682=2010,INDEX('CO-EST2019-ANNRES-06'!A:A,ROW(_xlfn.XLOOKUP(A681,'CO-EST2019-ANNRES-06'!A:A,'CO-EST2019-ANNRES-06'!A:A))+1,1),trans!A681)</f>
        <v>Yolo</v>
      </c>
      <c r="B682" s="10">
        <f>IF(B681=2021,2010,trans!B681+1)</f>
        <v>2018</v>
      </c>
      <c r="C682" s="10">
        <f>INDEX('CO-EST2019-ANNRES-06'!A:M,MATCH(trans!A682,'CO-EST2019-ANNRES-06'!A:A),MATCH(trans!B682,'CO-EST2019-ANNRES-06'!$A$1:$M$1))</f>
        <v>220118</v>
      </c>
    </row>
    <row r="683" spans="1:3" x14ac:dyDescent="0.2">
      <c r="A683" s="10" t="str" cm="1">
        <f t="array" ref="A683">IF(B683=2010,INDEX('CO-EST2019-ANNRES-06'!A:A,ROW(_xlfn.XLOOKUP(A682,'CO-EST2019-ANNRES-06'!A:A,'CO-EST2019-ANNRES-06'!A:A))+1,1),trans!A682)</f>
        <v>Yolo</v>
      </c>
      <c r="B683" s="10">
        <f>IF(B682=2021,2010,trans!B682+1)</f>
        <v>2019</v>
      </c>
      <c r="C683" s="10">
        <f>INDEX('CO-EST2019-ANNRES-06'!A:M,MATCH(trans!A683,'CO-EST2019-ANNRES-06'!A:A),MATCH(trans!B683,'CO-EST2019-ANNRES-06'!$A$1:$M$1))</f>
        <v>220500</v>
      </c>
    </row>
    <row r="684" spans="1:3" x14ac:dyDescent="0.2">
      <c r="A684" s="10" t="str" cm="1">
        <f t="array" ref="A684">IF(B684=2010,INDEX('CO-EST2019-ANNRES-06'!A:A,ROW(_xlfn.XLOOKUP(A683,'CO-EST2019-ANNRES-06'!A:A,'CO-EST2019-ANNRES-06'!A:A))+1,1),trans!A683)</f>
        <v>Yolo</v>
      </c>
      <c r="B684" s="10">
        <f>IF(B683=2021,2010,trans!B683+1)</f>
        <v>2020</v>
      </c>
      <c r="C684" s="10">
        <f>INDEX('CO-EST2019-ANNRES-06'!A:M,MATCH(trans!A684,'CO-EST2019-ANNRES-06'!A:A),MATCH(trans!B684,'CO-EST2019-ANNRES-06'!$A$1:$M$1))</f>
        <v>216255</v>
      </c>
    </row>
    <row r="685" spans="1:3" x14ac:dyDescent="0.2">
      <c r="A685" s="10" t="str" cm="1">
        <f t="array" ref="A685">IF(B685=2010,INDEX('CO-EST2019-ANNRES-06'!A:A,ROW(_xlfn.XLOOKUP(A684,'CO-EST2019-ANNRES-06'!A:A,'CO-EST2019-ANNRES-06'!A:A))+1,1),trans!A684)</f>
        <v>Yolo</v>
      </c>
      <c r="B685" s="10">
        <f>IF(B684=2021,2010,trans!B684+1)</f>
        <v>2021</v>
      </c>
      <c r="C685" s="10">
        <f>INDEX('CO-EST2019-ANNRES-06'!A:M,MATCH(trans!A685,'CO-EST2019-ANNRES-06'!A:A),MATCH(trans!B685,'CO-EST2019-ANNRES-06'!$A$1:$M$1))</f>
        <v>216986</v>
      </c>
    </row>
    <row r="686" spans="1:3" x14ac:dyDescent="0.2">
      <c r="A686" s="10" t="str" cm="1">
        <f t="array" ref="A686">IF(B686=2010,INDEX('CO-EST2019-ANNRES-06'!A:A,ROW(_xlfn.XLOOKUP(A685,'CO-EST2019-ANNRES-06'!A:A,'CO-EST2019-ANNRES-06'!A:A))+1,1),trans!A685)</f>
        <v>Yuba</v>
      </c>
      <c r="B686" s="10">
        <f>IF(B685=2021,2010,trans!B685+1)</f>
        <v>2010</v>
      </c>
      <c r="C686" s="10">
        <f>INDEX('CO-EST2019-ANNRES-06'!A:M,MATCH(trans!A686,'CO-EST2019-ANNRES-06'!A:A),MATCH(trans!B686,'CO-EST2019-ANNRES-06'!$A$1:$M$1))</f>
        <v>72348</v>
      </c>
    </row>
    <row r="687" spans="1:3" x14ac:dyDescent="0.2">
      <c r="A687" s="10" t="str" cm="1">
        <f t="array" ref="A687">IF(B687=2010,INDEX('CO-EST2019-ANNRES-06'!A:A,ROW(_xlfn.XLOOKUP(A686,'CO-EST2019-ANNRES-06'!A:A,'CO-EST2019-ANNRES-06'!A:A))+1,1),trans!A686)</f>
        <v>Yuba</v>
      </c>
      <c r="B687" s="10">
        <f>IF(B686=2021,2010,trans!B686+1)</f>
        <v>2011</v>
      </c>
      <c r="C687" s="10">
        <f>INDEX('CO-EST2019-ANNRES-06'!A:M,MATCH(trans!A687,'CO-EST2019-ANNRES-06'!A:A),MATCH(trans!B687,'CO-EST2019-ANNRES-06'!$A$1:$M$1))</f>
        <v>72489</v>
      </c>
    </row>
    <row r="688" spans="1:3" x14ac:dyDescent="0.2">
      <c r="A688" s="10" t="str" cm="1">
        <f t="array" ref="A688">IF(B688=2010,INDEX('CO-EST2019-ANNRES-06'!A:A,ROW(_xlfn.XLOOKUP(A687,'CO-EST2019-ANNRES-06'!A:A,'CO-EST2019-ANNRES-06'!A:A))+1,1),trans!A687)</f>
        <v>Yuba</v>
      </c>
      <c r="B688" s="10">
        <f>IF(B687=2021,2010,trans!B687+1)</f>
        <v>2012</v>
      </c>
      <c r="C688" s="10">
        <f>INDEX('CO-EST2019-ANNRES-06'!A:M,MATCH(trans!A688,'CO-EST2019-ANNRES-06'!A:A),MATCH(trans!B688,'CO-EST2019-ANNRES-06'!$A$1:$M$1))</f>
        <v>72774</v>
      </c>
    </row>
    <row r="689" spans="1:3" x14ac:dyDescent="0.2">
      <c r="A689" s="10" t="str" cm="1">
        <f t="array" ref="A689">IF(B689=2010,INDEX('CO-EST2019-ANNRES-06'!A:A,ROW(_xlfn.XLOOKUP(A688,'CO-EST2019-ANNRES-06'!A:A,'CO-EST2019-ANNRES-06'!A:A))+1,1),trans!A688)</f>
        <v>Yuba</v>
      </c>
      <c r="B689" s="10">
        <f>IF(B688=2021,2010,trans!B688+1)</f>
        <v>2013</v>
      </c>
      <c r="C689" s="10">
        <f>INDEX('CO-EST2019-ANNRES-06'!A:M,MATCH(trans!A689,'CO-EST2019-ANNRES-06'!A:A),MATCH(trans!B689,'CO-EST2019-ANNRES-06'!$A$1:$M$1))</f>
        <v>73090</v>
      </c>
    </row>
    <row r="690" spans="1:3" x14ac:dyDescent="0.2">
      <c r="A690" s="10" t="str" cm="1">
        <f t="array" ref="A690">IF(B690=2010,INDEX('CO-EST2019-ANNRES-06'!A:A,ROW(_xlfn.XLOOKUP(A689,'CO-EST2019-ANNRES-06'!A:A,'CO-EST2019-ANNRES-06'!A:A))+1,1),trans!A689)</f>
        <v>Yuba</v>
      </c>
      <c r="B690" s="10">
        <f>IF(B689=2021,2010,trans!B689+1)</f>
        <v>2014</v>
      </c>
      <c r="C690" s="10">
        <f>INDEX('CO-EST2019-ANNRES-06'!A:M,MATCH(trans!A690,'CO-EST2019-ANNRES-06'!A:A),MATCH(trans!B690,'CO-EST2019-ANNRES-06'!$A$1:$M$1))</f>
        <v>73533</v>
      </c>
    </row>
    <row r="691" spans="1:3" x14ac:dyDescent="0.2">
      <c r="A691" s="10" t="str" cm="1">
        <f t="array" ref="A691">IF(B691=2010,INDEX('CO-EST2019-ANNRES-06'!A:A,ROW(_xlfn.XLOOKUP(A690,'CO-EST2019-ANNRES-06'!A:A,'CO-EST2019-ANNRES-06'!A:A))+1,1),trans!A690)</f>
        <v>Yuba</v>
      </c>
      <c r="B691" s="10">
        <f>IF(B690=2021,2010,trans!B690+1)</f>
        <v>2015</v>
      </c>
      <c r="C691" s="10">
        <f>INDEX('CO-EST2019-ANNRES-06'!A:M,MATCH(trans!A691,'CO-EST2019-ANNRES-06'!A:A),MATCH(trans!B691,'CO-EST2019-ANNRES-06'!$A$1:$M$1))</f>
        <v>74045</v>
      </c>
    </row>
    <row r="692" spans="1:3" x14ac:dyDescent="0.2">
      <c r="A692" s="10" t="str" cm="1">
        <f t="array" ref="A692">IF(B692=2010,INDEX('CO-EST2019-ANNRES-06'!A:A,ROW(_xlfn.XLOOKUP(A691,'CO-EST2019-ANNRES-06'!A:A,'CO-EST2019-ANNRES-06'!A:A))+1,1),trans!A691)</f>
        <v>Yuba</v>
      </c>
      <c r="B692" s="10">
        <f>IF(B691=2021,2010,trans!B691+1)</f>
        <v>2016</v>
      </c>
      <c r="C692" s="10">
        <f>INDEX('CO-EST2019-ANNRES-06'!A:M,MATCH(trans!A692,'CO-EST2019-ANNRES-06'!A:A),MATCH(trans!B692,'CO-EST2019-ANNRES-06'!$A$1:$M$1))</f>
        <v>74952</v>
      </c>
    </row>
    <row r="693" spans="1:3" x14ac:dyDescent="0.2">
      <c r="A693" s="10" t="str" cm="1">
        <f t="array" ref="A693">IF(B693=2010,INDEX('CO-EST2019-ANNRES-06'!A:A,ROW(_xlfn.XLOOKUP(A692,'CO-EST2019-ANNRES-06'!A:A,'CO-EST2019-ANNRES-06'!A:A))+1,1),trans!A692)</f>
        <v>Yuba</v>
      </c>
      <c r="B693" s="10">
        <f>IF(B692=2021,2010,trans!B692+1)</f>
        <v>2017</v>
      </c>
      <c r="C693" s="10">
        <f>INDEX('CO-EST2019-ANNRES-06'!A:M,MATCH(trans!A693,'CO-EST2019-ANNRES-06'!A:A),MATCH(trans!B693,'CO-EST2019-ANNRES-06'!$A$1:$M$1))</f>
        <v>76578</v>
      </c>
    </row>
    <row r="694" spans="1:3" x14ac:dyDescent="0.2">
      <c r="A694" s="10" t="str" cm="1">
        <f t="array" ref="A694">IF(B694=2010,INDEX('CO-EST2019-ANNRES-06'!A:A,ROW(_xlfn.XLOOKUP(A693,'CO-EST2019-ANNRES-06'!A:A,'CO-EST2019-ANNRES-06'!A:A))+1,1),trans!A693)</f>
        <v>Yuba</v>
      </c>
      <c r="B694" s="10">
        <f>IF(B693=2021,2010,trans!B693+1)</f>
        <v>2018</v>
      </c>
      <c r="C694" s="10">
        <f>INDEX('CO-EST2019-ANNRES-06'!A:M,MATCH(trans!A694,'CO-EST2019-ANNRES-06'!A:A),MATCH(trans!B694,'CO-EST2019-ANNRES-06'!$A$1:$M$1))</f>
        <v>77557</v>
      </c>
    </row>
    <row r="695" spans="1:3" x14ac:dyDescent="0.2">
      <c r="A695" s="10" t="str" cm="1">
        <f t="array" ref="A695">IF(B695=2010,INDEX('CO-EST2019-ANNRES-06'!A:A,ROW(_xlfn.XLOOKUP(A694,'CO-EST2019-ANNRES-06'!A:A,'CO-EST2019-ANNRES-06'!A:A))+1,1),trans!A694)</f>
        <v>Yuba</v>
      </c>
      <c r="B695" s="10">
        <f>IF(B694=2021,2010,trans!B694+1)</f>
        <v>2019</v>
      </c>
      <c r="C695" s="10">
        <f>INDEX('CO-EST2019-ANNRES-06'!A:M,MATCH(trans!A695,'CO-EST2019-ANNRES-06'!A:A),MATCH(trans!B695,'CO-EST2019-ANNRES-06'!$A$1:$M$1))</f>
        <v>78668</v>
      </c>
    </row>
    <row r="696" spans="1:3" x14ac:dyDescent="0.2">
      <c r="A696" s="10" t="str" cm="1">
        <f t="array" ref="A696">IF(B696=2010,INDEX('CO-EST2019-ANNRES-06'!A:A,ROW(_xlfn.XLOOKUP(A695,'CO-EST2019-ANNRES-06'!A:A,'CO-EST2019-ANNRES-06'!A:A))+1,1),trans!A695)</f>
        <v>Yuba</v>
      </c>
      <c r="B696" s="10">
        <f>IF(B695=2021,2010,trans!B695+1)</f>
        <v>2020</v>
      </c>
      <c r="C696" s="10">
        <f>INDEX('CO-EST2019-ANNRES-06'!A:M,MATCH(trans!A696,'CO-EST2019-ANNRES-06'!A:A),MATCH(trans!B696,'CO-EST2019-ANNRES-06'!$A$1:$M$1))</f>
        <v>81932</v>
      </c>
    </row>
    <row r="697" spans="1:3" x14ac:dyDescent="0.2">
      <c r="A697" s="10" t="str" cm="1">
        <f t="array" ref="A697">IF(B697=2010,INDEX('CO-EST2019-ANNRES-06'!A:A,ROW(_xlfn.XLOOKUP(A696,'CO-EST2019-ANNRES-06'!A:A,'CO-EST2019-ANNRES-06'!A:A))+1,1),trans!A696)</f>
        <v>Yuba</v>
      </c>
      <c r="B697" s="10">
        <f>IF(B696=2021,2010,trans!B696+1)</f>
        <v>2021</v>
      </c>
      <c r="C697" s="10">
        <f>INDEX('CO-EST2019-ANNRES-06'!A:M,MATCH(trans!A697,'CO-EST2019-ANNRES-06'!A:A),MATCH(trans!B697,'CO-EST2019-ANNRES-06'!$A$1:$M$1))</f>
        <v>83421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BC9E-ACCD-4B46-BDDD-4D9E69601F91}">
  <dimension ref="A1:O62"/>
  <sheetViews>
    <sheetView tabSelected="1" topLeftCell="A32" workbookViewId="0"/>
  </sheetViews>
  <sheetFormatPr baseColWidth="10" defaultRowHeight="15" x14ac:dyDescent="0.2"/>
  <cols>
    <col min="1" max="1" width="15.1640625" bestFit="1" customWidth="1"/>
    <col min="2" max="2" width="14.83203125" bestFit="1" customWidth="1"/>
    <col min="3" max="13" width="9.1640625" bestFit="1" customWidth="1"/>
    <col min="14" max="14" width="6.33203125" bestFit="1" customWidth="1"/>
    <col min="15" max="15" width="10.1640625" bestFit="1" customWidth="1"/>
  </cols>
  <sheetData>
    <row r="1" spans="1:15" x14ac:dyDescent="0.2">
      <c r="A1" s="6" t="s">
        <v>65</v>
      </c>
      <c r="B1" s="6" t="s">
        <v>61</v>
      </c>
    </row>
    <row r="2" spans="1:15" x14ac:dyDescent="0.2">
      <c r="A2" s="6" t="s">
        <v>59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 t="s">
        <v>64</v>
      </c>
      <c r="O2" t="s">
        <v>60</v>
      </c>
    </row>
    <row r="3" spans="1:15" x14ac:dyDescent="0.2">
      <c r="A3" s="7" t="s">
        <v>0</v>
      </c>
      <c r="B3" s="12">
        <v>1512986</v>
      </c>
      <c r="C3" s="12">
        <v>1530915</v>
      </c>
      <c r="D3" s="12">
        <v>1553764</v>
      </c>
      <c r="E3" s="12">
        <v>1579593</v>
      </c>
      <c r="F3" s="12">
        <v>1607792</v>
      </c>
      <c r="G3" s="12">
        <v>1634538</v>
      </c>
      <c r="H3" s="12">
        <v>1650950</v>
      </c>
      <c r="I3" s="12">
        <v>1660196</v>
      </c>
      <c r="J3" s="12">
        <v>1666756</v>
      </c>
      <c r="K3" s="12">
        <v>1671329</v>
      </c>
      <c r="L3" s="12">
        <v>1679844</v>
      </c>
      <c r="M3" s="12">
        <v>1648556</v>
      </c>
      <c r="N3" s="12"/>
      <c r="O3" s="12">
        <v>19397219</v>
      </c>
    </row>
    <row r="4" spans="1:15" x14ac:dyDescent="0.2">
      <c r="A4" s="7" t="s">
        <v>1</v>
      </c>
      <c r="B4" s="12">
        <v>1161</v>
      </c>
      <c r="C4" s="12">
        <v>1093</v>
      </c>
      <c r="D4" s="12">
        <v>1110</v>
      </c>
      <c r="E4" s="12">
        <v>1128</v>
      </c>
      <c r="F4" s="12">
        <v>1080</v>
      </c>
      <c r="G4" s="12">
        <v>1077</v>
      </c>
      <c r="H4" s="12">
        <v>1047</v>
      </c>
      <c r="I4" s="12">
        <v>1111</v>
      </c>
      <c r="J4" s="12">
        <v>1089</v>
      </c>
      <c r="K4" s="12">
        <v>1129</v>
      </c>
      <c r="L4" s="12">
        <v>1198</v>
      </c>
      <c r="M4" s="12">
        <v>1235</v>
      </c>
      <c r="N4" s="12"/>
      <c r="O4" s="12">
        <v>13458</v>
      </c>
    </row>
    <row r="5" spans="1:15" x14ac:dyDescent="0.2">
      <c r="A5" s="7" t="s">
        <v>2</v>
      </c>
      <c r="B5" s="12">
        <v>37886</v>
      </c>
      <c r="C5" s="12">
        <v>37543</v>
      </c>
      <c r="D5" s="12">
        <v>37104</v>
      </c>
      <c r="E5" s="12">
        <v>36620</v>
      </c>
      <c r="F5" s="12">
        <v>36726</v>
      </c>
      <c r="G5" s="12">
        <v>37031</v>
      </c>
      <c r="H5" s="12">
        <v>37429</v>
      </c>
      <c r="I5" s="12">
        <v>38529</v>
      </c>
      <c r="J5" s="12">
        <v>39405</v>
      </c>
      <c r="K5" s="12">
        <v>39752</v>
      </c>
      <c r="L5" s="12">
        <v>40541</v>
      </c>
      <c r="M5" s="12">
        <v>41259</v>
      </c>
      <c r="N5" s="12"/>
      <c r="O5" s="12">
        <v>459825</v>
      </c>
    </row>
    <row r="6" spans="1:15" x14ac:dyDescent="0.2">
      <c r="A6" s="7" t="s">
        <v>3</v>
      </c>
      <c r="B6" s="12">
        <v>219949</v>
      </c>
      <c r="C6" s="12">
        <v>219975</v>
      </c>
      <c r="D6" s="12">
        <v>220869</v>
      </c>
      <c r="E6" s="12">
        <v>221641</v>
      </c>
      <c r="F6" s="12">
        <v>223516</v>
      </c>
      <c r="G6" s="12">
        <v>224631</v>
      </c>
      <c r="H6" s="12">
        <v>226231</v>
      </c>
      <c r="I6" s="12">
        <v>228696</v>
      </c>
      <c r="J6" s="12">
        <v>230339</v>
      </c>
      <c r="K6" s="12">
        <v>219186</v>
      </c>
      <c r="L6" s="12">
        <v>210083</v>
      </c>
      <c r="M6" s="12">
        <v>208309</v>
      </c>
      <c r="N6" s="12"/>
      <c r="O6" s="12">
        <v>2653425</v>
      </c>
    </row>
    <row r="7" spans="1:15" x14ac:dyDescent="0.2">
      <c r="A7" s="7" t="s">
        <v>4</v>
      </c>
      <c r="B7" s="12">
        <v>45468</v>
      </c>
      <c r="C7" s="12">
        <v>45160</v>
      </c>
      <c r="D7" s="12">
        <v>44815</v>
      </c>
      <c r="E7" s="12">
        <v>44655</v>
      </c>
      <c r="F7" s="12">
        <v>44671</v>
      </c>
      <c r="G7" s="12">
        <v>44965</v>
      </c>
      <c r="H7" s="12">
        <v>45322</v>
      </c>
      <c r="I7" s="12">
        <v>45681</v>
      </c>
      <c r="J7" s="12">
        <v>45698</v>
      </c>
      <c r="K7" s="12">
        <v>45905</v>
      </c>
      <c r="L7" s="12">
        <v>45327</v>
      </c>
      <c r="M7" s="12">
        <v>46221</v>
      </c>
      <c r="N7" s="12"/>
      <c r="O7" s="12">
        <v>543888</v>
      </c>
    </row>
    <row r="8" spans="1:15" x14ac:dyDescent="0.2">
      <c r="A8" s="7" t="s">
        <v>5</v>
      </c>
      <c r="B8" s="12">
        <v>21437</v>
      </c>
      <c r="C8" s="12">
        <v>21323</v>
      </c>
      <c r="D8" s="12">
        <v>21284</v>
      </c>
      <c r="E8" s="12">
        <v>21250</v>
      </c>
      <c r="F8" s="12">
        <v>21176</v>
      </c>
      <c r="G8" s="12">
        <v>21231</v>
      </c>
      <c r="H8" s="12">
        <v>21496</v>
      </c>
      <c r="I8" s="12">
        <v>21579</v>
      </c>
      <c r="J8" s="12">
        <v>21418</v>
      </c>
      <c r="K8" s="12">
        <v>21547</v>
      </c>
      <c r="L8" s="12">
        <v>21853</v>
      </c>
      <c r="M8" s="12">
        <v>21917</v>
      </c>
      <c r="N8" s="12"/>
      <c r="O8" s="12">
        <v>257511</v>
      </c>
    </row>
    <row r="9" spans="1:15" x14ac:dyDescent="0.2">
      <c r="A9" s="7" t="s">
        <v>6</v>
      </c>
      <c r="B9" s="12">
        <v>1052540</v>
      </c>
      <c r="C9" s="12">
        <v>1065440</v>
      </c>
      <c r="D9" s="12">
        <v>1077548</v>
      </c>
      <c r="E9" s="12">
        <v>1093401</v>
      </c>
      <c r="F9" s="12">
        <v>1108876</v>
      </c>
      <c r="G9" s="12">
        <v>1124405</v>
      </c>
      <c r="H9" s="12">
        <v>1137268</v>
      </c>
      <c r="I9" s="12">
        <v>1145535</v>
      </c>
      <c r="J9" s="12">
        <v>1150519</v>
      </c>
      <c r="K9" s="12">
        <v>1153526</v>
      </c>
      <c r="L9" s="12">
        <v>1165562</v>
      </c>
      <c r="M9" s="12">
        <v>1161413</v>
      </c>
      <c r="N9" s="12"/>
      <c r="O9" s="12">
        <v>13436033</v>
      </c>
    </row>
    <row r="10" spans="1:15" x14ac:dyDescent="0.2">
      <c r="A10" s="7" t="s">
        <v>7</v>
      </c>
      <c r="B10" s="12">
        <v>28566</v>
      </c>
      <c r="C10" s="12">
        <v>28443</v>
      </c>
      <c r="D10" s="12">
        <v>28190</v>
      </c>
      <c r="E10" s="12">
        <v>27816</v>
      </c>
      <c r="F10" s="12">
        <v>27175</v>
      </c>
      <c r="G10" s="12">
        <v>27190</v>
      </c>
      <c r="H10" s="12">
        <v>27382</v>
      </c>
      <c r="I10" s="12">
        <v>27351</v>
      </c>
      <c r="J10" s="12">
        <v>27740</v>
      </c>
      <c r="K10" s="12">
        <v>27812</v>
      </c>
      <c r="L10" s="12">
        <v>27709</v>
      </c>
      <c r="M10" s="12">
        <v>28100</v>
      </c>
      <c r="N10" s="12"/>
      <c r="O10" s="12">
        <v>333474</v>
      </c>
    </row>
    <row r="11" spans="1:15" x14ac:dyDescent="0.2">
      <c r="A11" s="7" t="s">
        <v>8</v>
      </c>
      <c r="B11" s="12">
        <v>181136</v>
      </c>
      <c r="C11" s="12">
        <v>180936</v>
      </c>
      <c r="D11" s="12">
        <v>180575</v>
      </c>
      <c r="E11" s="12">
        <v>181481</v>
      </c>
      <c r="F11" s="12">
        <v>183108</v>
      </c>
      <c r="G11" s="12">
        <v>184569</v>
      </c>
      <c r="H11" s="12">
        <v>185976</v>
      </c>
      <c r="I11" s="12">
        <v>188679</v>
      </c>
      <c r="J11" s="12">
        <v>190746</v>
      </c>
      <c r="K11" s="12">
        <v>192843</v>
      </c>
      <c r="L11" s="12">
        <v>191114</v>
      </c>
      <c r="M11" s="12">
        <v>193221</v>
      </c>
      <c r="N11" s="12"/>
      <c r="O11" s="12">
        <v>2234384</v>
      </c>
    </row>
    <row r="12" spans="1:15" x14ac:dyDescent="0.2">
      <c r="A12" s="7" t="s">
        <v>9</v>
      </c>
      <c r="B12" s="12">
        <v>932039</v>
      </c>
      <c r="C12" s="12">
        <v>939406</v>
      </c>
      <c r="D12" s="12">
        <v>945045</v>
      </c>
      <c r="E12" s="12">
        <v>951514</v>
      </c>
      <c r="F12" s="12">
        <v>960567</v>
      </c>
      <c r="G12" s="12">
        <v>969488</v>
      </c>
      <c r="H12" s="12">
        <v>976830</v>
      </c>
      <c r="I12" s="12">
        <v>985238</v>
      </c>
      <c r="J12" s="12">
        <v>991950</v>
      </c>
      <c r="K12" s="12">
        <v>999101</v>
      </c>
      <c r="L12" s="12">
        <v>1008966</v>
      </c>
      <c r="M12" s="12">
        <v>1013581</v>
      </c>
      <c r="N12" s="12"/>
      <c r="O12" s="12">
        <v>11673725</v>
      </c>
    </row>
    <row r="13" spans="1:15" x14ac:dyDescent="0.2">
      <c r="A13" s="7" t="s">
        <v>10</v>
      </c>
      <c r="B13" s="12">
        <v>28127</v>
      </c>
      <c r="C13" s="12">
        <v>28139</v>
      </c>
      <c r="D13" s="12">
        <v>27851</v>
      </c>
      <c r="E13" s="12">
        <v>27809</v>
      </c>
      <c r="F13" s="12">
        <v>27831</v>
      </c>
      <c r="G13" s="12">
        <v>27753</v>
      </c>
      <c r="H13" s="12">
        <v>27840</v>
      </c>
      <c r="I13" s="12">
        <v>27926</v>
      </c>
      <c r="J13" s="12">
        <v>27967</v>
      </c>
      <c r="K13" s="12">
        <v>28393</v>
      </c>
      <c r="L13" s="12">
        <v>28893</v>
      </c>
      <c r="M13" s="12">
        <v>28805</v>
      </c>
      <c r="N13" s="12"/>
      <c r="O13" s="12">
        <v>337334</v>
      </c>
    </row>
    <row r="14" spans="1:15" x14ac:dyDescent="0.2">
      <c r="A14" s="7" t="s">
        <v>11</v>
      </c>
      <c r="B14" s="12">
        <v>135009</v>
      </c>
      <c r="C14" s="12">
        <v>135243</v>
      </c>
      <c r="D14" s="12">
        <v>134572</v>
      </c>
      <c r="E14" s="12">
        <v>134403</v>
      </c>
      <c r="F14" s="12">
        <v>134494</v>
      </c>
      <c r="G14" s="12">
        <v>135102</v>
      </c>
      <c r="H14" s="12">
        <v>136290</v>
      </c>
      <c r="I14" s="12">
        <v>136507</v>
      </c>
      <c r="J14" s="12">
        <v>136244</v>
      </c>
      <c r="K14" s="12">
        <v>135558</v>
      </c>
      <c r="L14" s="12">
        <v>136351</v>
      </c>
      <c r="M14" s="12">
        <v>136310</v>
      </c>
      <c r="N14" s="12"/>
      <c r="O14" s="12">
        <v>1626083</v>
      </c>
    </row>
    <row r="15" spans="1:15" x14ac:dyDescent="0.2">
      <c r="A15" s="7" t="s">
        <v>12</v>
      </c>
      <c r="B15" s="12">
        <v>174716</v>
      </c>
      <c r="C15" s="12">
        <v>175786</v>
      </c>
      <c r="D15" s="12">
        <v>176575</v>
      </c>
      <c r="E15" s="12">
        <v>176438</v>
      </c>
      <c r="F15" s="12">
        <v>177974</v>
      </c>
      <c r="G15" s="12">
        <v>178937</v>
      </c>
      <c r="H15" s="12">
        <v>180179</v>
      </c>
      <c r="I15" s="12">
        <v>181649</v>
      </c>
      <c r="J15" s="12">
        <v>181523</v>
      </c>
      <c r="K15" s="12">
        <v>181215</v>
      </c>
      <c r="L15" s="12">
        <v>179489</v>
      </c>
      <c r="M15" s="12">
        <v>179851</v>
      </c>
      <c r="N15" s="12"/>
      <c r="O15" s="12">
        <v>2144332</v>
      </c>
    </row>
    <row r="16" spans="1:15" x14ac:dyDescent="0.2">
      <c r="A16" s="7" t="s">
        <v>13</v>
      </c>
      <c r="B16" s="12">
        <v>18511</v>
      </c>
      <c r="C16" s="12">
        <v>18392</v>
      </c>
      <c r="D16" s="12">
        <v>18351</v>
      </c>
      <c r="E16" s="12">
        <v>18357</v>
      </c>
      <c r="F16" s="12">
        <v>18292</v>
      </c>
      <c r="G16" s="12">
        <v>18108</v>
      </c>
      <c r="H16" s="12">
        <v>17922</v>
      </c>
      <c r="I16" s="12">
        <v>17868</v>
      </c>
      <c r="J16" s="12">
        <v>17946</v>
      </c>
      <c r="K16" s="12">
        <v>18039</v>
      </c>
      <c r="L16" s="12">
        <v>19023</v>
      </c>
      <c r="M16" s="12">
        <v>18970</v>
      </c>
      <c r="N16" s="12"/>
      <c r="O16" s="12">
        <v>219779</v>
      </c>
    </row>
    <row r="17" spans="1:15" x14ac:dyDescent="0.2">
      <c r="A17" s="7" t="s">
        <v>14</v>
      </c>
      <c r="B17" s="12">
        <v>840996</v>
      </c>
      <c r="C17" s="12">
        <v>847970</v>
      </c>
      <c r="D17" s="12">
        <v>853606</v>
      </c>
      <c r="E17" s="12">
        <v>862000</v>
      </c>
      <c r="F17" s="12">
        <v>869176</v>
      </c>
      <c r="G17" s="12">
        <v>876031</v>
      </c>
      <c r="H17" s="12">
        <v>880856</v>
      </c>
      <c r="I17" s="12">
        <v>887356</v>
      </c>
      <c r="J17" s="12">
        <v>893758</v>
      </c>
      <c r="K17" s="12">
        <v>900202</v>
      </c>
      <c r="L17" s="12">
        <v>909997</v>
      </c>
      <c r="M17" s="12">
        <v>917673</v>
      </c>
      <c r="N17" s="12"/>
      <c r="O17" s="12">
        <v>10539621</v>
      </c>
    </row>
    <row r="18" spans="1:15" x14ac:dyDescent="0.2">
      <c r="A18" s="7" t="s">
        <v>15</v>
      </c>
      <c r="B18" s="12">
        <v>152370</v>
      </c>
      <c r="C18" s="12">
        <v>151868</v>
      </c>
      <c r="D18" s="12">
        <v>150991</v>
      </c>
      <c r="E18" s="12">
        <v>150337</v>
      </c>
      <c r="F18" s="12">
        <v>149495</v>
      </c>
      <c r="G18" s="12">
        <v>150085</v>
      </c>
      <c r="H18" s="12">
        <v>149382</v>
      </c>
      <c r="I18" s="12">
        <v>149665</v>
      </c>
      <c r="J18" s="12">
        <v>151382</v>
      </c>
      <c r="K18" s="12">
        <v>152940</v>
      </c>
      <c r="L18" s="12">
        <v>152627</v>
      </c>
      <c r="M18" s="12">
        <v>153443</v>
      </c>
      <c r="N18" s="12"/>
      <c r="O18" s="12">
        <v>1814585</v>
      </c>
    </row>
    <row r="19" spans="1:15" x14ac:dyDescent="0.2">
      <c r="A19" s="7" t="s">
        <v>16</v>
      </c>
      <c r="B19" s="12">
        <v>64735</v>
      </c>
      <c r="C19" s="12">
        <v>64251</v>
      </c>
      <c r="D19" s="12">
        <v>63954</v>
      </c>
      <c r="E19" s="12">
        <v>63796</v>
      </c>
      <c r="F19" s="12">
        <v>64044</v>
      </c>
      <c r="G19" s="12">
        <v>64260</v>
      </c>
      <c r="H19" s="12">
        <v>63903</v>
      </c>
      <c r="I19" s="12">
        <v>64111</v>
      </c>
      <c r="J19" s="12">
        <v>64317</v>
      </c>
      <c r="K19" s="12">
        <v>64386</v>
      </c>
      <c r="L19" s="12">
        <v>68174</v>
      </c>
      <c r="M19" s="12">
        <v>68766</v>
      </c>
      <c r="N19" s="12"/>
      <c r="O19" s="12">
        <v>778697</v>
      </c>
    </row>
    <row r="20" spans="1:15" x14ac:dyDescent="0.2">
      <c r="A20" s="7" t="s">
        <v>17</v>
      </c>
      <c r="B20" s="12">
        <v>34831</v>
      </c>
      <c r="C20" s="12">
        <v>34246</v>
      </c>
      <c r="D20" s="12">
        <v>33629</v>
      </c>
      <c r="E20" s="12">
        <v>32129</v>
      </c>
      <c r="F20" s="12">
        <v>31664</v>
      </c>
      <c r="G20" s="12">
        <v>31256</v>
      </c>
      <c r="H20" s="12">
        <v>30721</v>
      </c>
      <c r="I20" s="12">
        <v>30920</v>
      </c>
      <c r="J20" s="12">
        <v>30618</v>
      </c>
      <c r="K20" s="12">
        <v>30573</v>
      </c>
      <c r="L20" s="12">
        <v>32719</v>
      </c>
      <c r="M20" s="12">
        <v>33159</v>
      </c>
      <c r="N20" s="12"/>
      <c r="O20" s="12">
        <v>386465</v>
      </c>
    </row>
    <row r="21" spans="1:15" x14ac:dyDescent="0.2">
      <c r="A21" s="7" t="s">
        <v>18</v>
      </c>
      <c r="B21" s="12">
        <v>9823246</v>
      </c>
      <c r="C21" s="12">
        <v>9876482</v>
      </c>
      <c r="D21" s="12">
        <v>9935375</v>
      </c>
      <c r="E21" s="12">
        <v>9992484</v>
      </c>
      <c r="F21" s="12">
        <v>10040072</v>
      </c>
      <c r="G21" s="12">
        <v>10085416</v>
      </c>
      <c r="H21" s="12">
        <v>10105708</v>
      </c>
      <c r="I21" s="12">
        <v>10103711</v>
      </c>
      <c r="J21" s="12">
        <v>10073906</v>
      </c>
      <c r="K21" s="12">
        <v>10039107</v>
      </c>
      <c r="L21" s="12">
        <v>9989165</v>
      </c>
      <c r="M21" s="12">
        <v>9829544</v>
      </c>
      <c r="N21" s="12"/>
      <c r="O21" s="12">
        <v>119894216</v>
      </c>
    </row>
    <row r="22" spans="1:15" x14ac:dyDescent="0.2">
      <c r="A22" s="7" t="s">
        <v>19</v>
      </c>
      <c r="B22" s="12">
        <v>150986</v>
      </c>
      <c r="C22" s="12">
        <v>151675</v>
      </c>
      <c r="D22" s="12">
        <v>151527</v>
      </c>
      <c r="E22" s="12">
        <v>151370</v>
      </c>
      <c r="F22" s="12">
        <v>153456</v>
      </c>
      <c r="G22" s="12">
        <v>153576</v>
      </c>
      <c r="H22" s="12">
        <v>153956</v>
      </c>
      <c r="I22" s="12">
        <v>155423</v>
      </c>
      <c r="J22" s="12">
        <v>156882</v>
      </c>
      <c r="K22" s="12">
        <v>157327</v>
      </c>
      <c r="L22" s="12">
        <v>156620</v>
      </c>
      <c r="M22" s="12">
        <v>159410</v>
      </c>
      <c r="N22" s="12"/>
      <c r="O22" s="12">
        <v>1852208</v>
      </c>
    </row>
    <row r="23" spans="1:15" x14ac:dyDescent="0.2">
      <c r="A23" s="7" t="s">
        <v>20</v>
      </c>
      <c r="B23" s="12">
        <v>252904</v>
      </c>
      <c r="C23" s="12">
        <v>255376</v>
      </c>
      <c r="D23" s="12">
        <v>256061</v>
      </c>
      <c r="E23" s="12">
        <v>258409</v>
      </c>
      <c r="F23" s="12">
        <v>260359</v>
      </c>
      <c r="G23" s="12">
        <v>260916</v>
      </c>
      <c r="H23" s="12">
        <v>260562</v>
      </c>
      <c r="I23" s="12">
        <v>259749</v>
      </c>
      <c r="J23" s="12">
        <v>259662</v>
      </c>
      <c r="K23" s="12">
        <v>258826</v>
      </c>
      <c r="L23" s="12">
        <v>261776</v>
      </c>
      <c r="M23" s="12">
        <v>260206</v>
      </c>
      <c r="N23" s="12"/>
      <c r="O23" s="12">
        <v>3104806</v>
      </c>
    </row>
    <row r="24" spans="1:15" x14ac:dyDescent="0.2">
      <c r="A24" s="7" t="s">
        <v>21</v>
      </c>
      <c r="B24" s="12">
        <v>18277</v>
      </c>
      <c r="C24" s="12">
        <v>18170</v>
      </c>
      <c r="D24" s="12">
        <v>17881</v>
      </c>
      <c r="E24" s="12">
        <v>17809</v>
      </c>
      <c r="F24" s="12">
        <v>17714</v>
      </c>
      <c r="G24" s="12">
        <v>17622</v>
      </c>
      <c r="H24" s="12">
        <v>17456</v>
      </c>
      <c r="I24" s="12">
        <v>17414</v>
      </c>
      <c r="J24" s="12">
        <v>17405</v>
      </c>
      <c r="K24" s="12">
        <v>17203</v>
      </c>
      <c r="L24" s="12">
        <v>17124</v>
      </c>
      <c r="M24" s="12">
        <v>17147</v>
      </c>
      <c r="N24" s="12"/>
      <c r="O24" s="12">
        <v>211222</v>
      </c>
    </row>
    <row r="25" spans="1:15" x14ac:dyDescent="0.2">
      <c r="A25" s="7" t="s">
        <v>22</v>
      </c>
      <c r="B25" s="12">
        <v>87799</v>
      </c>
      <c r="C25" s="12">
        <v>87334</v>
      </c>
      <c r="D25" s="12">
        <v>87288</v>
      </c>
      <c r="E25" s="12">
        <v>87054</v>
      </c>
      <c r="F25" s="12">
        <v>87225</v>
      </c>
      <c r="G25" s="12">
        <v>87107</v>
      </c>
      <c r="H25" s="12">
        <v>87285</v>
      </c>
      <c r="I25" s="12">
        <v>87576</v>
      </c>
      <c r="J25" s="12">
        <v>87401</v>
      </c>
      <c r="K25" s="12">
        <v>86749</v>
      </c>
      <c r="L25" s="12">
        <v>91354</v>
      </c>
      <c r="M25" s="12">
        <v>91305</v>
      </c>
      <c r="N25" s="12"/>
      <c r="O25" s="12">
        <v>1055477</v>
      </c>
    </row>
    <row r="26" spans="1:15" x14ac:dyDescent="0.2">
      <c r="A26" s="7" t="s">
        <v>23</v>
      </c>
      <c r="B26" s="12">
        <v>256721</v>
      </c>
      <c r="C26" s="12">
        <v>259297</v>
      </c>
      <c r="D26" s="12">
        <v>260867</v>
      </c>
      <c r="E26" s="12">
        <v>262026</v>
      </c>
      <c r="F26" s="12">
        <v>264419</v>
      </c>
      <c r="G26" s="12">
        <v>266353</v>
      </c>
      <c r="H26" s="12">
        <v>267628</v>
      </c>
      <c r="I26" s="12">
        <v>271096</v>
      </c>
      <c r="J26" s="12">
        <v>274151</v>
      </c>
      <c r="K26" s="12">
        <v>277680</v>
      </c>
      <c r="L26" s="12">
        <v>281726</v>
      </c>
      <c r="M26" s="12">
        <v>286461</v>
      </c>
      <c r="N26" s="12"/>
      <c r="O26" s="12">
        <v>3228425</v>
      </c>
    </row>
    <row r="27" spans="1:15" x14ac:dyDescent="0.2">
      <c r="A27" s="7" t="s">
        <v>24</v>
      </c>
      <c r="B27" s="12">
        <v>9694</v>
      </c>
      <c r="C27" s="12">
        <v>9509</v>
      </c>
      <c r="D27" s="12">
        <v>9351</v>
      </c>
      <c r="E27" s="12">
        <v>9145</v>
      </c>
      <c r="F27" s="12">
        <v>9068</v>
      </c>
      <c r="G27" s="12">
        <v>9056</v>
      </c>
      <c r="H27" s="12">
        <v>8961</v>
      </c>
      <c r="I27" s="12">
        <v>8876</v>
      </c>
      <c r="J27" s="12">
        <v>8800</v>
      </c>
      <c r="K27" s="12">
        <v>8841</v>
      </c>
      <c r="L27" s="12">
        <v>8658</v>
      </c>
      <c r="M27" s="12">
        <v>8661</v>
      </c>
      <c r="N27" s="12"/>
      <c r="O27" s="12">
        <v>108620</v>
      </c>
    </row>
    <row r="28" spans="1:15" x14ac:dyDescent="0.2">
      <c r="A28" s="7" t="s">
        <v>25</v>
      </c>
      <c r="B28" s="12">
        <v>14257</v>
      </c>
      <c r="C28" s="12">
        <v>14422</v>
      </c>
      <c r="D28" s="12">
        <v>14331</v>
      </c>
      <c r="E28" s="12">
        <v>14067</v>
      </c>
      <c r="F28" s="12">
        <v>14134</v>
      </c>
      <c r="G28" s="12">
        <v>14077</v>
      </c>
      <c r="H28" s="12">
        <v>14273</v>
      </c>
      <c r="I28" s="12">
        <v>14354</v>
      </c>
      <c r="J28" s="12">
        <v>14403</v>
      </c>
      <c r="K28" s="12">
        <v>14444</v>
      </c>
      <c r="L28" s="12">
        <v>13206</v>
      </c>
      <c r="M28" s="12">
        <v>13247</v>
      </c>
      <c r="N28" s="12"/>
      <c r="O28" s="12">
        <v>169215</v>
      </c>
    </row>
    <row r="29" spans="1:15" x14ac:dyDescent="0.2">
      <c r="A29" s="7" t="s">
        <v>26</v>
      </c>
      <c r="B29" s="12">
        <v>416373</v>
      </c>
      <c r="C29" s="12">
        <v>420456</v>
      </c>
      <c r="D29" s="12">
        <v>424788</v>
      </c>
      <c r="E29" s="12">
        <v>426712</v>
      </c>
      <c r="F29" s="12">
        <v>428475</v>
      </c>
      <c r="G29" s="12">
        <v>430552</v>
      </c>
      <c r="H29" s="12">
        <v>433953</v>
      </c>
      <c r="I29" s="12">
        <v>434534</v>
      </c>
      <c r="J29" s="12">
        <v>433950</v>
      </c>
      <c r="K29" s="12">
        <v>434061</v>
      </c>
      <c r="L29" s="12">
        <v>438500</v>
      </c>
      <c r="M29" s="12">
        <v>437325</v>
      </c>
      <c r="N29" s="12"/>
      <c r="O29" s="12">
        <v>5159679</v>
      </c>
    </row>
    <row r="30" spans="1:15" x14ac:dyDescent="0.2">
      <c r="A30" s="7" t="s">
        <v>27</v>
      </c>
      <c r="B30" s="12">
        <v>136759</v>
      </c>
      <c r="C30" s="12">
        <v>137691</v>
      </c>
      <c r="D30" s="12">
        <v>138538</v>
      </c>
      <c r="E30" s="12">
        <v>139580</v>
      </c>
      <c r="F30" s="12">
        <v>140405</v>
      </c>
      <c r="G30" s="12">
        <v>140862</v>
      </c>
      <c r="H30" s="12">
        <v>140840</v>
      </c>
      <c r="I30" s="12">
        <v>139878</v>
      </c>
      <c r="J30" s="12">
        <v>138789</v>
      </c>
      <c r="K30" s="12">
        <v>137744</v>
      </c>
      <c r="L30" s="12">
        <v>137608</v>
      </c>
      <c r="M30" s="12">
        <v>136207</v>
      </c>
      <c r="N30" s="12"/>
      <c r="O30" s="12">
        <v>1664901</v>
      </c>
    </row>
    <row r="31" spans="1:15" x14ac:dyDescent="0.2">
      <c r="A31" s="7" t="s">
        <v>28</v>
      </c>
      <c r="B31" s="12">
        <v>98790</v>
      </c>
      <c r="C31" s="12">
        <v>98701</v>
      </c>
      <c r="D31" s="12">
        <v>98137</v>
      </c>
      <c r="E31" s="12">
        <v>97938</v>
      </c>
      <c r="F31" s="12">
        <v>98572</v>
      </c>
      <c r="G31" s="12">
        <v>98676</v>
      </c>
      <c r="H31" s="12">
        <v>98913</v>
      </c>
      <c r="I31" s="12">
        <v>99367</v>
      </c>
      <c r="J31" s="12">
        <v>99508</v>
      </c>
      <c r="K31" s="12">
        <v>99755</v>
      </c>
      <c r="L31" s="12">
        <v>102199</v>
      </c>
      <c r="M31" s="12">
        <v>103487</v>
      </c>
      <c r="N31" s="12"/>
      <c r="O31" s="12">
        <v>1194043</v>
      </c>
    </row>
    <row r="32" spans="1:15" x14ac:dyDescent="0.2">
      <c r="A32" s="7" t="s">
        <v>29</v>
      </c>
      <c r="B32" s="12">
        <v>3015171</v>
      </c>
      <c r="C32" s="12">
        <v>3049271</v>
      </c>
      <c r="D32" s="12">
        <v>3078068</v>
      </c>
      <c r="E32" s="12">
        <v>3104950</v>
      </c>
      <c r="F32" s="12">
        <v>3126537</v>
      </c>
      <c r="G32" s="12">
        <v>3149280</v>
      </c>
      <c r="H32" s="12">
        <v>3164986</v>
      </c>
      <c r="I32" s="12">
        <v>3174289</v>
      </c>
      <c r="J32" s="12">
        <v>3175973</v>
      </c>
      <c r="K32" s="12">
        <v>3175692</v>
      </c>
      <c r="L32" s="12">
        <v>3184101</v>
      </c>
      <c r="M32" s="12">
        <v>3167809</v>
      </c>
      <c r="N32" s="12"/>
      <c r="O32" s="12">
        <v>37566127</v>
      </c>
    </row>
    <row r="33" spans="1:15" x14ac:dyDescent="0.2">
      <c r="A33" s="7" t="s">
        <v>30</v>
      </c>
      <c r="B33" s="12">
        <v>350021</v>
      </c>
      <c r="C33" s="12">
        <v>356328</v>
      </c>
      <c r="D33" s="12">
        <v>360263</v>
      </c>
      <c r="E33" s="12">
        <v>365398</v>
      </c>
      <c r="F33" s="12">
        <v>369217</v>
      </c>
      <c r="G33" s="12">
        <v>372841</v>
      </c>
      <c r="H33" s="12">
        <v>378943</v>
      </c>
      <c r="I33" s="12">
        <v>385115</v>
      </c>
      <c r="J33" s="12">
        <v>392330</v>
      </c>
      <c r="K33" s="12">
        <v>398329</v>
      </c>
      <c r="L33" s="12">
        <v>405741</v>
      </c>
      <c r="M33" s="12">
        <v>412300</v>
      </c>
      <c r="N33" s="12"/>
      <c r="O33" s="12">
        <v>4546826</v>
      </c>
    </row>
    <row r="34" spans="1:15" x14ac:dyDescent="0.2">
      <c r="A34" s="7" t="s">
        <v>31</v>
      </c>
      <c r="B34" s="12">
        <v>19914</v>
      </c>
      <c r="C34" s="12">
        <v>19719</v>
      </c>
      <c r="D34" s="12">
        <v>19377</v>
      </c>
      <c r="E34" s="12">
        <v>18895</v>
      </c>
      <c r="F34" s="12">
        <v>18622</v>
      </c>
      <c r="G34" s="12">
        <v>18427</v>
      </c>
      <c r="H34" s="12">
        <v>18665</v>
      </c>
      <c r="I34" s="12">
        <v>18660</v>
      </c>
      <c r="J34" s="12">
        <v>18741</v>
      </c>
      <c r="K34" s="12">
        <v>18807</v>
      </c>
      <c r="L34" s="12">
        <v>19769</v>
      </c>
      <c r="M34" s="12">
        <v>19915</v>
      </c>
      <c r="N34" s="12"/>
      <c r="O34" s="12">
        <v>229511</v>
      </c>
    </row>
    <row r="35" spans="1:15" x14ac:dyDescent="0.2">
      <c r="A35" s="7" t="s">
        <v>32</v>
      </c>
      <c r="B35" s="12">
        <v>2201576</v>
      </c>
      <c r="C35" s="12">
        <v>2234070</v>
      </c>
      <c r="D35" s="12">
        <v>2261204</v>
      </c>
      <c r="E35" s="12">
        <v>2286755</v>
      </c>
      <c r="F35" s="12">
        <v>2316162</v>
      </c>
      <c r="G35" s="12">
        <v>2345816</v>
      </c>
      <c r="H35" s="12">
        <v>2380081</v>
      </c>
      <c r="I35" s="12">
        <v>2414964</v>
      </c>
      <c r="J35" s="12">
        <v>2445789</v>
      </c>
      <c r="K35" s="12">
        <v>2470546</v>
      </c>
      <c r="L35" s="12">
        <v>2422764</v>
      </c>
      <c r="M35" s="12">
        <v>2458395</v>
      </c>
      <c r="N35" s="12"/>
      <c r="O35" s="12">
        <v>28238122</v>
      </c>
    </row>
    <row r="36" spans="1:15" x14ac:dyDescent="0.2">
      <c r="A36" s="7" t="s">
        <v>33</v>
      </c>
      <c r="B36" s="12">
        <v>1421383</v>
      </c>
      <c r="C36" s="12">
        <v>1433730</v>
      </c>
      <c r="D36" s="12">
        <v>1444852</v>
      </c>
      <c r="E36" s="12">
        <v>1457341</v>
      </c>
      <c r="F36" s="12">
        <v>1474917</v>
      </c>
      <c r="G36" s="12">
        <v>1493674</v>
      </c>
      <c r="H36" s="12">
        <v>1510987</v>
      </c>
      <c r="I36" s="12">
        <v>1527301</v>
      </c>
      <c r="J36" s="12">
        <v>1538746</v>
      </c>
      <c r="K36" s="12">
        <v>1552058</v>
      </c>
      <c r="L36" s="12">
        <v>1586241</v>
      </c>
      <c r="M36" s="12">
        <v>1588921</v>
      </c>
      <c r="N36" s="12"/>
      <c r="O36" s="12">
        <v>18030151</v>
      </c>
    </row>
    <row r="37" spans="1:15" x14ac:dyDescent="0.2">
      <c r="A37" s="7" t="s">
        <v>34</v>
      </c>
      <c r="B37" s="12">
        <v>55516</v>
      </c>
      <c r="C37" s="12">
        <v>55977</v>
      </c>
      <c r="D37" s="12">
        <v>56599</v>
      </c>
      <c r="E37" s="12">
        <v>57239</v>
      </c>
      <c r="F37" s="12">
        <v>57825</v>
      </c>
      <c r="G37" s="12">
        <v>58216</v>
      </c>
      <c r="H37" s="12">
        <v>59225</v>
      </c>
      <c r="I37" s="12">
        <v>60164</v>
      </c>
      <c r="J37" s="12">
        <v>61467</v>
      </c>
      <c r="K37" s="12">
        <v>62808</v>
      </c>
      <c r="L37" s="12">
        <v>64507</v>
      </c>
      <c r="M37" s="12">
        <v>66677</v>
      </c>
      <c r="N37" s="12"/>
      <c r="O37" s="12">
        <v>716220</v>
      </c>
    </row>
    <row r="38" spans="1:15" x14ac:dyDescent="0.2">
      <c r="A38" s="7" t="s">
        <v>35</v>
      </c>
      <c r="B38" s="12">
        <v>2040848</v>
      </c>
      <c r="C38" s="12">
        <v>2060827</v>
      </c>
      <c r="D38" s="12">
        <v>2073512</v>
      </c>
      <c r="E38" s="12">
        <v>2082738</v>
      </c>
      <c r="F38" s="12">
        <v>2099181</v>
      </c>
      <c r="G38" s="12">
        <v>2115411</v>
      </c>
      <c r="H38" s="12">
        <v>2131960</v>
      </c>
      <c r="I38" s="12">
        <v>2150945</v>
      </c>
      <c r="J38" s="12">
        <v>2166753</v>
      </c>
      <c r="K38" s="12">
        <v>2180085</v>
      </c>
      <c r="L38" s="12">
        <v>2182740</v>
      </c>
      <c r="M38" s="12">
        <v>2194710</v>
      </c>
      <c r="N38" s="12"/>
      <c r="O38" s="12">
        <v>25479710</v>
      </c>
    </row>
    <row r="39" spans="1:15" x14ac:dyDescent="0.2">
      <c r="A39" s="7" t="s">
        <v>36</v>
      </c>
      <c r="B39" s="12">
        <v>3103212</v>
      </c>
      <c r="C39" s="12">
        <v>3137156</v>
      </c>
      <c r="D39" s="12">
        <v>3174335</v>
      </c>
      <c r="E39" s="12">
        <v>3209768</v>
      </c>
      <c r="F39" s="12">
        <v>3248877</v>
      </c>
      <c r="G39" s="12">
        <v>3280850</v>
      </c>
      <c r="H39" s="12">
        <v>3306089</v>
      </c>
      <c r="I39" s="12">
        <v>3321237</v>
      </c>
      <c r="J39" s="12">
        <v>3333861</v>
      </c>
      <c r="K39" s="12">
        <v>3338330</v>
      </c>
      <c r="L39" s="12">
        <v>3297252</v>
      </c>
      <c r="M39" s="12">
        <v>3286069</v>
      </c>
      <c r="N39" s="12"/>
      <c r="O39" s="12">
        <v>39037036</v>
      </c>
    </row>
    <row r="40" spans="1:15" x14ac:dyDescent="0.2">
      <c r="A40" s="7" t="s">
        <v>37</v>
      </c>
      <c r="B40" s="12">
        <v>805505</v>
      </c>
      <c r="C40" s="12">
        <v>815650</v>
      </c>
      <c r="D40" s="12">
        <v>828876</v>
      </c>
      <c r="E40" s="12">
        <v>839572</v>
      </c>
      <c r="F40" s="12">
        <v>850750</v>
      </c>
      <c r="G40" s="12">
        <v>863010</v>
      </c>
      <c r="H40" s="12">
        <v>871512</v>
      </c>
      <c r="I40" s="12">
        <v>878040</v>
      </c>
      <c r="J40" s="12">
        <v>880696</v>
      </c>
      <c r="K40" s="12">
        <v>881549</v>
      </c>
      <c r="L40" s="12">
        <v>870014</v>
      </c>
      <c r="M40" s="12">
        <v>815201</v>
      </c>
      <c r="N40" s="12"/>
      <c r="O40" s="12">
        <v>10200375</v>
      </c>
    </row>
    <row r="41" spans="1:15" x14ac:dyDescent="0.2">
      <c r="A41" s="7" t="s">
        <v>38</v>
      </c>
      <c r="B41" s="12">
        <v>687127</v>
      </c>
      <c r="C41" s="12">
        <v>694354</v>
      </c>
      <c r="D41" s="12">
        <v>699593</v>
      </c>
      <c r="E41" s="12">
        <v>702046</v>
      </c>
      <c r="F41" s="12">
        <v>711579</v>
      </c>
      <c r="G41" s="12">
        <v>722271</v>
      </c>
      <c r="H41" s="12">
        <v>732809</v>
      </c>
      <c r="I41" s="12">
        <v>743296</v>
      </c>
      <c r="J41" s="12">
        <v>752491</v>
      </c>
      <c r="K41" s="12">
        <v>762148</v>
      </c>
      <c r="L41" s="12">
        <v>780517</v>
      </c>
      <c r="M41" s="12">
        <v>789410</v>
      </c>
      <c r="N41" s="12"/>
      <c r="O41" s="12">
        <v>8777641</v>
      </c>
    </row>
    <row r="42" spans="1:15" x14ac:dyDescent="0.2">
      <c r="A42" s="7" t="s">
        <v>39</v>
      </c>
      <c r="B42" s="12">
        <v>269802</v>
      </c>
      <c r="C42" s="12">
        <v>271058</v>
      </c>
      <c r="D42" s="12">
        <v>274160</v>
      </c>
      <c r="E42" s="12">
        <v>275696</v>
      </c>
      <c r="F42" s="12">
        <v>278227</v>
      </c>
      <c r="G42" s="12">
        <v>280077</v>
      </c>
      <c r="H42" s="12">
        <v>281803</v>
      </c>
      <c r="I42" s="12">
        <v>282481</v>
      </c>
      <c r="J42" s="12">
        <v>283354</v>
      </c>
      <c r="K42" s="12">
        <v>283111</v>
      </c>
      <c r="L42" s="12">
        <v>282231</v>
      </c>
      <c r="M42" s="12">
        <v>283159</v>
      </c>
      <c r="N42" s="12"/>
      <c r="O42" s="12">
        <v>3345159</v>
      </c>
    </row>
    <row r="43" spans="1:15" x14ac:dyDescent="0.2">
      <c r="A43" s="7" t="s">
        <v>40</v>
      </c>
      <c r="B43" s="12">
        <v>719699</v>
      </c>
      <c r="C43" s="12">
        <v>728344</v>
      </c>
      <c r="D43" s="12">
        <v>739224</v>
      </c>
      <c r="E43" s="12">
        <v>748661</v>
      </c>
      <c r="F43" s="12">
        <v>757204</v>
      </c>
      <c r="G43" s="12">
        <v>765055</v>
      </c>
      <c r="H43" s="12">
        <v>767906</v>
      </c>
      <c r="I43" s="12">
        <v>768901</v>
      </c>
      <c r="J43" s="12">
        <v>768681</v>
      </c>
      <c r="K43" s="12">
        <v>766573</v>
      </c>
      <c r="L43" s="12">
        <v>762453</v>
      </c>
      <c r="M43" s="12">
        <v>737888</v>
      </c>
      <c r="N43" s="12"/>
      <c r="O43" s="12">
        <v>9030589</v>
      </c>
    </row>
    <row r="44" spans="1:15" x14ac:dyDescent="0.2">
      <c r="A44" s="7" t="s">
        <v>41</v>
      </c>
      <c r="B44" s="12">
        <v>424231</v>
      </c>
      <c r="C44" s="12">
        <v>425453</v>
      </c>
      <c r="D44" s="12">
        <v>429699</v>
      </c>
      <c r="E44" s="12">
        <v>434601</v>
      </c>
      <c r="F44" s="12">
        <v>439045</v>
      </c>
      <c r="G44" s="12">
        <v>442229</v>
      </c>
      <c r="H44" s="12">
        <v>444340</v>
      </c>
      <c r="I44" s="12">
        <v>445298</v>
      </c>
      <c r="J44" s="12">
        <v>445780</v>
      </c>
      <c r="K44" s="12">
        <v>446499</v>
      </c>
      <c r="L44" s="12">
        <v>448096</v>
      </c>
      <c r="M44" s="12">
        <v>446475</v>
      </c>
      <c r="N44" s="12"/>
      <c r="O44" s="12">
        <v>5271746</v>
      </c>
    </row>
    <row r="45" spans="1:15" x14ac:dyDescent="0.2">
      <c r="A45" s="7" t="s">
        <v>42</v>
      </c>
      <c r="B45" s="12">
        <v>1786040</v>
      </c>
      <c r="C45" s="12">
        <v>1812054</v>
      </c>
      <c r="D45" s="12">
        <v>1837853</v>
      </c>
      <c r="E45" s="12">
        <v>1866425</v>
      </c>
      <c r="F45" s="12">
        <v>1891753</v>
      </c>
      <c r="G45" s="12">
        <v>1916285</v>
      </c>
      <c r="H45" s="12">
        <v>1928368</v>
      </c>
      <c r="I45" s="12">
        <v>1932510</v>
      </c>
      <c r="J45" s="12">
        <v>1932337</v>
      </c>
      <c r="K45" s="12">
        <v>1927852</v>
      </c>
      <c r="L45" s="12">
        <v>1930598</v>
      </c>
      <c r="M45" s="12">
        <v>1885508</v>
      </c>
      <c r="N45" s="12"/>
      <c r="O45" s="12">
        <v>22647583</v>
      </c>
    </row>
    <row r="46" spans="1:15" x14ac:dyDescent="0.2">
      <c r="A46" s="7" t="s">
        <v>43</v>
      </c>
      <c r="B46" s="12">
        <v>263147</v>
      </c>
      <c r="C46" s="12">
        <v>264858</v>
      </c>
      <c r="D46" s="12">
        <v>266340</v>
      </c>
      <c r="E46" s="12">
        <v>268816</v>
      </c>
      <c r="F46" s="12">
        <v>270861</v>
      </c>
      <c r="G46" s="12">
        <v>273503</v>
      </c>
      <c r="H46" s="12">
        <v>274396</v>
      </c>
      <c r="I46" s="12">
        <v>274856</v>
      </c>
      <c r="J46" s="12">
        <v>273841</v>
      </c>
      <c r="K46" s="12">
        <v>273213</v>
      </c>
      <c r="L46" s="12">
        <v>270353</v>
      </c>
      <c r="M46" s="12">
        <v>267792</v>
      </c>
      <c r="N46" s="12"/>
      <c r="O46" s="12">
        <v>3241976</v>
      </c>
    </row>
    <row r="47" spans="1:15" x14ac:dyDescent="0.2">
      <c r="A47" s="7" t="s">
        <v>44</v>
      </c>
      <c r="B47" s="12">
        <v>177274</v>
      </c>
      <c r="C47" s="12">
        <v>177588</v>
      </c>
      <c r="D47" s="12">
        <v>177875</v>
      </c>
      <c r="E47" s="12">
        <v>178397</v>
      </c>
      <c r="F47" s="12">
        <v>178844</v>
      </c>
      <c r="G47" s="12">
        <v>178314</v>
      </c>
      <c r="H47" s="12">
        <v>178571</v>
      </c>
      <c r="I47" s="12">
        <v>179384</v>
      </c>
      <c r="J47" s="12">
        <v>179709</v>
      </c>
      <c r="K47" s="12">
        <v>180080</v>
      </c>
      <c r="L47" s="12">
        <v>181893</v>
      </c>
      <c r="M47" s="12">
        <v>182139</v>
      </c>
      <c r="N47" s="12"/>
      <c r="O47" s="12">
        <v>2150068</v>
      </c>
    </row>
    <row r="48" spans="1:15" x14ac:dyDescent="0.2">
      <c r="A48" s="7" t="s">
        <v>45</v>
      </c>
      <c r="B48" s="12">
        <v>3220</v>
      </c>
      <c r="C48" s="12">
        <v>3098</v>
      </c>
      <c r="D48" s="12">
        <v>3067</v>
      </c>
      <c r="E48" s="12">
        <v>3028</v>
      </c>
      <c r="F48" s="12">
        <v>2972</v>
      </c>
      <c r="G48" s="12">
        <v>2985</v>
      </c>
      <c r="H48" s="12">
        <v>2951</v>
      </c>
      <c r="I48" s="12">
        <v>3002</v>
      </c>
      <c r="J48" s="12">
        <v>2997</v>
      </c>
      <c r="K48" s="12">
        <v>3005</v>
      </c>
      <c r="L48" s="12">
        <v>3228</v>
      </c>
      <c r="M48" s="12">
        <v>3283</v>
      </c>
      <c r="N48" s="12"/>
      <c r="O48" s="12">
        <v>36836</v>
      </c>
    </row>
    <row r="49" spans="1:15" x14ac:dyDescent="0.2">
      <c r="A49" s="7" t="s">
        <v>46</v>
      </c>
      <c r="B49" s="12">
        <v>44938</v>
      </c>
      <c r="C49" s="12">
        <v>44615</v>
      </c>
      <c r="D49" s="12">
        <v>44079</v>
      </c>
      <c r="E49" s="12">
        <v>43532</v>
      </c>
      <c r="F49" s="12">
        <v>43338</v>
      </c>
      <c r="G49" s="12">
        <v>43254</v>
      </c>
      <c r="H49" s="12">
        <v>43376</v>
      </c>
      <c r="I49" s="12">
        <v>43622</v>
      </c>
      <c r="J49" s="12">
        <v>43550</v>
      </c>
      <c r="K49" s="12">
        <v>43539</v>
      </c>
      <c r="L49" s="12">
        <v>43962</v>
      </c>
      <c r="M49" s="12">
        <v>44118</v>
      </c>
      <c r="N49" s="12"/>
      <c r="O49" s="12">
        <v>525923</v>
      </c>
    </row>
    <row r="50" spans="1:15" x14ac:dyDescent="0.2">
      <c r="A50" s="7" t="s">
        <v>47</v>
      </c>
      <c r="B50" s="12">
        <v>413967</v>
      </c>
      <c r="C50" s="12">
        <v>416342</v>
      </c>
      <c r="D50" s="12">
        <v>419674</v>
      </c>
      <c r="E50" s="12">
        <v>423659</v>
      </c>
      <c r="F50" s="12">
        <v>429006</v>
      </c>
      <c r="G50" s="12">
        <v>433409</v>
      </c>
      <c r="H50" s="12">
        <v>438858</v>
      </c>
      <c r="I50" s="12">
        <v>443511</v>
      </c>
      <c r="J50" s="12">
        <v>445725</v>
      </c>
      <c r="K50" s="12">
        <v>447643</v>
      </c>
      <c r="L50" s="12">
        <v>453274</v>
      </c>
      <c r="M50" s="12">
        <v>451716</v>
      </c>
      <c r="N50" s="12"/>
      <c r="O50" s="12">
        <v>5216784</v>
      </c>
    </row>
    <row r="51" spans="1:15" x14ac:dyDescent="0.2">
      <c r="A51" s="7" t="s">
        <v>48</v>
      </c>
      <c r="B51" s="12">
        <v>484755</v>
      </c>
      <c r="C51" s="12">
        <v>487421</v>
      </c>
      <c r="D51" s="12">
        <v>489993</v>
      </c>
      <c r="E51" s="12">
        <v>494073</v>
      </c>
      <c r="F51" s="12">
        <v>498560</v>
      </c>
      <c r="G51" s="12">
        <v>500863</v>
      </c>
      <c r="H51" s="12">
        <v>502547</v>
      </c>
      <c r="I51" s="12">
        <v>502469</v>
      </c>
      <c r="J51" s="12">
        <v>498643</v>
      </c>
      <c r="K51" s="12">
        <v>494336</v>
      </c>
      <c r="L51" s="12">
        <v>488345</v>
      </c>
      <c r="M51" s="12">
        <v>485887</v>
      </c>
      <c r="N51" s="12"/>
      <c r="O51" s="12">
        <v>5927892</v>
      </c>
    </row>
    <row r="52" spans="1:15" x14ac:dyDescent="0.2">
      <c r="A52" s="7" t="s">
        <v>49</v>
      </c>
      <c r="B52" s="12">
        <v>515145</v>
      </c>
      <c r="C52" s="12">
        <v>517560</v>
      </c>
      <c r="D52" s="12">
        <v>520424</v>
      </c>
      <c r="E52" s="12">
        <v>523451</v>
      </c>
      <c r="F52" s="12">
        <v>528015</v>
      </c>
      <c r="G52" s="12">
        <v>533211</v>
      </c>
      <c r="H52" s="12">
        <v>539255</v>
      </c>
      <c r="I52" s="12">
        <v>544717</v>
      </c>
      <c r="J52" s="12">
        <v>548126</v>
      </c>
      <c r="K52" s="12">
        <v>550660</v>
      </c>
      <c r="L52" s="12">
        <v>552710</v>
      </c>
      <c r="M52" s="12">
        <v>552999</v>
      </c>
      <c r="N52" s="12"/>
      <c r="O52" s="12">
        <v>6426273</v>
      </c>
    </row>
    <row r="53" spans="1:15" x14ac:dyDescent="0.2">
      <c r="A53" s="7" t="s">
        <v>50</v>
      </c>
      <c r="B53" s="12">
        <v>94751</v>
      </c>
      <c r="C53" s="12">
        <v>94482</v>
      </c>
      <c r="D53" s="12">
        <v>94189</v>
      </c>
      <c r="E53" s="12">
        <v>94507</v>
      </c>
      <c r="F53" s="12">
        <v>94778</v>
      </c>
      <c r="G53" s="12">
        <v>95282</v>
      </c>
      <c r="H53" s="12">
        <v>95742</v>
      </c>
      <c r="I53" s="12">
        <v>96204</v>
      </c>
      <c r="J53" s="12">
        <v>96348</v>
      </c>
      <c r="K53" s="12">
        <v>96971</v>
      </c>
      <c r="L53" s="12">
        <v>99480</v>
      </c>
      <c r="M53" s="12">
        <v>99063</v>
      </c>
      <c r="N53" s="12"/>
      <c r="O53" s="12">
        <v>1151797</v>
      </c>
    </row>
    <row r="54" spans="1:15" x14ac:dyDescent="0.2">
      <c r="A54" s="7" t="s">
        <v>51</v>
      </c>
      <c r="B54" s="12">
        <v>63559</v>
      </c>
      <c r="C54" s="12">
        <v>63331</v>
      </c>
      <c r="D54" s="12">
        <v>63212</v>
      </c>
      <c r="E54" s="12">
        <v>62875</v>
      </c>
      <c r="F54" s="12">
        <v>62801</v>
      </c>
      <c r="G54" s="12">
        <v>63158</v>
      </c>
      <c r="H54" s="12">
        <v>63453</v>
      </c>
      <c r="I54" s="12">
        <v>63847</v>
      </c>
      <c r="J54" s="12">
        <v>64018</v>
      </c>
      <c r="K54" s="12">
        <v>65084</v>
      </c>
      <c r="L54" s="12">
        <v>65615</v>
      </c>
      <c r="M54" s="12">
        <v>65498</v>
      </c>
      <c r="N54" s="12"/>
      <c r="O54" s="12">
        <v>766451</v>
      </c>
    </row>
    <row r="55" spans="1:15" x14ac:dyDescent="0.2">
      <c r="A55" s="7" t="s">
        <v>52</v>
      </c>
      <c r="B55" s="12">
        <v>13755</v>
      </c>
      <c r="C55" s="12">
        <v>13685</v>
      </c>
      <c r="D55" s="12">
        <v>13489</v>
      </c>
      <c r="E55" s="12">
        <v>13427</v>
      </c>
      <c r="F55" s="12">
        <v>13128</v>
      </c>
      <c r="G55" s="12">
        <v>13094</v>
      </c>
      <c r="H55" s="12">
        <v>12828</v>
      </c>
      <c r="I55" s="12">
        <v>12726</v>
      </c>
      <c r="J55" s="12">
        <v>12567</v>
      </c>
      <c r="K55" s="12">
        <v>12285</v>
      </c>
      <c r="L55" s="12">
        <v>16088</v>
      </c>
      <c r="M55" s="12">
        <v>16060</v>
      </c>
      <c r="N55" s="12"/>
      <c r="O55" s="12">
        <v>163132</v>
      </c>
    </row>
    <row r="56" spans="1:15" x14ac:dyDescent="0.2">
      <c r="A56" s="7" t="s">
        <v>53</v>
      </c>
      <c r="B56" s="12">
        <v>442969</v>
      </c>
      <c r="C56" s="12">
        <v>446784</v>
      </c>
      <c r="D56" s="12">
        <v>449779</v>
      </c>
      <c r="E56" s="12">
        <v>452460</v>
      </c>
      <c r="F56" s="12">
        <v>455138</v>
      </c>
      <c r="G56" s="12">
        <v>457161</v>
      </c>
      <c r="H56" s="12">
        <v>459235</v>
      </c>
      <c r="I56" s="12">
        <v>462308</v>
      </c>
      <c r="J56" s="12">
        <v>464589</v>
      </c>
      <c r="K56" s="12">
        <v>466195</v>
      </c>
      <c r="L56" s="12">
        <v>473736</v>
      </c>
      <c r="M56" s="12">
        <v>477054</v>
      </c>
      <c r="N56" s="12"/>
      <c r="O56" s="12">
        <v>5507408</v>
      </c>
    </row>
    <row r="57" spans="1:15" x14ac:dyDescent="0.2">
      <c r="A57" s="7" t="s">
        <v>54</v>
      </c>
      <c r="B57" s="12">
        <v>55190</v>
      </c>
      <c r="C57" s="12">
        <v>54830</v>
      </c>
      <c r="D57" s="12">
        <v>54221</v>
      </c>
      <c r="E57" s="12">
        <v>53997</v>
      </c>
      <c r="F57" s="12">
        <v>53851</v>
      </c>
      <c r="G57" s="12">
        <v>53615</v>
      </c>
      <c r="H57" s="12">
        <v>53770</v>
      </c>
      <c r="I57" s="12">
        <v>53976</v>
      </c>
      <c r="J57" s="12">
        <v>54387</v>
      </c>
      <c r="K57" s="12">
        <v>54478</v>
      </c>
      <c r="L57" s="12">
        <v>55516</v>
      </c>
      <c r="M57" s="12">
        <v>55810</v>
      </c>
      <c r="N57" s="12"/>
      <c r="O57" s="12">
        <v>653641</v>
      </c>
    </row>
    <row r="58" spans="1:15" x14ac:dyDescent="0.2">
      <c r="A58" s="7" t="s">
        <v>55</v>
      </c>
      <c r="B58" s="12">
        <v>825097</v>
      </c>
      <c r="C58" s="12">
        <v>830099</v>
      </c>
      <c r="D58" s="12">
        <v>833516</v>
      </c>
      <c r="E58" s="12">
        <v>838136</v>
      </c>
      <c r="F58" s="12">
        <v>842297</v>
      </c>
      <c r="G58" s="12">
        <v>845802</v>
      </c>
      <c r="H58" s="12">
        <v>847323</v>
      </c>
      <c r="I58" s="12">
        <v>849044</v>
      </c>
      <c r="J58" s="12">
        <v>848142</v>
      </c>
      <c r="K58" s="12">
        <v>846006</v>
      </c>
      <c r="L58" s="12">
        <v>842921</v>
      </c>
      <c r="M58" s="12">
        <v>839784</v>
      </c>
      <c r="N58" s="12"/>
      <c r="O58" s="12">
        <v>10088167</v>
      </c>
    </row>
    <row r="59" spans="1:15" x14ac:dyDescent="0.2">
      <c r="A59" s="7" t="s">
        <v>56</v>
      </c>
      <c r="B59" s="12">
        <v>201073</v>
      </c>
      <c r="C59" s="12">
        <v>201954</v>
      </c>
      <c r="D59" s="12">
        <v>204576</v>
      </c>
      <c r="E59" s="12">
        <v>206292</v>
      </c>
      <c r="F59" s="12">
        <v>208398</v>
      </c>
      <c r="G59" s="12">
        <v>212037</v>
      </c>
      <c r="H59" s="12">
        <v>215627</v>
      </c>
      <c r="I59" s="12">
        <v>218477</v>
      </c>
      <c r="J59" s="12">
        <v>220118</v>
      </c>
      <c r="K59" s="12">
        <v>220500</v>
      </c>
      <c r="L59" s="12">
        <v>216255</v>
      </c>
      <c r="M59" s="12">
        <v>216986</v>
      </c>
      <c r="N59" s="12"/>
      <c r="O59" s="12">
        <v>2542293</v>
      </c>
    </row>
    <row r="60" spans="1:15" x14ac:dyDescent="0.2">
      <c r="A60" s="7" t="s">
        <v>57</v>
      </c>
      <c r="B60" s="12">
        <v>72348</v>
      </c>
      <c r="C60" s="12">
        <v>72489</v>
      </c>
      <c r="D60" s="12">
        <v>72774</v>
      </c>
      <c r="E60" s="12">
        <v>73090</v>
      </c>
      <c r="F60" s="12">
        <v>73533</v>
      </c>
      <c r="G60" s="12">
        <v>74045</v>
      </c>
      <c r="H60" s="12">
        <v>74952</v>
      </c>
      <c r="I60" s="12">
        <v>76578</v>
      </c>
      <c r="J60" s="12">
        <v>77557</v>
      </c>
      <c r="K60" s="12">
        <v>78668</v>
      </c>
      <c r="L60" s="12">
        <v>81932</v>
      </c>
      <c r="M60" s="12">
        <v>83421</v>
      </c>
      <c r="N60" s="12"/>
      <c r="O60" s="12">
        <v>911387</v>
      </c>
    </row>
    <row r="61" spans="1:15" x14ac:dyDescent="0.2">
      <c r="A61" s="7" t="s">
        <v>64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">
      <c r="A62" s="7" t="s">
        <v>60</v>
      </c>
      <c r="B62" s="12">
        <v>37319502</v>
      </c>
      <c r="C62" s="12">
        <v>37638369</v>
      </c>
      <c r="D62" s="12">
        <v>37948800</v>
      </c>
      <c r="E62" s="12">
        <v>38260787</v>
      </c>
      <c r="F62" s="12">
        <v>38596972</v>
      </c>
      <c r="G62" s="12">
        <v>38918045</v>
      </c>
      <c r="H62" s="12">
        <v>39167117</v>
      </c>
      <c r="I62" s="12">
        <v>39358497</v>
      </c>
      <c r="J62" s="12">
        <v>39461588</v>
      </c>
      <c r="K62" s="12">
        <v>39512223</v>
      </c>
      <c r="L62" s="12">
        <v>39499738</v>
      </c>
      <c r="M62" s="12">
        <v>39237836</v>
      </c>
      <c r="N62" s="12"/>
      <c r="O62" s="12">
        <v>464919474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CO-EST2019-ANNRES-06</vt:lpstr>
      <vt:lpstr>trans</vt:lpstr>
      <vt:lpstr>proof</vt:lpstr>
      <vt:lpstr>CO_1_6</vt:lpstr>
      <vt:lpstr>'CO-EST2019-ANNRES-06'!Print_Area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 Chen</dc:creator>
  <cp:lastModifiedBy>Wanjun Chen</cp:lastModifiedBy>
  <dcterms:created xsi:type="dcterms:W3CDTF">2022-06-10T04:10:19Z</dcterms:created>
  <dcterms:modified xsi:type="dcterms:W3CDTF">2022-06-10T07:05:45Z</dcterms:modified>
</cp:coreProperties>
</file>