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ex/Documents/University/Year 4/Design Project 4/Modelling/DP4 Model/"/>
    </mc:Choice>
  </mc:AlternateContent>
  <bookViews>
    <workbookView xWindow="7340" yWindow="1180" windowWidth="21460" windowHeight="15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B22" i="1"/>
  <c r="D18" i="1"/>
  <c r="B36" i="1"/>
  <c r="D38" i="1"/>
  <c r="D8" i="1"/>
  <c r="D9" i="1"/>
  <c r="D15" i="1"/>
  <c r="D17" i="1"/>
  <c r="D19" i="1"/>
  <c r="D20" i="1"/>
  <c r="D22" i="1"/>
  <c r="B27" i="1"/>
  <c r="D27" i="1"/>
  <c r="D28" i="1"/>
  <c r="D30" i="1"/>
  <c r="D40" i="1"/>
  <c r="D51" i="1"/>
  <c r="D42" i="1"/>
  <c r="D46" i="1"/>
  <c r="D53" i="1"/>
  <c r="D55" i="1"/>
</calcChain>
</file>

<file path=xl/sharedStrings.xml><?xml version="1.0" encoding="utf-8"?>
<sst xmlns="http://schemas.openxmlformats.org/spreadsheetml/2006/main" count="41" uniqueCount="40">
  <si>
    <t>Victoria Rooms Energy Bill</t>
  </si>
  <si>
    <t>Energy Charges</t>
  </si>
  <si>
    <t>Transmission Losses</t>
  </si>
  <si>
    <t>DUoS Charges</t>
  </si>
  <si>
    <t>Total Use of System Charges</t>
  </si>
  <si>
    <t>Other Charges</t>
  </si>
  <si>
    <t>Settlement Charge</t>
  </si>
  <si>
    <t>Total Other Charges</t>
  </si>
  <si>
    <t>Total Charges</t>
  </si>
  <si>
    <t>Units</t>
  </si>
  <si>
    <t>Rate (p)</t>
  </si>
  <si>
    <t>Amount (£)</t>
  </si>
  <si>
    <t>Unrestricted Units (kWh)</t>
  </si>
  <si>
    <t>Total Energy Charges</t>
  </si>
  <si>
    <t>Use of System Charges</t>
  </si>
  <si>
    <t>Transmission Losses Unrestricted (kWh)</t>
  </si>
  <si>
    <t>Distribution Losses</t>
  </si>
  <si>
    <t>Distribution Losses Unrestricted (kWh)</t>
  </si>
  <si>
    <t>Fixed Charge (days)</t>
  </si>
  <si>
    <t>Red Unit Charges (kWh)</t>
  </si>
  <si>
    <t>Amber Unit Charges (kWh)</t>
  </si>
  <si>
    <t>Green Unit Charges (kWh)</t>
  </si>
  <si>
    <t>Capacity Charges (kW / day)</t>
  </si>
  <si>
    <t>Monthly Charge</t>
  </si>
  <si>
    <t>Feed In Tariff</t>
  </si>
  <si>
    <t>Triad Reconciliation</t>
  </si>
  <si>
    <t>Date</t>
  </si>
  <si>
    <t>Time</t>
  </si>
  <si>
    <t>Usage Triad (kW)</t>
  </si>
  <si>
    <t>Average Triad (kW)</t>
  </si>
  <si>
    <t>TNUoS charge</t>
  </si>
  <si>
    <t>Triad Cost</t>
  </si>
  <si>
    <t>Bill Total (before tax)</t>
  </si>
  <si>
    <t>Tax</t>
  </si>
  <si>
    <t>Climate Change Levy</t>
  </si>
  <si>
    <t>Energy Usage VAT</t>
  </si>
  <si>
    <t>Total</t>
  </si>
  <si>
    <t>Triad VAT</t>
  </si>
  <si>
    <t>Total Tax</t>
  </si>
  <si>
    <t>Bill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</si>
</sst>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£&quot;* #,##0.00_);_(&quot;£&quot;* \(#,##0.00\);_(&quot;£&quot;* &quot;-&quot;??_);_(@_)"/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  <font>
      <sz val="1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Border="1"/>
    <xf numFmtId="0" fontId="3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3" borderId="2" xfId="0" applyFill="1" applyBorder="1"/>
    <xf numFmtId="164" fontId="0" fillId="3" borderId="2" xfId="0" applyNumberFormat="1" applyFill="1" applyBorder="1"/>
    <xf numFmtId="44" fontId="0" fillId="3" borderId="2" xfId="1" applyFont="1" applyFill="1" applyBorder="1"/>
    <xf numFmtId="0" fontId="3" fillId="3" borderId="0" xfId="0" applyFont="1" applyFill="1" applyBorder="1" applyAlignment="1">
      <alignment horizontal="left"/>
    </xf>
    <xf numFmtId="44" fontId="3" fillId="3" borderId="0" xfId="1" applyFont="1" applyFill="1" applyBorder="1"/>
    <xf numFmtId="0" fontId="3" fillId="3" borderId="0" xfId="0" applyFont="1" applyFill="1" applyBorder="1"/>
    <xf numFmtId="164" fontId="0" fillId="3" borderId="0" xfId="0" applyNumberFormat="1" applyFill="1" applyBorder="1"/>
    <xf numFmtId="44" fontId="0" fillId="3" borderId="0" xfId="1" applyFont="1" applyFill="1" applyBorder="1"/>
    <xf numFmtId="2" fontId="0" fillId="3" borderId="2" xfId="0" applyNumberFormat="1" applyFill="1" applyBorder="1"/>
    <xf numFmtId="1" fontId="0" fillId="3" borderId="2" xfId="0" applyNumberFormat="1" applyFill="1" applyBorder="1"/>
    <xf numFmtId="44" fontId="3" fillId="3" borderId="0" xfId="0" applyNumberFormat="1" applyFont="1" applyFill="1" applyBorder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44" fontId="4" fillId="3" borderId="2" xfId="1" applyFont="1" applyFill="1" applyBorder="1"/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14" fontId="5" fillId="3" borderId="2" xfId="0" applyNumberFormat="1" applyFont="1" applyFill="1" applyBorder="1"/>
    <xf numFmtId="14" fontId="5" fillId="3" borderId="2" xfId="0" applyNumberFormat="1" applyFont="1" applyFill="1" applyBorder="1" applyAlignment="1">
      <alignment horizontal="right"/>
    </xf>
    <xf numFmtId="20" fontId="0" fillId="3" borderId="2" xfId="0" applyNumberFormat="1" applyFill="1" applyBorder="1"/>
    <xf numFmtId="16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 vertical="top"/>
    </xf>
    <xf numFmtId="9" fontId="0" fillId="3" borderId="2" xfId="0" applyNumberFormat="1" applyFill="1" applyBorder="1"/>
    <xf numFmtId="0" fontId="0" fillId="3" borderId="0" xfId="0" applyFont="1" applyFill="1" applyBorder="1"/>
    <xf numFmtId="0" fontId="3" fillId="3" borderId="6" xfId="0" applyFont="1" applyFill="1" applyBorder="1" applyAlignment="1"/>
    <xf numFmtId="2" fontId="3" fillId="3" borderId="6" xfId="0" applyNumberFormat="1" applyFont="1" applyFill="1" applyBorder="1" applyAlignment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C8" sqref="C8"/>
    </sheetView>
  </sheetViews>
  <sheetFormatPr baseColWidth="10" defaultRowHeight="16" x14ac:dyDescent="0.2"/>
  <cols>
    <col min="1" max="1" width="33.5" bestFit="1" customWidth="1"/>
    <col min="4" max="4" width="12.5" bestFit="1" customWidth="1"/>
  </cols>
  <sheetData>
    <row r="1" spans="1:4" ht="16" customHeight="1" x14ac:dyDescent="0.2">
      <c r="A1" s="1" t="s">
        <v>0</v>
      </c>
      <c r="B1" s="1"/>
      <c r="C1" s="1"/>
      <c r="D1" s="1"/>
    </row>
    <row r="2" spans="1:4" ht="16" customHeight="1" x14ac:dyDescent="0.2">
      <c r="A2" s="1"/>
      <c r="B2" s="1"/>
      <c r="C2" s="1"/>
      <c r="D2" s="1"/>
    </row>
    <row r="3" spans="1:4" ht="16" customHeight="1" x14ac:dyDescent="0.2">
      <c r="A3" s="1"/>
      <c r="B3" s="1"/>
      <c r="C3" s="1"/>
      <c r="D3" s="1"/>
    </row>
    <row r="4" spans="1:4" ht="16" customHeight="1" x14ac:dyDescent="0.2">
      <c r="A4" s="1"/>
      <c r="B4" s="1"/>
      <c r="C4" s="1"/>
      <c r="D4" s="1"/>
    </row>
    <row r="6" spans="1:4" x14ac:dyDescent="0.2">
      <c r="A6" s="2"/>
      <c r="B6" s="3" t="s">
        <v>9</v>
      </c>
      <c r="C6" s="3" t="s">
        <v>10</v>
      </c>
      <c r="D6" s="3" t="s">
        <v>11</v>
      </c>
    </row>
    <row r="7" spans="1:4" x14ac:dyDescent="0.2">
      <c r="A7" s="4" t="s">
        <v>1</v>
      </c>
      <c r="B7" s="4"/>
      <c r="C7" s="4"/>
      <c r="D7" s="4"/>
    </row>
    <row r="8" spans="1:4" x14ac:dyDescent="0.2">
      <c r="A8" s="5" t="s">
        <v>12</v>
      </c>
      <c r="B8" s="6">
        <v>4547575.3308444042</v>
      </c>
      <c r="C8" s="5">
        <v>6.8319999999999999</v>
      </c>
      <c r="D8" s="7">
        <f>C8*B8/100</f>
        <v>310690.34660328971</v>
      </c>
    </row>
    <row r="9" spans="1:4" x14ac:dyDescent="0.2">
      <c r="A9" s="8" t="s">
        <v>13</v>
      </c>
      <c r="B9" s="8"/>
      <c r="C9" s="8"/>
      <c r="D9" s="9">
        <f>D8</f>
        <v>310690.34660328971</v>
      </c>
    </row>
    <row r="10" spans="1:4" x14ac:dyDescent="0.2">
      <c r="A10" s="10"/>
      <c r="B10" s="11"/>
      <c r="C10" s="2"/>
      <c r="D10" s="9"/>
    </row>
    <row r="11" spans="1:4" x14ac:dyDescent="0.2">
      <c r="A11" s="10" t="s">
        <v>14</v>
      </c>
      <c r="B11" s="2"/>
      <c r="C11" s="2"/>
      <c r="D11" s="12"/>
    </row>
    <row r="12" spans="1:4" x14ac:dyDescent="0.2">
      <c r="A12" s="8" t="s">
        <v>2</v>
      </c>
      <c r="B12" s="8"/>
      <c r="C12" s="8"/>
      <c r="D12" s="8"/>
    </row>
    <row r="13" spans="1:4" x14ac:dyDescent="0.2">
      <c r="A13" s="5" t="s">
        <v>15</v>
      </c>
      <c r="B13" s="13">
        <v>0</v>
      </c>
      <c r="C13" s="5">
        <v>6.8319999999999999</v>
      </c>
      <c r="D13" s="7">
        <f t="shared" ref="D13:D15" si="0">C13*B13/100</f>
        <v>0</v>
      </c>
    </row>
    <row r="14" spans="1:4" x14ac:dyDescent="0.2">
      <c r="A14" s="8" t="s">
        <v>16</v>
      </c>
      <c r="B14" s="8"/>
      <c r="C14" s="8"/>
      <c r="D14" s="8"/>
    </row>
    <row r="15" spans="1:4" x14ac:dyDescent="0.2">
      <c r="A15" s="5" t="s">
        <v>17</v>
      </c>
      <c r="B15" s="13">
        <v>0</v>
      </c>
      <c r="C15" s="5">
        <v>6.8319999999999999</v>
      </c>
      <c r="D15" s="7">
        <f t="shared" si="0"/>
        <v>0</v>
      </c>
    </row>
    <row r="16" spans="1:4" x14ac:dyDescent="0.2">
      <c r="A16" s="8" t="s">
        <v>3</v>
      </c>
      <c r="B16" s="8"/>
      <c r="C16" s="8"/>
      <c r="D16" s="8"/>
    </row>
    <row r="17" spans="1:4" x14ac:dyDescent="0.2">
      <c r="A17" s="5" t="s">
        <v>18</v>
      </c>
      <c r="B17" s="14">
        <v>365</v>
      </c>
      <c r="C17" s="5">
        <v>9.0500000000000007</v>
      </c>
      <c r="D17" s="7">
        <f>C17*B17/100</f>
        <v>33.032500000000006</v>
      </c>
    </row>
    <row r="18" spans="1:4" x14ac:dyDescent="0.2">
      <c r="A18" s="5" t="s">
        <v>19</v>
      </c>
      <c r="B18" s="13">
        <v>357915.76110841881</v>
      </c>
      <c r="C18" s="5">
        <v>24.41</v>
      </c>
      <c r="D18" s="7">
        <f>C18*B18/100</f>
        <v>87367.237286565025</v>
      </c>
    </row>
    <row r="19" spans="1:4" x14ac:dyDescent="0.2">
      <c r="A19" s="5" t="s">
        <v>20</v>
      </c>
      <c r="B19" s="13">
        <v>2282421.4819017854</v>
      </c>
      <c r="C19" s="5">
        <v>0.28699999999999998</v>
      </c>
      <c r="D19" s="7">
        <f t="shared" ref="D19:D20" si="1">C19*B19/100</f>
        <v>6550.5496530581231</v>
      </c>
    </row>
    <row r="20" spans="1:4" x14ac:dyDescent="0.2">
      <c r="A20" s="5" t="s">
        <v>21</v>
      </c>
      <c r="B20" s="13">
        <v>1907238.0878341836</v>
      </c>
      <c r="C20" s="5">
        <v>0.161</v>
      </c>
      <c r="D20" s="7">
        <f t="shared" si="1"/>
        <v>3070.6533214130359</v>
      </c>
    </row>
    <row r="21" spans="1:4" x14ac:dyDescent="0.2">
      <c r="A21" s="5" t="s">
        <v>22</v>
      </c>
      <c r="B21" s="5">
        <v>115</v>
      </c>
      <c r="C21" s="5">
        <v>2.6</v>
      </c>
      <c r="D21" s="7">
        <v>1091.3499999999999</v>
      </c>
    </row>
    <row r="22" spans="1:4" x14ac:dyDescent="0.2">
      <c r="A22" s="32" t="s">
        <v>4</v>
      </c>
      <c r="B22" s="33">
        <f>SUM(B18:B20)</f>
        <v>4547575.3308443874</v>
      </c>
      <c r="C22" s="32"/>
      <c r="D22" s="15">
        <f>SUM(D13:D21)</f>
        <v>98112.822761036194</v>
      </c>
    </row>
    <row r="23" spans="1:4" x14ac:dyDescent="0.2">
      <c r="A23" s="2"/>
      <c r="B23" s="2"/>
      <c r="C23" s="2"/>
      <c r="D23" s="2"/>
    </row>
    <row r="24" spans="1:4" x14ac:dyDescent="0.2">
      <c r="A24" s="10" t="s">
        <v>5</v>
      </c>
      <c r="B24" s="2"/>
      <c r="C24" s="2"/>
      <c r="D24" s="2"/>
    </row>
    <row r="25" spans="1:4" x14ac:dyDescent="0.2">
      <c r="A25" s="16" t="s">
        <v>23</v>
      </c>
      <c r="B25" s="17"/>
      <c r="C25" s="18"/>
      <c r="D25" s="19">
        <v>48.17</v>
      </c>
    </row>
    <row r="26" spans="1:4" x14ac:dyDescent="0.2">
      <c r="A26" s="20" t="s">
        <v>6</v>
      </c>
      <c r="B26" s="21"/>
      <c r="C26" s="22"/>
      <c r="D26" s="19">
        <v>25.67</v>
      </c>
    </row>
    <row r="27" spans="1:4" x14ac:dyDescent="0.2">
      <c r="A27" s="5" t="s">
        <v>24</v>
      </c>
      <c r="B27" s="6">
        <f>$B$7</f>
        <v>0</v>
      </c>
      <c r="C27" s="5">
        <v>0.254</v>
      </c>
      <c r="D27" s="7">
        <f>C27*B27/100</f>
        <v>0</v>
      </c>
    </row>
    <row r="28" spans="1:4" x14ac:dyDescent="0.2">
      <c r="A28" s="8" t="s">
        <v>7</v>
      </c>
      <c r="B28" s="8"/>
      <c r="C28" s="8"/>
      <c r="D28" s="9">
        <f>SUM(D25:D27)</f>
        <v>73.84</v>
      </c>
    </row>
    <row r="29" spans="1:4" x14ac:dyDescent="0.2">
      <c r="A29" s="2"/>
      <c r="B29" s="2"/>
      <c r="C29" s="2"/>
      <c r="D29" s="2"/>
    </row>
    <row r="30" spans="1:4" x14ac:dyDescent="0.2">
      <c r="A30" s="8" t="s">
        <v>8</v>
      </c>
      <c r="B30" s="8"/>
      <c r="C30" s="8"/>
      <c r="D30" s="15">
        <f>D9+D22+D28</f>
        <v>408877.00936432596</v>
      </c>
    </row>
    <row r="31" spans="1:4" x14ac:dyDescent="0.2">
      <c r="A31" s="2"/>
      <c r="B31" s="2"/>
      <c r="C31" s="2"/>
      <c r="D31" s="2"/>
    </row>
    <row r="32" spans="1:4" x14ac:dyDescent="0.2">
      <c r="A32" s="10" t="s">
        <v>25</v>
      </c>
      <c r="B32" s="2"/>
      <c r="C32" s="2"/>
      <c r="D32" s="2"/>
    </row>
    <row r="33" spans="1:4" x14ac:dyDescent="0.2">
      <c r="A33" s="5" t="s">
        <v>26</v>
      </c>
      <c r="B33" s="23">
        <v>41968</v>
      </c>
      <c r="C33" s="23">
        <v>42023</v>
      </c>
      <c r="D33" s="24">
        <v>42037</v>
      </c>
    </row>
    <row r="34" spans="1:4" x14ac:dyDescent="0.2">
      <c r="A34" s="5" t="s">
        <v>27</v>
      </c>
      <c r="B34" s="25">
        <v>0.72916666666666663</v>
      </c>
      <c r="C34" s="25">
        <v>0.72916666666666663</v>
      </c>
      <c r="D34" s="25">
        <v>0.77083333333333337</v>
      </c>
    </row>
    <row r="35" spans="1:4" x14ac:dyDescent="0.2">
      <c r="A35" s="5" t="s">
        <v>28</v>
      </c>
      <c r="B35" s="13">
        <v>417.1291645408163</v>
      </c>
      <c r="C35" s="13">
        <v>382.94420663265305</v>
      </c>
      <c r="D35" s="13">
        <v>409.98339795918366</v>
      </c>
    </row>
    <row r="36" spans="1:4" x14ac:dyDescent="0.2">
      <c r="A36" s="5" t="s">
        <v>29</v>
      </c>
      <c r="B36" s="26">
        <f>AVERAGE(B35:D35)</f>
        <v>403.35225637755099</v>
      </c>
      <c r="C36" s="26"/>
      <c r="D36" s="26"/>
    </row>
    <row r="37" spans="1:4" x14ac:dyDescent="0.2">
      <c r="A37" s="27" t="s">
        <v>30</v>
      </c>
      <c r="B37" s="27"/>
      <c r="C37" s="27"/>
      <c r="D37" s="7">
        <v>13532.468201466834</v>
      </c>
    </row>
    <row r="38" spans="1:4" x14ac:dyDescent="0.2">
      <c r="A38" s="8" t="s">
        <v>31</v>
      </c>
      <c r="B38" s="8"/>
      <c r="C38" s="8"/>
      <c r="D38" s="15">
        <f>D37</f>
        <v>13532.468201466834</v>
      </c>
    </row>
    <row r="39" spans="1:4" x14ac:dyDescent="0.2">
      <c r="A39" s="2"/>
      <c r="B39" s="2"/>
      <c r="C39" s="2"/>
      <c r="D39" s="2"/>
    </row>
    <row r="40" spans="1:4" x14ac:dyDescent="0.2">
      <c r="A40" s="10" t="s">
        <v>32</v>
      </c>
      <c r="B40" s="10"/>
      <c r="C40" s="10"/>
      <c r="D40" s="15">
        <f>D38+D30</f>
        <v>422409.4775657928</v>
      </c>
    </row>
    <row r="41" spans="1:4" x14ac:dyDescent="0.2">
      <c r="A41" s="10" t="s">
        <v>33</v>
      </c>
      <c r="B41" s="2"/>
      <c r="C41" s="2"/>
      <c r="D41" s="2"/>
    </row>
    <row r="42" spans="1:4" x14ac:dyDescent="0.2">
      <c r="A42" s="28" t="s">
        <v>34</v>
      </c>
      <c r="B42" s="28"/>
      <c r="C42" s="5">
        <v>0.52400000000000002</v>
      </c>
      <c r="D42" s="5">
        <f>C42*B42</f>
        <v>0</v>
      </c>
    </row>
    <row r="43" spans="1:4" x14ac:dyDescent="0.2">
      <c r="A43" s="29" t="s">
        <v>35</v>
      </c>
      <c r="B43" s="29"/>
      <c r="C43" s="30">
        <v>0.05</v>
      </c>
      <c r="D43" s="5"/>
    </row>
    <row r="44" spans="1:4" x14ac:dyDescent="0.2">
      <c r="A44" s="29"/>
      <c r="B44" s="29"/>
      <c r="C44" s="30">
        <v>0.2</v>
      </c>
      <c r="D44" s="5"/>
    </row>
    <row r="45" spans="1:4" x14ac:dyDescent="0.2">
      <c r="A45" s="29"/>
      <c r="B45" s="29"/>
      <c r="C45" s="30">
        <v>0.2</v>
      </c>
      <c r="D45" s="5"/>
    </row>
    <row r="46" spans="1:4" x14ac:dyDescent="0.2">
      <c r="A46" s="20" t="s">
        <v>36</v>
      </c>
      <c r="B46" s="21"/>
      <c r="C46" s="22"/>
      <c r="D46" s="5">
        <f>SUM(D43:D45)</f>
        <v>0</v>
      </c>
    </row>
    <row r="47" spans="1:4" x14ac:dyDescent="0.2">
      <c r="A47" s="2"/>
      <c r="B47" s="2"/>
      <c r="C47" s="2"/>
      <c r="D47" s="2"/>
    </row>
    <row r="48" spans="1:4" x14ac:dyDescent="0.2">
      <c r="A48" s="29" t="s">
        <v>37</v>
      </c>
      <c r="B48" s="29"/>
      <c r="C48" s="30">
        <v>0.05</v>
      </c>
      <c r="D48" s="5"/>
    </row>
    <row r="49" spans="1:4" x14ac:dyDescent="0.2">
      <c r="A49" s="29"/>
      <c r="B49" s="29"/>
      <c r="C49" s="30">
        <v>0.2</v>
      </c>
      <c r="D49" s="5"/>
    </row>
    <row r="50" spans="1:4" x14ac:dyDescent="0.2">
      <c r="A50" s="29"/>
      <c r="B50" s="29"/>
      <c r="C50" s="30">
        <v>0.2</v>
      </c>
      <c r="D50" s="5"/>
    </row>
    <row r="51" spans="1:4" x14ac:dyDescent="0.2">
      <c r="A51" s="28" t="s">
        <v>36</v>
      </c>
      <c r="B51" s="28"/>
      <c r="C51" s="28"/>
      <c r="D51" s="5">
        <f>SUM(D48:D50)</f>
        <v>0</v>
      </c>
    </row>
    <row r="52" spans="1:4" x14ac:dyDescent="0.2">
      <c r="A52" s="31"/>
      <c r="B52" s="2"/>
      <c r="C52" s="2"/>
      <c r="D52" s="2"/>
    </row>
    <row r="53" spans="1:4" x14ac:dyDescent="0.2">
      <c r="A53" s="8" t="s">
        <v>38</v>
      </c>
      <c r="B53" s="8"/>
      <c r="C53" s="8"/>
      <c r="D53" s="10">
        <f>D51+D42+D46</f>
        <v>0</v>
      </c>
    </row>
    <row r="54" spans="1:4" x14ac:dyDescent="0.2">
      <c r="A54" s="2"/>
      <c r="B54" s="2"/>
      <c r="C54" s="2"/>
      <c r="D54" s="2"/>
    </row>
    <row r="55" spans="1:4" x14ac:dyDescent="0.2">
      <c r="A55" s="10" t="s">
        <v>39</v>
      </c>
      <c r="B55" s="10"/>
      <c r="C55" s="10"/>
      <c r="D55" s="15">
        <f>D40+D53</f>
        <v>422409.4775657928</v>
      </c>
    </row>
  </sheetData>
  <mergeCells count="19">
    <mergeCell ref="A51:C51"/>
    <mergeCell ref="A53:C53"/>
    <mergeCell ref="A1:D4"/>
    <mergeCell ref="A37:C37"/>
    <mergeCell ref="A38:C38"/>
    <mergeCell ref="A42:B42"/>
    <mergeCell ref="A43:B45"/>
    <mergeCell ref="A46:C46"/>
    <mergeCell ref="A48:B50"/>
    <mergeCell ref="A25:C25"/>
    <mergeCell ref="A26:C26"/>
    <mergeCell ref="A28:C28"/>
    <mergeCell ref="A30:C30"/>
    <mergeCell ref="B36:D36"/>
    <mergeCell ref="A7:D7"/>
    <mergeCell ref="A9:C9"/>
    <mergeCell ref="A12:D12"/>
    <mergeCell ref="A14:D14"/>
    <mergeCell ref="A16:D1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2017-02-28T11:35:57Z</dcterms:created>
  <dcterms:modified xsi:type="dcterms:W3CDTF">2017-02-28T15:46:55Z</dcterms:modified>
</cp:coreProperties>
</file>