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projects\Forecast_Inventory_Report\"/>
    </mc:Choice>
  </mc:AlternateContent>
  <xr:revisionPtr revIDLastSave="0" documentId="13_ncr:1_{CB2A0848-0960-4209-94F8-18AED58DABFD}" xr6:coauthVersionLast="45" xr6:coauthVersionMax="45" xr10:uidLastSave="{00000000-0000-0000-0000-000000000000}"/>
  <bookViews>
    <workbookView xWindow="-108" yWindow="-108" windowWidth="23256" windowHeight="12576" activeTab="1" xr2:uid="{FB73AB8C-D044-4C98-808F-E6DFFAA5A9DE}"/>
  </bookViews>
  <sheets>
    <sheet name="SOP" sheetId="5" r:id="rId1"/>
    <sheet name="Pivot PO" sheetId="4" r:id="rId2"/>
    <sheet name="open PO (0517)" sheetId="1" r:id="rId3"/>
  </sheets>
  <definedNames>
    <definedName name="_xlcn.WorksheetConnection_Open_PO_report.xlsxTable11" hidden="1">Table1[]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Open_PO_repo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E7" i="1"/>
  <c r="D7" i="1" s="1"/>
  <c r="A8" i="1"/>
  <c r="E8" i="1"/>
  <c r="D8" i="1" s="1"/>
  <c r="A9" i="1"/>
  <c r="E9" i="1"/>
  <c r="C9" i="1" s="1"/>
  <c r="A10" i="1"/>
  <c r="E10" i="1"/>
  <c r="C10" i="1" s="1"/>
  <c r="A11" i="1"/>
  <c r="E11" i="1"/>
  <c r="C11" i="1" s="1"/>
  <c r="A12" i="1"/>
  <c r="E12" i="1"/>
  <c r="C12" i="1" s="1"/>
  <c r="A13" i="1"/>
  <c r="E13" i="1"/>
  <c r="A14" i="1"/>
  <c r="E14" i="1"/>
  <c r="D14" i="1" s="1"/>
  <c r="A15" i="1"/>
  <c r="E15" i="1"/>
  <c r="D15" i="1" s="1"/>
  <c r="A16" i="1"/>
  <c r="E16" i="1"/>
  <c r="D16" i="1" s="1"/>
  <c r="A17" i="1"/>
  <c r="E17" i="1"/>
  <c r="C17" i="1" s="1"/>
  <c r="A18" i="1"/>
  <c r="D18" i="1"/>
  <c r="E18" i="1"/>
  <c r="C18" i="1" s="1"/>
  <c r="A19" i="1"/>
  <c r="E19" i="1"/>
  <c r="C19" i="1" s="1"/>
  <c r="A20" i="1"/>
  <c r="E20" i="1"/>
  <c r="C20" i="1" s="1"/>
  <c r="A21" i="1"/>
  <c r="E21" i="1"/>
  <c r="A22" i="1"/>
  <c r="E22" i="1"/>
  <c r="D22" i="1" s="1"/>
  <c r="A23" i="1"/>
  <c r="E23" i="1"/>
  <c r="D23" i="1" s="1"/>
  <c r="A24" i="1"/>
  <c r="E24" i="1"/>
  <c r="D24" i="1" s="1"/>
  <c r="A25" i="1"/>
  <c r="E25" i="1"/>
  <c r="D25" i="1" s="1"/>
  <c r="A26" i="1"/>
  <c r="E26" i="1"/>
  <c r="C26" i="1" s="1"/>
  <c r="A27" i="1"/>
  <c r="E27" i="1"/>
  <c r="D27" i="1" s="1"/>
  <c r="A28" i="1"/>
  <c r="E28" i="1"/>
  <c r="C28" i="1" s="1"/>
  <c r="A29" i="1"/>
  <c r="E29" i="1"/>
  <c r="A30" i="1"/>
  <c r="E30" i="1"/>
  <c r="D30" i="1" s="1"/>
  <c r="A31" i="1"/>
  <c r="E31" i="1"/>
  <c r="D31" i="1" s="1"/>
  <c r="A32" i="1"/>
  <c r="E32" i="1"/>
  <c r="D32" i="1" s="1"/>
  <c r="A33" i="1"/>
  <c r="E33" i="1"/>
  <c r="C33" i="1" s="1"/>
  <c r="A34" i="1"/>
  <c r="E34" i="1"/>
  <c r="C34" i="1" s="1"/>
  <c r="A35" i="1"/>
  <c r="E35" i="1"/>
  <c r="C35" i="1" s="1"/>
  <c r="A36" i="1"/>
  <c r="E36" i="1"/>
  <c r="C36" i="1" s="1"/>
  <c r="A37" i="1"/>
  <c r="E37" i="1"/>
  <c r="A38" i="1"/>
  <c r="E38" i="1"/>
  <c r="D38" i="1" s="1"/>
  <c r="A39" i="1"/>
  <c r="E39" i="1"/>
  <c r="D39" i="1" s="1"/>
  <c r="A40" i="1"/>
  <c r="E40" i="1"/>
  <c r="D40" i="1" s="1"/>
  <c r="A41" i="1"/>
  <c r="E41" i="1"/>
  <c r="C41" i="1" s="1"/>
  <c r="A42" i="1"/>
  <c r="E42" i="1"/>
  <c r="C42" i="1" s="1"/>
  <c r="A43" i="1"/>
  <c r="E43" i="1"/>
  <c r="C43" i="1" s="1"/>
  <c r="A44" i="1"/>
  <c r="E44" i="1"/>
  <c r="A45" i="1"/>
  <c r="E45" i="1"/>
  <c r="A46" i="1"/>
  <c r="E46" i="1"/>
  <c r="D46" i="1" s="1"/>
  <c r="A47" i="1"/>
  <c r="E47" i="1"/>
  <c r="D47" i="1" s="1"/>
  <c r="A48" i="1"/>
  <c r="E48" i="1"/>
  <c r="D48" i="1" s="1"/>
  <c r="A49" i="1"/>
  <c r="E49" i="1"/>
  <c r="A50" i="1"/>
  <c r="E50" i="1"/>
  <c r="C50" i="1" s="1"/>
  <c r="A51" i="1"/>
  <c r="E51" i="1"/>
  <c r="C51" i="1" s="1"/>
  <c r="A52" i="1"/>
  <c r="E52" i="1"/>
  <c r="A53" i="1"/>
  <c r="E53" i="1"/>
  <c r="A54" i="1"/>
  <c r="E54" i="1"/>
  <c r="D54" i="1" s="1"/>
  <c r="A55" i="1"/>
  <c r="E55" i="1"/>
  <c r="D55" i="1" s="1"/>
  <c r="A56" i="1"/>
  <c r="E56" i="1"/>
  <c r="C56" i="1" s="1"/>
  <c r="A57" i="1"/>
  <c r="E57" i="1"/>
  <c r="C57" i="1" s="1"/>
  <c r="A58" i="1"/>
  <c r="E58" i="1"/>
  <c r="A59" i="1"/>
  <c r="E59" i="1"/>
  <c r="A60" i="1"/>
  <c r="E60" i="1"/>
  <c r="D60" i="1" s="1"/>
  <c r="A61" i="1"/>
  <c r="E61" i="1"/>
  <c r="D61" i="1" s="1"/>
  <c r="A62" i="1"/>
  <c r="E62" i="1"/>
  <c r="C62" i="1" s="1"/>
  <c r="A63" i="1"/>
  <c r="E63" i="1"/>
  <c r="C63" i="1" s="1"/>
  <c r="A64" i="1"/>
  <c r="E64" i="1"/>
  <c r="A65" i="1"/>
  <c r="E65" i="1"/>
  <c r="D65" i="1" s="1"/>
  <c r="A66" i="1"/>
  <c r="E66" i="1"/>
  <c r="D66" i="1" s="1"/>
  <c r="A67" i="1"/>
  <c r="E67" i="1"/>
  <c r="D67" i="1" s="1"/>
  <c r="A68" i="1"/>
  <c r="E68" i="1"/>
  <c r="C68" i="1" s="1"/>
  <c r="A69" i="1"/>
  <c r="E69" i="1"/>
  <c r="C69" i="1" s="1"/>
  <c r="A70" i="1"/>
  <c r="E70" i="1"/>
  <c r="C70" i="1" s="1"/>
  <c r="A71" i="1"/>
  <c r="E71" i="1"/>
  <c r="A72" i="1"/>
  <c r="E72" i="1"/>
  <c r="A73" i="1"/>
  <c r="E73" i="1"/>
  <c r="D73" i="1" s="1"/>
  <c r="A74" i="1"/>
  <c r="E74" i="1"/>
  <c r="D74" i="1" s="1"/>
  <c r="A75" i="1"/>
  <c r="E75" i="1"/>
  <c r="D75" i="1" s="1"/>
  <c r="A76" i="1"/>
  <c r="E76" i="1"/>
  <c r="D76" i="1" s="1"/>
  <c r="A77" i="1"/>
  <c r="E77" i="1"/>
  <c r="C77" i="1" s="1"/>
  <c r="A78" i="1"/>
  <c r="E78" i="1"/>
  <c r="D78" i="1" s="1"/>
  <c r="A79" i="1"/>
  <c r="E79" i="1"/>
  <c r="C79" i="1" s="1"/>
  <c r="A80" i="1"/>
  <c r="E80" i="1"/>
  <c r="A81" i="1"/>
  <c r="E81" i="1"/>
  <c r="D81" i="1" s="1"/>
  <c r="A82" i="1"/>
  <c r="E82" i="1"/>
  <c r="D82" i="1" s="1"/>
  <c r="A83" i="1"/>
  <c r="E83" i="1"/>
  <c r="C83" i="1" s="1"/>
  <c r="A84" i="1"/>
  <c r="E84" i="1"/>
  <c r="C84" i="1" s="1"/>
  <c r="A85" i="1"/>
  <c r="E85" i="1"/>
  <c r="C85" i="1" s="1"/>
  <c r="A86" i="1"/>
  <c r="E86" i="1"/>
  <c r="C86" i="1" s="1"/>
  <c r="A87" i="1"/>
  <c r="E87" i="1"/>
  <c r="C87" i="1" s="1"/>
  <c r="A88" i="1"/>
  <c r="E88" i="1"/>
  <c r="A89" i="1"/>
  <c r="E89" i="1"/>
  <c r="D89" i="1" s="1"/>
  <c r="A90" i="1"/>
  <c r="E90" i="1"/>
  <c r="D90" i="1" s="1"/>
  <c r="A91" i="1"/>
  <c r="E91" i="1"/>
  <c r="D91" i="1" s="1"/>
  <c r="A92" i="1"/>
  <c r="E92" i="1"/>
  <c r="C92" i="1" s="1"/>
  <c r="A93" i="1"/>
  <c r="E93" i="1"/>
  <c r="C93" i="1" s="1"/>
  <c r="A94" i="1"/>
  <c r="E94" i="1"/>
  <c r="D94" i="1" s="1"/>
  <c r="A95" i="1"/>
  <c r="E95" i="1"/>
  <c r="C95" i="1" s="1"/>
  <c r="A96" i="1"/>
  <c r="E96" i="1"/>
  <c r="A97" i="1"/>
  <c r="E97" i="1"/>
  <c r="D97" i="1" s="1"/>
  <c r="A98" i="1"/>
  <c r="E98" i="1"/>
  <c r="C98" i="1" s="1"/>
  <c r="A99" i="1"/>
  <c r="E99" i="1"/>
  <c r="C99" i="1" s="1"/>
  <c r="A100" i="1"/>
  <c r="E100" i="1"/>
  <c r="C100" i="1" s="1"/>
  <c r="A101" i="1"/>
  <c r="E101" i="1"/>
  <c r="C101" i="1" s="1"/>
  <c r="A102" i="1"/>
  <c r="E102" i="1"/>
  <c r="C102" i="1" s="1"/>
  <c r="A103" i="1"/>
  <c r="E103" i="1"/>
  <c r="A104" i="1"/>
  <c r="E104" i="1"/>
  <c r="D104" i="1" s="1"/>
  <c r="A105" i="1"/>
  <c r="E105" i="1"/>
  <c r="D105" i="1" s="1"/>
  <c r="A106" i="1"/>
  <c r="E106" i="1"/>
  <c r="C106" i="1" s="1"/>
  <c r="A107" i="1"/>
  <c r="E107" i="1"/>
  <c r="C107" i="1" s="1"/>
  <c r="A108" i="1"/>
  <c r="E108" i="1"/>
  <c r="D108" i="1" s="1"/>
  <c r="A109" i="1"/>
  <c r="E109" i="1"/>
  <c r="A110" i="1"/>
  <c r="E110" i="1"/>
  <c r="A111" i="1"/>
  <c r="E111" i="1"/>
  <c r="D111" i="1" s="1"/>
  <c r="A112" i="1"/>
  <c r="E112" i="1"/>
  <c r="C112" i="1" s="1"/>
  <c r="A113" i="1"/>
  <c r="E113" i="1"/>
  <c r="C113" i="1" s="1"/>
  <c r="A114" i="1"/>
  <c r="E114" i="1"/>
  <c r="D114" i="1" s="1"/>
  <c r="A115" i="1"/>
  <c r="E115" i="1"/>
  <c r="C115" i="1" s="1"/>
  <c r="A116" i="1"/>
  <c r="E116" i="1"/>
  <c r="A117" i="1"/>
  <c r="E117" i="1"/>
  <c r="D117" i="1" s="1"/>
  <c r="A118" i="1"/>
  <c r="E118" i="1"/>
  <c r="D118" i="1" s="1"/>
  <c r="A119" i="1"/>
  <c r="E119" i="1"/>
  <c r="C119" i="1" s="1"/>
  <c r="A120" i="1"/>
  <c r="E120" i="1"/>
  <c r="C120" i="1" s="1"/>
  <c r="A121" i="1"/>
  <c r="E121" i="1"/>
  <c r="C121" i="1" s="1"/>
  <c r="A122" i="1"/>
  <c r="E122" i="1"/>
  <c r="D122" i="1" s="1"/>
  <c r="A123" i="1"/>
  <c r="E123" i="1"/>
  <c r="C123" i="1" s="1"/>
  <c r="A124" i="1"/>
  <c r="E124" i="1"/>
  <c r="D124" i="1" s="1"/>
  <c r="A125" i="1"/>
  <c r="E125" i="1"/>
  <c r="D125" i="1" s="1"/>
  <c r="A126" i="1"/>
  <c r="E126" i="1"/>
  <c r="D126" i="1" s="1"/>
  <c r="A127" i="1"/>
  <c r="E127" i="1"/>
  <c r="C127" i="1" s="1"/>
  <c r="A128" i="1"/>
  <c r="E128" i="1"/>
  <c r="C128" i="1" s="1"/>
  <c r="A129" i="1"/>
  <c r="E129" i="1"/>
  <c r="C129" i="1" s="1"/>
  <c r="A130" i="1"/>
  <c r="E130" i="1"/>
  <c r="D130" i="1" s="1"/>
  <c r="A131" i="1"/>
  <c r="E131" i="1"/>
  <c r="C131" i="1" s="1"/>
  <c r="A132" i="1"/>
  <c r="E132" i="1"/>
  <c r="D132" i="1" s="1"/>
  <c r="A133" i="1"/>
  <c r="E133" i="1"/>
  <c r="C133" i="1" s="1"/>
  <c r="A134" i="1"/>
  <c r="E134" i="1"/>
  <c r="D134" i="1" s="1"/>
  <c r="A135" i="1"/>
  <c r="E135" i="1"/>
  <c r="D135" i="1" s="1"/>
  <c r="A136" i="1"/>
  <c r="E136" i="1"/>
  <c r="C136" i="1" s="1"/>
  <c r="A137" i="1"/>
  <c r="E137" i="1"/>
  <c r="C137" i="1" s="1"/>
  <c r="A138" i="1"/>
  <c r="E138" i="1"/>
  <c r="D138" i="1" s="1"/>
  <c r="A139" i="1"/>
  <c r="E139" i="1"/>
  <c r="C139" i="1" s="1"/>
  <c r="A140" i="1"/>
  <c r="E140" i="1"/>
  <c r="D140" i="1" s="1"/>
  <c r="A141" i="1"/>
  <c r="E141" i="1"/>
  <c r="D141" i="1" s="1"/>
  <c r="A142" i="1"/>
  <c r="E142" i="1"/>
  <c r="C142" i="1" s="1"/>
  <c r="A143" i="1"/>
  <c r="E143" i="1"/>
  <c r="C143" i="1" s="1"/>
  <c r="A144" i="1"/>
  <c r="E144" i="1"/>
  <c r="C144" i="1" s="1"/>
  <c r="A145" i="1"/>
  <c r="E145" i="1"/>
  <c r="D145" i="1" s="1"/>
  <c r="A146" i="1"/>
  <c r="E146" i="1"/>
  <c r="D146" i="1" s="1"/>
  <c r="A147" i="1"/>
  <c r="E147" i="1"/>
  <c r="D147" i="1" s="1"/>
  <c r="A148" i="1"/>
  <c r="E148" i="1"/>
  <c r="D148" i="1" s="1"/>
  <c r="A149" i="1"/>
  <c r="E149" i="1"/>
  <c r="C149" i="1" s="1"/>
  <c r="A150" i="1"/>
  <c r="E150" i="1"/>
  <c r="C150" i="1" s="1"/>
  <c r="A151" i="1"/>
  <c r="E151" i="1"/>
  <c r="D151" i="1" s="1"/>
  <c r="A152" i="1"/>
  <c r="E152" i="1"/>
  <c r="C152" i="1" s="1"/>
  <c r="A153" i="1"/>
  <c r="E153" i="1"/>
  <c r="D153" i="1" s="1"/>
  <c r="A154" i="1"/>
  <c r="E154" i="1"/>
  <c r="D154" i="1" s="1"/>
  <c r="A155" i="1"/>
  <c r="E155" i="1"/>
  <c r="D155" i="1" s="1"/>
  <c r="A156" i="1"/>
  <c r="E156" i="1"/>
  <c r="D156" i="1" s="1"/>
  <c r="A157" i="1"/>
  <c r="E157" i="1"/>
  <c r="C157" i="1" s="1"/>
  <c r="A158" i="1"/>
  <c r="E158" i="1"/>
  <c r="C158" i="1" s="1"/>
  <c r="A159" i="1"/>
  <c r="E159" i="1"/>
  <c r="C159" i="1" s="1"/>
  <c r="A160" i="1"/>
  <c r="E160" i="1"/>
  <c r="C160" i="1" s="1"/>
  <c r="A161" i="1"/>
  <c r="E161" i="1"/>
  <c r="D161" i="1" s="1"/>
  <c r="A162" i="1"/>
  <c r="E162" i="1"/>
  <c r="C162" i="1" s="1"/>
  <c r="A163" i="1"/>
  <c r="E163" i="1"/>
  <c r="D163" i="1" s="1"/>
  <c r="A164" i="1"/>
  <c r="E164" i="1"/>
  <c r="C164" i="1" s="1"/>
  <c r="A165" i="1"/>
  <c r="E165" i="1"/>
  <c r="D165" i="1" s="1"/>
  <c r="A166" i="1"/>
  <c r="E166" i="1"/>
  <c r="C166" i="1" s="1"/>
  <c r="A167" i="1"/>
  <c r="E167" i="1"/>
  <c r="C167" i="1" s="1"/>
  <c r="A168" i="1"/>
  <c r="E168" i="1"/>
  <c r="C168" i="1" s="1"/>
  <c r="A169" i="1"/>
  <c r="E169" i="1"/>
  <c r="D169" i="1" s="1"/>
  <c r="A170" i="1"/>
  <c r="E170" i="1"/>
  <c r="C170" i="1" s="1"/>
  <c r="A171" i="1"/>
  <c r="E171" i="1"/>
  <c r="D171" i="1" s="1"/>
  <c r="A172" i="1"/>
  <c r="E172" i="1"/>
  <c r="C172" i="1" s="1"/>
  <c r="A173" i="1"/>
  <c r="E173" i="1"/>
  <c r="D173" i="1" s="1"/>
  <c r="A174" i="1"/>
  <c r="E174" i="1"/>
  <c r="C174" i="1" s="1"/>
  <c r="A175" i="1"/>
  <c r="E175" i="1"/>
  <c r="A176" i="1"/>
  <c r="E176" i="1"/>
  <c r="C176" i="1" s="1"/>
  <c r="A177" i="1"/>
  <c r="E177" i="1"/>
  <c r="D177" i="1" s="1"/>
  <c r="A178" i="1"/>
  <c r="E178" i="1"/>
  <c r="D178" i="1" s="1"/>
  <c r="A179" i="1"/>
  <c r="E179" i="1"/>
  <c r="D179" i="1" s="1"/>
  <c r="A180" i="1"/>
  <c r="E180" i="1"/>
  <c r="C180" i="1" s="1"/>
  <c r="A181" i="1"/>
  <c r="E181" i="1"/>
  <c r="C181" i="1" s="1"/>
  <c r="A182" i="1"/>
  <c r="E182" i="1"/>
  <c r="C182" i="1" s="1"/>
  <c r="A183" i="1"/>
  <c r="E183" i="1"/>
  <c r="D183" i="1" s="1"/>
  <c r="A184" i="1"/>
  <c r="E184" i="1"/>
  <c r="C184" i="1" s="1"/>
  <c r="A185" i="1"/>
  <c r="E185" i="1"/>
  <c r="D185" i="1" s="1"/>
  <c r="A186" i="1"/>
  <c r="E186" i="1"/>
  <c r="D186" i="1" s="1"/>
  <c r="A187" i="1"/>
  <c r="E187" i="1"/>
  <c r="C187" i="1" s="1"/>
  <c r="A188" i="1"/>
  <c r="E188" i="1"/>
  <c r="C188" i="1" s="1"/>
  <c r="A189" i="1"/>
  <c r="E189" i="1"/>
  <c r="D189" i="1" s="1"/>
  <c r="A190" i="1"/>
  <c r="E190" i="1"/>
  <c r="C190" i="1" s="1"/>
  <c r="A191" i="1"/>
  <c r="E191" i="1"/>
  <c r="C191" i="1" s="1"/>
  <c r="A192" i="1"/>
  <c r="E192" i="1"/>
  <c r="C192" i="1" s="1"/>
  <c r="A193" i="1"/>
  <c r="E193" i="1"/>
  <c r="D193" i="1" s="1"/>
  <c r="A194" i="1"/>
  <c r="E194" i="1"/>
  <c r="C194" i="1" s="1"/>
  <c r="A195" i="1"/>
  <c r="E195" i="1"/>
  <c r="C195" i="1" s="1"/>
  <c r="A196" i="1"/>
  <c r="E196" i="1"/>
  <c r="D196" i="1" s="1"/>
  <c r="A197" i="1"/>
  <c r="E197" i="1"/>
  <c r="D197" i="1" s="1"/>
  <c r="A198" i="1"/>
  <c r="E198" i="1"/>
  <c r="C198" i="1" s="1"/>
  <c r="A199" i="1"/>
  <c r="E199" i="1"/>
  <c r="C199" i="1" s="1"/>
  <c r="A200" i="1"/>
  <c r="E200" i="1"/>
  <c r="C200" i="1" s="1"/>
  <c r="A201" i="1"/>
  <c r="E201" i="1"/>
  <c r="D201" i="1" s="1"/>
  <c r="A202" i="1"/>
  <c r="E202" i="1"/>
  <c r="C202" i="1" s="1"/>
  <c r="A203" i="1"/>
  <c r="E203" i="1"/>
  <c r="D203" i="1" s="1"/>
  <c r="A204" i="1"/>
  <c r="E204" i="1"/>
  <c r="C204" i="1" s="1"/>
  <c r="A205" i="1"/>
  <c r="E205" i="1"/>
  <c r="D205" i="1" s="1"/>
  <c r="A206" i="1"/>
  <c r="E206" i="1"/>
  <c r="C206" i="1" s="1"/>
  <c r="A207" i="1"/>
  <c r="E207" i="1"/>
  <c r="D207" i="1" s="1"/>
  <c r="A208" i="1"/>
  <c r="E208" i="1"/>
  <c r="D208" i="1" s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E236" i="1"/>
  <c r="C236" i="1" s="1"/>
  <c r="E237" i="1"/>
  <c r="C237" i="1" s="1"/>
  <c r="E238" i="1"/>
  <c r="C238" i="1" s="1"/>
  <c r="E239" i="1"/>
  <c r="C239" i="1" s="1"/>
  <c r="E240" i="1"/>
  <c r="C240" i="1" s="1"/>
  <c r="E241" i="1"/>
  <c r="C241" i="1" s="1"/>
  <c r="E242" i="1"/>
  <c r="C242" i="1" s="1"/>
  <c r="E243" i="1"/>
  <c r="E244" i="1"/>
  <c r="C244" i="1" s="1"/>
  <c r="E245" i="1"/>
  <c r="C245" i="1" s="1"/>
  <c r="E246" i="1"/>
  <c r="E247" i="1"/>
  <c r="E248" i="1"/>
  <c r="E249" i="1"/>
  <c r="E250" i="1"/>
  <c r="E251" i="1"/>
  <c r="E252" i="1"/>
  <c r="E253" i="1"/>
  <c r="C253" i="1" s="1"/>
  <c r="E254" i="1"/>
  <c r="E255" i="1"/>
  <c r="E256" i="1"/>
  <c r="E257" i="1"/>
  <c r="E258" i="1"/>
  <c r="E259" i="1"/>
  <c r="E260" i="1"/>
  <c r="C260" i="1" s="1"/>
  <c r="E261" i="1"/>
  <c r="C261" i="1" s="1"/>
  <c r="E262" i="1"/>
  <c r="C262" i="1" s="1"/>
  <c r="E263" i="1"/>
  <c r="C263" i="1" s="1"/>
  <c r="E264" i="1"/>
  <c r="C264" i="1" s="1"/>
  <c r="E265" i="1"/>
  <c r="C265" i="1" s="1"/>
  <c r="E266" i="1"/>
  <c r="C266" i="1" s="1"/>
  <c r="E267" i="1"/>
  <c r="E268" i="1"/>
  <c r="C268" i="1" s="1"/>
  <c r="E269" i="1"/>
  <c r="C269" i="1" s="1"/>
  <c r="E270" i="1"/>
  <c r="C270" i="1" s="1"/>
  <c r="E271" i="1"/>
  <c r="E272" i="1"/>
  <c r="D272" i="1" s="1"/>
  <c r="E273" i="1"/>
  <c r="C273" i="1" s="1"/>
  <c r="E274" i="1"/>
  <c r="C274" i="1" s="1"/>
  <c r="E275" i="1"/>
  <c r="E276" i="1"/>
  <c r="C276" i="1" s="1"/>
  <c r="E277" i="1"/>
  <c r="C277" i="1" s="1"/>
  <c r="E278" i="1"/>
  <c r="C278" i="1" s="1"/>
  <c r="E279" i="1"/>
  <c r="C279" i="1" s="1"/>
  <c r="E280" i="1"/>
  <c r="E281" i="1"/>
  <c r="C281" i="1" s="1"/>
  <c r="E282" i="1"/>
  <c r="C282" i="1" s="1"/>
  <c r="E283" i="1"/>
  <c r="E284" i="1"/>
  <c r="C284" i="1" s="1"/>
  <c r="E285" i="1"/>
  <c r="C285" i="1" s="1"/>
  <c r="E286" i="1"/>
  <c r="C286" i="1" s="1"/>
  <c r="E287" i="1"/>
  <c r="C287" i="1" s="1"/>
  <c r="E288" i="1"/>
  <c r="C288" i="1" s="1"/>
  <c r="E289" i="1"/>
  <c r="D289" i="1" s="1"/>
  <c r="E290" i="1"/>
  <c r="C290" i="1" s="1"/>
  <c r="E291" i="1"/>
  <c r="E292" i="1"/>
  <c r="C292" i="1" s="1"/>
  <c r="E293" i="1"/>
  <c r="C293" i="1" s="1"/>
  <c r="E294" i="1"/>
  <c r="E295" i="1"/>
  <c r="C295" i="1" s="1"/>
  <c r="E296" i="1"/>
  <c r="C296" i="1" s="1"/>
  <c r="E297" i="1"/>
  <c r="C297" i="1" s="1"/>
  <c r="E298" i="1"/>
  <c r="C298" i="1" s="1"/>
  <c r="E299" i="1"/>
  <c r="C299" i="1" s="1"/>
  <c r="E300" i="1"/>
  <c r="C300" i="1" s="1"/>
  <c r="E301" i="1"/>
  <c r="E302" i="1"/>
  <c r="C302" i="1" s="1"/>
  <c r="E303" i="1"/>
  <c r="E304" i="1"/>
  <c r="C304" i="1" s="1"/>
  <c r="E305" i="1"/>
  <c r="E306" i="1"/>
  <c r="E307" i="1"/>
  <c r="E308" i="1"/>
  <c r="E309" i="1"/>
  <c r="E310" i="1"/>
  <c r="C310" i="1" s="1"/>
  <c r="E311" i="1"/>
  <c r="C311" i="1" s="1"/>
  <c r="E312" i="1"/>
  <c r="C312" i="1" s="1"/>
  <c r="E313" i="1"/>
  <c r="E314" i="1"/>
  <c r="C314" i="1" s="1"/>
  <c r="E315" i="1"/>
  <c r="C315" i="1" s="1"/>
  <c r="E316" i="1"/>
  <c r="C316" i="1" s="1"/>
  <c r="E317" i="1"/>
  <c r="C317" i="1" s="1"/>
  <c r="E318" i="1"/>
  <c r="C318" i="1" s="1"/>
  <c r="E319" i="1"/>
  <c r="D319" i="1" s="1"/>
  <c r="E320" i="1"/>
  <c r="C320" i="1" s="1"/>
  <c r="E321" i="1"/>
  <c r="D321" i="1" s="1"/>
  <c r="E322" i="1"/>
  <c r="E323" i="1"/>
  <c r="C323" i="1" s="1"/>
  <c r="E324" i="1"/>
  <c r="C324" i="1" s="1"/>
  <c r="E325" i="1"/>
  <c r="C325" i="1" s="1"/>
  <c r="E326" i="1"/>
  <c r="C326" i="1" s="1"/>
  <c r="E327" i="1"/>
  <c r="C327" i="1" s="1"/>
  <c r="E328" i="1"/>
  <c r="C328" i="1" s="1"/>
  <c r="E329" i="1"/>
  <c r="D329" i="1" s="1"/>
  <c r="E330" i="1"/>
  <c r="C330" i="1" s="1"/>
  <c r="E331" i="1"/>
  <c r="E332" i="1"/>
  <c r="C332" i="1" s="1"/>
  <c r="E333" i="1"/>
  <c r="C333" i="1" s="1"/>
  <c r="E334" i="1"/>
  <c r="C334" i="1" s="1"/>
  <c r="E335" i="1"/>
  <c r="C335" i="1" s="1"/>
  <c r="E336" i="1"/>
  <c r="D336" i="1" s="1"/>
  <c r="E337" i="1"/>
  <c r="D337" i="1" s="1"/>
  <c r="E338" i="1"/>
  <c r="D338" i="1" s="1"/>
  <c r="E339" i="1"/>
  <c r="C339" i="1" s="1"/>
  <c r="E340" i="1"/>
  <c r="C340" i="1" s="1"/>
  <c r="E341" i="1"/>
  <c r="C341" i="1" s="1"/>
  <c r="E342" i="1"/>
  <c r="C342" i="1" s="1"/>
  <c r="E343" i="1"/>
  <c r="C343" i="1" s="1"/>
  <c r="E344" i="1"/>
  <c r="E345" i="1"/>
  <c r="D345" i="1" s="1"/>
  <c r="E346" i="1"/>
  <c r="E347" i="1"/>
  <c r="E348" i="1"/>
  <c r="E349" i="1"/>
  <c r="E350" i="1"/>
  <c r="E351" i="1"/>
  <c r="E352" i="1"/>
  <c r="E353" i="1"/>
  <c r="C353" i="1" s="1"/>
  <c r="E354" i="1"/>
  <c r="C354" i="1" s="1"/>
  <c r="E355" i="1"/>
  <c r="C355" i="1" s="1"/>
  <c r="E356" i="1"/>
  <c r="C356" i="1" s="1"/>
  <c r="E357" i="1"/>
  <c r="C357" i="1" s="1"/>
  <c r="E358" i="1"/>
  <c r="C358" i="1" s="1"/>
  <c r="E359" i="1"/>
  <c r="C359" i="1" s="1"/>
  <c r="E360" i="1"/>
  <c r="C360" i="1" s="1"/>
  <c r="E361" i="1"/>
  <c r="D361" i="1" s="1"/>
  <c r="E362" i="1"/>
  <c r="E363" i="1"/>
  <c r="D363" i="1" s="1"/>
  <c r="E364" i="1"/>
  <c r="C364" i="1" s="1"/>
  <c r="E365" i="1"/>
  <c r="C365" i="1" s="1"/>
  <c r="E366" i="1"/>
  <c r="C366" i="1" s="1"/>
  <c r="E367" i="1"/>
  <c r="C367" i="1" s="1"/>
  <c r="E368" i="1"/>
  <c r="C368" i="1" s="1"/>
  <c r="E369" i="1"/>
  <c r="D369" i="1" s="1"/>
  <c r="E370" i="1"/>
  <c r="C370" i="1" s="1"/>
  <c r="E371" i="1"/>
  <c r="C371" i="1" s="1"/>
  <c r="E372" i="1"/>
  <c r="C372" i="1" s="1"/>
  <c r="E373" i="1"/>
  <c r="C373" i="1" s="1"/>
  <c r="E374" i="1"/>
  <c r="C374" i="1" s="1"/>
  <c r="E375" i="1"/>
  <c r="D375" i="1" s="1"/>
  <c r="E376" i="1"/>
  <c r="D376" i="1" s="1"/>
  <c r="E377" i="1"/>
  <c r="D377" i="1" s="1"/>
  <c r="E378" i="1"/>
  <c r="C378" i="1" s="1"/>
  <c r="E379" i="1"/>
  <c r="C379" i="1" s="1"/>
  <c r="E380" i="1"/>
  <c r="C380" i="1" s="1"/>
  <c r="E381" i="1"/>
  <c r="C381" i="1" s="1"/>
  <c r="E382" i="1"/>
  <c r="C382" i="1" s="1"/>
  <c r="E383" i="1"/>
  <c r="D383" i="1" s="1"/>
  <c r="E384" i="1"/>
  <c r="C384" i="1" s="1"/>
  <c r="E385" i="1"/>
  <c r="D385" i="1" s="1"/>
  <c r="E386" i="1"/>
  <c r="C386" i="1" s="1"/>
  <c r="E387" i="1"/>
  <c r="D387" i="1" s="1"/>
  <c r="E388" i="1"/>
  <c r="C388" i="1" s="1"/>
  <c r="E389" i="1"/>
  <c r="C389" i="1" s="1"/>
  <c r="E390" i="1"/>
  <c r="C390" i="1" s="1"/>
  <c r="E391" i="1"/>
  <c r="D391" i="1" s="1"/>
  <c r="E392" i="1"/>
  <c r="C392" i="1" s="1"/>
  <c r="E393" i="1"/>
  <c r="D393" i="1" s="1"/>
  <c r="E394" i="1"/>
  <c r="C394" i="1" s="1"/>
  <c r="E395" i="1"/>
  <c r="C395" i="1" s="1"/>
  <c r="E396" i="1"/>
  <c r="C396" i="1" s="1"/>
  <c r="E397" i="1"/>
  <c r="C397" i="1" s="1"/>
  <c r="E398" i="1"/>
  <c r="C398" i="1" s="1"/>
  <c r="E399" i="1"/>
  <c r="C399" i="1" s="1"/>
  <c r="E400" i="1"/>
  <c r="C400" i="1" s="1"/>
  <c r="E401" i="1"/>
  <c r="D401" i="1" s="1"/>
  <c r="E402" i="1"/>
  <c r="C402" i="1" s="1"/>
  <c r="E403" i="1"/>
  <c r="C403" i="1" s="1"/>
  <c r="E404" i="1"/>
  <c r="C404" i="1" s="1"/>
  <c r="E405" i="1"/>
  <c r="C405" i="1" s="1"/>
  <c r="E406" i="1"/>
  <c r="C406" i="1" s="1"/>
  <c r="E407" i="1"/>
  <c r="D407" i="1" s="1"/>
  <c r="E408" i="1"/>
  <c r="C408" i="1" s="1"/>
  <c r="E409" i="1"/>
  <c r="D409" i="1" s="1"/>
  <c r="E410" i="1"/>
  <c r="C410" i="1" s="1"/>
  <c r="E411" i="1"/>
  <c r="D411" i="1" s="1"/>
  <c r="E412" i="1"/>
  <c r="C412" i="1" s="1"/>
  <c r="E413" i="1"/>
  <c r="C413" i="1" s="1"/>
  <c r="E414" i="1"/>
  <c r="D414" i="1" s="1"/>
  <c r="E415" i="1"/>
  <c r="D415" i="1" s="1"/>
  <c r="E416" i="1"/>
  <c r="D416" i="1" s="1"/>
  <c r="E417" i="1"/>
  <c r="C417" i="1" s="1"/>
  <c r="E418" i="1"/>
  <c r="C418" i="1" s="1"/>
  <c r="E419" i="1"/>
  <c r="C419" i="1" s="1"/>
  <c r="E420" i="1"/>
  <c r="C420" i="1" s="1"/>
  <c r="E421" i="1"/>
  <c r="C421" i="1" s="1"/>
  <c r="E422" i="1"/>
  <c r="C422" i="1" s="1"/>
  <c r="E423" i="1"/>
  <c r="D423" i="1" s="1"/>
  <c r="E424" i="1"/>
  <c r="C424" i="1" s="1"/>
  <c r="E425" i="1"/>
  <c r="D425" i="1" s="1"/>
  <c r="E426" i="1"/>
  <c r="C426" i="1" s="1"/>
  <c r="E427" i="1"/>
  <c r="D427" i="1" s="1"/>
  <c r="E428" i="1"/>
  <c r="C428" i="1" s="1"/>
  <c r="E429" i="1"/>
  <c r="C429" i="1" s="1"/>
  <c r="E430" i="1"/>
  <c r="C430" i="1" s="1"/>
  <c r="E431" i="1"/>
  <c r="C431" i="1" s="1"/>
  <c r="E432" i="1"/>
  <c r="C432" i="1" s="1"/>
  <c r="E433" i="1"/>
  <c r="D433" i="1" s="1"/>
  <c r="E434" i="1"/>
  <c r="C434" i="1" s="1"/>
  <c r="E435" i="1"/>
  <c r="C435" i="1" s="1"/>
  <c r="E436" i="1"/>
  <c r="C436" i="1" s="1"/>
  <c r="E437" i="1"/>
  <c r="C437" i="1" s="1"/>
  <c r="E438" i="1"/>
  <c r="C438" i="1" s="1"/>
  <c r="E439" i="1"/>
  <c r="D439" i="1" s="1"/>
  <c r="E440" i="1"/>
  <c r="D440" i="1" s="1"/>
  <c r="E441" i="1"/>
  <c r="D441" i="1" s="1"/>
  <c r="E442" i="1"/>
  <c r="C442" i="1" s="1"/>
  <c r="E443" i="1"/>
  <c r="C443" i="1" s="1"/>
  <c r="E444" i="1"/>
  <c r="C444" i="1" s="1"/>
  <c r="E445" i="1"/>
  <c r="C445" i="1" s="1"/>
  <c r="E446" i="1"/>
  <c r="C446" i="1" s="1"/>
  <c r="E447" i="1"/>
  <c r="C447" i="1" s="1"/>
  <c r="E448" i="1"/>
  <c r="C448" i="1" s="1"/>
  <c r="E449" i="1"/>
  <c r="D449" i="1" s="1"/>
  <c r="E450" i="1"/>
  <c r="C450" i="1" s="1"/>
  <c r="E451" i="1"/>
  <c r="D451" i="1" s="1"/>
  <c r="E452" i="1"/>
  <c r="C452" i="1" s="1"/>
  <c r="E453" i="1"/>
  <c r="C453" i="1" s="1"/>
  <c r="E454" i="1"/>
  <c r="C454" i="1" s="1"/>
  <c r="E455" i="1"/>
  <c r="D455" i="1" s="1"/>
  <c r="E456" i="1"/>
  <c r="C456" i="1" s="1"/>
  <c r="E457" i="1"/>
  <c r="D457" i="1" s="1"/>
  <c r="E458" i="1"/>
  <c r="C458" i="1" s="1"/>
  <c r="E459" i="1"/>
  <c r="C459" i="1" s="1"/>
  <c r="E460" i="1"/>
  <c r="C460" i="1" s="1"/>
  <c r="E461" i="1"/>
  <c r="C461" i="1" s="1"/>
  <c r="E462" i="1"/>
  <c r="C462" i="1" s="1"/>
  <c r="E463" i="1"/>
  <c r="D463" i="1" s="1"/>
  <c r="E464" i="1"/>
  <c r="D464" i="1" s="1"/>
  <c r="E465" i="1"/>
  <c r="D465" i="1" s="1"/>
  <c r="E466" i="1"/>
  <c r="D466" i="1" s="1"/>
  <c r="E467" i="1"/>
  <c r="C467" i="1" s="1"/>
  <c r="E468" i="1"/>
  <c r="C468" i="1" s="1"/>
  <c r="E469" i="1"/>
  <c r="C469" i="1" s="1"/>
  <c r="E470" i="1"/>
  <c r="C470" i="1" s="1"/>
  <c r="E471" i="1"/>
  <c r="D471" i="1" s="1"/>
  <c r="E472" i="1"/>
  <c r="C472" i="1" s="1"/>
  <c r="E473" i="1"/>
  <c r="D473" i="1" s="1"/>
  <c r="E474" i="1"/>
  <c r="C474" i="1" s="1"/>
  <c r="E475" i="1"/>
  <c r="D475" i="1" s="1"/>
  <c r="E476" i="1"/>
  <c r="C476" i="1" s="1"/>
  <c r="E477" i="1"/>
  <c r="C477" i="1" s="1"/>
  <c r="E478" i="1"/>
  <c r="C478" i="1" s="1"/>
  <c r="E479" i="1"/>
  <c r="C479" i="1" s="1"/>
  <c r="E480" i="1"/>
  <c r="D480" i="1" s="1"/>
  <c r="E481" i="1"/>
  <c r="C481" i="1" s="1"/>
  <c r="E482" i="1"/>
  <c r="C482" i="1" s="1"/>
  <c r="E483" i="1"/>
  <c r="C483" i="1" s="1"/>
  <c r="E484" i="1"/>
  <c r="C484" i="1" s="1"/>
  <c r="E485" i="1"/>
  <c r="C485" i="1" s="1"/>
  <c r="E486" i="1"/>
  <c r="C486" i="1" s="1"/>
  <c r="E487" i="1"/>
  <c r="D487" i="1" s="1"/>
  <c r="E488" i="1"/>
  <c r="C488" i="1" s="1"/>
  <c r="E489" i="1"/>
  <c r="D489" i="1" s="1"/>
  <c r="E490" i="1"/>
  <c r="E491" i="1"/>
  <c r="D491" i="1" s="1"/>
  <c r="E492" i="1"/>
  <c r="C492" i="1" s="1"/>
  <c r="E493" i="1"/>
  <c r="C493" i="1" s="1"/>
  <c r="E494" i="1"/>
  <c r="C494" i="1" s="1"/>
  <c r="E495" i="1"/>
  <c r="C495" i="1" s="1"/>
  <c r="E496" i="1"/>
  <c r="C496" i="1" s="1"/>
  <c r="E497" i="1"/>
  <c r="D497" i="1" s="1"/>
  <c r="E498" i="1"/>
  <c r="C498" i="1" s="1"/>
  <c r="E499" i="1"/>
  <c r="C499" i="1" s="1"/>
  <c r="E500" i="1"/>
  <c r="C500" i="1" s="1"/>
  <c r="E501" i="1"/>
  <c r="C501" i="1" s="1"/>
  <c r="E502" i="1"/>
  <c r="C502" i="1" s="1"/>
  <c r="E503" i="1"/>
  <c r="D503" i="1" s="1"/>
  <c r="E504" i="1"/>
  <c r="D504" i="1" s="1"/>
  <c r="E505" i="1"/>
  <c r="D505" i="1" s="1"/>
  <c r="E506" i="1"/>
  <c r="C506" i="1" s="1"/>
  <c r="E507" i="1"/>
  <c r="C507" i="1" s="1"/>
  <c r="E508" i="1"/>
  <c r="C508" i="1" s="1"/>
  <c r="E509" i="1"/>
  <c r="C509" i="1" s="1"/>
  <c r="E510" i="1"/>
  <c r="C510" i="1" s="1"/>
  <c r="E511" i="1"/>
  <c r="D511" i="1" s="1"/>
  <c r="E512" i="1"/>
  <c r="C512" i="1" s="1"/>
  <c r="E513" i="1"/>
  <c r="D513" i="1" s="1"/>
  <c r="E514" i="1"/>
  <c r="C514" i="1" s="1"/>
  <c r="E515" i="1"/>
  <c r="D515" i="1" s="1"/>
  <c r="E516" i="1"/>
  <c r="C516" i="1" s="1"/>
  <c r="E517" i="1"/>
  <c r="C517" i="1" s="1"/>
  <c r="E518" i="1"/>
  <c r="C518" i="1" s="1"/>
  <c r="E519" i="1"/>
  <c r="C519" i="1" s="1"/>
  <c r="E520" i="1"/>
  <c r="C520" i="1" s="1"/>
  <c r="E521" i="1"/>
  <c r="D521" i="1" s="1"/>
  <c r="E522" i="1"/>
  <c r="C522" i="1" s="1"/>
  <c r="E523" i="1"/>
  <c r="D523" i="1" s="1"/>
  <c r="E524" i="1"/>
  <c r="C524" i="1" s="1"/>
  <c r="E525" i="1"/>
  <c r="C525" i="1" s="1"/>
  <c r="E526" i="1"/>
  <c r="C526" i="1" s="1"/>
  <c r="E527" i="1"/>
  <c r="D527" i="1" s="1"/>
  <c r="E528" i="1"/>
  <c r="C528" i="1" s="1"/>
  <c r="E529" i="1"/>
  <c r="D529" i="1" s="1"/>
  <c r="E530" i="1"/>
  <c r="C530" i="1" s="1"/>
  <c r="E531" i="1"/>
  <c r="C531" i="1" s="1"/>
  <c r="E532" i="1"/>
  <c r="C532" i="1" s="1"/>
  <c r="E533" i="1"/>
  <c r="C533" i="1" s="1"/>
  <c r="E534" i="1"/>
  <c r="C534" i="1" s="1"/>
  <c r="E535" i="1"/>
  <c r="D535" i="1" s="1"/>
  <c r="E536" i="1"/>
  <c r="C536" i="1" s="1"/>
  <c r="E537" i="1"/>
  <c r="D537" i="1" s="1"/>
  <c r="E538" i="1"/>
  <c r="C538" i="1" s="1"/>
  <c r="E539" i="1"/>
  <c r="D539" i="1" s="1"/>
  <c r="E540" i="1"/>
  <c r="C540" i="1" s="1"/>
  <c r="E541" i="1"/>
  <c r="C541" i="1" s="1"/>
  <c r="D34" i="1" l="1"/>
  <c r="D43" i="1"/>
  <c r="B43" i="1" s="1"/>
  <c r="D106" i="1"/>
  <c r="D56" i="1"/>
  <c r="C8" i="1"/>
  <c r="B8" i="1" s="1"/>
  <c r="D204" i="1"/>
  <c r="B204" i="1" s="1"/>
  <c r="C25" i="1"/>
  <c r="C183" i="1"/>
  <c r="B183" i="1" s="1"/>
  <c r="D119" i="1"/>
  <c r="B119" i="1" s="1"/>
  <c r="C76" i="1"/>
  <c r="B76" i="1" s="1"/>
  <c r="C111" i="1"/>
  <c r="B111" i="1" s="1"/>
  <c r="C22" i="1"/>
  <c r="B22" i="1" s="1"/>
  <c r="D85" i="1"/>
  <c r="B85" i="1" s="1"/>
  <c r="D127" i="1"/>
  <c r="B127" i="1" s="1"/>
  <c r="D100" i="1"/>
  <c r="C130" i="1"/>
  <c r="B130" i="1" s="1"/>
  <c r="D113" i="1"/>
  <c r="B113" i="1" s="1"/>
  <c r="D93" i="1"/>
  <c r="C90" i="1"/>
  <c r="B90" i="1" s="1"/>
  <c r="D83" i="1"/>
  <c r="B83" i="1" s="1"/>
  <c r="C40" i="1"/>
  <c r="B40" i="1" s="1"/>
  <c r="D167" i="1"/>
  <c r="B167" i="1" s="1"/>
  <c r="D164" i="1"/>
  <c r="B108" i="1"/>
  <c r="C196" i="1"/>
  <c r="B196" i="1" s="1"/>
  <c r="D181" i="1"/>
  <c r="B181" i="1" s="1"/>
  <c r="C138" i="1"/>
  <c r="B138" i="1" s="1"/>
  <c r="D98" i="1"/>
  <c r="B98" i="1" s="1"/>
  <c r="C78" i="1"/>
  <c r="B78" i="1" s="1"/>
  <c r="C67" i="1"/>
  <c r="B67" i="1" s="1"/>
  <c r="C169" i="1"/>
  <c r="B169" i="1" s="1"/>
  <c r="D166" i="1"/>
  <c r="B166" i="1" s="1"/>
  <c r="C163" i="1"/>
  <c r="B163" i="1" s="1"/>
  <c r="C114" i="1"/>
  <c r="B114" i="1" s="1"/>
  <c r="C94" i="1"/>
  <c r="B94" i="1" s="1"/>
  <c r="C91" i="1"/>
  <c r="B91" i="1" s="1"/>
  <c r="C27" i="1"/>
  <c r="B27" i="1" s="1"/>
  <c r="C24" i="1"/>
  <c r="B24" i="1" s="1"/>
  <c r="C203" i="1"/>
  <c r="B203" i="1" s="1"/>
  <c r="D172" i="1"/>
  <c r="B172" i="1" s="1"/>
  <c r="C146" i="1"/>
  <c r="B146" i="1" s="1"/>
  <c r="B106" i="1"/>
  <c r="C30" i="1"/>
  <c r="B30" i="1" s="1"/>
  <c r="D11" i="1"/>
  <c r="B11" i="1" s="1"/>
  <c r="C189" i="1"/>
  <c r="B189" i="1" s="1"/>
  <c r="D162" i="1"/>
  <c r="B162" i="1" s="1"/>
  <c r="D159" i="1"/>
  <c r="B159" i="1" s="1"/>
  <c r="C156" i="1"/>
  <c r="B156" i="1" s="1"/>
  <c r="D129" i="1"/>
  <c r="B129" i="1" s="1"/>
  <c r="C75" i="1"/>
  <c r="B75" i="1" s="1"/>
  <c r="D17" i="1"/>
  <c r="B17" i="1" s="1"/>
  <c r="C7" i="1"/>
  <c r="B7" i="1" s="1"/>
  <c r="B208" i="1"/>
  <c r="B164" i="1"/>
  <c r="C148" i="1"/>
  <c r="B148" i="1" s="1"/>
  <c r="C134" i="1"/>
  <c r="B134" i="1" s="1"/>
  <c r="B122" i="1"/>
  <c r="D101" i="1"/>
  <c r="B101" i="1" s="1"/>
  <c r="D68" i="1"/>
  <c r="B68" i="1" s="1"/>
  <c r="C48" i="1"/>
  <c r="D19" i="1"/>
  <c r="B19" i="1" s="1"/>
  <c r="C201" i="1"/>
  <c r="B201" i="1" s="1"/>
  <c r="D191" i="1"/>
  <c r="B191" i="1" s="1"/>
  <c r="D158" i="1"/>
  <c r="B158" i="1" s="1"/>
  <c r="D144" i="1"/>
  <c r="B144" i="1" s="1"/>
  <c r="D70" i="1"/>
  <c r="B70" i="1" s="1"/>
  <c r="C54" i="1"/>
  <c r="B54" i="1" s="1"/>
  <c r="D41" i="1"/>
  <c r="B41" i="1" s="1"/>
  <c r="C31" i="1"/>
  <c r="B31" i="1" s="1"/>
  <c r="D194" i="1"/>
  <c r="B194" i="1" s="1"/>
  <c r="D136" i="1"/>
  <c r="B136" i="1" s="1"/>
  <c r="D121" i="1"/>
  <c r="B121" i="1" s="1"/>
  <c r="D63" i="1"/>
  <c r="B63" i="1" s="1"/>
  <c r="C61" i="1"/>
  <c r="B61" i="1" s="1"/>
  <c r="D50" i="1"/>
  <c r="B50" i="1" s="1"/>
  <c r="C47" i="1"/>
  <c r="B47" i="1" s="1"/>
  <c r="D202" i="1"/>
  <c r="B202" i="1" s="1"/>
  <c r="D188" i="1"/>
  <c r="B188" i="1" s="1"/>
  <c r="D182" i="1"/>
  <c r="B182" i="1" s="1"/>
  <c r="D180" i="1"/>
  <c r="B180" i="1" s="1"/>
  <c r="D174" i="1"/>
  <c r="B174" i="1" s="1"/>
  <c r="C161" i="1"/>
  <c r="B161" i="1" s="1"/>
  <c r="D152" i="1"/>
  <c r="B152" i="1" s="1"/>
  <c r="C140" i="1"/>
  <c r="B140" i="1" s="1"/>
  <c r="C135" i="1"/>
  <c r="B135" i="1" s="1"/>
  <c r="D120" i="1"/>
  <c r="B120" i="1" s="1"/>
  <c r="D112" i="1"/>
  <c r="B112" i="1" s="1"/>
  <c r="D107" i="1"/>
  <c r="B107" i="1" s="1"/>
  <c r="D99" i="1"/>
  <c r="B99" i="1" s="1"/>
  <c r="D92" i="1"/>
  <c r="B92" i="1" s="1"/>
  <c r="D86" i="1"/>
  <c r="B86" i="1" s="1"/>
  <c r="D84" i="1"/>
  <c r="B84" i="1" s="1"/>
  <c r="C74" i="1"/>
  <c r="B74" i="1" s="1"/>
  <c r="C66" i="1"/>
  <c r="B66" i="1" s="1"/>
  <c r="D62" i="1"/>
  <c r="B62" i="1" s="1"/>
  <c r="D57" i="1"/>
  <c r="B57" i="1" s="1"/>
  <c r="D51" i="1"/>
  <c r="B51" i="1" s="1"/>
  <c r="D49" i="1"/>
  <c r="B49" i="1" s="1"/>
  <c r="C39" i="1"/>
  <c r="B39" i="1" s="1"/>
  <c r="D26" i="1"/>
  <c r="B26" i="1" s="1"/>
  <c r="B18" i="1"/>
  <c r="C16" i="1"/>
  <c r="B16" i="1" s="1"/>
  <c r="D10" i="1"/>
  <c r="B10" i="1" s="1"/>
  <c r="D190" i="1"/>
  <c r="B190" i="1" s="1"/>
  <c r="D184" i="1"/>
  <c r="B184" i="1" s="1"/>
  <c r="C171" i="1"/>
  <c r="B171" i="1" s="1"/>
  <c r="B165" i="1"/>
  <c r="D149" i="1"/>
  <c r="B149" i="1" s="1"/>
  <c r="D137" i="1"/>
  <c r="B137" i="1" s="1"/>
  <c r="D133" i="1"/>
  <c r="B133" i="1" s="1"/>
  <c r="C117" i="1"/>
  <c r="B117" i="1" s="1"/>
  <c r="C104" i="1"/>
  <c r="B104" i="1" s="1"/>
  <c r="C97" i="1"/>
  <c r="B97" i="1" s="1"/>
  <c r="C46" i="1"/>
  <c r="B46" i="1" s="1"/>
  <c r="D35" i="1"/>
  <c r="B35" i="1" s="1"/>
  <c r="D33" i="1"/>
  <c r="B33" i="1" s="1"/>
  <c r="C23" i="1"/>
  <c r="B23" i="1" s="1"/>
  <c r="B207" i="1"/>
  <c r="D198" i="1"/>
  <c r="B198" i="1" s="1"/>
  <c r="D176" i="1"/>
  <c r="B176" i="1" s="1"/>
  <c r="C151" i="1"/>
  <c r="B151" i="1" s="1"/>
  <c r="B56" i="1"/>
  <c r="C38" i="1"/>
  <c r="B38" i="1" s="1"/>
  <c r="C15" i="1"/>
  <c r="B15" i="1" s="1"/>
  <c r="D9" i="1"/>
  <c r="B9" i="1" s="1"/>
  <c r="B25" i="1"/>
  <c r="C197" i="1"/>
  <c r="B197" i="1" s="1"/>
  <c r="C178" i="1"/>
  <c r="B178" i="1" s="1"/>
  <c r="D150" i="1"/>
  <c r="B150" i="1" s="1"/>
  <c r="D142" i="1"/>
  <c r="B142" i="1" s="1"/>
  <c r="C132" i="1"/>
  <c r="B132" i="1" s="1"/>
  <c r="D123" i="1"/>
  <c r="B123" i="1" s="1"/>
  <c r="D79" i="1"/>
  <c r="B79" i="1" s="1"/>
  <c r="D77" i="1"/>
  <c r="B77" i="1" s="1"/>
  <c r="D69" i="1"/>
  <c r="B69" i="1" s="1"/>
  <c r="C55" i="1"/>
  <c r="B55" i="1" s="1"/>
  <c r="D42" i="1"/>
  <c r="B42" i="1" s="1"/>
  <c r="C32" i="1"/>
  <c r="C14" i="1"/>
  <c r="B14" i="1" s="1"/>
  <c r="C205" i="1"/>
  <c r="B205" i="1" s="1"/>
  <c r="C186" i="1"/>
  <c r="B186" i="1" s="1"/>
  <c r="C173" i="1"/>
  <c r="B173" i="1" s="1"/>
  <c r="C154" i="1"/>
  <c r="B154" i="1" s="1"/>
  <c r="C141" i="1"/>
  <c r="B141" i="1" s="1"/>
  <c r="C125" i="1"/>
  <c r="B125" i="1" s="1"/>
  <c r="C89" i="1"/>
  <c r="B89" i="1" s="1"/>
  <c r="C71" i="1"/>
  <c r="D71" i="1"/>
  <c r="C52" i="1"/>
  <c r="D52" i="1"/>
  <c r="B48" i="1"/>
  <c r="D45" i="1"/>
  <c r="C13" i="1"/>
  <c r="D13" i="1"/>
  <c r="D115" i="1"/>
  <c r="B115" i="1" s="1"/>
  <c r="D109" i="1"/>
  <c r="B109" i="1" s="1"/>
  <c r="D102" i="1"/>
  <c r="B102" i="1" s="1"/>
  <c r="B100" i="1"/>
  <c r="D95" i="1"/>
  <c r="B95" i="1" s="1"/>
  <c r="B93" i="1"/>
  <c r="C80" i="1"/>
  <c r="D80" i="1"/>
  <c r="C60" i="1"/>
  <c r="B60" i="1" s="1"/>
  <c r="C37" i="1"/>
  <c r="D37" i="1"/>
  <c r="D199" i="1"/>
  <c r="B199" i="1" s="1"/>
  <c r="D192" i="1"/>
  <c r="B192" i="1" s="1"/>
  <c r="D187" i="1"/>
  <c r="B187" i="1" s="1"/>
  <c r="D170" i="1"/>
  <c r="B170" i="1" s="1"/>
  <c r="D157" i="1"/>
  <c r="B157" i="1" s="1"/>
  <c r="D139" i="1"/>
  <c r="B139" i="1" s="1"/>
  <c r="D128" i="1"/>
  <c r="B128" i="1" s="1"/>
  <c r="C88" i="1"/>
  <c r="D88" i="1"/>
  <c r="C82" i="1"/>
  <c r="B82" i="1" s="1"/>
  <c r="C73" i="1"/>
  <c r="B73" i="1" s="1"/>
  <c r="C64" i="1"/>
  <c r="D64" i="1"/>
  <c r="C59" i="1"/>
  <c r="D59" i="1"/>
  <c r="C185" i="1"/>
  <c r="B185" i="1" s="1"/>
  <c r="D168" i="1"/>
  <c r="B168" i="1" s="1"/>
  <c r="C155" i="1"/>
  <c r="B155" i="1" s="1"/>
  <c r="C153" i="1"/>
  <c r="B153" i="1" s="1"/>
  <c r="C126" i="1"/>
  <c r="B126" i="1" s="1"/>
  <c r="C124" i="1"/>
  <c r="B124" i="1" s="1"/>
  <c r="B34" i="1"/>
  <c r="B32" i="1"/>
  <c r="C29" i="1"/>
  <c r="D29" i="1"/>
  <c r="C116" i="1"/>
  <c r="D116" i="1"/>
  <c r="D110" i="1"/>
  <c r="C103" i="1"/>
  <c r="D103" i="1"/>
  <c r="C96" i="1"/>
  <c r="D96" i="1"/>
  <c r="C72" i="1"/>
  <c r="D72" i="1"/>
  <c r="D206" i="1"/>
  <c r="B206" i="1" s="1"/>
  <c r="D200" i="1"/>
  <c r="B200" i="1" s="1"/>
  <c r="D195" i="1"/>
  <c r="B195" i="1" s="1"/>
  <c r="C179" i="1"/>
  <c r="B179" i="1" s="1"/>
  <c r="C177" i="1"/>
  <c r="B177" i="1" s="1"/>
  <c r="D175" i="1"/>
  <c r="B175" i="1" s="1"/>
  <c r="D160" i="1"/>
  <c r="B160" i="1" s="1"/>
  <c r="C147" i="1"/>
  <c r="B147" i="1" s="1"/>
  <c r="C145" i="1"/>
  <c r="B145" i="1" s="1"/>
  <c r="D143" i="1"/>
  <c r="B143" i="1" s="1"/>
  <c r="D131" i="1"/>
  <c r="B131" i="1" s="1"/>
  <c r="C118" i="1"/>
  <c r="B118" i="1" s="1"/>
  <c r="C105" i="1"/>
  <c r="B105" i="1" s="1"/>
  <c r="C81" i="1"/>
  <c r="B81" i="1" s="1"/>
  <c r="C65" i="1"/>
  <c r="B65" i="1" s="1"/>
  <c r="C58" i="1"/>
  <c r="D58" i="1"/>
  <c r="C53" i="1"/>
  <c r="D53" i="1"/>
  <c r="C21" i="1"/>
  <c r="D21" i="1"/>
  <c r="C193" i="1"/>
  <c r="B193" i="1" s="1"/>
  <c r="D87" i="1"/>
  <c r="B87" i="1" s="1"/>
  <c r="D44" i="1"/>
  <c r="B44" i="1" s="1"/>
  <c r="D36" i="1"/>
  <c r="B36" i="1" s="1"/>
  <c r="D28" i="1"/>
  <c r="B28" i="1" s="1"/>
  <c r="D20" i="1"/>
  <c r="B20" i="1" s="1"/>
  <c r="D12" i="1"/>
  <c r="B12" i="1" s="1"/>
  <c r="C505" i="1"/>
  <c r="B505" i="1" s="1"/>
  <c r="C473" i="1"/>
  <c r="B473" i="1" s="1"/>
  <c r="C441" i="1"/>
  <c r="B441" i="1" s="1"/>
  <c r="C409" i="1"/>
  <c r="B409" i="1" s="1"/>
  <c r="C537" i="1"/>
  <c r="B537" i="1" s="1"/>
  <c r="C376" i="1"/>
  <c r="B376" i="1" s="1"/>
  <c r="D479" i="1"/>
  <c r="B479" i="1" s="1"/>
  <c r="C513" i="1"/>
  <c r="B513" i="1" s="1"/>
  <c r="C449" i="1"/>
  <c r="B449" i="1" s="1"/>
  <c r="C385" i="1"/>
  <c r="B385" i="1" s="1"/>
  <c r="D399" i="1"/>
  <c r="B399" i="1" s="1"/>
  <c r="C511" i="1"/>
  <c r="B511" i="1" s="1"/>
  <c r="C415" i="1"/>
  <c r="B415" i="1" s="1"/>
  <c r="C383" i="1"/>
  <c r="B383" i="1" s="1"/>
  <c r="C336" i="1"/>
  <c r="B336" i="1" s="1"/>
  <c r="D350" i="1"/>
  <c r="B350" i="1" s="1"/>
  <c r="C535" i="1"/>
  <c r="B535" i="1" s="1"/>
  <c r="C503" i="1"/>
  <c r="B503" i="1" s="1"/>
  <c r="C471" i="1"/>
  <c r="B471" i="1" s="1"/>
  <c r="C439" i="1"/>
  <c r="B439" i="1" s="1"/>
  <c r="C407" i="1"/>
  <c r="B407" i="1" s="1"/>
  <c r="D327" i="1"/>
  <c r="B327" i="1" s="1"/>
  <c r="C529" i="1"/>
  <c r="B529" i="1" s="1"/>
  <c r="C497" i="1"/>
  <c r="B497" i="1" s="1"/>
  <c r="C465" i="1"/>
  <c r="B465" i="1" s="1"/>
  <c r="C433" i="1"/>
  <c r="B433" i="1" s="1"/>
  <c r="C401" i="1"/>
  <c r="B401" i="1" s="1"/>
  <c r="C527" i="1"/>
  <c r="B527" i="1" s="1"/>
  <c r="C463" i="1"/>
  <c r="B463" i="1" s="1"/>
  <c r="D528" i="1"/>
  <c r="B528" i="1" s="1"/>
  <c r="D263" i="1"/>
  <c r="B263" i="1" s="1"/>
  <c r="C521" i="1"/>
  <c r="B521" i="1" s="1"/>
  <c r="C489" i="1"/>
  <c r="B489" i="1" s="1"/>
  <c r="C457" i="1"/>
  <c r="B457" i="1" s="1"/>
  <c r="C425" i="1"/>
  <c r="B425" i="1" s="1"/>
  <c r="C393" i="1"/>
  <c r="B393" i="1" s="1"/>
  <c r="D519" i="1"/>
  <c r="B519" i="1" s="1"/>
  <c r="D247" i="1"/>
  <c r="B247" i="1" s="1"/>
  <c r="C487" i="1"/>
  <c r="B487" i="1" s="1"/>
  <c r="C455" i="1"/>
  <c r="B455" i="1" s="1"/>
  <c r="C423" i="1"/>
  <c r="B423" i="1" s="1"/>
  <c r="C391" i="1"/>
  <c r="B391" i="1" s="1"/>
  <c r="D313" i="1"/>
  <c r="C313" i="1"/>
  <c r="D305" i="1"/>
  <c r="C305" i="1"/>
  <c r="C289" i="1"/>
  <c r="B289" i="1" s="1"/>
  <c r="D351" i="1"/>
  <c r="B351" i="1" s="1"/>
  <c r="D287" i="1"/>
  <c r="B287" i="1" s="1"/>
  <c r="D249" i="1"/>
  <c r="B249" i="1" s="1"/>
  <c r="C504" i="1"/>
  <c r="B504" i="1" s="1"/>
  <c r="C480" i="1"/>
  <c r="B480" i="1" s="1"/>
  <c r="C464" i="1"/>
  <c r="B464" i="1" s="1"/>
  <c r="C440" i="1"/>
  <c r="B440" i="1" s="1"/>
  <c r="C416" i="1"/>
  <c r="B416" i="1" s="1"/>
  <c r="C375" i="1"/>
  <c r="B375" i="1" s="1"/>
  <c r="B345" i="1"/>
  <c r="D258" i="1"/>
  <c r="D426" i="1"/>
  <c r="B426" i="1" s="1"/>
  <c r="D418" i="1"/>
  <c r="B418" i="1" s="1"/>
  <c r="D314" i="1"/>
  <c r="B314" i="1" s="1"/>
  <c r="D282" i="1"/>
  <c r="B282" i="1" s="1"/>
  <c r="C271" i="1"/>
  <c r="D378" i="1"/>
  <c r="B378" i="1" s="1"/>
  <c r="D343" i="1"/>
  <c r="B343" i="1" s="1"/>
  <c r="D311" i="1"/>
  <c r="B311" i="1" s="1"/>
  <c r="D281" i="1"/>
  <c r="B281" i="1" s="1"/>
  <c r="D245" i="1"/>
  <c r="B245" i="1" s="1"/>
  <c r="C414" i="1"/>
  <c r="B414" i="1" s="1"/>
  <c r="C321" i="1"/>
  <c r="B321" i="1" s="1"/>
  <c r="C272" i="1"/>
  <c r="B272" i="1" s="1"/>
  <c r="C303" i="1"/>
  <c r="D303" i="1"/>
  <c r="D279" i="1"/>
  <c r="B279" i="1" s="1"/>
  <c r="C363" i="1"/>
  <c r="B363" i="1" s="1"/>
  <c r="D495" i="1"/>
  <c r="B495" i="1" s="1"/>
  <c r="D447" i="1"/>
  <c r="B447" i="1" s="1"/>
  <c r="D367" i="1"/>
  <c r="B367" i="1" s="1"/>
  <c r="D299" i="1"/>
  <c r="B299" i="1" s="1"/>
  <c r="D273" i="1"/>
  <c r="B273" i="1" s="1"/>
  <c r="C361" i="1"/>
  <c r="B361" i="1" s="1"/>
  <c r="C329" i="1"/>
  <c r="B329" i="1" s="1"/>
  <c r="B319" i="1"/>
  <c r="C362" i="1"/>
  <c r="C338" i="1"/>
  <c r="B338" i="1" s="1"/>
  <c r="D322" i="1"/>
  <c r="C322" i="1"/>
  <c r="D490" i="1"/>
  <c r="D402" i="1"/>
  <c r="B402" i="1" s="1"/>
  <c r="D362" i="1"/>
  <c r="D335" i="1"/>
  <c r="B335" i="1" s="1"/>
  <c r="D297" i="1"/>
  <c r="B297" i="1" s="1"/>
  <c r="D271" i="1"/>
  <c r="C539" i="1"/>
  <c r="B539" i="1" s="1"/>
  <c r="C523" i="1"/>
  <c r="B523" i="1" s="1"/>
  <c r="C515" i="1"/>
  <c r="B515" i="1" s="1"/>
  <c r="C491" i="1"/>
  <c r="B491" i="1" s="1"/>
  <c r="C475" i="1"/>
  <c r="B475" i="1" s="1"/>
  <c r="C451" i="1"/>
  <c r="B451" i="1" s="1"/>
  <c r="C427" i="1"/>
  <c r="B427" i="1" s="1"/>
  <c r="C411" i="1"/>
  <c r="B411" i="1" s="1"/>
  <c r="C387" i="1"/>
  <c r="B387" i="1" s="1"/>
  <c r="C369" i="1"/>
  <c r="B369" i="1" s="1"/>
  <c r="D354" i="1"/>
  <c r="B354" i="1" s="1"/>
  <c r="D347" i="1"/>
  <c r="D331" i="1"/>
  <c r="C331" i="1"/>
  <c r="D307" i="1"/>
  <c r="D291" i="1"/>
  <c r="C291" i="1"/>
  <c r="D283" i="1"/>
  <c r="C283" i="1"/>
  <c r="D275" i="1"/>
  <c r="C275" i="1"/>
  <c r="D267" i="1"/>
  <c r="C267" i="1"/>
  <c r="D259" i="1"/>
  <c r="C259" i="1"/>
  <c r="D251" i="1"/>
  <c r="D243" i="1"/>
  <c r="C243" i="1"/>
  <c r="D431" i="1"/>
  <c r="B431" i="1" s="1"/>
  <c r="D400" i="1"/>
  <c r="B400" i="1" s="1"/>
  <c r="D359" i="1"/>
  <c r="B359" i="1" s="1"/>
  <c r="D330" i="1"/>
  <c r="B330" i="1" s="1"/>
  <c r="D295" i="1"/>
  <c r="B295" i="1" s="1"/>
  <c r="D265" i="1"/>
  <c r="B265" i="1" s="1"/>
  <c r="C490" i="1"/>
  <c r="C466" i="1"/>
  <c r="B466" i="1" s="1"/>
  <c r="C377" i="1"/>
  <c r="B377" i="1" s="1"/>
  <c r="C337" i="1"/>
  <c r="B337" i="1" s="1"/>
  <c r="D284" i="1"/>
  <c r="B284" i="1" s="1"/>
  <c r="D268" i="1"/>
  <c r="B268" i="1" s="1"/>
  <c r="D244" i="1"/>
  <c r="B244" i="1" s="1"/>
  <c r="D478" i="1"/>
  <c r="B478" i="1" s="1"/>
  <c r="D452" i="1"/>
  <c r="B452" i="1" s="1"/>
  <c r="D324" i="1"/>
  <c r="B324" i="1" s="1"/>
  <c r="D531" i="1"/>
  <c r="B531" i="1" s="1"/>
  <c r="D507" i="1"/>
  <c r="B507" i="1" s="1"/>
  <c r="D499" i="1"/>
  <c r="D483" i="1"/>
  <c r="B483" i="1" s="1"/>
  <c r="D467" i="1"/>
  <c r="B467" i="1" s="1"/>
  <c r="D459" i="1"/>
  <c r="D443" i="1"/>
  <c r="B443" i="1" s="1"/>
  <c r="D435" i="1"/>
  <c r="D419" i="1"/>
  <c r="B419" i="1" s="1"/>
  <c r="D403" i="1"/>
  <c r="B403" i="1" s="1"/>
  <c r="D395" i="1"/>
  <c r="D379" i="1"/>
  <c r="B379" i="1" s="1"/>
  <c r="D371" i="1"/>
  <c r="D540" i="1"/>
  <c r="B540" i="1" s="1"/>
  <c r="D514" i="1"/>
  <c r="B514" i="1" s="1"/>
  <c r="D502" i="1"/>
  <c r="B502" i="1" s="1"/>
  <c r="D488" i="1"/>
  <c r="B488" i="1" s="1"/>
  <c r="D476" i="1"/>
  <c r="B476" i="1" s="1"/>
  <c r="D450" i="1"/>
  <c r="B450" i="1" s="1"/>
  <c r="D438" i="1"/>
  <c r="B438" i="1" s="1"/>
  <c r="D424" i="1"/>
  <c r="B424" i="1" s="1"/>
  <c r="D412" i="1"/>
  <c r="B412" i="1" s="1"/>
  <c r="D386" i="1"/>
  <c r="B386" i="1" s="1"/>
  <c r="D374" i="1"/>
  <c r="B374" i="1" s="1"/>
  <c r="D360" i="1"/>
  <c r="B360" i="1" s="1"/>
  <c r="D348" i="1"/>
  <c r="B348" i="1" s="1"/>
  <c r="D310" i="1"/>
  <c r="B310" i="1" s="1"/>
  <c r="D262" i="1"/>
  <c r="B262" i="1" s="1"/>
  <c r="D240" i="1"/>
  <c r="B240" i="1" s="1"/>
  <c r="D298" i="1"/>
  <c r="D290" i="1"/>
  <c r="D274" i="1"/>
  <c r="B274" i="1" s="1"/>
  <c r="D266" i="1"/>
  <c r="B266" i="1" s="1"/>
  <c r="D250" i="1"/>
  <c r="D242" i="1"/>
  <c r="D538" i="1"/>
  <c r="B538" i="1" s="1"/>
  <c r="D526" i="1"/>
  <c r="B526" i="1" s="1"/>
  <c r="D512" i="1"/>
  <c r="B512" i="1" s="1"/>
  <c r="D500" i="1"/>
  <c r="B500" i="1" s="1"/>
  <c r="D474" i="1"/>
  <c r="B474" i="1" s="1"/>
  <c r="D462" i="1"/>
  <c r="B462" i="1" s="1"/>
  <c r="D448" i="1"/>
  <c r="B448" i="1" s="1"/>
  <c r="D436" i="1"/>
  <c r="B436" i="1" s="1"/>
  <c r="D410" i="1"/>
  <c r="B410" i="1" s="1"/>
  <c r="D398" i="1"/>
  <c r="B398" i="1" s="1"/>
  <c r="D384" i="1"/>
  <c r="B384" i="1" s="1"/>
  <c r="D372" i="1"/>
  <c r="B372" i="1" s="1"/>
  <c r="D346" i="1"/>
  <c r="B346" i="1" s="1"/>
  <c r="D334" i="1"/>
  <c r="B334" i="1" s="1"/>
  <c r="D320" i="1"/>
  <c r="B320" i="1" s="1"/>
  <c r="D308" i="1"/>
  <c r="B308" i="1" s="1"/>
  <c r="D294" i="1"/>
  <c r="B294" i="1" s="1"/>
  <c r="D277" i="1"/>
  <c r="B277" i="1" s="1"/>
  <c r="D261" i="1"/>
  <c r="B261" i="1" s="1"/>
  <c r="D238" i="1"/>
  <c r="B238" i="1" s="1"/>
  <c r="D300" i="1"/>
  <c r="B300" i="1" s="1"/>
  <c r="D252" i="1"/>
  <c r="B252" i="1" s="1"/>
  <c r="D388" i="1"/>
  <c r="B388" i="1" s="1"/>
  <c r="D536" i="1"/>
  <c r="B536" i="1" s="1"/>
  <c r="D524" i="1"/>
  <c r="B524" i="1" s="1"/>
  <c r="D498" i="1"/>
  <c r="B498" i="1" s="1"/>
  <c r="D486" i="1"/>
  <c r="B486" i="1" s="1"/>
  <c r="D472" i="1"/>
  <c r="B472" i="1" s="1"/>
  <c r="D460" i="1"/>
  <c r="B460" i="1" s="1"/>
  <c r="D434" i="1"/>
  <c r="B434" i="1" s="1"/>
  <c r="D422" i="1"/>
  <c r="B422" i="1" s="1"/>
  <c r="D408" i="1"/>
  <c r="B408" i="1" s="1"/>
  <c r="D396" i="1"/>
  <c r="B396" i="1" s="1"/>
  <c r="D370" i="1"/>
  <c r="B370" i="1" s="1"/>
  <c r="D358" i="1"/>
  <c r="B358" i="1" s="1"/>
  <c r="D344" i="1"/>
  <c r="B344" i="1" s="1"/>
  <c r="D332" i="1"/>
  <c r="B332" i="1" s="1"/>
  <c r="D306" i="1"/>
  <c r="B306" i="1" s="1"/>
  <c r="D293" i="1"/>
  <c r="B293" i="1" s="1"/>
  <c r="D256" i="1"/>
  <c r="B256" i="1" s="1"/>
  <c r="D237" i="1"/>
  <c r="B237" i="1" s="1"/>
  <c r="D292" i="1"/>
  <c r="B292" i="1" s="1"/>
  <c r="D236" i="1"/>
  <c r="B236" i="1" s="1"/>
  <c r="D296" i="1"/>
  <c r="B296" i="1" s="1"/>
  <c r="D288" i="1"/>
  <c r="D280" i="1"/>
  <c r="D264" i="1"/>
  <c r="D522" i="1"/>
  <c r="B522" i="1" s="1"/>
  <c r="D510" i="1"/>
  <c r="B510" i="1" s="1"/>
  <c r="D496" i="1"/>
  <c r="B496" i="1" s="1"/>
  <c r="D484" i="1"/>
  <c r="B484" i="1" s="1"/>
  <c r="D458" i="1"/>
  <c r="B458" i="1" s="1"/>
  <c r="D446" i="1"/>
  <c r="B446" i="1" s="1"/>
  <c r="D432" i="1"/>
  <c r="B432" i="1" s="1"/>
  <c r="D420" i="1"/>
  <c r="B420" i="1" s="1"/>
  <c r="D394" i="1"/>
  <c r="B394" i="1" s="1"/>
  <c r="D382" i="1"/>
  <c r="B382" i="1" s="1"/>
  <c r="D368" i="1"/>
  <c r="B368" i="1" s="1"/>
  <c r="D356" i="1"/>
  <c r="B356" i="1" s="1"/>
  <c r="D318" i="1"/>
  <c r="B318" i="1" s="1"/>
  <c r="D304" i="1"/>
  <c r="B304" i="1" s="1"/>
  <c r="D254" i="1"/>
  <c r="B254" i="1" s="1"/>
  <c r="D276" i="1"/>
  <c r="D260" i="1"/>
  <c r="D516" i="1"/>
  <c r="B516" i="1" s="1"/>
  <c r="D534" i="1"/>
  <c r="B534" i="1" s="1"/>
  <c r="D520" i="1"/>
  <c r="B520" i="1" s="1"/>
  <c r="D508" i="1"/>
  <c r="B508" i="1" s="1"/>
  <c r="D482" i="1"/>
  <c r="B482" i="1" s="1"/>
  <c r="D470" i="1"/>
  <c r="B470" i="1" s="1"/>
  <c r="D456" i="1"/>
  <c r="B456" i="1" s="1"/>
  <c r="D444" i="1"/>
  <c r="B444" i="1" s="1"/>
  <c r="D406" i="1"/>
  <c r="B406" i="1" s="1"/>
  <c r="D392" i="1"/>
  <c r="B392" i="1" s="1"/>
  <c r="D380" i="1"/>
  <c r="B380" i="1" s="1"/>
  <c r="D342" i="1"/>
  <c r="B342" i="1" s="1"/>
  <c r="D328" i="1"/>
  <c r="B328" i="1" s="1"/>
  <c r="D316" i="1"/>
  <c r="B316" i="1" s="1"/>
  <c r="D286" i="1"/>
  <c r="B286" i="1" s="1"/>
  <c r="D278" i="1"/>
  <c r="D270" i="1"/>
  <c r="D246" i="1"/>
  <c r="B246" i="1" s="1"/>
  <c r="D532" i="1"/>
  <c r="B532" i="1" s="1"/>
  <c r="D506" i="1"/>
  <c r="B506" i="1" s="1"/>
  <c r="D494" i="1"/>
  <c r="B494" i="1" s="1"/>
  <c r="D468" i="1"/>
  <c r="B468" i="1" s="1"/>
  <c r="D442" i="1"/>
  <c r="B442" i="1" s="1"/>
  <c r="D430" i="1"/>
  <c r="B430" i="1" s="1"/>
  <c r="D404" i="1"/>
  <c r="B404" i="1" s="1"/>
  <c r="D366" i="1"/>
  <c r="B366" i="1" s="1"/>
  <c r="D352" i="1"/>
  <c r="B352" i="1" s="1"/>
  <c r="D340" i="1"/>
  <c r="B340" i="1" s="1"/>
  <c r="D302" i="1"/>
  <c r="B302" i="1" s="1"/>
  <c r="D285" i="1"/>
  <c r="B285" i="1" s="1"/>
  <c r="D269" i="1"/>
  <c r="B269" i="1" s="1"/>
  <c r="D248" i="1"/>
  <c r="B248" i="1" s="1"/>
  <c r="D541" i="1"/>
  <c r="D533" i="1"/>
  <c r="D525" i="1"/>
  <c r="B525" i="1" s="1"/>
  <c r="D517" i="1"/>
  <c r="D509" i="1"/>
  <c r="D501" i="1"/>
  <c r="D493" i="1"/>
  <c r="B493" i="1" s="1"/>
  <c r="D485" i="1"/>
  <c r="D477" i="1"/>
  <c r="D469" i="1"/>
  <c r="D461" i="1"/>
  <c r="B461" i="1" s="1"/>
  <c r="D453" i="1"/>
  <c r="D445" i="1"/>
  <c r="D437" i="1"/>
  <c r="D429" i="1"/>
  <c r="B429" i="1" s="1"/>
  <c r="D421" i="1"/>
  <c r="D413" i="1"/>
  <c r="D405" i="1"/>
  <c r="D397" i="1"/>
  <c r="B397" i="1" s="1"/>
  <c r="D389" i="1"/>
  <c r="D381" i="1"/>
  <c r="D373" i="1"/>
  <c r="D365" i="1"/>
  <c r="B365" i="1" s="1"/>
  <c r="D357" i="1"/>
  <c r="D349" i="1"/>
  <c r="D341" i="1"/>
  <c r="D333" i="1"/>
  <c r="B333" i="1" s="1"/>
  <c r="D325" i="1"/>
  <c r="D317" i="1"/>
  <c r="D309" i="1"/>
  <c r="D301" i="1"/>
  <c r="B301" i="1" s="1"/>
  <c r="D253" i="1"/>
  <c r="B253" i="1" s="1"/>
  <c r="D530" i="1"/>
  <c r="B530" i="1" s="1"/>
  <c r="D518" i="1"/>
  <c r="B518" i="1" s="1"/>
  <c r="D492" i="1"/>
  <c r="B492" i="1" s="1"/>
  <c r="D454" i="1"/>
  <c r="B454" i="1" s="1"/>
  <c r="D428" i="1"/>
  <c r="B428" i="1" s="1"/>
  <c r="D390" i="1"/>
  <c r="B390" i="1" s="1"/>
  <c r="D364" i="1"/>
  <c r="B364" i="1" s="1"/>
  <c r="D326" i="1"/>
  <c r="B326" i="1" s="1"/>
  <c r="D312" i="1"/>
  <c r="B312" i="1" s="1"/>
  <c r="D257" i="1"/>
  <c r="B257" i="1" s="1"/>
  <c r="D355" i="1"/>
  <c r="B355" i="1" s="1"/>
  <c r="D339" i="1"/>
  <c r="B339" i="1" s="1"/>
  <c r="D323" i="1"/>
  <c r="B323" i="1" s="1"/>
  <c r="D315" i="1"/>
  <c r="B315" i="1" s="1"/>
  <c r="D255" i="1"/>
  <c r="B255" i="1" s="1"/>
  <c r="D241" i="1"/>
  <c r="B241" i="1" s="1"/>
  <c r="D481" i="1"/>
  <c r="B481" i="1" s="1"/>
  <c r="D417" i="1"/>
  <c r="B417" i="1" s="1"/>
  <c r="D353" i="1"/>
  <c r="B353" i="1" s="1"/>
  <c r="D239" i="1"/>
  <c r="B239" i="1" s="1"/>
  <c r="A3" i="1"/>
  <c r="A4" i="1"/>
  <c r="A5" i="1"/>
  <c r="A6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B45" i="1" l="1"/>
  <c r="B37" i="1"/>
  <c r="B267" i="1"/>
  <c r="B72" i="1"/>
  <c r="B110" i="1"/>
  <c r="B52" i="1"/>
  <c r="B80" i="1"/>
  <c r="B58" i="1"/>
  <c r="B13" i="1"/>
  <c r="B21" i="1"/>
  <c r="B96" i="1"/>
  <c r="B116" i="1"/>
  <c r="B64" i="1"/>
  <c r="B53" i="1"/>
  <c r="B103" i="1"/>
  <c r="B29" i="1"/>
  <c r="B71" i="1"/>
  <c r="B59" i="1"/>
  <c r="B88" i="1"/>
  <c r="B307" i="1"/>
  <c r="B362" i="1"/>
  <c r="B291" i="1"/>
  <c r="B303" i="1"/>
  <c r="B313" i="1"/>
  <c r="B243" i="1"/>
  <c r="B275" i="1"/>
  <c r="B331" i="1"/>
  <c r="B322" i="1"/>
  <c r="B490" i="1"/>
  <c r="B271" i="1"/>
  <c r="B251" i="1"/>
  <c r="B283" i="1"/>
  <c r="B347" i="1"/>
  <c r="B305" i="1"/>
  <c r="B258" i="1"/>
  <c r="B259" i="1"/>
  <c r="B325" i="1"/>
  <c r="B357" i="1"/>
  <c r="B389" i="1"/>
  <c r="B421" i="1"/>
  <c r="B453" i="1"/>
  <c r="B485" i="1"/>
  <c r="B517" i="1"/>
  <c r="B278" i="1"/>
  <c r="B264" i="1"/>
  <c r="B242" i="1"/>
  <c r="B459" i="1"/>
  <c r="B280" i="1"/>
  <c r="B250" i="1"/>
  <c r="B290" i="1"/>
  <c r="B371" i="1"/>
  <c r="B309" i="1"/>
  <c r="B341" i="1"/>
  <c r="B373" i="1"/>
  <c r="B405" i="1"/>
  <c r="B437" i="1"/>
  <c r="B469" i="1"/>
  <c r="B501" i="1"/>
  <c r="B533" i="1"/>
  <c r="B260" i="1"/>
  <c r="B288" i="1"/>
  <c r="B298" i="1"/>
  <c r="B435" i="1"/>
  <c r="B317" i="1"/>
  <c r="B349" i="1"/>
  <c r="B381" i="1"/>
  <c r="B413" i="1"/>
  <c r="B445" i="1"/>
  <c r="B477" i="1"/>
  <c r="B509" i="1"/>
  <c r="B541" i="1"/>
  <c r="B270" i="1"/>
  <c r="B276" i="1"/>
  <c r="B395" i="1"/>
  <c r="B499" i="1"/>
  <c r="E3" i="1"/>
  <c r="C3" i="1" s="1"/>
  <c r="E4" i="1"/>
  <c r="C4" i="1" s="1"/>
  <c r="E5" i="1"/>
  <c r="C5" i="1" s="1"/>
  <c r="E6" i="1"/>
  <c r="C6" i="1" s="1"/>
  <c r="E209" i="1"/>
  <c r="C209" i="1" s="1"/>
  <c r="E210" i="1"/>
  <c r="C210" i="1" s="1"/>
  <c r="E211" i="1"/>
  <c r="C211" i="1" s="1"/>
  <c r="E212" i="1"/>
  <c r="C212" i="1" s="1"/>
  <c r="E213" i="1"/>
  <c r="C213" i="1" s="1"/>
  <c r="E214" i="1"/>
  <c r="C214" i="1" s="1"/>
  <c r="E215" i="1"/>
  <c r="C215" i="1" s="1"/>
  <c r="E216" i="1"/>
  <c r="E217" i="1"/>
  <c r="E218" i="1"/>
  <c r="E219" i="1"/>
  <c r="E220" i="1"/>
  <c r="E221" i="1"/>
  <c r="E222" i="1"/>
  <c r="E223" i="1"/>
  <c r="E224" i="1"/>
  <c r="E225" i="1"/>
  <c r="E226" i="1"/>
  <c r="C226" i="1" s="1"/>
  <c r="E227" i="1"/>
  <c r="C227" i="1" s="1"/>
  <c r="E228" i="1"/>
  <c r="C228" i="1" s="1"/>
  <c r="E229" i="1"/>
  <c r="E230" i="1"/>
  <c r="C230" i="1" s="1"/>
  <c r="E231" i="1"/>
  <c r="C231" i="1" s="1"/>
  <c r="E232" i="1"/>
  <c r="C232" i="1" s="1"/>
  <c r="E233" i="1"/>
  <c r="C233" i="1" s="1"/>
  <c r="E234" i="1"/>
  <c r="C234" i="1" s="1"/>
  <c r="E235" i="1"/>
  <c r="D232" i="1" l="1"/>
  <c r="D224" i="1"/>
  <c r="D222" i="1"/>
  <c r="D216" i="1"/>
  <c r="D6" i="1"/>
  <c r="D220" i="1" l="1"/>
  <c r="B220" i="1" s="1"/>
  <c r="D223" i="1"/>
  <c r="B223" i="1" s="1"/>
  <c r="D214" i="1"/>
  <c r="B214" i="1" s="1"/>
  <c r="D230" i="1"/>
  <c r="B230" i="1" s="1"/>
  <c r="D4" i="1"/>
  <c r="B4" i="1" s="1"/>
  <c r="D212" i="1"/>
  <c r="B212" i="1" s="1"/>
  <c r="D215" i="1"/>
  <c r="B215" i="1" s="1"/>
  <c r="D228" i="1"/>
  <c r="B228" i="1" s="1"/>
  <c r="D231" i="1"/>
  <c r="B231" i="1" s="1"/>
  <c r="D3" i="1"/>
  <c r="B3" i="1" s="1"/>
  <c r="B6" i="1"/>
  <c r="D5" i="1"/>
  <c r="B5" i="1" s="1"/>
  <c r="D211" i="1"/>
  <c r="B211" i="1" s="1"/>
  <c r="B216" i="1"/>
  <c r="D219" i="1"/>
  <c r="B219" i="1" s="1"/>
  <c r="B224" i="1"/>
  <c r="D227" i="1"/>
  <c r="B227" i="1" s="1"/>
  <c r="B232" i="1"/>
  <c r="D235" i="1"/>
  <c r="B235" i="1" s="1"/>
  <c r="D209" i="1"/>
  <c r="B209" i="1" s="1"/>
  <c r="D217" i="1"/>
  <c r="B217" i="1" s="1"/>
  <c r="B222" i="1"/>
  <c r="D225" i="1"/>
  <c r="B225" i="1" s="1"/>
  <c r="D233" i="1"/>
  <c r="B233" i="1" s="1"/>
  <c r="D210" i="1"/>
  <c r="B210" i="1" s="1"/>
  <c r="D218" i="1"/>
  <c r="B218" i="1" s="1"/>
  <c r="D226" i="1"/>
  <c r="B226" i="1" s="1"/>
  <c r="D234" i="1"/>
  <c r="B234" i="1" s="1"/>
  <c r="D213" i="1"/>
  <c r="B213" i="1" s="1"/>
  <c r="D221" i="1"/>
  <c r="B221" i="1" s="1"/>
  <c r="D229" i="1"/>
  <c r="B22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43DEF-FB2C-4765-9202-B239B4C39A6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A11AA2-E5C8-408F-9B12-357A2BC7A1C8}" name="WorksheetConnection_Open_PO_repor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Open_PO_report.xlsxTable11"/>
        </x15:connection>
      </ext>
    </extLst>
  </connection>
</connections>
</file>

<file path=xl/sharedStrings.xml><?xml version="1.0" encoding="utf-8"?>
<sst xmlns="http://schemas.openxmlformats.org/spreadsheetml/2006/main" count="8884" uniqueCount="1168">
  <si>
    <t>Document Date</t>
  </si>
  <si>
    <t>Required Date</t>
  </si>
  <si>
    <t>Promised Date</t>
  </si>
  <si>
    <t>Promised Ship Date</t>
  </si>
  <si>
    <t>PO Number</t>
  </si>
  <si>
    <t>PO Type</t>
  </si>
  <si>
    <t>Item Number</t>
  </si>
  <si>
    <t>Item Description</t>
  </si>
  <si>
    <t>Item Class Code</t>
  </si>
  <si>
    <t>Inventory Account Number</t>
  </si>
  <si>
    <t>Purchases Account Number</t>
  </si>
  <si>
    <t>Vendor ID</t>
  </si>
  <si>
    <t>Vendor Name</t>
  </si>
  <si>
    <t>Originating Unit Cost</t>
  </si>
  <si>
    <t>QTY Ordered</t>
  </si>
  <si>
    <t>Originating Extended Cost</t>
  </si>
  <si>
    <t>QTY Canceled</t>
  </si>
  <si>
    <t>QTY Shipped</t>
  </si>
  <si>
    <t>QTY Invoiced</t>
  </si>
  <si>
    <t>PO Line Status</t>
  </si>
  <si>
    <t>Buyer ID</t>
  </si>
  <si>
    <t>User To Enter</t>
  </si>
  <si>
    <t>Location Code</t>
  </si>
  <si>
    <t>Status</t>
  </si>
  <si>
    <t>Document Status</t>
  </si>
  <si>
    <t>Inactive</t>
  </si>
  <si>
    <t>Standard</t>
  </si>
  <si>
    <t>01-300-0000-8018</t>
  </si>
  <si>
    <t>Released</t>
  </si>
  <si>
    <t>ENGLEWOOD</t>
  </si>
  <si>
    <t>Open</t>
  </si>
  <si>
    <t>No</t>
  </si>
  <si>
    <t>01-100-9888-4406</t>
  </si>
  <si>
    <t>01-400-0000-8006</t>
  </si>
  <si>
    <t>COMP</t>
  </si>
  <si>
    <t>01-000-0000-1224</t>
  </si>
  <si>
    <t>BENTLEY LABS</t>
  </si>
  <si>
    <t>New</t>
  </si>
  <si>
    <t>BENTLEY</t>
  </si>
  <si>
    <t>Active</t>
  </si>
  <si>
    <t>Bentley Laboratories, LLC</t>
  </si>
  <si>
    <t>agrose</t>
  </si>
  <si>
    <t>01-100-9888-4440</t>
  </si>
  <si>
    <t>GOULD</t>
  </si>
  <si>
    <t>Stephen Gould Corporation</t>
  </si>
  <si>
    <t>BCS</t>
  </si>
  <si>
    <t>BioScreen Clinical Services</t>
  </si>
  <si>
    <t>DERM REVIEW</t>
  </si>
  <si>
    <t>01-300-0000-8006</t>
  </si>
  <si>
    <t>CCMS</t>
  </si>
  <si>
    <t>DMI</t>
  </si>
  <si>
    <t>CUSTOM</t>
  </si>
  <si>
    <t>Custom Analytics LLC</t>
  </si>
  <si>
    <t>PLATE CHARGE</t>
  </si>
  <si>
    <t>RWong</t>
  </si>
  <si>
    <t>Dimensional Merchandising Inc</t>
  </si>
  <si>
    <t>PHARMA ON</t>
  </si>
  <si>
    <t>PharmaOn, LLC</t>
  </si>
  <si>
    <t>Cross Country Media &amp; Sourcing, Inc.</t>
  </si>
  <si>
    <t>VDECENA</t>
  </si>
  <si>
    <t>VDecena</t>
  </si>
  <si>
    <t>Change Order</t>
  </si>
  <si>
    <t>CELMARK</t>
  </si>
  <si>
    <t>SOT</t>
  </si>
  <si>
    <t>PO100016266</t>
  </si>
  <si>
    <t>53460001MF</t>
  </si>
  <si>
    <t>MF_53460001_Acne Day Treatment 2oz FG</t>
  </si>
  <si>
    <t>LABOR</t>
  </si>
  <si>
    <t>01-000-0000-1234</t>
  </si>
  <si>
    <t>PO100016268</t>
  </si>
  <si>
    <t>53470001MF</t>
  </si>
  <si>
    <t>MF_Acne 2oz Oil Suppressing Night Treament FG</t>
  </si>
  <si>
    <t>LEI</t>
  </si>
  <si>
    <t>Leading Edge Innovations</t>
  </si>
  <si>
    <t>PO100016290</t>
  </si>
  <si>
    <t>53480001MF</t>
  </si>
  <si>
    <t>MF_Acne 6oz Series Gentle Exfoliating Cleanser FG Tube Screenprinted</t>
  </si>
  <si>
    <t>Englewood Lab</t>
  </si>
  <si>
    <t>ICS</t>
  </si>
  <si>
    <t>International Cosmetic Suppliers Ltd</t>
  </si>
  <si>
    <t>ID COMMERCE</t>
  </si>
  <si>
    <t>iD Commerce + Logistics LLC</t>
  </si>
  <si>
    <t>IDC</t>
  </si>
  <si>
    <t>SEACLIFF</t>
  </si>
  <si>
    <t>SeaCliff Beauty Packaging and Laboratories</t>
  </si>
  <si>
    <t>PO100016872</t>
  </si>
  <si>
    <t>53440001MF</t>
  </si>
  <si>
    <t>MF_53440001_Cold Plasma Plus Neck and Chest SPF 25 1oz FG</t>
  </si>
  <si>
    <t>PO100016899</t>
  </si>
  <si>
    <t>5522MF</t>
  </si>
  <si>
    <t>MF_Neuropeptide Neck Treatment SPF30 2oz</t>
  </si>
  <si>
    <t>MICRO 61 &amp; 62</t>
  </si>
  <si>
    <t>QUALIMAX</t>
  </si>
  <si>
    <t>Qualimax, LLC</t>
  </si>
  <si>
    <t>LABOR CHARGE</t>
  </si>
  <si>
    <t>PMD</t>
  </si>
  <si>
    <t>FG</t>
  </si>
  <si>
    <t>HEAVY METALS</t>
  </si>
  <si>
    <t>53160001MF</t>
  </si>
  <si>
    <t>MF_2oz_Vitamin C Ester Photo-Brightening Moisturizer Broad Spectrum SPF 30</t>
  </si>
  <si>
    <t>PO100017237</t>
  </si>
  <si>
    <t>51090001MF</t>
  </si>
  <si>
    <t>MF _2oz_High Potency Classics: Face Finishing &amp; Firming Moisturizer</t>
  </si>
  <si>
    <t>COFRAN</t>
  </si>
  <si>
    <t>Cofran International Corp.</t>
  </si>
  <si>
    <t>ETom</t>
  </si>
  <si>
    <t>PO100017370</t>
  </si>
  <si>
    <t>PO100017371</t>
  </si>
  <si>
    <t>53168001MF</t>
  </si>
  <si>
    <t>MF_53168001_2oz_VCE Photo-Brightening Moisturizer SPF 30_EU</t>
  </si>
  <si>
    <t>53198001MF</t>
  </si>
  <si>
    <t>MF_53198001_2oz_HPC FFM Tint SPF 30_EU</t>
  </si>
  <si>
    <t>PO100017374</t>
  </si>
  <si>
    <t>PO100017380</t>
  </si>
  <si>
    <t>53738001MF</t>
  </si>
  <si>
    <t>MF_NM Foundation Serum Buff EU</t>
  </si>
  <si>
    <t>54020001MF</t>
  </si>
  <si>
    <t>MF_NM Eyeshadow</t>
  </si>
  <si>
    <t>VITA</t>
  </si>
  <si>
    <t>Vitaquest International LLC</t>
  </si>
  <si>
    <t>PREP FEE</t>
  </si>
  <si>
    <t>CURTISPKG</t>
  </si>
  <si>
    <t>Curtis Packaging Corporation</t>
  </si>
  <si>
    <t>52460001MF</t>
  </si>
  <si>
    <t>MF_6oz_VCE Brightening Cleanser in Tube</t>
  </si>
  <si>
    <t>CELMARK FL</t>
  </si>
  <si>
    <t>Celmark International Inc.</t>
  </si>
  <si>
    <t>58040001MF</t>
  </si>
  <si>
    <t>MF_0.5oz_Hypoallergenic Firming Eye Cream</t>
  </si>
  <si>
    <t>HCHO</t>
  </si>
  <si>
    <t>53190001MF</t>
  </si>
  <si>
    <t>MF_2oz_High Potency Classics: Face Finishing &amp; Firming Moisturizer Tint SPF 30</t>
  </si>
  <si>
    <t>53510001MF</t>
  </si>
  <si>
    <t>MF_CP+ Hand Therapy 2oz FG</t>
  </si>
  <si>
    <t>PO100017738</t>
  </si>
  <si>
    <t>5354MF</t>
  </si>
  <si>
    <t>MF_1oz_Deep Crease Serum_ Essential Fx Acyl G</t>
  </si>
  <si>
    <t>52260001MF</t>
  </si>
  <si>
    <t>MF_1oz_Vitamin C Ester Brightening Serum</t>
  </si>
  <si>
    <t>5331MF</t>
  </si>
  <si>
    <t>MF_Super Greens_30 Pack</t>
  </si>
  <si>
    <t>51090061MF</t>
  </si>
  <si>
    <t>MF_51090061_FG_4oz_High Potency Classics: Face Finishing &amp; Firming Moisturizer</t>
  </si>
  <si>
    <t>KSalari</t>
  </si>
  <si>
    <t>PO100017790</t>
  </si>
  <si>
    <t>53970001MF</t>
  </si>
  <si>
    <t>MF_NM Blush</t>
  </si>
  <si>
    <t>CP0089MF</t>
  </si>
  <si>
    <t>MF_CP0089_High Potency Amine Face Lift [CORE] 2oz - WIP / Shrinkwrap</t>
  </si>
  <si>
    <t>PO100017850</t>
  </si>
  <si>
    <t>53470000MF</t>
  </si>
  <si>
    <t>MF_Acne 2oz Oil Suppressing Night Treament  WIP</t>
  </si>
  <si>
    <t>53460000MF</t>
  </si>
  <si>
    <t>MF_Acne 2oz  Pre-biotic Treatment &amp; Hydrator WIP</t>
  </si>
  <si>
    <t>53480000MF</t>
  </si>
  <si>
    <t>MF_Acne 6oz Series Gentle Exfoliating Cleanser WIP Tube Screenprinted</t>
  </si>
  <si>
    <t>7660KA</t>
  </si>
  <si>
    <t>KA_Acne 90 Day Regime</t>
  </si>
  <si>
    <t>PO100017870</t>
  </si>
  <si>
    <t>52430001MF</t>
  </si>
  <si>
    <t>MF_6oz_High Potency Classics: Nutritive Cleanser</t>
  </si>
  <si>
    <t>BMSantillan</t>
  </si>
  <si>
    <t>PO100017872</t>
  </si>
  <si>
    <t>52430011MF</t>
  </si>
  <si>
    <t>MF_2oz_High Potency Classics: Nutritive Cleanser (No Carton)</t>
  </si>
  <si>
    <t>PO100017874</t>
  </si>
  <si>
    <t>52460011MF</t>
  </si>
  <si>
    <t>MF_2oz_VCE Brightening Cleanser (No Carton)</t>
  </si>
  <si>
    <t>PO100017875</t>
  </si>
  <si>
    <t>52480001MF</t>
  </si>
  <si>
    <t>MF_6oz_No Make-Up Cleanser</t>
  </si>
  <si>
    <t>PO100017878</t>
  </si>
  <si>
    <t>53510000MF</t>
  </si>
  <si>
    <t>MF_Cold Plasma Plus+ Hand Therapy 2oz WIP</t>
  </si>
  <si>
    <t>PO100017883</t>
  </si>
  <si>
    <t>513302KA</t>
  </si>
  <si>
    <t>Rework 613302 FG_No Lipstick Lipstick US Original Pink</t>
  </si>
  <si>
    <t>CP0027MF</t>
  </si>
  <si>
    <t>MF_Cold Plasma Sub-D 2oz w/Shrinkwrap_G|R_International</t>
  </si>
  <si>
    <t>LABOR GR</t>
  </si>
  <si>
    <t>CP0084MF</t>
  </si>
  <si>
    <t>MF_Chlorophyll Detox Mask WIP_0.4oz</t>
  </si>
  <si>
    <t>AWAREPRODUCTS</t>
  </si>
  <si>
    <t>Aware Products, LLC</t>
  </si>
  <si>
    <t>AWARE</t>
  </si>
  <si>
    <t>PO100017954</t>
  </si>
  <si>
    <t>CP0022MF</t>
  </si>
  <si>
    <t>MF_Cold Plasma Sub-D_1oz_G|R_International</t>
  </si>
  <si>
    <t>PO100017989</t>
  </si>
  <si>
    <t>CP0070MF</t>
  </si>
  <si>
    <t>MF_EFx Eyelid Serum 0.25oz</t>
  </si>
  <si>
    <t>CP0075MF</t>
  </si>
  <si>
    <t>MF_ HPC Firming Eye Lift (Guthy)</t>
  </si>
  <si>
    <t>PO100017993</t>
  </si>
  <si>
    <t>CP0078MF</t>
  </si>
  <si>
    <t>MF_Guthy_HPC_Firming Evening Repair</t>
  </si>
  <si>
    <t>CP0085MF</t>
  </si>
  <si>
    <t>MF_CP0085_High Potency Amine Face Lift [CORE] 1oz - WIP / Shrinkwrap</t>
  </si>
  <si>
    <t>PO100018000</t>
  </si>
  <si>
    <t>CP0090MF</t>
  </si>
  <si>
    <t>MF_CP0090_Face Finishing &amp; Firming Moisturizer 2oz - WIP / Shrinkwrap</t>
  </si>
  <si>
    <t>PO100018002</t>
  </si>
  <si>
    <t>53488001MF</t>
  </si>
  <si>
    <t>MF Acne Cleanser 6oz EU</t>
  </si>
  <si>
    <t>PO100018003</t>
  </si>
  <si>
    <t>53488000MF</t>
  </si>
  <si>
    <t>53478000MF</t>
  </si>
  <si>
    <t>MF Acne Night Treatment 2oz WIP EU</t>
  </si>
  <si>
    <t>7736KA</t>
  </si>
  <si>
    <t>KA_Acne 90 Day Regime EU</t>
  </si>
  <si>
    <t>PO100018005</t>
  </si>
  <si>
    <t>53478001MF</t>
  </si>
  <si>
    <t>MF Acne Night Treatment 2oz FG EU</t>
  </si>
  <si>
    <t>PO100018006</t>
  </si>
  <si>
    <t>53498001MF</t>
  </si>
  <si>
    <t>MF Acne Spot Treatment 0.5oz Tube Screenprinted FG EU</t>
  </si>
  <si>
    <t>PO100018008</t>
  </si>
  <si>
    <t>7659KA</t>
  </si>
  <si>
    <t>KA_Acne 30 Day Regimen</t>
  </si>
  <si>
    <t>53460010MF</t>
  </si>
  <si>
    <t>MF_Acne 0.7oz Prebiotic Treatment &amp; Hydrator Tube Screenprinted WIP</t>
  </si>
  <si>
    <t>53470010MF</t>
  </si>
  <si>
    <t>MF_Acne 0.7oz Oil Suppressing Night Treament Tube Screenprinted</t>
  </si>
  <si>
    <t>53480011MF</t>
  </si>
  <si>
    <t>MF Acne Cleanser 2oz Tube Screenprinted</t>
  </si>
  <si>
    <t>PO100018015</t>
  </si>
  <si>
    <t>51090000MF</t>
  </si>
  <si>
    <t>MF_2oz_High Potency Classics: Face Finishing &amp; Firming Moisturizer</t>
  </si>
  <si>
    <t>OBERK</t>
  </si>
  <si>
    <t>O. Berk Company</t>
  </si>
  <si>
    <t>PO100018035</t>
  </si>
  <si>
    <t>53490001MF</t>
  </si>
  <si>
    <t>MF_Acne 0.5oz Series Max Strength Spot Gel FG</t>
  </si>
  <si>
    <t>51070001MF</t>
  </si>
  <si>
    <t>MF _2oz_Vitamin C Ester Brightening Amine Face Lift</t>
  </si>
  <si>
    <t>51410001MF</t>
  </si>
  <si>
    <t>MF _4oz_No:Rinse Intensive Pore Minimizing Toner</t>
  </si>
  <si>
    <t>PO100018049</t>
  </si>
  <si>
    <t>53200001MF</t>
  </si>
  <si>
    <t>MF_1oz_High Potency Classics: Hyaluronic Intensive Moisturizer</t>
  </si>
  <si>
    <t>PO100018056</t>
  </si>
  <si>
    <t>PO100018071</t>
  </si>
  <si>
    <t>Tube_6oz_Acne Cleanser Revised</t>
  </si>
  <si>
    <t>Tube_6oz_NM Cleanser</t>
  </si>
  <si>
    <t>Tube_0.7oz_Screenprinted Acne Night Trtmnt</t>
  </si>
  <si>
    <t>Tube_0.7oz_Acne Series Prebiotic Treatment &amp; Hydrator Screenprinted</t>
  </si>
  <si>
    <t>Tube_2oz_Screenprinted Acne</t>
  </si>
  <si>
    <t>Tube_0.5oz_Screenprinted Acne</t>
  </si>
  <si>
    <t>53450011MF</t>
  </si>
  <si>
    <t>MF_Cold Plasma Plus Sub D 2oz Reformulation FG</t>
  </si>
  <si>
    <t>PO100018085</t>
  </si>
  <si>
    <t>PO100018086</t>
  </si>
  <si>
    <t>53450061MF</t>
  </si>
  <si>
    <t>MF_Cold Plasma Plus Sub D 2ml Reformulation Packette Sample</t>
  </si>
  <si>
    <t>SONIC</t>
  </si>
  <si>
    <t>Sonic Packaging Industries Inc</t>
  </si>
  <si>
    <t>JP</t>
  </si>
  <si>
    <t>PO100018089</t>
  </si>
  <si>
    <t>PO100018090</t>
  </si>
  <si>
    <t>PO100018093</t>
  </si>
  <si>
    <t>PO100018094</t>
  </si>
  <si>
    <t>PO100018096</t>
  </si>
  <si>
    <t>CP0087MF</t>
  </si>
  <si>
    <t>MF_High Potency Classics: Evening Repair 1oz with Shrink</t>
  </si>
  <si>
    <t>PO100018097</t>
  </si>
  <si>
    <t>5356MF</t>
  </si>
  <si>
    <t>MF_0.5oz_Eye Cream_ Essential Fx Acyl G</t>
  </si>
  <si>
    <t>PO100018135</t>
  </si>
  <si>
    <t>FG_No Makeup Foundation Brush</t>
  </si>
  <si>
    <t>01-000-0000-1200</t>
  </si>
  <si>
    <t>ANISA INTL</t>
  </si>
  <si>
    <t>Anisa International, Inc.</t>
  </si>
  <si>
    <t>FG_No Makeup Foundation Serum Brush</t>
  </si>
  <si>
    <t>FG_No Makeup Foundation Bronzer Brush</t>
  </si>
  <si>
    <t>5257MF</t>
  </si>
  <si>
    <t>MF_30 day_Omega 3 Supplement</t>
  </si>
  <si>
    <t>52578MF</t>
  </si>
  <si>
    <t>MF_Omega 3 Supplements 90day_270softgels</t>
  </si>
  <si>
    <t>PO100018148</t>
  </si>
  <si>
    <t>5260MF</t>
  </si>
  <si>
    <t>MF_30 pkt_Superberry Powder with Acai</t>
  </si>
  <si>
    <t>PO100018150</t>
  </si>
  <si>
    <t>PO100018181</t>
  </si>
  <si>
    <t>5341020MF</t>
  </si>
  <si>
    <t>MF_WIP Cold Plasma Plus Face 0.25oz</t>
  </si>
  <si>
    <t>PO100018182</t>
  </si>
  <si>
    <t>PO100018188</t>
  </si>
  <si>
    <t>53980001MF</t>
  </si>
  <si>
    <t>MF_NM Bronzer</t>
  </si>
  <si>
    <t>54010001MF</t>
  </si>
  <si>
    <t>MF_NM Mascara</t>
  </si>
  <si>
    <t>53918001MF</t>
  </si>
  <si>
    <t>MF_NM Lipstick Rose Rapture EU</t>
  </si>
  <si>
    <t>PO100018201</t>
  </si>
  <si>
    <t>PO100018202</t>
  </si>
  <si>
    <t>PO100018204</t>
  </si>
  <si>
    <t>PO100018205</t>
  </si>
  <si>
    <t>53748001MF</t>
  </si>
  <si>
    <t>MF_NM Foundation Serum Beige EU</t>
  </si>
  <si>
    <t>PO100018209</t>
  </si>
  <si>
    <t>5357MF</t>
  </si>
  <si>
    <t>MF_0.5oz_Eye Lid Serum_ Essential Fx Acyl G</t>
  </si>
  <si>
    <t>PO100018210</t>
  </si>
  <si>
    <t>53450001MF</t>
  </si>
  <si>
    <t>MF_Cold Plasma Plus Sub D 4oz Reformulation FG</t>
  </si>
  <si>
    <t>PO100018211</t>
  </si>
  <si>
    <t>5355MF</t>
  </si>
  <si>
    <t>MF_1oz_Moisturizer_ Essential Fx Acyl G</t>
  </si>
  <si>
    <t>PO100018212</t>
  </si>
  <si>
    <t>PO100018213</t>
  </si>
  <si>
    <t>5342MF</t>
  </si>
  <si>
    <t>MF_ColdPlasmaPlusEye_0.5oz</t>
  </si>
  <si>
    <t>PO100018215</t>
  </si>
  <si>
    <t>PO100018216</t>
  </si>
  <si>
    <t>5341MF</t>
  </si>
  <si>
    <t>MF_5341_ColdPlasmaPlusFace 1oz</t>
  </si>
  <si>
    <t>PO100018217</t>
  </si>
  <si>
    <t>PO100018218</t>
  </si>
  <si>
    <t>PO100018219</t>
  </si>
  <si>
    <t>PO100018220</t>
  </si>
  <si>
    <t>PO100018221</t>
  </si>
  <si>
    <t>PO100018222</t>
  </si>
  <si>
    <t>PO100018223</t>
  </si>
  <si>
    <t>PO100018224</t>
  </si>
  <si>
    <t>PO100018227</t>
  </si>
  <si>
    <t>PO100018228</t>
  </si>
  <si>
    <t>5901MF</t>
  </si>
  <si>
    <t>MF_30 day_Skin &amp; Total Body Supplement</t>
  </si>
  <si>
    <t>PO100018229</t>
  </si>
  <si>
    <t>PO100018231</t>
  </si>
  <si>
    <t>52030001MF</t>
  </si>
  <si>
    <t>MF_2oz_Multi-Action Overnight Firming Mask</t>
  </si>
  <si>
    <t>PO100018232</t>
  </si>
  <si>
    <t>PO100018233</t>
  </si>
  <si>
    <t>55110001MF</t>
  </si>
  <si>
    <t>MF_2oz_Neuropeptide Facial Conformer</t>
  </si>
  <si>
    <t>PO100018234</t>
  </si>
  <si>
    <t>56100001MF</t>
  </si>
  <si>
    <t>MF_0.5oz_High Potency Classics: Firming Eye Lift</t>
  </si>
  <si>
    <t>USPRODUCTS</t>
  </si>
  <si>
    <t>U.S. Products, Inc.</t>
  </si>
  <si>
    <t>PREP PLATES SET UP</t>
  </si>
  <si>
    <t>PO100018286</t>
  </si>
  <si>
    <t>53718001MF</t>
  </si>
  <si>
    <t>MF_NM Foundation Serum Ivory EU</t>
  </si>
  <si>
    <t>PO100018287</t>
  </si>
  <si>
    <t>PO100018289</t>
  </si>
  <si>
    <t>PO100018290</t>
  </si>
  <si>
    <t>53920000MF</t>
  </si>
  <si>
    <t>MF_NM Lipstick Berry WIP</t>
  </si>
  <si>
    <t>PO100018291</t>
  </si>
  <si>
    <t>53928001MF</t>
  </si>
  <si>
    <t>MF_NM Lipstick Berry Manic EU</t>
  </si>
  <si>
    <t>PO100018295</t>
  </si>
  <si>
    <t>53948001MF</t>
  </si>
  <si>
    <t>MF_NM Lipstick Cognac Nori EU</t>
  </si>
  <si>
    <t>PO100018296</t>
  </si>
  <si>
    <t>53958001MF</t>
  </si>
  <si>
    <t>MF_NM Lipstick Wine Bette EU</t>
  </si>
  <si>
    <t>PO100018297</t>
  </si>
  <si>
    <t>PO100018298</t>
  </si>
  <si>
    <t>53990001MF</t>
  </si>
  <si>
    <t>MF_NM Highlighter</t>
  </si>
  <si>
    <t>PO100018299</t>
  </si>
  <si>
    <t>PO100018300</t>
  </si>
  <si>
    <t>Bottle_2oz_ Acne Frosted Cobalt Blue</t>
  </si>
  <si>
    <t>Dropper_2oz Smooth Side Ball Tip</t>
  </si>
  <si>
    <t>PO100018302</t>
  </si>
  <si>
    <t>Cap_5135_No Blush Blush_W/ Wand &amp; Doe Foot Applicator</t>
  </si>
  <si>
    <t>Tube_6oz_High Potency Classics: Nutritive Cleanser</t>
  </si>
  <si>
    <t>Sleeve_53450011_Cold Plasma Sub D 2oz</t>
  </si>
  <si>
    <t>Carton_6oz_High Potency Classics: Nutritive Cleanser</t>
  </si>
  <si>
    <t>PO100018318</t>
  </si>
  <si>
    <t>PO100018319</t>
  </si>
  <si>
    <t>PO100018320</t>
  </si>
  <si>
    <t>PO100018321</t>
  </si>
  <si>
    <t>PO100018322</t>
  </si>
  <si>
    <t>552101MF</t>
  </si>
  <si>
    <t>MF_Neuropeptide Eye Treatment 0.5oz</t>
  </si>
  <si>
    <t>55210MF</t>
  </si>
  <si>
    <t>MF_WIP Neuropeptide Eye Treatment Treatment 1oz</t>
  </si>
  <si>
    <t>PO100018323</t>
  </si>
  <si>
    <t>PO100018324</t>
  </si>
  <si>
    <t>PO100018325</t>
  </si>
  <si>
    <t>PO100018331</t>
  </si>
  <si>
    <t>53450020MF</t>
  </si>
  <si>
    <t>MF_Cold Plasma Plus Sub D 1oz Reformulation WIP</t>
  </si>
  <si>
    <t>PO100018337</t>
  </si>
  <si>
    <t>Pump_.5oz_CUSTOM</t>
  </si>
  <si>
    <t>PO100018339</t>
  </si>
  <si>
    <t>52480011MF</t>
  </si>
  <si>
    <t>MF_2oz_No Make-Up Cleanser in Tube (No Carton)</t>
  </si>
  <si>
    <t>PO100018344</t>
  </si>
  <si>
    <t>PO100018346</t>
  </si>
  <si>
    <t>PO100018347</t>
  </si>
  <si>
    <t>PO100018348</t>
  </si>
  <si>
    <t>PO100018349</t>
  </si>
  <si>
    <t>PO100018351</t>
  </si>
  <si>
    <t>55340001MF</t>
  </si>
  <si>
    <t>MF_2oz_High Potency Classics: Face Firming Serum</t>
  </si>
  <si>
    <t>PO100018352</t>
  </si>
  <si>
    <t>57140001MF</t>
  </si>
  <si>
    <t>MF Chlorophyll Detox Mask 2oz</t>
  </si>
  <si>
    <t>PO100018353</t>
  </si>
  <si>
    <t>PO100018358</t>
  </si>
  <si>
    <t>5341040MF</t>
  </si>
  <si>
    <t>MF_WIP Cold Plasma Plus Face 0.25oz Deluxe Sample</t>
  </si>
  <si>
    <t>PO100018359</t>
  </si>
  <si>
    <t>5355031MF</t>
  </si>
  <si>
    <t>MF_EFx 0.25oz Moisturizer Deluxe Sample</t>
  </si>
  <si>
    <t>PO100018360</t>
  </si>
  <si>
    <t>51090070MF</t>
  </si>
  <si>
    <t>MF_51090070_Deluxe Sample_0.25oz_High Potency Classics: Face Finishing &amp; Firming Moisturizer</t>
  </si>
  <si>
    <t>MATTHEWSP</t>
  </si>
  <si>
    <t>Matthews Printing, Inc.</t>
  </si>
  <si>
    <t>PO100018371</t>
  </si>
  <si>
    <t>PO100018386</t>
  </si>
  <si>
    <t>Bulk_High Potency Classics: Face Finishing &amp; Firming Moisturizer</t>
  </si>
  <si>
    <t>PO100018387</t>
  </si>
  <si>
    <t>55300001MF</t>
  </si>
  <si>
    <t>MF_2.5oz_Neuropeptide Night Cream</t>
  </si>
  <si>
    <t>PO100018388</t>
  </si>
  <si>
    <t>PO100018401</t>
  </si>
  <si>
    <t>57120001MF</t>
  </si>
  <si>
    <t>MF_CBD Skin Calming Eye Cream 0.5oz</t>
  </si>
  <si>
    <t>PO100018402</t>
  </si>
  <si>
    <t>7831KA</t>
  </si>
  <si>
    <t>KA_Hypoallergenic Relaunch Set</t>
  </si>
  <si>
    <t>57070011MF</t>
  </si>
  <si>
    <t>MF 2oz_Hypoallergenic Skin Calming CBD Cleanser</t>
  </si>
  <si>
    <t>57080000MF</t>
  </si>
  <si>
    <t>MF_WIP_2oz_Hypoallergenic Skin Calming CBD Moisturizer</t>
  </si>
  <si>
    <t>57120011MF</t>
  </si>
  <si>
    <t>MF_0.17oz CBD EyeCream Deluxe Sample</t>
  </si>
  <si>
    <t>PO100018403</t>
  </si>
  <si>
    <t>PO100018404</t>
  </si>
  <si>
    <t>57070001MF</t>
  </si>
  <si>
    <t>MF 6oz_Hypoallergenic Skin Calming CBD Cleanser</t>
  </si>
  <si>
    <t>PO100018405</t>
  </si>
  <si>
    <t>57130001MF</t>
  </si>
  <si>
    <t>MF FG_Hypoallergenic Skin Calming CBD Elixir 4oz</t>
  </si>
  <si>
    <t>PO100018410</t>
  </si>
  <si>
    <t>57080001MF</t>
  </si>
  <si>
    <t>MF FG_2oz_Hypoallergenic Skin Calming CBD Moisturizer</t>
  </si>
  <si>
    <t>PO100018414</t>
  </si>
  <si>
    <t>PO100018419</t>
  </si>
  <si>
    <t>RALPHIE TUBE LT</t>
  </si>
  <si>
    <t>75-73162-02B; 740 pcs</t>
  </si>
  <si>
    <t>Carton_2oz_High Potency Classics: Face Firming Serum</t>
  </si>
  <si>
    <t>PO100018427</t>
  </si>
  <si>
    <t>PO100018429</t>
  </si>
  <si>
    <t>PO100018430</t>
  </si>
  <si>
    <t>PO100018432</t>
  </si>
  <si>
    <t>PO100018433</t>
  </si>
  <si>
    <t>PO100018434</t>
  </si>
  <si>
    <t>PO100018437</t>
  </si>
  <si>
    <t>PO100018440</t>
  </si>
  <si>
    <t>PO100018441</t>
  </si>
  <si>
    <t>PO100018447</t>
  </si>
  <si>
    <t>PO100018453</t>
  </si>
  <si>
    <t>PO100018454</t>
  </si>
  <si>
    <t>51090021MF</t>
  </si>
  <si>
    <t>MF_51090021_FG_0.5oz_High Potency Classics: Face Finishing &amp; Firming Moisturizer</t>
  </si>
  <si>
    <t>PO100018455</t>
  </si>
  <si>
    <t>52230001MF</t>
  </si>
  <si>
    <t>MF_2oz_Vitamin C Ester Overnight Treatment</t>
  </si>
  <si>
    <t>PO100018456</t>
  </si>
  <si>
    <t>52240001MF</t>
  </si>
  <si>
    <t>MF_0.5oz_Vitamin C Ester Brightening Eye Serum</t>
  </si>
  <si>
    <t>PO100018458</t>
  </si>
  <si>
    <t>PO100018459</t>
  </si>
  <si>
    <t>PO100018460</t>
  </si>
  <si>
    <t>PO100018462</t>
  </si>
  <si>
    <t>53210001MF</t>
  </si>
  <si>
    <t>MF_2oz_No:Rinse Exfoliating Peel</t>
  </si>
  <si>
    <t>PO100018463</t>
  </si>
  <si>
    <t>55110011MF</t>
  </si>
  <si>
    <t>MF_55110011_FG_1oz_Neuropeptide Facial Conformer</t>
  </si>
  <si>
    <t>PO100018464</t>
  </si>
  <si>
    <t>PO100018465</t>
  </si>
  <si>
    <t>PO100018466</t>
  </si>
  <si>
    <t>PO100018467</t>
  </si>
  <si>
    <t>PO100018468</t>
  </si>
  <si>
    <t>5254MF</t>
  </si>
  <si>
    <t>MF_Metabolic Formula_10 Day</t>
  </si>
  <si>
    <t>PO100018470</t>
  </si>
  <si>
    <t>PO100018471</t>
  </si>
  <si>
    <t>PO100018472</t>
  </si>
  <si>
    <t>PO100018473</t>
  </si>
  <si>
    <t>6260MF</t>
  </si>
  <si>
    <t>MF_30 pkt_Superberry Powder with Acai International</t>
  </si>
  <si>
    <t>PO100018474</t>
  </si>
  <si>
    <t>Qty Balance</t>
  </si>
  <si>
    <t>Month</t>
  </si>
  <si>
    <t>Year</t>
  </si>
  <si>
    <t>IDC date</t>
  </si>
  <si>
    <t>May 20</t>
  </si>
  <si>
    <t>Sum of Qty Balance</t>
  </si>
  <si>
    <t>PO100018480</t>
  </si>
  <si>
    <t>57150001MF</t>
  </si>
  <si>
    <t>MF VCE CCC Ferulic brightening complex 2oz FG</t>
  </si>
  <si>
    <t>PO100018488</t>
  </si>
  <si>
    <t>57150010MF</t>
  </si>
  <si>
    <t>MF VCE CCC Ferulic brightening complex 1oz WIP</t>
  </si>
  <si>
    <t>MICRO TEST</t>
  </si>
  <si>
    <t>qastaff</t>
  </si>
  <si>
    <t>PO100018497</t>
  </si>
  <si>
    <t>CP0094MF</t>
  </si>
  <si>
    <t>MF Chlorophyll Detox Mask 0.4oz</t>
  </si>
  <si>
    <t>FLORIDA SUNCARE</t>
  </si>
  <si>
    <t>Florida Suncare Testing, Inc.</t>
  </si>
  <si>
    <t>ISO 24444</t>
  </si>
  <si>
    <t>ISO 24443</t>
  </si>
  <si>
    <t>Label_PHX_5257_OMEGA 3 SUPPLEMENTS 2019 NEW</t>
  </si>
  <si>
    <t>7561KA</t>
  </si>
  <si>
    <t>KA_QVC US April 2018 TSV PMD Power of Neuropeptides Face and Neck Duo</t>
  </si>
  <si>
    <t>Date + 3wks</t>
  </si>
  <si>
    <t>PO100018551</t>
  </si>
  <si>
    <t>New_Jar_ 2oz Sprayed Amber Frost</t>
  </si>
  <si>
    <t>Jar_ 1oz Sprayed Amber Frost</t>
  </si>
  <si>
    <t>Disk_1oz_PVC_White_CCMS</t>
  </si>
  <si>
    <t>Disk_2oz_PVC_White_CCMS</t>
  </si>
  <si>
    <t>Cap_1ozCP_Reform_2017</t>
  </si>
  <si>
    <t>PO100018555</t>
  </si>
  <si>
    <t>PO100018559</t>
  </si>
  <si>
    <t>MF Blemish Relief Cleanser 2oz Tube Screenprinted</t>
  </si>
  <si>
    <t>7858KA</t>
  </si>
  <si>
    <t>KA ACNE Relief 30Day Regiment INTL</t>
  </si>
  <si>
    <t>PO100018566</t>
  </si>
  <si>
    <t>Tube_2oz Black CP+ Hand Therapy (cap included)</t>
  </si>
  <si>
    <t>PO100018573</t>
  </si>
  <si>
    <t>PO100018576</t>
  </si>
  <si>
    <t>labor - IDC</t>
  </si>
  <si>
    <t>PO100018581</t>
  </si>
  <si>
    <t>Tube_2oz_NM Cleanser</t>
  </si>
  <si>
    <t>PO100018583</t>
  </si>
  <si>
    <t>labor</t>
  </si>
  <si>
    <t>PO100018584</t>
  </si>
  <si>
    <t>PO100018585</t>
  </si>
  <si>
    <t>PO100018588</t>
  </si>
  <si>
    <t>PO100018589</t>
  </si>
  <si>
    <t>LABOR CHARGE FOR TRANSFER</t>
  </si>
  <si>
    <t>ITT9205, ITT9222, ITT9216</t>
  </si>
  <si>
    <t>PO100018594</t>
  </si>
  <si>
    <t>PO100018595</t>
  </si>
  <si>
    <t>52710000MF</t>
  </si>
  <si>
    <t>MF_2.5oz_Neuropeptide Firming Facial Cream (USA)</t>
  </si>
  <si>
    <t>PO100018596</t>
  </si>
  <si>
    <t>VERITIV</t>
  </si>
  <si>
    <t>Veritiv Operating Company</t>
  </si>
  <si>
    <t>PO100018597</t>
  </si>
  <si>
    <t>PO100018599</t>
  </si>
  <si>
    <t>PO100018600</t>
  </si>
  <si>
    <t>PO100018602</t>
  </si>
  <si>
    <t>PO100018603</t>
  </si>
  <si>
    <t>PO100018604</t>
  </si>
  <si>
    <t>MF Blemish Relief Oil Suppressing Night Treatment 2oz FG EU</t>
  </si>
  <si>
    <t>7630KA</t>
  </si>
  <si>
    <t>KA_7630_QVC Super Green 30 Pack Duo</t>
  </si>
  <si>
    <t>PO100018610</t>
  </si>
  <si>
    <t>RIPT 50 SUBJECT</t>
  </si>
  <si>
    <t>73-137-06</t>
  </si>
  <si>
    <t>PO100018611</t>
  </si>
  <si>
    <t>PILOT/LT 40KG</t>
  </si>
  <si>
    <t>01-400-0000-8016</t>
  </si>
  <si>
    <t>PO100018612</t>
  </si>
  <si>
    <t>STATIC_WR SPF FDA</t>
  </si>
  <si>
    <t>SPF 30-49; 10 Sub</t>
  </si>
  <si>
    <t>SPF 30-49;10 Sub</t>
  </si>
  <si>
    <t>CW FDA</t>
  </si>
  <si>
    <t>10 Subject SPF</t>
  </si>
  <si>
    <t>PO100018614</t>
  </si>
  <si>
    <t>PO100018616</t>
  </si>
  <si>
    <t>FFM Tint LC30182</t>
  </si>
  <si>
    <t>PH</t>
  </si>
  <si>
    <t>COLOR, ODOR, APP</t>
  </si>
  <si>
    <t>WEIGHT CHANGE</t>
  </si>
  <si>
    <t>TOT AEROB USP&lt;61&gt;</t>
  </si>
  <si>
    <t>Micro</t>
  </si>
  <si>
    <t>PO100018619</t>
  </si>
  <si>
    <t>Carton _0.5oz_Eye Cream_Essential Fx Acyl G</t>
  </si>
  <si>
    <t>Carton_VCE_Brightening Serum_1oz_FG</t>
  </si>
  <si>
    <t>Carton_5341_Cold Plasma Plus Face 1 oz</t>
  </si>
  <si>
    <t>Carton_53450011_Cold Plasma Plus Sub D 2oz Reformulation FG</t>
  </si>
  <si>
    <t>Carton_53480001_AcneCleanser 6oz FG</t>
  </si>
  <si>
    <t>Carton_53490001_Acne Spot Treatment 0.5oz FG</t>
  </si>
  <si>
    <t>Carton_5342_Cold PLasma Plus+Eye 0.5 oz</t>
  </si>
  <si>
    <t>Carton_CP+ Hand Therapy</t>
  </si>
  <si>
    <t>Carton_53478001_Blemish Relief Night Treatment EU</t>
  </si>
  <si>
    <t>Carton_53498001_Blemish Relief Spot Treatment EU</t>
  </si>
  <si>
    <t>PO100018620</t>
  </si>
  <si>
    <t>Carton_NM Foundation Serum Nude</t>
  </si>
  <si>
    <t>Carton_NM Foundation Serum Golden</t>
  </si>
  <si>
    <t>Carton_NM Concealer Tan</t>
  </si>
  <si>
    <t>PO100018621</t>
  </si>
  <si>
    <t>Carton_53190001_HPC Face Finishing &amp; Firming Moisturizer Tint SPF 30</t>
  </si>
  <si>
    <t>Carton_NM Foundation Porcelain</t>
  </si>
  <si>
    <t>PO100018622</t>
  </si>
  <si>
    <t>Carton_534101_Cold Plasma Plus Face Super Size 2oz</t>
  </si>
  <si>
    <t>PO100018623</t>
  </si>
  <si>
    <t>PO100018624</t>
  </si>
  <si>
    <t>Carton_1oz_High Potency Classics: Hyaluronic Intensive Moisturizer</t>
  </si>
  <si>
    <t>Carton_2oz_No:Rinse Exfoliating Peel</t>
  </si>
  <si>
    <t>Carton_51070001_VCE Brightening Amine Face Lift</t>
  </si>
  <si>
    <t>NEW Carton_4oz_No:Rinse Intensive Pore Minimizing Toner</t>
  </si>
  <si>
    <t>Carton_52230001_VCE Brightening Overnight Treatment</t>
  </si>
  <si>
    <t>Carton_52240001_VCE Brightening Eye Serum 0.5oz</t>
  </si>
  <si>
    <t>PO100018626</t>
  </si>
  <si>
    <t>Carton_PHX_5257_OMEGA 3 SUPPLEMENTS 2019</t>
  </si>
  <si>
    <t>Carton_PHX_52578_Omega3_270ct_2019</t>
  </si>
  <si>
    <t>Carton_5260 Super Berry</t>
  </si>
  <si>
    <t>Carton_SkinBody_5901_Supplement_2019</t>
  </si>
  <si>
    <t>PO100018641</t>
  </si>
  <si>
    <t>PO100018642</t>
  </si>
  <si>
    <t>150651</t>
  </si>
  <si>
    <t>150652</t>
  </si>
  <si>
    <t>150654</t>
  </si>
  <si>
    <t>150655</t>
  </si>
  <si>
    <t>150667</t>
  </si>
  <si>
    <t>150676</t>
  </si>
  <si>
    <t>150683</t>
  </si>
  <si>
    <t>150688</t>
  </si>
  <si>
    <t>150691</t>
  </si>
  <si>
    <t>150694</t>
  </si>
  <si>
    <t>150700</t>
  </si>
  <si>
    <t>150701</t>
  </si>
  <si>
    <t>150717</t>
  </si>
  <si>
    <t>250059</t>
  </si>
  <si>
    <t>250060</t>
  </si>
  <si>
    <t>250064</t>
  </si>
  <si>
    <t>250116</t>
  </si>
  <si>
    <t>350038</t>
  </si>
  <si>
    <t>350251</t>
  </si>
  <si>
    <t>51090050</t>
  </si>
  <si>
    <t>57090001</t>
  </si>
  <si>
    <t>57100001</t>
  </si>
  <si>
    <t>57110001</t>
  </si>
  <si>
    <t>650990</t>
  </si>
  <si>
    <t>651060</t>
  </si>
  <si>
    <t>651061</t>
  </si>
  <si>
    <t>651065</t>
  </si>
  <si>
    <t>651097</t>
  </si>
  <si>
    <t>651102</t>
  </si>
  <si>
    <t>651130</t>
  </si>
  <si>
    <t>651165</t>
  </si>
  <si>
    <t>651172</t>
  </si>
  <si>
    <t>651175</t>
  </si>
  <si>
    <t>651181</t>
  </si>
  <si>
    <t>651198</t>
  </si>
  <si>
    <t>651199</t>
  </si>
  <si>
    <t>651242</t>
  </si>
  <si>
    <t>651249</t>
  </si>
  <si>
    <t>651257</t>
  </si>
  <si>
    <t>651260</t>
  </si>
  <si>
    <t>651261</t>
  </si>
  <si>
    <t>651268</t>
  </si>
  <si>
    <t>651271</t>
  </si>
  <si>
    <t>651273</t>
  </si>
  <si>
    <t>651277</t>
  </si>
  <si>
    <t>651278</t>
  </si>
  <si>
    <t>651279</t>
  </si>
  <si>
    <t>651314</t>
  </si>
  <si>
    <t>651319</t>
  </si>
  <si>
    <t>651328</t>
  </si>
  <si>
    <t>660399</t>
  </si>
  <si>
    <t>660401</t>
  </si>
  <si>
    <t>PO_numbers</t>
  </si>
  <si>
    <t>PO100018440,PO100018588</t>
  </si>
  <si>
    <t>PO100016290,PO100016290</t>
  </si>
  <si>
    <t>PO100018035,PO100018035</t>
  </si>
  <si>
    <t>PO100018404,PO100018404,PO100018404,PO100018404</t>
  </si>
  <si>
    <t>PO100018410,PO100018410,PO100018410,PO100018410</t>
  </si>
  <si>
    <t>PO100018401,PO100018401,PO100018401,PO100018401</t>
  </si>
  <si>
    <t>PO100018405,PO100018405,PO100018405,PO100018405</t>
  </si>
  <si>
    <t>PO100018480,PO100018480,PO100018480,PO100018480</t>
  </si>
  <si>
    <t>PO100018621,PO100018623</t>
  </si>
  <si>
    <t>PO100018321,PO100018321,PO100018371</t>
  </si>
  <si>
    <t>PO100018202,PO100018204</t>
  </si>
  <si>
    <t>PO100017993,PO100018093</t>
  </si>
  <si>
    <t>PLATE CHARGES</t>
  </si>
  <si>
    <t>750386</t>
  </si>
  <si>
    <t>Shipper B2C 4" x 4" x 2.5"</t>
  </si>
  <si>
    <t>PO100018643</t>
  </si>
  <si>
    <t>52260001KA</t>
  </si>
  <si>
    <t>KA FG_1oz_Vitamin C Ester Brightening Serum</t>
  </si>
  <si>
    <t>COSTCO</t>
  </si>
  <si>
    <t>Costco</t>
  </si>
  <si>
    <t>PO100018644</t>
  </si>
  <si>
    <t>53416MF</t>
  </si>
  <si>
    <t>MF_Cold Plasma Face 2ml packette</t>
  </si>
  <si>
    <t>51090011MF</t>
  </si>
  <si>
    <t>MF_51090011_Packette_2ml_High Potency Classics: Face Finishing &amp; Firming Moisturizer</t>
  </si>
  <si>
    <t>MICRO TESTING</t>
  </si>
  <si>
    <t>SPLIT/DROP SHIPMENT</t>
  </si>
  <si>
    <t>PO100018645</t>
  </si>
  <si>
    <t>Partition_2oz_19-3/8 x 12-7/8 x 4-3/4 @.0204</t>
  </si>
  <si>
    <t>PO100018646</t>
  </si>
  <si>
    <t>750382</t>
  </si>
  <si>
    <t>651277, 651278, 651275, 651271</t>
  </si>
  <si>
    <t>651260, 651261</t>
  </si>
  <si>
    <t>460545, 460469</t>
  </si>
  <si>
    <t>PO100018651</t>
  </si>
  <si>
    <t>PO100018652</t>
  </si>
  <si>
    <t>650995</t>
  </si>
  <si>
    <t>Carton _Starter Set_Essential Fx Acyl G</t>
  </si>
  <si>
    <t>EDELMANN</t>
  </si>
  <si>
    <t>Edelmann USA, Inc.</t>
  </si>
  <si>
    <t>650996</t>
  </si>
  <si>
    <t>Tray _Starter Set_Essential Fx Acyl G</t>
  </si>
  <si>
    <t>651132</t>
  </si>
  <si>
    <t>Sleeve_Essential Fx Acyl Glutathione Starter Set</t>
  </si>
  <si>
    <t>PO100018653</t>
  </si>
  <si>
    <t>75-74231-04A</t>
  </si>
  <si>
    <t>PO100018654</t>
  </si>
  <si>
    <t>PO100018655</t>
  </si>
  <si>
    <t>PO100018656</t>
  </si>
  <si>
    <t>PO100018657</t>
  </si>
  <si>
    <t>PO100018658</t>
  </si>
  <si>
    <t>350249</t>
  </si>
  <si>
    <t>Dropper_.5ozl_Plastic_Black</t>
  </si>
  <si>
    <t>PO100018660</t>
  </si>
  <si>
    <t>PO100018662</t>
  </si>
  <si>
    <t>55230011MF</t>
  </si>
  <si>
    <t>MF Cold Plasma Plus+ CBD Advanced Serum Concentrate 6oz Jumbo Size</t>
  </si>
  <si>
    <t>PO100018663</t>
  </si>
  <si>
    <t>534106MF</t>
  </si>
  <si>
    <t>MF CP+ Face 6oz FG</t>
  </si>
  <si>
    <t>PO100018653,PO100018653</t>
  </si>
  <si>
    <t>PO100018623,PO100018626,PO100018642</t>
  </si>
  <si>
    <t>Jul 20</t>
  </si>
  <si>
    <t>Jun 20</t>
  </si>
  <si>
    <t>Aug 20</t>
  </si>
  <si>
    <t>Sep 20</t>
  </si>
  <si>
    <t>Oct 20</t>
  </si>
  <si>
    <t>Nov 20</t>
  </si>
  <si>
    <t>Dec 20</t>
  </si>
  <si>
    <t>PO100018664</t>
  </si>
  <si>
    <t>CP0095KA</t>
  </si>
  <si>
    <t>KA Cold Plasma SUB-D 2 oz FG/No Shrink Wrap</t>
  </si>
  <si>
    <t>PO100018665</t>
  </si>
  <si>
    <t>53150KA</t>
  </si>
  <si>
    <t>KA WIP Cold Plasma Sub-D Retail 2 oz</t>
  </si>
  <si>
    <t>PO100018666</t>
  </si>
  <si>
    <t>5331002MF</t>
  </si>
  <si>
    <t>MF_SuperGreens_30Pack_LEMON LIME</t>
  </si>
  <si>
    <t>PO100018667</t>
  </si>
  <si>
    <t>552629</t>
  </si>
  <si>
    <t>Insert_Holiday Luxury KIT_2020</t>
  </si>
  <si>
    <t>552603</t>
  </si>
  <si>
    <t>Insert_7817_VCE Brightening 2020</t>
  </si>
  <si>
    <t>PO100018669</t>
  </si>
  <si>
    <t>651334</t>
  </si>
  <si>
    <t>Carton_SuperGreens_Citrus Lime</t>
  </si>
  <si>
    <t>53150MF</t>
  </si>
  <si>
    <t>MF_WIP_53150_Cold Plasma Sub-D RETAIL 2oz</t>
  </si>
  <si>
    <t>57140000MF</t>
  </si>
  <si>
    <t>MF Chlorophyl Detox Mask WP</t>
  </si>
  <si>
    <t>FOR PN 651334</t>
  </si>
  <si>
    <t>PO100018670</t>
  </si>
  <si>
    <t>651329</t>
  </si>
  <si>
    <t>Carton_6oz_CPPlus Advanced Serum Concentrate FG Jumbo</t>
  </si>
  <si>
    <t>651331</t>
  </si>
  <si>
    <t>Carton_6oz_CPPlus CBD FG Jumbo</t>
  </si>
  <si>
    <t>PO100018671</t>
  </si>
  <si>
    <t>SPRAY + POLY 150549</t>
  </si>
  <si>
    <t>SPRAY + POLY 150651</t>
  </si>
  <si>
    <t>SPRAY + POLY 150667</t>
  </si>
  <si>
    <t>PO100018672</t>
  </si>
  <si>
    <t>PO100018673</t>
  </si>
  <si>
    <t>PO100018674</t>
  </si>
  <si>
    <t>CBD</t>
  </si>
  <si>
    <t>Raw Material_99% Cannabidiol isolate</t>
  </si>
  <si>
    <t>NATURAL HEMP</t>
  </si>
  <si>
    <t>Natural Hemp Solutions, LLC</t>
  </si>
  <si>
    <t>PO100018675</t>
  </si>
  <si>
    <t>451049B</t>
  </si>
  <si>
    <t>Label Back_4oz_No:Rinse Intensive Pore Minimizing Toner</t>
  </si>
  <si>
    <t>451049F</t>
  </si>
  <si>
    <t>Label Front_4oz_No:Rinse Intensive Pore Minimizing Toner</t>
  </si>
  <si>
    <t>451056B</t>
  </si>
  <si>
    <t>Label Back_2oz_No:Rinse Exfoliating Peel</t>
  </si>
  <si>
    <t>451056F</t>
  </si>
  <si>
    <t>Label Front_2oz_No:Rinse Exfoliating Peel</t>
  </si>
  <si>
    <t>451183B</t>
  </si>
  <si>
    <t>Back_2oz_Label High Potency Amine Face Lift</t>
  </si>
  <si>
    <t>451183F</t>
  </si>
  <si>
    <t>Front_2oz_Label High Potency Amine Face Lift</t>
  </si>
  <si>
    <t>PO100018676</t>
  </si>
  <si>
    <t>451387B</t>
  </si>
  <si>
    <t>Label_Back_534106_CP Plus+ Advanced Serum Concentrate 6oz Jumbo Size FG</t>
  </si>
  <si>
    <t>451387F</t>
  </si>
  <si>
    <t>Label_Front_534106_CP Plus+ Advanced Serum Concentrate 6oz Jumbo Size FG</t>
  </si>
  <si>
    <t>PO100018678</t>
  </si>
  <si>
    <t>451340</t>
  </si>
  <si>
    <t>3 YR STAB STORAGE</t>
  </si>
  <si>
    <t>PO100018680</t>
  </si>
  <si>
    <t>Woodstock Eye &amp; Jackson</t>
  </si>
  <si>
    <t>FORMALDEHYDE</t>
  </si>
  <si>
    <t>PO100018681</t>
  </si>
  <si>
    <t>TIO2 ASSAY</t>
  </si>
  <si>
    <t>NP Neck&amp;Chest</t>
  </si>
  <si>
    <t>WEIGHT LOSS</t>
  </si>
  <si>
    <t>MICRO</t>
  </si>
  <si>
    <t>PO100018683</t>
  </si>
  <si>
    <t>PO100018685</t>
  </si>
  <si>
    <t>150724-LT</t>
  </si>
  <si>
    <t>Bottle_2oz_HypoCBD_SPF30_Veil</t>
  </si>
  <si>
    <t>150725-LT</t>
  </si>
  <si>
    <t>Bottle_0.5oz_HypoCBD_SPF30_Veil w/upc</t>
  </si>
  <si>
    <t>150726-LT</t>
  </si>
  <si>
    <t>Ball_steel_5/32"_hypoCBD_Veil</t>
  </si>
  <si>
    <t>250135-LT</t>
  </si>
  <si>
    <t>Orifice_Fitment_2oz_0.5oz_hypoCBD_veil</t>
  </si>
  <si>
    <t>250134-LT</t>
  </si>
  <si>
    <t>PO100018690</t>
  </si>
  <si>
    <t>PO100018691</t>
  </si>
  <si>
    <t>PO100018692</t>
  </si>
  <si>
    <t>PO100018693</t>
  </si>
  <si>
    <t>PO100018694</t>
  </si>
  <si>
    <t>PO100018695</t>
  </si>
  <si>
    <t>Cap_6oz_Plastic_Black_24_400_PFVTLF</t>
  </si>
  <si>
    <t>PO100018698</t>
  </si>
  <si>
    <t>PO100018699</t>
  </si>
  <si>
    <t>PO100018701</t>
  </si>
  <si>
    <t>PO100018704</t>
  </si>
  <si>
    <t>PO100018711</t>
  </si>
  <si>
    <t>Tube_5357010_Eyelid Serum Sample WIP Screenprinted 0.25oz V2</t>
  </si>
  <si>
    <t>Tube_0.5oz Screenprinted Blemish Relief Spot Treatment EU</t>
  </si>
  <si>
    <t>INTERMED</t>
  </si>
  <si>
    <t>Tube_6oz_Hypo CBD Cleanser</t>
  </si>
  <si>
    <t>150656</t>
  </si>
  <si>
    <t>150682</t>
  </si>
  <si>
    <t>150709</t>
  </si>
  <si>
    <t>250014</t>
  </si>
  <si>
    <t>PO100018616,PO100018681</t>
  </si>
  <si>
    <t>PO100018654,PO100018695</t>
  </si>
  <si>
    <t>PO100018656,PO100018692</t>
  </si>
  <si>
    <t>PO100018653,PO100018653,PO100018680</t>
  </si>
  <si>
    <t>NP Neck&amp;Chest LC20184</t>
  </si>
  <si>
    <t>COLOR-ODOR-APPEAR</t>
  </si>
  <si>
    <t>Cap_MatteBlack_2oz_0.5oz_HypoCBD_veil</t>
  </si>
  <si>
    <t>PO100018712</t>
  </si>
  <si>
    <t>Photo Moisturizer LD30185</t>
  </si>
  <si>
    <t>COLOR/ODOR/APPEAR</t>
  </si>
  <si>
    <t>3YR STAB STORAGE</t>
  </si>
  <si>
    <t>3, 6, 9, 12, 18, 24, 36</t>
  </si>
  <si>
    <t>PO100018713</t>
  </si>
  <si>
    <t>PO100018714</t>
  </si>
  <si>
    <t>ZINC OXIDE ASSAY</t>
  </si>
  <si>
    <t>Found. Cream Nude 0A2</t>
  </si>
  <si>
    <t>Found. Cream Nude</t>
  </si>
  <si>
    <t>MICRO 61&amp;62</t>
  </si>
  <si>
    <t>3YR RT STORAGE</t>
  </si>
  <si>
    <t>PO100018715</t>
  </si>
  <si>
    <t>Found. Serum Beige 0B1</t>
  </si>
  <si>
    <t>PO100018716</t>
  </si>
  <si>
    <t>Lipstick Rose 0B1</t>
  </si>
  <si>
    <t>PO100018717</t>
  </si>
  <si>
    <t>Lipstick Red 0B1</t>
  </si>
  <si>
    <t>PO100018718</t>
  </si>
  <si>
    <t>SALICYLIC ASSAY</t>
  </si>
  <si>
    <t>Acne Cleanser 6oz</t>
  </si>
  <si>
    <t>PHENOXYETH ASSAY</t>
  </si>
  <si>
    <t>Annual Stability</t>
  </si>
  <si>
    <t>PO100018714,PO100018715</t>
  </si>
  <si>
    <t>PO100018469A</t>
  </si>
  <si>
    <t>651339</t>
  </si>
  <si>
    <t>Carton 6oz Hyp CBD Cleanser</t>
  </si>
  <si>
    <t>651340</t>
  </si>
  <si>
    <t>Carton CBD Skin Calming Moisturizer 2oz</t>
  </si>
  <si>
    <t>PO100018721</t>
  </si>
  <si>
    <t>651341</t>
  </si>
  <si>
    <t>Carton CBD Skin Calming Eye Cream 0.5oz FG</t>
  </si>
  <si>
    <t>651342</t>
  </si>
  <si>
    <t>Carton Skin Calming CBD Elixir 4oz</t>
  </si>
  <si>
    <t>651339, 651340, 651341, 651342</t>
  </si>
  <si>
    <t>PO100018722</t>
  </si>
  <si>
    <t>552635</t>
  </si>
  <si>
    <t>Insert_Hypo Allergenic CBD Franchise Global Updated</t>
  </si>
  <si>
    <t>PO100018726</t>
  </si>
  <si>
    <t>PO100018727</t>
  </si>
  <si>
    <t>ALTHEA PILOT-40KG</t>
  </si>
  <si>
    <t>Formula# TBD</t>
  </si>
  <si>
    <t>LINE TRIAL 50ML</t>
  </si>
  <si>
    <t>01-400-0000-8018</t>
  </si>
  <si>
    <t>LINE TRIAL 15ML</t>
  </si>
  <si>
    <t>PO100018728</t>
  </si>
  <si>
    <t>Lipstick Pink 0D</t>
  </si>
  <si>
    <t>PO100018729</t>
  </si>
  <si>
    <t>PO100018730</t>
  </si>
  <si>
    <t>RIPT 50</t>
  </si>
  <si>
    <t>Althea - QT# 055144</t>
  </si>
  <si>
    <t>EXCL RIPT 10SUB</t>
  </si>
  <si>
    <t>QT# 058889</t>
  </si>
  <si>
    <t>DERM TESTED</t>
  </si>
  <si>
    <t>PET USP&lt;51&gt;</t>
  </si>
  <si>
    <t>PO100018731</t>
  </si>
  <si>
    <t>EPI-OCULAR</t>
  </si>
  <si>
    <t>Jackson &amp; Althea</t>
  </si>
  <si>
    <t>MATEK CELLS</t>
  </si>
  <si>
    <t>PO100018071,PO100018581</t>
  </si>
  <si>
    <t>PO100017870,PO100018218</t>
  </si>
  <si>
    <t>Jan 21</t>
  </si>
  <si>
    <t>PO100018619,PO100018721</t>
  </si>
  <si>
    <t>651329, 651331</t>
  </si>
  <si>
    <t>PO100018733</t>
  </si>
  <si>
    <t>7809KA</t>
  </si>
  <si>
    <t>KA_Nordstrom Anniversary Sale Essential FX</t>
  </si>
  <si>
    <t>PO100018734</t>
  </si>
  <si>
    <t>PO100018737</t>
  </si>
  <si>
    <t>850028</t>
  </si>
  <si>
    <t>Shrinkband 72 x 38 PVC w/SVP</t>
  </si>
  <si>
    <t>SOURCE ONE PACK</t>
  </si>
  <si>
    <t>Source One Packaging, LLC</t>
  </si>
  <si>
    <t>PO100018740</t>
  </si>
  <si>
    <t>7810KA</t>
  </si>
  <si>
    <t>KA_HP Smoothing and Firming Trio 2020</t>
  </si>
  <si>
    <t>PO100018741</t>
  </si>
  <si>
    <t>651333</t>
  </si>
  <si>
    <t>Carton_57150001_VCE_CCC_2oz_FG</t>
  </si>
  <si>
    <t>PO100018742</t>
  </si>
  <si>
    <t>651145</t>
  </si>
  <si>
    <t>NEW_Carton_53440001_Cold Plasma Plus Neck and Chest SPF 25 1oz FG</t>
  </si>
  <si>
    <t>PO100018743</t>
  </si>
  <si>
    <t>651064</t>
  </si>
  <si>
    <t>Carton_2.5oz_Neuropeptide Night Cream</t>
  </si>
  <si>
    <t>PO100018744</t>
  </si>
  <si>
    <t>651254</t>
  </si>
  <si>
    <t>Carton_HPC Face Finishing &amp; Firming Moisturizer 4oz</t>
  </si>
  <si>
    <t>PO100018745</t>
  </si>
  <si>
    <t>PO100018747</t>
  </si>
  <si>
    <t>7811KA</t>
  </si>
  <si>
    <t>KA Choose Your Hues (Lipstick) KIT 2020</t>
  </si>
  <si>
    <t>PO100018619,PO100018741</t>
  </si>
  <si>
    <t>PO100018669,PO100018670,PO100018721</t>
  </si>
  <si>
    <t>PO100018748</t>
  </si>
  <si>
    <t>PO100018749</t>
  </si>
  <si>
    <t>PO100018750</t>
  </si>
  <si>
    <t>CBD TEST</t>
  </si>
  <si>
    <t>Hypo Moisturizer</t>
  </si>
  <si>
    <t>PROVERDE LAB</t>
  </si>
  <si>
    <t>ProVerde Laboratories, Inc.</t>
  </si>
  <si>
    <t>Hypo Cleanser</t>
  </si>
  <si>
    <t>PO100018751</t>
  </si>
  <si>
    <t>7814KA</t>
  </si>
  <si>
    <t>KA_The Jet Set Rework 2020</t>
  </si>
  <si>
    <t>PO100018752</t>
  </si>
  <si>
    <t>Lipstick Cognac 0D1</t>
  </si>
  <si>
    <t>PO100018753</t>
  </si>
  <si>
    <t>7816KA</t>
  </si>
  <si>
    <t>KA_Daily Essentials 2020</t>
  </si>
  <si>
    <t>PO100018754</t>
  </si>
  <si>
    <t>7820KA</t>
  </si>
  <si>
    <t>KA_Daily Essentials 2020 International Version</t>
  </si>
  <si>
    <t>PO100018755</t>
  </si>
  <si>
    <t>7821KA</t>
  </si>
  <si>
    <t>KA_Ulta Holiday Exclusive Set 2020</t>
  </si>
  <si>
    <t>PO100018756</t>
  </si>
  <si>
    <t>7822KA</t>
  </si>
  <si>
    <t>KA_Holiday Kit 2020</t>
  </si>
  <si>
    <t>PO100018757</t>
  </si>
  <si>
    <t>7823KA</t>
  </si>
  <si>
    <t>KA_Holiday Kit 2020 International Version</t>
  </si>
  <si>
    <t>PO100018758</t>
  </si>
  <si>
    <t>7824KA</t>
  </si>
  <si>
    <t>KA_Vitamin C Complexion Correction(Macy's Exclusive) 2020</t>
  </si>
  <si>
    <t>PO100018759</t>
  </si>
  <si>
    <t>7825KA</t>
  </si>
  <si>
    <t>KA_Holiday Stocking Stuffer INTL 2020</t>
  </si>
  <si>
    <t>PO100018760</t>
  </si>
  <si>
    <t>7826KA</t>
  </si>
  <si>
    <t>KA_HPC One Shot Holiday Kit INTL 2020</t>
  </si>
  <si>
    <t>PO100018761</t>
  </si>
  <si>
    <t>7827KA</t>
  </si>
  <si>
    <t>KA_On-the-go Mini's INTL 2020</t>
  </si>
  <si>
    <t>PO100018762</t>
  </si>
  <si>
    <t>7828KA</t>
  </si>
  <si>
    <t>KA_EFx Eyelid LIft Serum Product Bundle 2020</t>
  </si>
  <si>
    <t>PO100018763</t>
  </si>
  <si>
    <t>7829KA</t>
  </si>
  <si>
    <t>KA_Cold Plasma Plus+ Advanced Serum concentrate Product Bundle 2020</t>
  </si>
  <si>
    <t>PO100018764</t>
  </si>
  <si>
    <t>7830KA</t>
  </si>
  <si>
    <t>KA_HPC Face Finishing &amp; Firming Moisturizer Produt Bundle 2020</t>
  </si>
  <si>
    <t>PO100018765</t>
  </si>
  <si>
    <t>PO100018766</t>
  </si>
  <si>
    <t>PO100018714,PO100018715,PO100018716,PO100018717,PO100018718,PO100018728,PO100018752</t>
  </si>
  <si>
    <t>PO100018429,PO100018765</t>
  </si>
  <si>
    <t>PO100018750,PO100018750</t>
  </si>
  <si>
    <t>PO100018712,PO100018714,PO100018715,PO100018716,PO100018717,PO100018718,PO100018728,PO100018752</t>
  </si>
  <si>
    <t>PO100018714,PO100018715,PO100018716,PO100018717,PO100018728,PO100018752</t>
  </si>
  <si>
    <t>PO100018767</t>
  </si>
  <si>
    <t>7881KA</t>
  </si>
  <si>
    <t>KA 5354030 EFX Deep Crease Serum Rework to FG</t>
  </si>
  <si>
    <t>PO100018768</t>
  </si>
  <si>
    <t>7883KA</t>
  </si>
  <si>
    <t>KA KIT VCE Brightening Serum Rework to FG</t>
  </si>
  <si>
    <t>PO100018769</t>
  </si>
  <si>
    <t>PO100018770</t>
  </si>
  <si>
    <t>53770001KA</t>
  </si>
  <si>
    <t>PO100018771</t>
  </si>
  <si>
    <t>53760001KA</t>
  </si>
  <si>
    <t>PO100018355A</t>
  </si>
  <si>
    <t>53240001MF</t>
  </si>
  <si>
    <t>MF_4oz_No:Rinse Micellar Cleansing Treatment</t>
  </si>
  <si>
    <t>PO100018772</t>
  </si>
  <si>
    <t>651338</t>
  </si>
  <si>
    <t>Carton/Tray Holiday Luxury KIT 2020</t>
  </si>
  <si>
    <t>PO100018773</t>
  </si>
  <si>
    <t>451389F</t>
  </si>
  <si>
    <t>Label_Front_55230011_CP Plus+ CBD 6oz Jumbo Size FG</t>
  </si>
  <si>
    <t>451389B</t>
  </si>
  <si>
    <t>Label_Back_55230011_CP Plus+ CBD 6oz Jumbo Size FG</t>
  </si>
  <si>
    <t>PO100018774</t>
  </si>
  <si>
    <t>950012</t>
  </si>
  <si>
    <t>2020 GWP Tan Cosmetic Bag</t>
  </si>
  <si>
    <t>DKP DESIGNS, IN</t>
  </si>
  <si>
    <t>DKP Designs, Inc.</t>
  </si>
  <si>
    <t>PO100018775</t>
  </si>
  <si>
    <t>PO100018776</t>
  </si>
  <si>
    <t>7680KA</t>
  </si>
  <si>
    <t>KA_7680_Daily Essentials Set 2019</t>
  </si>
  <si>
    <t>PO100018777</t>
  </si>
  <si>
    <t>7674KA</t>
  </si>
  <si>
    <t>KA_7674_QVC US December TSV - TBC</t>
  </si>
  <si>
    <t>PO100018778</t>
  </si>
  <si>
    <t>150115</t>
  </si>
  <si>
    <t>Bottle_4oz_Amber Frosted Glass BR_24_400</t>
  </si>
  <si>
    <t>PO100018779</t>
  </si>
  <si>
    <t>PO100018780</t>
  </si>
  <si>
    <t>651253</t>
  </si>
  <si>
    <t>Carton_56100001_Carton_HPC Firming Eye Lift 0.5oz</t>
  </si>
  <si>
    <t>PO100018781</t>
  </si>
  <si>
    <t>PO100018782</t>
  </si>
  <si>
    <t>PO100018783</t>
  </si>
  <si>
    <t>PO100018784</t>
  </si>
  <si>
    <t>7844KA</t>
  </si>
  <si>
    <t>KA_2020 JANUARY TSV QVC US PERRICONE MD SUPER GREENS SUPPLEMENT POWER TRIO</t>
  </si>
  <si>
    <t>PO100018785</t>
  </si>
  <si>
    <t>PO100018786</t>
  </si>
  <si>
    <t>PO100018787</t>
  </si>
  <si>
    <t>7853KA</t>
  </si>
  <si>
    <t>KA TSC January Showstopper Essentials Trio</t>
  </si>
  <si>
    <t>PO100018788</t>
  </si>
  <si>
    <t>51080001TSCKA</t>
  </si>
  <si>
    <t>KA Growth Factor Firming and Lifting Serum TSC</t>
  </si>
  <si>
    <t>PO100018699,PO100018779</t>
  </si>
  <si>
    <t>PO100018777,PO100018783</t>
  </si>
  <si>
    <t>PO100018784,PO100018785,PO100018786</t>
  </si>
  <si>
    <t>PO100018789</t>
  </si>
  <si>
    <t>552584</t>
  </si>
  <si>
    <t>Insert_Neuropeptide Global insert 2019</t>
  </si>
  <si>
    <t>PO100018790</t>
  </si>
  <si>
    <t>FFFM 2 FL OZ CJ00642A FFFM 0.25 FL OZ CK00652D</t>
  </si>
  <si>
    <t>How to Address obselete POs</t>
  </si>
  <si>
    <t>are we still expecting Jan &gt; April open POs to come?</t>
  </si>
  <si>
    <t>can we delete POs in and before 2019</t>
  </si>
  <si>
    <t>CP PLUS CBD TEST</t>
  </si>
  <si>
    <t>BJ10278</t>
  </si>
  <si>
    <t>PO18773</t>
  </si>
  <si>
    <t>PO100018791</t>
  </si>
  <si>
    <t>350052</t>
  </si>
  <si>
    <t>Dropper 2oz</t>
  </si>
  <si>
    <t>PO100018792</t>
  </si>
  <si>
    <t>PO100018793</t>
  </si>
  <si>
    <t>PO100018794</t>
  </si>
  <si>
    <t>Found. Serum Ivory 0D1</t>
  </si>
  <si>
    <t>PO100018795</t>
  </si>
  <si>
    <t>Lipstick Berry 0D1</t>
  </si>
  <si>
    <t>PO100018796</t>
  </si>
  <si>
    <t>340 LB BULK</t>
  </si>
  <si>
    <t>Ralphie 75-73162-02B</t>
  </si>
  <si>
    <t>LINE TRIAL</t>
  </si>
  <si>
    <t>6oz Tube Line Trial - 740pcs</t>
  </si>
  <si>
    <t>PO100018797</t>
  </si>
  <si>
    <t>FATTY ACIDS - TRIGLYCERIDES</t>
  </si>
  <si>
    <t>Omega3 VC20247C0</t>
  </si>
  <si>
    <t>01-300-0000-8016</t>
  </si>
  <si>
    <t>EUROFINS FOOD</t>
  </si>
  <si>
    <t>Eurofins Food Chemistry Testing US, Inc.</t>
  </si>
  <si>
    <t>ELEMENTS ICP-MS</t>
  </si>
  <si>
    <t>Omega3 &amp; Super Berry</t>
  </si>
  <si>
    <t>PO100018798</t>
  </si>
  <si>
    <t>PO100018799</t>
  </si>
  <si>
    <t>PO100018801</t>
  </si>
  <si>
    <t>PO100018802</t>
  </si>
  <si>
    <t>PO100018803</t>
  </si>
  <si>
    <t>PO100018804</t>
  </si>
  <si>
    <t>PO100018805</t>
  </si>
  <si>
    <t>PO100018806</t>
  </si>
  <si>
    <t>PO100018807</t>
  </si>
  <si>
    <t>PO100018808</t>
  </si>
  <si>
    <t>PO100018809</t>
  </si>
  <si>
    <t>750392</t>
  </si>
  <si>
    <t>Inner Pack 7.25 x 4.875 x 3,á 32ECT</t>
  </si>
  <si>
    <t>PO100018810</t>
  </si>
  <si>
    <t>PO100018811</t>
  </si>
  <si>
    <t>750403</t>
  </si>
  <si>
    <t>White Corrugated Mailer 9x6-1/4x2</t>
  </si>
  <si>
    <t>VANGARD DISTRIB</t>
  </si>
  <si>
    <t>VanGard Distribution, Inc.</t>
  </si>
  <si>
    <t>PO100018812</t>
  </si>
  <si>
    <t>7691KA</t>
  </si>
  <si>
    <t>KA_QVC Instant Blur Duo</t>
  </si>
  <si>
    <t>PO100018813</t>
  </si>
  <si>
    <t>PO100018814</t>
  </si>
  <si>
    <t>PO100018815</t>
  </si>
  <si>
    <t>PO100018816</t>
  </si>
  <si>
    <t>PO100018817</t>
  </si>
  <si>
    <t>NM Mascara 9A2 NM Instant Blur KK00013</t>
  </si>
  <si>
    <t>PO100018818</t>
  </si>
  <si>
    <t>750004</t>
  </si>
  <si>
    <t>Shipper_6pk_5 x 4.5/8 x 4.13/16"</t>
  </si>
  <si>
    <t>PO100018819</t>
  </si>
  <si>
    <t>52710001MF</t>
  </si>
  <si>
    <t>PO100018820</t>
  </si>
  <si>
    <t>460433B</t>
  </si>
  <si>
    <t>Label_Back 2oz Blemish Relief Night Treatment EU</t>
  </si>
  <si>
    <t>460433F</t>
  </si>
  <si>
    <t>Label_Front 2oz Blemish Relief Night Treatment EU</t>
  </si>
  <si>
    <t>i.e. if we are staying at May, we are only taking Open POs of April 2020 and forward as our "ACTIVE" open PO</t>
  </si>
  <si>
    <t>Removing old POs ( any time frame before current month -1</t>
  </si>
  <si>
    <t>PO100018794,PO100018795</t>
  </si>
  <si>
    <t>PO100016899,PO100016899</t>
  </si>
  <si>
    <t>PO100018812,PO100018813,PO100018814,PO100018815,PO100018816</t>
  </si>
  <si>
    <t>PO100018657,PO100018793</t>
  </si>
  <si>
    <t>PO100018701,PO100018798</t>
  </si>
  <si>
    <t>PO100018803,PO100018807</t>
  </si>
  <si>
    <t>PO100018805,PO100018806</t>
  </si>
  <si>
    <t>PO100018801,PO100018802</t>
  </si>
  <si>
    <t>May</t>
  </si>
  <si>
    <t>Redrag Formula</t>
  </si>
  <si>
    <t>drag last month's date to this month</t>
  </si>
  <si>
    <t>PO100018337,PO100018748</t>
  </si>
  <si>
    <t>PO100018576,PO100018583,PO100018622,PO100018683,PO100018713</t>
  </si>
  <si>
    <t>PO100018681,PO100018712</t>
  </si>
  <si>
    <t>PO100018616,PO100018681,PO100018712,PO100018714</t>
  </si>
  <si>
    <t>PO100018646,PO100018676,PO100018678</t>
  </si>
  <si>
    <t>PO100018681,PO100018712,PO100018714,PO100018715,PO100018716,PO100018717,PO100018718,PO100018728,PO100018752</t>
  </si>
  <si>
    <t>PO100018821</t>
  </si>
  <si>
    <t>PO100018822</t>
  </si>
  <si>
    <t>52460001TSCKA</t>
  </si>
  <si>
    <t>KA Kit Citrus Brightening Cleanser 2020 TSC</t>
  </si>
  <si>
    <t>PO100018823</t>
  </si>
  <si>
    <t>52480001TSCKA</t>
  </si>
  <si>
    <t>KA KIT Makeup-Removing Cleanser TSC</t>
  </si>
  <si>
    <t>PO100018824</t>
  </si>
  <si>
    <t>53450011TSCKA</t>
  </si>
  <si>
    <t>KA KIT CP+ Sub-D 2oz FG TSC</t>
  </si>
  <si>
    <t>PO100018825</t>
  </si>
  <si>
    <t>52430001TSCKA</t>
  </si>
  <si>
    <t>KA KIT Nutritive Cleanser 2020 TSC</t>
  </si>
  <si>
    <t>PO100018826</t>
  </si>
  <si>
    <t>7910KA</t>
  </si>
  <si>
    <t>KA KIT HPC 3-pieces Collection TSC</t>
  </si>
  <si>
    <t>PO100018827</t>
  </si>
  <si>
    <t>7911KA</t>
  </si>
  <si>
    <t>KA KIT NP Facial Cream Duo TSC</t>
  </si>
  <si>
    <t>PO100018828</t>
  </si>
  <si>
    <t>PO100018829</t>
  </si>
  <si>
    <t>Shipper_Kraft_9.25 X 8.25 X 5</t>
  </si>
  <si>
    <t>PO100018008,PO100018559</t>
  </si>
  <si>
    <t>PO100018402,PO100018403</t>
  </si>
  <si>
    <t>PO100018402,PO100018402</t>
  </si>
  <si>
    <t>750104</t>
  </si>
  <si>
    <t>PO100018008,PO100018008,PO100018559</t>
  </si>
  <si>
    <t>PO100017989,PO100018089</t>
  </si>
  <si>
    <t>PO100017850,PO100018097,PO100018182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</si>
</sst>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8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49" fontId="1" fillId="2" borderId="0" xfId="0" applyNumberFormat="1" applyFont="1" applyFill="1"/>
    <xf numFmtId="1" fontId="0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2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2" formatCode="&quot;$&quot;#,##0.00_);[Red]\(&quot;$&quot;#,##0.00\)"/>
    </dxf>
    <dxf>
      <numFmt numFmtId="3" formatCode="#,##0"/>
    </dxf>
    <dxf>
      <numFmt numFmtId="12" formatCode="&quot;$&quot;#,##0.00_);[Red]\(&quot;$&quot;#,##0.00\)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vis Ma" refreshedDate="43969.384303472223" backgroundQuery="1" createdVersion="6" refreshedVersion="6" minRefreshableVersion="3" recordCount="0" supportSubquery="1" supportAdvancedDrill="1" xr:uid="{C97BF0EC-E8AA-43CD-9DA3-8CEEDAC9195E}">
  <cacheSource type="external" connectionId="1"/>
  <cacheFields count="4">
    <cacheField name="[Measures].[PO_numbers]" caption="PO_numbers" numFmtId="0" hierarchy="32" level="32767"/>
    <cacheField name="[Table1].[IDC date].[IDC date]" caption="IDC date" numFmtId="0" hierarchy="1" level="1">
      <sharedItems count="9">
        <s v="Jun 20"/>
        <s v="Jul 20"/>
        <s v="May 20"/>
        <s v="Aug 20"/>
        <s v="Nov 20"/>
        <s v="Sep 20"/>
        <s v="Oct 20"/>
        <s v="Jan 21"/>
        <s v="Dec 20"/>
      </sharedItems>
      <extLst>
        <ext xmlns:x15="http://schemas.microsoft.com/office/spreadsheetml/2010/11/main" uri="{4F2E5C28-24EA-4eb8-9CBF-B6C8F9C3D259}">
          <x15:cachedUniqueNames>
            <x15:cachedUniqueName index="0" name="[Table1].[IDC date].&amp;[Jun 20]"/>
            <x15:cachedUniqueName index="1" name="[Table1].[IDC date].&amp;[Jul 20]"/>
            <x15:cachedUniqueName index="2" name="[Table1].[IDC date].&amp;[May 20]"/>
            <x15:cachedUniqueName index="3" name="[Table1].[IDC date].&amp;[Aug 20]"/>
            <x15:cachedUniqueName index="4" name="[Table1].[IDC date].&amp;[Nov 20]"/>
            <x15:cachedUniqueName index="5" name="[Table1].[IDC date].&amp;[Sep 20]"/>
            <x15:cachedUniqueName index="6" name="[Table1].[IDC date].&amp;[Oct 20]"/>
            <x15:cachedUniqueName index="7" name="[Table1].[IDC date].&amp;[Jan 21]"/>
            <x15:cachedUniqueName index="8" name="[Table1].[IDC date].&amp;[Dec 20]"/>
          </x15:cachedUniqueNames>
        </ext>
      </extLst>
    </cacheField>
    <cacheField name="[Table1].[Item Number].[Item Number]" caption="Item Number" numFmtId="0" hierarchy="11" level="1">
      <sharedItems count="317">
        <s v="150115"/>
        <s v="150651"/>
        <s v="150652"/>
        <s v="150654"/>
        <s v="150655"/>
        <s v="150656"/>
        <s v="150667"/>
        <s v="150676"/>
        <s v="150682"/>
        <s v="150683"/>
        <s v="150688"/>
        <s v="150691"/>
        <s v="150694"/>
        <s v="150700"/>
        <s v="150701"/>
        <s v="150709"/>
        <s v="150717"/>
        <s v="150724-LT"/>
        <s v="150725-LT"/>
        <s v="150726-LT"/>
        <s v="250014"/>
        <s v="250059"/>
        <s v="250060"/>
        <s v="250064"/>
        <s v="250116"/>
        <s v="250134-LT"/>
        <s v="250135-LT"/>
        <s v="3 YR STAB STORAGE"/>
        <s v="340 LB BULK"/>
        <s v="350038"/>
        <s v="350052"/>
        <s v="350249"/>
        <s v="350251"/>
        <s v="3YR RT STORAGE"/>
        <s v="3YR STAB STORAGE"/>
        <s v="451049B"/>
        <s v="451049F"/>
        <s v="451056B"/>
        <s v="451056F"/>
        <s v="451183B"/>
        <s v="451183F"/>
        <s v="451340"/>
        <s v="451387B"/>
        <s v="451387F"/>
        <s v="451389B"/>
        <s v="451389F"/>
        <s v="460433B"/>
        <s v="460433F"/>
        <s v="51070001MF"/>
        <s v="51080001TSCKA"/>
        <s v="51090000MF"/>
        <s v="51090001MF"/>
        <s v="51090011MF"/>
        <s v="51090021MF"/>
        <s v="51090050"/>
        <s v="51090061MF"/>
        <s v="51090070MF"/>
        <s v="513302KA"/>
        <s v="51410001MF"/>
        <s v="52030001MF"/>
        <s v="52230001MF"/>
        <s v="52240001MF"/>
        <s v="52260001KA"/>
        <s v="52260001MF"/>
        <s v="52430001MF"/>
        <s v="52430001TSCKA"/>
        <s v="52430011MF"/>
        <s v="52460001MF"/>
        <s v="52460001TSCKA"/>
        <s v="52460011MF"/>
        <s v="52480001MF"/>
        <s v="52480001TSCKA"/>
        <s v="52480011MF"/>
        <s v="5254MF"/>
        <s v="52578MF"/>
        <s v="5257MF"/>
        <s v="5260MF"/>
        <s v="52710000MF"/>
        <s v="52710001MF"/>
        <s v="53150KA"/>
        <s v="53150MF"/>
        <s v="53160001MF"/>
        <s v="53168001MF"/>
        <s v="53190001MF"/>
        <s v="53198001MF"/>
        <s v="53200001MF"/>
        <s v="53210001MF"/>
        <s v="53240001MF"/>
        <s v="5331002MF"/>
        <s v="5331MF"/>
        <s v="5341020MF"/>
        <s v="5341040MF"/>
        <s v="534106MF"/>
        <s v="53416MF"/>
        <s v="5341MF"/>
        <s v="5342MF"/>
        <s v="53440001MF"/>
        <s v="53450001MF"/>
        <s v="53450011MF"/>
        <s v="53450011TSCKA"/>
        <s v="53450020MF"/>
        <s v="53450061MF"/>
        <s v="53460000MF"/>
        <s v="53460001MF"/>
        <s v="53460010MF"/>
        <s v="53470000MF"/>
        <s v="53470001MF"/>
        <s v="53470010MF"/>
        <s v="53478000MF"/>
        <s v="53478001MF"/>
        <s v="53480000MF"/>
        <s v="53480001MF"/>
        <s v="53480011MF"/>
        <s v="53488000MF"/>
        <s v="53488001MF"/>
        <s v="53490001MF"/>
        <s v="53498001MF"/>
        <s v="53510000MF"/>
        <s v="53510001MF"/>
        <s v="5354MF"/>
        <s v="5355031MF"/>
        <s v="5355MF"/>
        <s v="5356MF"/>
        <s v="5357MF"/>
        <s v="53718001MF"/>
        <s v="53738001MF"/>
        <s v="53748001MF"/>
        <s v="53760001KA"/>
        <s v="53770001KA"/>
        <s v="53918001MF"/>
        <s v="53920000MF"/>
        <s v="53928001MF"/>
        <s v="53948001MF"/>
        <s v="53958001MF"/>
        <s v="53970001MF"/>
        <s v="53980001MF"/>
        <s v="53990001MF"/>
        <s v="54010001MF"/>
        <s v="54020001MF"/>
        <s v="55110001MF"/>
        <s v="55110011MF"/>
        <s v="552101MF"/>
        <s v="55210MF"/>
        <s v="5522MF"/>
        <s v="55230011MF"/>
        <s v="552584"/>
        <s v="552603"/>
        <s v="552629"/>
        <s v="552635"/>
        <s v="55300001MF"/>
        <s v="55340001MF"/>
        <s v="56100001MF"/>
        <s v="57070001MF"/>
        <s v="57070011MF"/>
        <s v="57080000MF"/>
        <s v="57080001MF"/>
        <s v="57090001"/>
        <s v="57100001"/>
        <s v="57110001"/>
        <s v="57120001MF"/>
        <s v="57120011MF"/>
        <s v="57130001MF"/>
        <s v="57140000MF"/>
        <s v="57140001MF"/>
        <s v="57150001MF"/>
        <s v="57150010MF"/>
        <s v="58040001MF"/>
        <s v="5901MF"/>
        <s v="6260MF"/>
        <s v="650990"/>
        <s v="650995"/>
        <s v="650996"/>
        <s v="651060"/>
        <s v="651061"/>
        <s v="651064"/>
        <s v="651065"/>
        <s v="651097"/>
        <s v="651102"/>
        <s v="651130"/>
        <s v="651132"/>
        <s v="651145"/>
        <s v="651165"/>
        <s v="651172"/>
        <s v="651175"/>
        <s v="651181"/>
        <s v="651198"/>
        <s v="651199"/>
        <s v="651242"/>
        <s v="651249"/>
        <s v="651253"/>
        <s v="651254"/>
        <s v="651257"/>
        <s v="651260"/>
        <s v="651261"/>
        <s v="651268"/>
        <s v="651271"/>
        <s v="651273"/>
        <s v="651277"/>
        <s v="651278"/>
        <s v="651279"/>
        <s v="651319"/>
        <s v="651328"/>
        <s v="651329"/>
        <s v="651331"/>
        <s v="651333"/>
        <s v="651334"/>
        <s v="651338"/>
        <s v="651339"/>
        <s v="651340"/>
        <s v="651341"/>
        <s v="651342"/>
        <s v="660399"/>
        <s v="660401"/>
        <s v="750004"/>
        <s v="750104"/>
        <s v="750382"/>
        <s v="750386"/>
        <s v="750392"/>
        <s v="750403"/>
        <s v="7561KA"/>
        <s v="7630KA"/>
        <s v="7659KA"/>
        <s v="7660KA"/>
        <s v="7674KA"/>
        <s v="7680KA"/>
        <s v="7691KA"/>
        <s v="7736KA"/>
        <s v="7809KA"/>
        <s v="7810KA"/>
        <s v="7811KA"/>
        <s v="7814KA"/>
        <s v="7816KA"/>
        <s v="7820KA"/>
        <s v="7821KA"/>
        <s v="7822KA"/>
        <s v="7823KA"/>
        <s v="7824KA"/>
        <s v="7825KA"/>
        <s v="7826KA"/>
        <s v="7827KA"/>
        <s v="7828KA"/>
        <s v="7829KA"/>
        <s v="7830KA"/>
        <s v="7831KA"/>
        <s v="7844KA"/>
        <s v="7853KA"/>
        <s v="7858KA"/>
        <s v="7881KA"/>
        <s v="7883KA"/>
        <s v="7910KA"/>
        <s v="7911KA"/>
        <s v="850028"/>
        <s v="950012"/>
        <s v="ALTHEA PILOT-40KG"/>
        <s v="CBD"/>
        <s v="CBD TEST"/>
        <s v="COLOR, ODOR, APP"/>
        <s v="COLOR/ODOR/APPEAR"/>
        <s v="COLOR-ODOR-APPEAR"/>
        <s v="CP PLUS CBD TEST"/>
        <s v="CP0022MF"/>
        <s v="CP0027MF"/>
        <s v="CP0070MF"/>
        <s v="CP0075MF"/>
        <s v="CP0078MF"/>
        <s v="CP0084MF"/>
        <s v="CP0085MF"/>
        <s v="CP0087MF"/>
        <s v="CP0089MF"/>
        <s v="CP0090MF"/>
        <s v="CP0094MF"/>
        <s v="CP0095KA"/>
        <s v="CW FDA"/>
        <s v="DERM REVIEW"/>
        <s v="DERM TESTED"/>
        <s v="ELEMENTS ICP-MS"/>
        <s v="EPI-OCULAR"/>
        <s v="EXCL RIPT 10SUB"/>
        <s v="FATTY ACIDS - TRIGLYCERIDES"/>
        <s v="FORMALDEHYDE"/>
        <s v="HCHO"/>
        <s v="HEAVY METALS"/>
        <s v="ISO 24443"/>
        <s v="ISO 24444"/>
        <s v="LABOR CHARGE"/>
        <s v="LABOR CHARGE FOR TRANSFER"/>
        <s v="LINE TRIAL"/>
        <s v="LINE TRIAL 15ML"/>
        <s v="LINE TRIAL 50ML"/>
        <s v="MATEK CELLS"/>
        <s v="MICRO"/>
        <s v="MICRO 61 &amp; 62"/>
        <s v="MICRO 61&amp;62"/>
        <s v="MICRO TEST"/>
        <s v="MICRO TESTING"/>
        <s v="PET USP&lt;51&gt;"/>
        <s v="PH"/>
        <s v="PHENOXYETH ASSAY"/>
        <s v="PILOT/LT 40KG"/>
        <s v="PLATE CHARGE"/>
        <s v="PLATE CHARGES"/>
        <s v="PREP FEE"/>
        <s v="PREP PLATES SET UP"/>
        <s v="RALPHIE TUBE LT"/>
        <s v="RIPT 50"/>
        <s v="RIPT 50 SUBJECT"/>
        <s v="SALICYLIC ASSAY"/>
        <s v="SPLIT/DROP SHIPMENT"/>
        <s v="SPRAY + POLY 150549"/>
        <s v="SPRAY + POLY 150651"/>
        <s v="SPRAY + POLY 150667"/>
        <s v="STATIC_WR SPF FDA"/>
        <s v="TIO2 ASSAY"/>
        <s v="TOT AEROB USP&lt;61&gt;"/>
        <s v="WEIGHT CHANGE"/>
        <s v="WEIGHT LOSS"/>
        <s v="ZINC OXIDE ASSAY"/>
      </sharedItems>
      <extLst>
        <ext xmlns:x15="http://schemas.microsoft.com/office/spreadsheetml/2010/11/main" uri="{4F2E5C28-24EA-4eb8-9CBF-B6C8F9C3D259}">
          <x15:cachedUniqueNames>
            <x15:cachedUniqueName index="0" name="[Table1].[Item Number].&amp;[150115]"/>
            <x15:cachedUniqueName index="1" name="[Table1].[Item Number].&amp;[150651]"/>
            <x15:cachedUniqueName index="2" name="[Table1].[Item Number].&amp;[150652]"/>
            <x15:cachedUniqueName index="3" name="[Table1].[Item Number].&amp;[150654]"/>
            <x15:cachedUniqueName index="4" name="[Table1].[Item Number].&amp;[150655]"/>
            <x15:cachedUniqueName index="5" name="[Table1].[Item Number].&amp;[150656]"/>
            <x15:cachedUniqueName index="6" name="[Table1].[Item Number].&amp;[150667]"/>
            <x15:cachedUniqueName index="7" name="[Table1].[Item Number].&amp;[150676]"/>
            <x15:cachedUniqueName index="8" name="[Table1].[Item Number].&amp;[150682]"/>
            <x15:cachedUniqueName index="9" name="[Table1].[Item Number].&amp;[150683]"/>
            <x15:cachedUniqueName index="10" name="[Table1].[Item Number].&amp;[150688]"/>
            <x15:cachedUniqueName index="11" name="[Table1].[Item Number].&amp;[150691]"/>
            <x15:cachedUniqueName index="12" name="[Table1].[Item Number].&amp;[150694]"/>
            <x15:cachedUniqueName index="13" name="[Table1].[Item Number].&amp;[150700]"/>
            <x15:cachedUniqueName index="14" name="[Table1].[Item Number].&amp;[150701]"/>
            <x15:cachedUniqueName index="15" name="[Table1].[Item Number].&amp;[150709]"/>
            <x15:cachedUniqueName index="16" name="[Table1].[Item Number].&amp;[150717]"/>
            <x15:cachedUniqueName index="17" name="[Table1].[Item Number].&amp;[150724-LT]"/>
            <x15:cachedUniqueName index="18" name="[Table1].[Item Number].&amp;[150725-LT]"/>
            <x15:cachedUniqueName index="19" name="[Table1].[Item Number].&amp;[150726-LT]"/>
            <x15:cachedUniqueName index="20" name="[Table1].[Item Number].&amp;[250014]"/>
            <x15:cachedUniqueName index="21" name="[Table1].[Item Number].&amp;[250059]"/>
            <x15:cachedUniqueName index="22" name="[Table1].[Item Number].&amp;[250060]"/>
            <x15:cachedUniqueName index="23" name="[Table1].[Item Number].&amp;[250064]"/>
            <x15:cachedUniqueName index="24" name="[Table1].[Item Number].&amp;[250116]"/>
            <x15:cachedUniqueName index="25" name="[Table1].[Item Number].&amp;[250134-LT]"/>
            <x15:cachedUniqueName index="26" name="[Table1].[Item Number].&amp;[250135-LT]"/>
            <x15:cachedUniqueName index="27" name="[Table1].[Item Number].&amp;[3 YR STAB STORAGE]"/>
            <x15:cachedUniqueName index="28" name="[Table1].[Item Number].&amp;[340 LB BULK]"/>
            <x15:cachedUniqueName index="29" name="[Table1].[Item Number].&amp;[350038]"/>
            <x15:cachedUniqueName index="30" name="[Table1].[Item Number].&amp;[350052]"/>
            <x15:cachedUniqueName index="31" name="[Table1].[Item Number].&amp;[350249]"/>
            <x15:cachedUniqueName index="32" name="[Table1].[Item Number].&amp;[350251]"/>
            <x15:cachedUniqueName index="33" name="[Table1].[Item Number].&amp;[3YR RT STORAGE]"/>
            <x15:cachedUniqueName index="34" name="[Table1].[Item Number].&amp;[3YR STAB STORAGE]"/>
            <x15:cachedUniqueName index="35" name="[Table1].[Item Number].&amp;[451049B]"/>
            <x15:cachedUniqueName index="36" name="[Table1].[Item Number].&amp;[451049F]"/>
            <x15:cachedUniqueName index="37" name="[Table1].[Item Number].&amp;[451056B]"/>
            <x15:cachedUniqueName index="38" name="[Table1].[Item Number].&amp;[451056F]"/>
            <x15:cachedUniqueName index="39" name="[Table1].[Item Number].&amp;[451183B]"/>
            <x15:cachedUniqueName index="40" name="[Table1].[Item Number].&amp;[451183F]"/>
            <x15:cachedUniqueName index="41" name="[Table1].[Item Number].&amp;[451340]"/>
            <x15:cachedUniqueName index="42" name="[Table1].[Item Number].&amp;[451387B]"/>
            <x15:cachedUniqueName index="43" name="[Table1].[Item Number].&amp;[451387F]"/>
            <x15:cachedUniqueName index="44" name="[Table1].[Item Number].&amp;[451389B]"/>
            <x15:cachedUniqueName index="45" name="[Table1].[Item Number].&amp;[451389F]"/>
            <x15:cachedUniqueName index="46" name="[Table1].[Item Number].&amp;[460433B]"/>
            <x15:cachedUniqueName index="47" name="[Table1].[Item Number].&amp;[460433F]"/>
            <x15:cachedUniqueName index="48" name="[Table1].[Item Number].&amp;[51070001MF]"/>
            <x15:cachedUniqueName index="49" name="[Table1].[Item Number].&amp;[51080001TSCKA]"/>
            <x15:cachedUniqueName index="50" name="[Table1].[Item Number].&amp;[51090000MF]"/>
            <x15:cachedUniqueName index="51" name="[Table1].[Item Number].&amp;[51090001MF]"/>
            <x15:cachedUniqueName index="52" name="[Table1].[Item Number].&amp;[51090011MF]"/>
            <x15:cachedUniqueName index="53" name="[Table1].[Item Number].&amp;[51090021MF]"/>
            <x15:cachedUniqueName index="54" name="[Table1].[Item Number].&amp;[51090050]"/>
            <x15:cachedUniqueName index="55" name="[Table1].[Item Number].&amp;[51090061MF]"/>
            <x15:cachedUniqueName index="56" name="[Table1].[Item Number].&amp;[51090070MF]"/>
            <x15:cachedUniqueName index="57" name="[Table1].[Item Number].&amp;[513302KA]"/>
            <x15:cachedUniqueName index="58" name="[Table1].[Item Number].&amp;[51410001MF]"/>
            <x15:cachedUniqueName index="59" name="[Table1].[Item Number].&amp;[52030001MF]"/>
            <x15:cachedUniqueName index="60" name="[Table1].[Item Number].&amp;[52230001MF]"/>
            <x15:cachedUniqueName index="61" name="[Table1].[Item Number].&amp;[52240001MF]"/>
            <x15:cachedUniqueName index="62" name="[Table1].[Item Number].&amp;[52260001KA]"/>
            <x15:cachedUniqueName index="63" name="[Table1].[Item Number].&amp;[52260001MF]"/>
            <x15:cachedUniqueName index="64" name="[Table1].[Item Number].&amp;[52430001MF]"/>
            <x15:cachedUniqueName index="65" name="[Table1].[Item Number].&amp;[52430001TSCKA]"/>
            <x15:cachedUniqueName index="66" name="[Table1].[Item Number].&amp;[52430011MF]"/>
            <x15:cachedUniqueName index="67" name="[Table1].[Item Number].&amp;[52460001MF]"/>
            <x15:cachedUniqueName index="68" name="[Table1].[Item Number].&amp;[52460001TSCKA]"/>
            <x15:cachedUniqueName index="69" name="[Table1].[Item Number].&amp;[52460011MF]"/>
            <x15:cachedUniqueName index="70" name="[Table1].[Item Number].&amp;[52480001MF]"/>
            <x15:cachedUniqueName index="71" name="[Table1].[Item Number].&amp;[52480001TSCKA]"/>
            <x15:cachedUniqueName index="72" name="[Table1].[Item Number].&amp;[52480011MF]"/>
            <x15:cachedUniqueName index="73" name="[Table1].[Item Number].&amp;[5254MF]"/>
            <x15:cachedUniqueName index="74" name="[Table1].[Item Number].&amp;[52578MF]"/>
            <x15:cachedUniqueName index="75" name="[Table1].[Item Number].&amp;[5257MF]"/>
            <x15:cachedUniqueName index="76" name="[Table1].[Item Number].&amp;[5260MF]"/>
            <x15:cachedUniqueName index="77" name="[Table1].[Item Number].&amp;[52710000MF]"/>
            <x15:cachedUniqueName index="78" name="[Table1].[Item Number].&amp;[52710001MF]"/>
            <x15:cachedUniqueName index="79" name="[Table1].[Item Number].&amp;[53150KA]"/>
            <x15:cachedUniqueName index="80" name="[Table1].[Item Number].&amp;[53150MF]"/>
            <x15:cachedUniqueName index="81" name="[Table1].[Item Number].&amp;[53160001MF]"/>
            <x15:cachedUniqueName index="82" name="[Table1].[Item Number].&amp;[53168001MF]"/>
            <x15:cachedUniqueName index="83" name="[Table1].[Item Number].&amp;[53190001MF]"/>
            <x15:cachedUniqueName index="84" name="[Table1].[Item Number].&amp;[53198001MF]"/>
            <x15:cachedUniqueName index="85" name="[Table1].[Item Number].&amp;[53200001MF]"/>
            <x15:cachedUniqueName index="86" name="[Table1].[Item Number].&amp;[53210001MF]"/>
            <x15:cachedUniqueName index="87" name="[Table1].[Item Number].&amp;[53240001MF]"/>
            <x15:cachedUniqueName index="88" name="[Table1].[Item Number].&amp;[5331002MF]"/>
            <x15:cachedUniqueName index="89" name="[Table1].[Item Number].&amp;[5331MF]"/>
            <x15:cachedUniqueName index="90" name="[Table1].[Item Number].&amp;[5341020MF]"/>
            <x15:cachedUniqueName index="91" name="[Table1].[Item Number].&amp;[5341040MF]"/>
            <x15:cachedUniqueName index="92" name="[Table1].[Item Number].&amp;[534106MF]"/>
            <x15:cachedUniqueName index="93" name="[Table1].[Item Number].&amp;[53416MF]"/>
            <x15:cachedUniqueName index="94" name="[Table1].[Item Number].&amp;[5341MF]"/>
            <x15:cachedUniqueName index="95" name="[Table1].[Item Number].&amp;[5342MF]"/>
            <x15:cachedUniqueName index="96" name="[Table1].[Item Number].&amp;[53440001MF]"/>
            <x15:cachedUniqueName index="97" name="[Table1].[Item Number].&amp;[53450001MF]"/>
            <x15:cachedUniqueName index="98" name="[Table1].[Item Number].&amp;[53450011MF]"/>
            <x15:cachedUniqueName index="99" name="[Table1].[Item Number].&amp;[53450011TSCKA]"/>
            <x15:cachedUniqueName index="100" name="[Table1].[Item Number].&amp;[53450020MF]"/>
            <x15:cachedUniqueName index="101" name="[Table1].[Item Number].&amp;[53450061MF]"/>
            <x15:cachedUniqueName index="102" name="[Table1].[Item Number].&amp;[53460000MF]"/>
            <x15:cachedUniqueName index="103" name="[Table1].[Item Number].&amp;[53460001MF]"/>
            <x15:cachedUniqueName index="104" name="[Table1].[Item Number].&amp;[53460010MF]"/>
            <x15:cachedUniqueName index="105" name="[Table1].[Item Number].&amp;[53470000MF]"/>
            <x15:cachedUniqueName index="106" name="[Table1].[Item Number].&amp;[53470001MF]"/>
            <x15:cachedUniqueName index="107" name="[Table1].[Item Number].&amp;[53470010MF]"/>
            <x15:cachedUniqueName index="108" name="[Table1].[Item Number].&amp;[53478000MF]"/>
            <x15:cachedUniqueName index="109" name="[Table1].[Item Number].&amp;[53478001MF]"/>
            <x15:cachedUniqueName index="110" name="[Table1].[Item Number].&amp;[53480000MF]"/>
            <x15:cachedUniqueName index="111" name="[Table1].[Item Number].&amp;[53480001MF]"/>
            <x15:cachedUniqueName index="112" name="[Table1].[Item Number].&amp;[53480011MF]"/>
            <x15:cachedUniqueName index="113" name="[Table1].[Item Number].&amp;[53488000MF]"/>
            <x15:cachedUniqueName index="114" name="[Table1].[Item Number].&amp;[53488001MF]"/>
            <x15:cachedUniqueName index="115" name="[Table1].[Item Number].&amp;[53490001MF]"/>
            <x15:cachedUniqueName index="116" name="[Table1].[Item Number].&amp;[53498001MF]"/>
            <x15:cachedUniqueName index="117" name="[Table1].[Item Number].&amp;[53510000MF]"/>
            <x15:cachedUniqueName index="118" name="[Table1].[Item Number].&amp;[53510001MF]"/>
            <x15:cachedUniqueName index="119" name="[Table1].[Item Number].&amp;[5354MF]"/>
            <x15:cachedUniqueName index="120" name="[Table1].[Item Number].&amp;[5355031MF]"/>
            <x15:cachedUniqueName index="121" name="[Table1].[Item Number].&amp;[5355MF]"/>
            <x15:cachedUniqueName index="122" name="[Table1].[Item Number].&amp;[5356MF]"/>
            <x15:cachedUniqueName index="123" name="[Table1].[Item Number].&amp;[5357MF]"/>
            <x15:cachedUniqueName index="124" name="[Table1].[Item Number].&amp;[53718001MF]"/>
            <x15:cachedUniqueName index="125" name="[Table1].[Item Number].&amp;[53738001MF]"/>
            <x15:cachedUniqueName index="126" name="[Table1].[Item Number].&amp;[53748001MF]"/>
            <x15:cachedUniqueName index="127" name="[Table1].[Item Number].&amp;[53760001KA]"/>
            <x15:cachedUniqueName index="128" name="[Table1].[Item Number].&amp;[53770001KA]"/>
            <x15:cachedUniqueName index="129" name="[Table1].[Item Number].&amp;[53918001MF]"/>
            <x15:cachedUniqueName index="130" name="[Table1].[Item Number].&amp;[53920000MF]"/>
            <x15:cachedUniqueName index="131" name="[Table1].[Item Number].&amp;[53928001MF]"/>
            <x15:cachedUniqueName index="132" name="[Table1].[Item Number].&amp;[53948001MF]"/>
            <x15:cachedUniqueName index="133" name="[Table1].[Item Number].&amp;[53958001MF]"/>
            <x15:cachedUniqueName index="134" name="[Table1].[Item Number].&amp;[53970001MF]"/>
            <x15:cachedUniqueName index="135" name="[Table1].[Item Number].&amp;[53980001MF]"/>
            <x15:cachedUniqueName index="136" name="[Table1].[Item Number].&amp;[53990001MF]"/>
            <x15:cachedUniqueName index="137" name="[Table1].[Item Number].&amp;[54010001MF]"/>
            <x15:cachedUniqueName index="138" name="[Table1].[Item Number].&amp;[54020001MF]"/>
            <x15:cachedUniqueName index="139" name="[Table1].[Item Number].&amp;[55110001MF]"/>
            <x15:cachedUniqueName index="140" name="[Table1].[Item Number].&amp;[55110011MF]"/>
            <x15:cachedUniqueName index="141" name="[Table1].[Item Number].&amp;[552101MF]"/>
            <x15:cachedUniqueName index="142" name="[Table1].[Item Number].&amp;[55210MF]"/>
            <x15:cachedUniqueName index="143" name="[Table1].[Item Number].&amp;[5522MF]"/>
            <x15:cachedUniqueName index="144" name="[Table1].[Item Number].&amp;[55230011MF]"/>
            <x15:cachedUniqueName index="145" name="[Table1].[Item Number].&amp;[552584]"/>
            <x15:cachedUniqueName index="146" name="[Table1].[Item Number].&amp;[552603]"/>
            <x15:cachedUniqueName index="147" name="[Table1].[Item Number].&amp;[552629]"/>
            <x15:cachedUniqueName index="148" name="[Table1].[Item Number].&amp;[552635]"/>
            <x15:cachedUniqueName index="149" name="[Table1].[Item Number].&amp;[55300001MF]"/>
            <x15:cachedUniqueName index="150" name="[Table1].[Item Number].&amp;[55340001MF]"/>
            <x15:cachedUniqueName index="151" name="[Table1].[Item Number].&amp;[56100001MF]"/>
            <x15:cachedUniqueName index="152" name="[Table1].[Item Number].&amp;[57070001MF]"/>
            <x15:cachedUniqueName index="153" name="[Table1].[Item Number].&amp;[57070011MF]"/>
            <x15:cachedUniqueName index="154" name="[Table1].[Item Number].&amp;[57080000MF]"/>
            <x15:cachedUniqueName index="155" name="[Table1].[Item Number].&amp;[57080001MF]"/>
            <x15:cachedUniqueName index="156" name="[Table1].[Item Number].&amp;[57090001]"/>
            <x15:cachedUniqueName index="157" name="[Table1].[Item Number].&amp;[57100001]"/>
            <x15:cachedUniqueName index="158" name="[Table1].[Item Number].&amp;[57110001]"/>
            <x15:cachedUniqueName index="159" name="[Table1].[Item Number].&amp;[57120001MF]"/>
            <x15:cachedUniqueName index="160" name="[Table1].[Item Number].&amp;[57120011MF]"/>
            <x15:cachedUniqueName index="161" name="[Table1].[Item Number].&amp;[57130001MF]"/>
            <x15:cachedUniqueName index="162" name="[Table1].[Item Number].&amp;[57140000MF]"/>
            <x15:cachedUniqueName index="163" name="[Table1].[Item Number].&amp;[57140001MF]"/>
            <x15:cachedUniqueName index="164" name="[Table1].[Item Number].&amp;[57150001MF]"/>
            <x15:cachedUniqueName index="165" name="[Table1].[Item Number].&amp;[57150010MF]"/>
            <x15:cachedUniqueName index="166" name="[Table1].[Item Number].&amp;[58040001MF]"/>
            <x15:cachedUniqueName index="167" name="[Table1].[Item Number].&amp;[5901MF]"/>
            <x15:cachedUniqueName index="168" name="[Table1].[Item Number].&amp;[6260MF]"/>
            <x15:cachedUniqueName index="169" name="[Table1].[Item Number].&amp;[650990]"/>
            <x15:cachedUniqueName index="170" name="[Table1].[Item Number].&amp;[650995]"/>
            <x15:cachedUniqueName index="171" name="[Table1].[Item Number].&amp;[650996]"/>
            <x15:cachedUniqueName index="172" name="[Table1].[Item Number].&amp;[651060]"/>
            <x15:cachedUniqueName index="173" name="[Table1].[Item Number].&amp;[651061]"/>
            <x15:cachedUniqueName index="174" name="[Table1].[Item Number].&amp;[651064]"/>
            <x15:cachedUniqueName index="175" name="[Table1].[Item Number].&amp;[651065]"/>
            <x15:cachedUniqueName index="176" name="[Table1].[Item Number].&amp;[651097]"/>
            <x15:cachedUniqueName index="177" name="[Table1].[Item Number].&amp;[651102]"/>
            <x15:cachedUniqueName index="178" name="[Table1].[Item Number].&amp;[651130]"/>
            <x15:cachedUniqueName index="179" name="[Table1].[Item Number].&amp;[651132]"/>
            <x15:cachedUniqueName index="180" name="[Table1].[Item Number].&amp;[651145]"/>
            <x15:cachedUniqueName index="181" name="[Table1].[Item Number].&amp;[651165]"/>
            <x15:cachedUniqueName index="182" name="[Table1].[Item Number].&amp;[651172]"/>
            <x15:cachedUniqueName index="183" name="[Table1].[Item Number].&amp;[651175]"/>
            <x15:cachedUniqueName index="184" name="[Table1].[Item Number].&amp;[651181]"/>
            <x15:cachedUniqueName index="185" name="[Table1].[Item Number].&amp;[651198]"/>
            <x15:cachedUniqueName index="186" name="[Table1].[Item Number].&amp;[651199]"/>
            <x15:cachedUniqueName index="187" name="[Table1].[Item Number].&amp;[651242]"/>
            <x15:cachedUniqueName index="188" name="[Table1].[Item Number].&amp;[651249]"/>
            <x15:cachedUniqueName index="189" name="[Table1].[Item Number].&amp;[651253]"/>
            <x15:cachedUniqueName index="190" name="[Table1].[Item Number].&amp;[651254]"/>
            <x15:cachedUniqueName index="191" name="[Table1].[Item Number].&amp;[651257]"/>
            <x15:cachedUniqueName index="192" name="[Table1].[Item Number].&amp;[651260]"/>
            <x15:cachedUniqueName index="193" name="[Table1].[Item Number].&amp;[651261]"/>
            <x15:cachedUniqueName index="194" name="[Table1].[Item Number].&amp;[651268]"/>
            <x15:cachedUniqueName index="195" name="[Table1].[Item Number].&amp;[651271]"/>
            <x15:cachedUniqueName index="196" name="[Table1].[Item Number].&amp;[651273]"/>
            <x15:cachedUniqueName index="197" name="[Table1].[Item Number].&amp;[651277]"/>
            <x15:cachedUniqueName index="198" name="[Table1].[Item Number].&amp;[651278]"/>
            <x15:cachedUniqueName index="199" name="[Table1].[Item Number].&amp;[651279]"/>
            <x15:cachedUniqueName index="200" name="[Table1].[Item Number].&amp;[651319]"/>
            <x15:cachedUniqueName index="201" name="[Table1].[Item Number].&amp;[651328]"/>
            <x15:cachedUniqueName index="202" name="[Table1].[Item Number].&amp;[651329]"/>
            <x15:cachedUniqueName index="203" name="[Table1].[Item Number].&amp;[651331]"/>
            <x15:cachedUniqueName index="204" name="[Table1].[Item Number].&amp;[651333]"/>
            <x15:cachedUniqueName index="205" name="[Table1].[Item Number].&amp;[651334]"/>
            <x15:cachedUniqueName index="206" name="[Table1].[Item Number].&amp;[651338]"/>
            <x15:cachedUniqueName index="207" name="[Table1].[Item Number].&amp;[651339]"/>
            <x15:cachedUniqueName index="208" name="[Table1].[Item Number].&amp;[651340]"/>
            <x15:cachedUniqueName index="209" name="[Table1].[Item Number].&amp;[651341]"/>
            <x15:cachedUniqueName index="210" name="[Table1].[Item Number].&amp;[651342]"/>
            <x15:cachedUniqueName index="211" name="[Table1].[Item Number].&amp;[660399]"/>
            <x15:cachedUniqueName index="212" name="[Table1].[Item Number].&amp;[660401]"/>
            <x15:cachedUniqueName index="213" name="[Table1].[Item Number].&amp;[750004]"/>
            <x15:cachedUniqueName index="214" name="[Table1].[Item Number].&amp;[750104]"/>
            <x15:cachedUniqueName index="215" name="[Table1].[Item Number].&amp;[750382]"/>
            <x15:cachedUniqueName index="216" name="[Table1].[Item Number].&amp;[750386]"/>
            <x15:cachedUniqueName index="217" name="[Table1].[Item Number].&amp;[750392]"/>
            <x15:cachedUniqueName index="218" name="[Table1].[Item Number].&amp;[750403]"/>
            <x15:cachedUniqueName index="219" name="[Table1].[Item Number].&amp;[7561KA]"/>
            <x15:cachedUniqueName index="220" name="[Table1].[Item Number].&amp;[7630KA]"/>
            <x15:cachedUniqueName index="221" name="[Table1].[Item Number].&amp;[7659KA]"/>
            <x15:cachedUniqueName index="222" name="[Table1].[Item Number].&amp;[7660KA]"/>
            <x15:cachedUniqueName index="223" name="[Table1].[Item Number].&amp;[7674KA]"/>
            <x15:cachedUniqueName index="224" name="[Table1].[Item Number].&amp;[7680KA]"/>
            <x15:cachedUniqueName index="225" name="[Table1].[Item Number].&amp;[7691KA]"/>
            <x15:cachedUniqueName index="226" name="[Table1].[Item Number].&amp;[7736KA]"/>
            <x15:cachedUniqueName index="227" name="[Table1].[Item Number].&amp;[7809KA]"/>
            <x15:cachedUniqueName index="228" name="[Table1].[Item Number].&amp;[7810KA]"/>
            <x15:cachedUniqueName index="229" name="[Table1].[Item Number].&amp;[7811KA]"/>
            <x15:cachedUniqueName index="230" name="[Table1].[Item Number].&amp;[7814KA]"/>
            <x15:cachedUniqueName index="231" name="[Table1].[Item Number].&amp;[7816KA]"/>
            <x15:cachedUniqueName index="232" name="[Table1].[Item Number].&amp;[7820KA]"/>
            <x15:cachedUniqueName index="233" name="[Table1].[Item Number].&amp;[7821KA]"/>
            <x15:cachedUniqueName index="234" name="[Table1].[Item Number].&amp;[7822KA]"/>
            <x15:cachedUniqueName index="235" name="[Table1].[Item Number].&amp;[7823KA]"/>
            <x15:cachedUniqueName index="236" name="[Table1].[Item Number].&amp;[7824KA]"/>
            <x15:cachedUniqueName index="237" name="[Table1].[Item Number].&amp;[7825KA]"/>
            <x15:cachedUniqueName index="238" name="[Table1].[Item Number].&amp;[7826KA]"/>
            <x15:cachedUniqueName index="239" name="[Table1].[Item Number].&amp;[7827KA]"/>
            <x15:cachedUniqueName index="240" name="[Table1].[Item Number].&amp;[7828KA]"/>
            <x15:cachedUniqueName index="241" name="[Table1].[Item Number].&amp;[7829KA]"/>
            <x15:cachedUniqueName index="242" name="[Table1].[Item Number].&amp;[7830KA]"/>
            <x15:cachedUniqueName index="243" name="[Table1].[Item Number].&amp;[7831KA]"/>
            <x15:cachedUniqueName index="244" name="[Table1].[Item Number].&amp;[7844KA]"/>
            <x15:cachedUniqueName index="245" name="[Table1].[Item Number].&amp;[7853KA]"/>
            <x15:cachedUniqueName index="246" name="[Table1].[Item Number].&amp;[7858KA]"/>
            <x15:cachedUniqueName index="247" name="[Table1].[Item Number].&amp;[7881KA]"/>
            <x15:cachedUniqueName index="248" name="[Table1].[Item Number].&amp;[7883KA]"/>
            <x15:cachedUniqueName index="249" name="[Table1].[Item Number].&amp;[7910KA]"/>
            <x15:cachedUniqueName index="250" name="[Table1].[Item Number].&amp;[7911KA]"/>
            <x15:cachedUniqueName index="251" name="[Table1].[Item Number].&amp;[850028]"/>
            <x15:cachedUniqueName index="252" name="[Table1].[Item Number].&amp;[950012]"/>
            <x15:cachedUniqueName index="253" name="[Table1].[Item Number].&amp;[ALTHEA PILOT-40KG]"/>
            <x15:cachedUniqueName index="254" name="[Table1].[Item Number].&amp;[CBD]"/>
            <x15:cachedUniqueName index="255" name="[Table1].[Item Number].&amp;[CBD TEST]"/>
            <x15:cachedUniqueName index="256" name="[Table1].[Item Number].&amp;[COLOR, ODOR, APP]"/>
            <x15:cachedUniqueName index="257" name="[Table1].[Item Number].&amp;[COLOR/ODOR/APPEAR]"/>
            <x15:cachedUniqueName index="258" name="[Table1].[Item Number].&amp;[COLOR-ODOR-APPEAR]"/>
            <x15:cachedUniqueName index="259" name="[Table1].[Item Number].&amp;[CP PLUS CBD TEST]"/>
            <x15:cachedUniqueName index="260" name="[Table1].[Item Number].&amp;[CP0022MF]"/>
            <x15:cachedUniqueName index="261" name="[Table1].[Item Number].&amp;[CP0027MF]"/>
            <x15:cachedUniqueName index="262" name="[Table1].[Item Number].&amp;[CP0070MF]"/>
            <x15:cachedUniqueName index="263" name="[Table1].[Item Number].&amp;[CP0075MF]"/>
            <x15:cachedUniqueName index="264" name="[Table1].[Item Number].&amp;[CP0078MF]"/>
            <x15:cachedUniqueName index="265" name="[Table1].[Item Number].&amp;[CP0084MF]"/>
            <x15:cachedUniqueName index="266" name="[Table1].[Item Number].&amp;[CP0085MF]"/>
            <x15:cachedUniqueName index="267" name="[Table1].[Item Number].&amp;[CP0087MF]"/>
            <x15:cachedUniqueName index="268" name="[Table1].[Item Number].&amp;[CP0089MF]"/>
            <x15:cachedUniqueName index="269" name="[Table1].[Item Number].&amp;[CP0090MF]"/>
            <x15:cachedUniqueName index="270" name="[Table1].[Item Number].&amp;[CP0094MF]"/>
            <x15:cachedUniqueName index="271" name="[Table1].[Item Number].&amp;[CP0095KA]"/>
            <x15:cachedUniqueName index="272" name="[Table1].[Item Number].&amp;[CW FDA]"/>
            <x15:cachedUniqueName index="273" name="[Table1].[Item Number].&amp;[DERM REVIEW]"/>
            <x15:cachedUniqueName index="274" name="[Table1].[Item Number].&amp;[DERM TESTED]"/>
            <x15:cachedUniqueName index="275" name="[Table1].[Item Number].&amp;[ELEMENTS ICP-MS]"/>
            <x15:cachedUniqueName index="276" name="[Table1].[Item Number].&amp;[EPI-OCULAR]"/>
            <x15:cachedUniqueName index="277" name="[Table1].[Item Number].&amp;[EXCL RIPT 10SUB]"/>
            <x15:cachedUniqueName index="278" name="[Table1].[Item Number].&amp;[FATTY ACIDS - TRIGLYCERIDES]"/>
            <x15:cachedUniqueName index="279" name="[Table1].[Item Number].&amp;[FORMALDEHYDE]"/>
            <x15:cachedUniqueName index="280" name="[Table1].[Item Number].&amp;[HCHO]"/>
            <x15:cachedUniqueName index="281" name="[Table1].[Item Number].&amp;[HEAVY METALS]"/>
            <x15:cachedUniqueName index="282" name="[Table1].[Item Number].&amp;[ISO 24443]"/>
            <x15:cachedUniqueName index="283" name="[Table1].[Item Number].&amp;[ISO 24444]"/>
            <x15:cachedUniqueName index="284" name="[Table1].[Item Number].&amp;[LABOR CHARGE]"/>
            <x15:cachedUniqueName index="285" name="[Table1].[Item Number].&amp;[LABOR CHARGE FOR TRANSFER]"/>
            <x15:cachedUniqueName index="286" name="[Table1].[Item Number].&amp;[LINE TRIAL]"/>
            <x15:cachedUniqueName index="287" name="[Table1].[Item Number].&amp;[LINE TRIAL 15ML]"/>
            <x15:cachedUniqueName index="288" name="[Table1].[Item Number].&amp;[LINE TRIAL 50ML]"/>
            <x15:cachedUniqueName index="289" name="[Table1].[Item Number].&amp;[MATEK CELLS]"/>
            <x15:cachedUniqueName index="290" name="[Table1].[Item Number].&amp;[MICRO]"/>
            <x15:cachedUniqueName index="291" name="[Table1].[Item Number].&amp;[MICRO 61 &amp; 62]"/>
            <x15:cachedUniqueName index="292" name="[Table1].[Item Number].&amp;[MICRO 61&amp;62]"/>
            <x15:cachedUniqueName index="293" name="[Table1].[Item Number].&amp;[MICRO TEST]"/>
            <x15:cachedUniqueName index="294" name="[Table1].[Item Number].&amp;[MICRO TESTING]"/>
            <x15:cachedUniqueName index="295" name="[Table1].[Item Number].&amp;[PET USP&lt;51&gt;]"/>
            <x15:cachedUniqueName index="296" name="[Table1].[Item Number].&amp;[PH]"/>
            <x15:cachedUniqueName index="297" name="[Table1].[Item Number].&amp;[PHENOXYETH ASSAY]"/>
            <x15:cachedUniqueName index="298" name="[Table1].[Item Number].&amp;[PILOT/LT 40KG]"/>
            <x15:cachedUniqueName index="299" name="[Table1].[Item Number].&amp;[PLATE CHARGE]"/>
            <x15:cachedUniqueName index="300" name="[Table1].[Item Number].&amp;[PLATE CHARGES]"/>
            <x15:cachedUniqueName index="301" name="[Table1].[Item Number].&amp;[PREP FEE]"/>
            <x15:cachedUniqueName index="302" name="[Table1].[Item Number].&amp;[PREP PLATES SET UP]"/>
            <x15:cachedUniqueName index="303" name="[Table1].[Item Number].&amp;[RALPHIE TUBE LT]"/>
            <x15:cachedUniqueName index="304" name="[Table1].[Item Number].&amp;[RIPT 50]"/>
            <x15:cachedUniqueName index="305" name="[Table1].[Item Number].&amp;[RIPT 50 SUBJECT]"/>
            <x15:cachedUniqueName index="306" name="[Table1].[Item Number].&amp;[SALICYLIC ASSAY]"/>
            <x15:cachedUniqueName index="307" name="[Table1].[Item Number].&amp;[SPLIT/DROP SHIPMENT]"/>
            <x15:cachedUniqueName index="308" name="[Table1].[Item Number].&amp;[SPRAY + POLY 150549]"/>
            <x15:cachedUniqueName index="309" name="[Table1].[Item Number].&amp;[SPRAY + POLY 150651]"/>
            <x15:cachedUniqueName index="310" name="[Table1].[Item Number].&amp;[SPRAY + POLY 150667]"/>
            <x15:cachedUniqueName index="311" name="[Table1].[Item Number].&amp;[STATIC_WR SPF FDA]"/>
            <x15:cachedUniqueName index="312" name="[Table1].[Item Number].&amp;[TIO2 ASSAY]"/>
            <x15:cachedUniqueName index="313" name="[Table1].[Item Number].&amp;[TOT AEROB USP&lt;61&gt;]"/>
            <x15:cachedUniqueName index="314" name="[Table1].[Item Number].&amp;[WEIGHT CHANGE]"/>
            <x15:cachedUniqueName index="315" name="[Table1].[Item Number].&amp;[WEIGHT LOSS]"/>
            <x15:cachedUniqueName index="316" name="[Table1].[Item Number].&amp;[ZINC OXIDE ASSAY]"/>
          </x15:cachedUniqueNames>
        </ext>
      </extLst>
    </cacheField>
    <cacheField name="[Measures].[Sum of Qty Balance]" caption="Sum of Qty Balance" numFmtId="0" hierarchy="31" level="32767"/>
  </cacheFields>
  <cacheHierarchies count="35">
    <cacheHierarchy uniqueName="[Table1].[Qty Balance]" caption="Qty Balance" attribute="1" defaultMemberUniqueName="[Table1].[Qty Balance].[All]" allUniqueName="[Table1].[Qty Balance].[All]" dimensionUniqueName="[Table1]" displayFolder="" count="0" memberValueDatatype="20" unbalanced="0"/>
    <cacheHierarchy uniqueName="[Table1].[IDC date]" caption="IDC date" attribute="1" defaultMemberUniqueName="[Table1].[IDC date].[All]" allUniqueName="[Table1].[IDC dat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Date + 3wks]" caption="Date + 3wks" attribute="1" time="1" defaultMemberUniqueName="[Table1].[Date + 3wks].[All]" allUniqueName="[Table1].[Date + 3wks].[All]" dimensionUniqueName="[Table1]" displayFolder="" count="0" memberValueDatatype="7" unbalanced="0"/>
    <cacheHierarchy uniqueName="[Table1].[Document Date]" caption="Document Date" attribute="1" defaultMemberUniqueName="[Table1].[Document Date].[All]" allUniqueName="[Table1].[Document Date].[All]" dimensionUniqueName="[Table1]" displayFolder="" count="0" memberValueDatatype="130" unbalanced="0"/>
    <cacheHierarchy uniqueName="[Table1].[Required Date]" caption="Required Date" attribute="1" time="1" defaultMemberUniqueName="[Table1].[Required Date].[All]" allUniqueName="[Table1].[Required Date].[All]" dimensionUniqueName="[Table1]" displayFolder="" count="0" memberValueDatatype="7" unbalanced="0"/>
    <cacheHierarchy uniqueName="[Table1].[Promised Date]" caption="Promised Date" attribute="1" time="1" defaultMemberUniqueName="[Table1].[Promised Date].[All]" allUniqueName="[Table1].[Promised Date].[All]" dimensionUniqueName="[Table1]" displayFolder="" count="0" memberValueDatatype="7" unbalanced="0"/>
    <cacheHierarchy uniqueName="[Table1].[Promised Ship Date]" caption="Promised Ship Date" attribute="1" time="1" defaultMemberUniqueName="[Table1].[Promised Ship Date].[All]" allUniqueName="[Table1].[Promised Ship Date].[All]" dimensionUniqueName="[Table1]" displayFolder="" count="0" memberValueDatatype="7" unbalanced="0"/>
    <cacheHierarchy uniqueName="[Table1].[PO Number]" caption="PO Number" attribute="1" defaultMemberUniqueName="[Table1].[PO Number].[All]" allUniqueName="[Table1].[PO Number].[All]" dimensionUniqueName="[Table1]" displayFolder="" count="0" memberValueDatatype="130" unbalanced="0"/>
    <cacheHierarchy uniqueName="[Table1].[PO Type]" caption="PO Type" attribute="1" defaultMemberUniqueName="[Table1].[PO Type].[All]" allUniqueName="[Table1].[PO Type].[All]" dimensionUniqueName="[Table1]" displayFolder="" count="0" memberValueDatatype="130" unbalanced="0"/>
    <cacheHierarchy uniqueName="[Table1].[Item Number]" caption="Item Number" attribute="1" defaultMemberUniqueName="[Table1].[Item Number].[All]" allUniqueName="[Table1].[Item Number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tem Description]" caption="Item Description" attribute="1" defaultMemberUniqueName="[Table1].[Item Description].[All]" allUniqueName="[Table1].[Item Description].[All]" dimensionUniqueName="[Table1]" displayFolder="" count="0" memberValueDatatype="130" unbalanced="0"/>
    <cacheHierarchy uniqueName="[Table1].[Item Class Code]" caption="Item Class Code" attribute="1" defaultMemberUniqueName="[Table1].[Item Class Code].[All]" allUniqueName="[Table1].[Item Class Code].[All]" dimensionUniqueName="[Table1]" displayFolder="" count="0" memberValueDatatype="130" unbalanced="0"/>
    <cacheHierarchy uniqueName="[Table1].[Inventory Account Number]" caption="Inventory Account Number" attribute="1" defaultMemberUniqueName="[Table1].[Inventory Account Number].[All]" allUniqueName="[Table1].[Inventory Account Number].[All]" dimensionUniqueName="[Table1]" displayFolder="" count="0" memberValueDatatype="130" unbalanced="0"/>
    <cacheHierarchy uniqueName="[Table1].[Purchases Account Number]" caption="Purchases Account Number" attribute="1" defaultMemberUniqueName="[Table1].[Purchases Account Number].[All]" allUniqueName="[Table1].[Purchases Account Number].[All]" dimensionUniqueName="[Table1]" displayFolder="" count="0" memberValueDatatype="130" unbalanced="0"/>
    <cacheHierarchy uniqueName="[Table1].[Vendor ID]" caption="Vendor ID" attribute="1" defaultMemberUniqueName="[Table1].[Vendor ID].[All]" allUniqueName="[Table1].[Vendor ID].[All]" dimensionUniqueName="[Table1]" displayFolder="" count="0" memberValueDatatype="130" unbalanced="0"/>
    <cacheHierarchy uniqueName="[Table1].[Vendor Name]" caption="Vendor Name" attribute="1" defaultMemberUniqueName="[Table1].[Vendor Name].[All]" allUniqueName="[Table1].[Vendor Name].[All]" dimensionUniqueName="[Table1]" displayFolder="" count="0" memberValueDatatype="130" unbalanced="0"/>
    <cacheHierarchy uniqueName="[Table1].[Originating Unit Cost]" caption="Originating Unit Cost" attribute="1" defaultMemberUniqueName="[Table1].[Originating Unit Cost].[All]" allUniqueName="[Table1].[Originating Unit Cost].[All]" dimensionUniqueName="[Table1]" displayFolder="" count="0" memberValueDatatype="5" unbalanced="0"/>
    <cacheHierarchy uniqueName="[Table1].[QTY Ordered]" caption="QTY Ordered" attribute="1" defaultMemberUniqueName="[Table1].[QTY Ordered].[All]" allUniqueName="[Table1].[QTY Ordered].[All]" dimensionUniqueName="[Table1]" displayFolder="" count="0" memberValueDatatype="20" unbalanced="0"/>
    <cacheHierarchy uniqueName="[Table1].[Originating Extended Cost]" caption="Originating Extended Cost" attribute="1" defaultMemberUniqueName="[Table1].[Originating Extended Cost].[All]" allUniqueName="[Table1].[Originating Extended Cost].[All]" dimensionUniqueName="[Table1]" displayFolder="" count="0" memberValueDatatype="5" unbalanced="0"/>
    <cacheHierarchy uniqueName="[Table1].[QTY Canceled]" caption="QTY Canceled" attribute="1" defaultMemberUniqueName="[Table1].[QTY Canceled].[All]" allUniqueName="[Table1].[QTY Canceled].[All]" dimensionUniqueName="[Table1]" displayFolder="" count="0" memberValueDatatype="20" unbalanced="0"/>
    <cacheHierarchy uniqueName="[Table1].[QTY Shipped]" caption="QTY Shipped" attribute="1" defaultMemberUniqueName="[Table1].[QTY Shipped].[All]" allUniqueName="[Table1].[QTY Shipped].[All]" dimensionUniqueName="[Table1]" displayFolder="" count="0" memberValueDatatype="20" unbalanced="0"/>
    <cacheHierarchy uniqueName="[Table1].[QTY Invoiced]" caption="QTY Invoiced" attribute="1" defaultMemberUniqueName="[Table1].[QTY Invoiced].[All]" allUniqueName="[Table1].[QTY Invoiced].[All]" dimensionUniqueName="[Table1]" displayFolder="" count="0" memberValueDatatype="20" unbalanced="0"/>
    <cacheHierarchy uniqueName="[Table1].[PO Line Status]" caption="PO Line Status" attribute="1" defaultMemberUniqueName="[Table1].[PO Line Status].[All]" allUniqueName="[Table1].[PO Line Status].[All]" dimensionUniqueName="[Table1]" displayFolder="" count="0" memberValueDatatype="130" unbalanced="0"/>
    <cacheHierarchy uniqueName="[Table1].[Buyer ID]" caption="Buyer ID" attribute="1" defaultMemberUniqueName="[Table1].[Buyer ID].[All]" allUniqueName="[Table1].[Buyer ID].[All]" dimensionUniqueName="[Table1]" displayFolder="" count="0" memberValueDatatype="130" unbalanced="0"/>
    <cacheHierarchy uniqueName="[Table1].[User To Enter]" caption="User To Enter" attribute="1" defaultMemberUniqueName="[Table1].[User To Enter].[All]" allUniqueName="[Table1].[User To Enter].[All]" dimensionUniqueName="[Table1]" displayFolder="" count="0" memberValueDatatype="130" unbalanced="0"/>
    <cacheHierarchy uniqueName="[Table1].[Location Code]" caption="Location Code" attribute="1" defaultMemberUniqueName="[Table1].[Location Code].[All]" allUniqueName="[Table1].[Location Code].[All]" dimensionUniqueName="[Table1]" displayFolder="" count="0" memberValueDatatype="13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Document Status]" caption="Document Status" attribute="1" defaultMemberUniqueName="[Table1].[Document Status].[All]" allUniqueName="[Table1].[Document Status].[All]" dimensionUniqueName="[Table1]" displayFolder="" count="0" memberValueDatatype="130" unbalanced="0"/>
    <cacheHierarchy uniqueName="[Table1].[Inactive]" caption="Inactive" attribute="1" defaultMemberUniqueName="[Table1].[Inactive].[All]" allUniqueName="[Table1].[Inactive].[All]" dimensionUniqueName="[Table1]" displayFolder="" count="0" memberValueDatatype="130" unbalanced="0"/>
    <cacheHierarchy uniqueName="[Measures].[Sum of Qty Balance]" caption="Sum of Qty Balance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_numbers]" caption="PO_numbers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2AD19-2302-446A-977C-51B941C84909}" name="PivotTable5" cacheId="3" applyNumberFormats="0" applyBorderFormats="0" applyFontFormats="0" applyPatternFormats="0" applyAlignmentFormats="0" applyWidthHeightFormats="1" dataCaption="Values" tag="3fd4c46b-4fef-4d89-af6b-93d4dfddb934" updatedVersion="6" minRefreshableVersion="3" showDrill="0" useAutoFormatting="1" subtotalHiddenItems="1" rowGrandTotals="0" colGrandTotals="0" itemPrintTitles="1" createdVersion="6" indent="0" compact="0" compactData="0" multipleFieldFilters="0">
  <location ref="A1:D433" firstHeaderRow="0" firstDataRow="1" firstDataCol="2"/>
  <pivotFields count="4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432">
    <i>
      <x/>
      <x/>
    </i>
    <i>
      <x v="1"/>
      <x v="1"/>
    </i>
    <i r="1">
      <x v="2"/>
    </i>
    <i>
      <x v="2"/>
      <x v="1"/>
    </i>
    <i r="1">
      <x v="2"/>
    </i>
    <i>
      <x v="3"/>
      <x v="1"/>
    </i>
    <i r="1">
      <x v="2"/>
    </i>
    <i>
      <x v="4"/>
      <x v="2"/>
    </i>
    <i>
      <x v="5"/>
      <x v="1"/>
    </i>
    <i>
      <x v="6"/>
      <x v="2"/>
    </i>
    <i>
      <x v="7"/>
      <x v="1"/>
    </i>
    <i r="1">
      <x v="2"/>
    </i>
    <i>
      <x v="8"/>
      <x v="1"/>
    </i>
    <i>
      <x v="9"/>
      <x v="1"/>
    </i>
    <i r="1">
      <x/>
    </i>
    <i>
      <x v="10"/>
      <x v="2"/>
    </i>
    <i>
      <x v="11"/>
      <x v="1"/>
    </i>
    <i r="1">
      <x v="2"/>
    </i>
    <i>
      <x v="12"/>
      <x v="2"/>
    </i>
    <i>
      <x v="13"/>
      <x v="2"/>
    </i>
    <i>
      <x v="14"/>
      <x v="2"/>
    </i>
    <i>
      <x v="15"/>
      <x v="1"/>
    </i>
    <i>
      <x v="16"/>
      <x/>
    </i>
    <i>
      <x v="17"/>
      <x/>
    </i>
    <i>
      <x v="18"/>
      <x/>
    </i>
    <i>
      <x v="19"/>
      <x/>
    </i>
    <i>
      <x v="20"/>
      <x/>
    </i>
    <i>
      <x v="21"/>
      <x v="2"/>
    </i>
    <i>
      <x v="22"/>
      <x v="2"/>
    </i>
    <i>
      <x v="23"/>
      <x v="2"/>
    </i>
    <i>
      <x v="24"/>
      <x v="1"/>
    </i>
    <i>
      <x v="25"/>
      <x/>
    </i>
    <i>
      <x v="26"/>
      <x/>
    </i>
    <i>
      <x v="27"/>
      <x v="2"/>
    </i>
    <i>
      <x v="28"/>
      <x/>
    </i>
    <i>
      <x v="29"/>
      <x v="3"/>
    </i>
    <i r="1">
      <x v="2"/>
    </i>
    <i>
      <x v="30"/>
      <x/>
    </i>
    <i>
      <x v="31"/>
      <x/>
    </i>
    <i>
      <x v="32"/>
      <x v="2"/>
    </i>
    <i>
      <x v="33"/>
      <x/>
    </i>
    <i r="1">
      <x v="2"/>
    </i>
    <i>
      <x v="34"/>
      <x v="2"/>
    </i>
    <i>
      <x v="35"/>
      <x v="2"/>
    </i>
    <i>
      <x v="36"/>
      <x v="2"/>
    </i>
    <i>
      <x v="37"/>
      <x v="2"/>
    </i>
    <i>
      <x v="38"/>
      <x v="2"/>
    </i>
    <i>
      <x v="39"/>
      <x v="2"/>
    </i>
    <i>
      <x v="40"/>
      <x v="2"/>
    </i>
    <i>
      <x v="41"/>
      <x v="2"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 r="1">
      <x v="4"/>
    </i>
    <i>
      <x v="49"/>
      <x v="1"/>
    </i>
    <i>
      <x v="50"/>
      <x v="1"/>
    </i>
    <i>
      <x v="51"/>
      <x v="3"/>
    </i>
    <i>
      <x v="52"/>
      <x v="1"/>
    </i>
    <i>
      <x v="53"/>
      <x v="5"/>
    </i>
    <i>
      <x v="54"/>
      <x/>
    </i>
    <i>
      <x v="55"/>
      <x v="3"/>
    </i>
    <i r="1">
      <x/>
    </i>
    <i>
      <x v="56"/>
      <x/>
    </i>
    <i>
      <x v="57"/>
      <x/>
    </i>
    <i>
      <x v="58"/>
      <x v="3"/>
    </i>
    <i r="1">
      <x v="1"/>
    </i>
    <i>
      <x v="59"/>
      <x v="1"/>
    </i>
    <i>
      <x v="60"/>
      <x v="1"/>
    </i>
    <i>
      <x v="61"/>
      <x v="1"/>
    </i>
    <i>
      <x v="62"/>
      <x v="2"/>
    </i>
    <i>
      <x v="63"/>
      <x v="1"/>
    </i>
    <i r="1">
      <x v="5"/>
    </i>
    <i>
      <x v="64"/>
      <x v="1"/>
    </i>
    <i r="1">
      <x v="5"/>
    </i>
    <i>
      <x v="65"/>
      <x v="1"/>
    </i>
    <i r="1">
      <x/>
    </i>
    <i>
      <x v="66"/>
      <x v="5"/>
    </i>
    <i>
      <x v="67"/>
      <x/>
    </i>
    <i>
      <x v="68"/>
      <x/>
    </i>
    <i>
      <x v="69"/>
      <x v="1"/>
    </i>
    <i r="1">
      <x v="6"/>
    </i>
    <i>
      <x v="70"/>
      <x v="1"/>
    </i>
    <i r="1">
      <x v="2"/>
    </i>
    <i>
      <x v="71"/>
      <x/>
    </i>
    <i>
      <x v="72"/>
      <x v="1"/>
    </i>
    <i>
      <x v="73"/>
      <x/>
    </i>
    <i>
      <x v="74"/>
      <x v="7"/>
    </i>
    <i r="1">
      <x v="4"/>
    </i>
    <i r="1">
      <x v="5"/>
    </i>
    <i>
      <x v="75"/>
      <x/>
    </i>
    <i r="1">
      <x v="4"/>
    </i>
    <i r="1">
      <x v="5"/>
    </i>
    <i>
      <x v="76"/>
      <x/>
    </i>
    <i>
      <x v="77"/>
      <x v="4"/>
    </i>
    <i>
      <x v="78"/>
      <x v="5"/>
    </i>
    <i>
      <x v="79"/>
      <x v="2"/>
    </i>
    <i>
      <x v="80"/>
      <x/>
    </i>
    <i>
      <x v="81"/>
      <x v="8"/>
    </i>
    <i r="1">
      <x v="1"/>
    </i>
    <i r="1">
      <x/>
    </i>
    <i>
      <x v="82"/>
      <x v="1"/>
    </i>
    <i>
      <x v="83"/>
      <x v="3"/>
    </i>
    <i r="1">
      <x v="4"/>
    </i>
    <i>
      <x v="84"/>
      <x v="1"/>
    </i>
    <i r="1">
      <x/>
    </i>
    <i r="1">
      <x v="6"/>
    </i>
    <i>
      <x v="85"/>
      <x/>
    </i>
    <i r="1">
      <x v="5"/>
    </i>
    <i>
      <x v="86"/>
      <x v="1"/>
    </i>
    <i>
      <x v="87"/>
      <x v="1"/>
    </i>
    <i>
      <x v="88"/>
      <x v="3"/>
    </i>
    <i>
      <x v="89"/>
      <x v="3"/>
    </i>
    <i r="1">
      <x v="1"/>
    </i>
    <i>
      <x v="90"/>
      <x v="3"/>
    </i>
    <i r="1">
      <x v="1"/>
    </i>
    <i>
      <x v="91"/>
      <x v="3"/>
    </i>
    <i>
      <x v="92"/>
      <x v="5"/>
    </i>
    <i>
      <x v="93"/>
      <x v="1"/>
    </i>
    <i>
      <x v="94"/>
      <x v="3"/>
    </i>
    <i r="1">
      <x v="1"/>
    </i>
    <i r="1">
      <x v="4"/>
    </i>
    <i>
      <x v="95"/>
      <x v="1"/>
    </i>
    <i r="1">
      <x v="6"/>
    </i>
    <i>
      <x v="96"/>
      <x/>
    </i>
    <i r="1">
      <x v="4"/>
    </i>
    <i>
      <x v="97"/>
      <x/>
    </i>
    <i>
      <x v="98"/>
      <x v="3"/>
    </i>
    <i r="1">
      <x/>
    </i>
    <i r="1">
      <x v="4"/>
    </i>
    <i r="1">
      <x v="6"/>
    </i>
    <i>
      <x v="99"/>
      <x/>
    </i>
    <i>
      <x v="100"/>
      <x/>
    </i>
    <i>
      <x v="101"/>
      <x v="2"/>
    </i>
    <i>
      <x v="102"/>
      <x v="1"/>
    </i>
    <i r="1">
      <x v="4"/>
    </i>
    <i>
      <x v="103"/>
      <x v="1"/>
    </i>
    <i r="1">
      <x/>
    </i>
    <i r="1">
      <x v="4"/>
    </i>
    <i>
      <x v="104"/>
      <x v="1"/>
    </i>
    <i r="1">
      <x/>
    </i>
    <i r="1">
      <x v="6"/>
    </i>
    <i r="1">
      <x v="5"/>
    </i>
    <i>
      <x v="105"/>
      <x v="4"/>
    </i>
    <i>
      <x v="106"/>
      <x v="3"/>
    </i>
    <i r="1">
      <x/>
    </i>
    <i r="1">
      <x v="5"/>
    </i>
    <i>
      <x v="107"/>
      <x v="1"/>
    </i>
    <i r="1">
      <x/>
    </i>
    <i r="1">
      <x v="6"/>
    </i>
    <i r="1">
      <x v="5"/>
    </i>
    <i>
      <x v="108"/>
      <x/>
    </i>
    <i>
      <x v="109"/>
      <x/>
    </i>
    <i r="1">
      <x v="4"/>
    </i>
    <i>
      <x v="110"/>
      <x v="1"/>
    </i>
    <i r="1">
      <x v="4"/>
    </i>
    <i>
      <x v="111"/>
      <x v="3"/>
    </i>
    <i r="1">
      <x v="1"/>
    </i>
    <i r="1">
      <x/>
    </i>
    <i r="1">
      <x v="6"/>
    </i>
    <i>
      <x v="112"/>
      <x v="1"/>
    </i>
    <i r="1">
      <x/>
    </i>
    <i r="1">
      <x v="6"/>
    </i>
    <i r="1">
      <x v="5"/>
    </i>
    <i>
      <x v="113"/>
      <x/>
    </i>
    <i>
      <x v="114"/>
      <x/>
    </i>
    <i r="1">
      <x v="6"/>
    </i>
    <i>
      <x v="115"/>
      <x v="3"/>
    </i>
    <i r="1">
      <x v="1"/>
    </i>
    <i r="1">
      <x/>
    </i>
    <i>
      <x v="116"/>
      <x v="1"/>
    </i>
    <i r="1">
      <x/>
    </i>
    <i>
      <x v="117"/>
      <x v="3"/>
    </i>
    <i r="1">
      <x/>
    </i>
    <i>
      <x v="118"/>
      <x v="1"/>
    </i>
    <i r="1">
      <x v="4"/>
    </i>
    <i r="1">
      <x v="5"/>
    </i>
    <i>
      <x v="119"/>
      <x v="3"/>
    </i>
    <i>
      <x v="120"/>
      <x v="3"/>
    </i>
    <i>
      <x v="121"/>
      <x v="1"/>
    </i>
    <i>
      <x v="122"/>
      <x v="3"/>
    </i>
    <i r="1">
      <x/>
    </i>
    <i>
      <x v="123"/>
      <x/>
    </i>
    <i r="1">
      <x v="4"/>
    </i>
    <i r="1">
      <x v="5"/>
    </i>
    <i>
      <x v="124"/>
      <x/>
    </i>
    <i>
      <x v="125"/>
      <x v="1"/>
    </i>
    <i>
      <x v="126"/>
      <x v="4"/>
    </i>
    <i>
      <x v="127"/>
      <x/>
    </i>
    <i>
      <x v="128"/>
      <x/>
    </i>
    <i>
      <x v="129"/>
      <x/>
    </i>
    <i>
      <x v="130"/>
      <x/>
    </i>
    <i>
      <x v="131"/>
      <x v="1"/>
    </i>
    <i>
      <x v="132"/>
      <x v="3"/>
    </i>
    <i>
      <x v="133"/>
      <x v="3"/>
    </i>
    <i>
      <x v="134"/>
      <x/>
    </i>
    <i r="1">
      <x v="6"/>
    </i>
    <i>
      <x v="135"/>
      <x/>
    </i>
    <i>
      <x v="136"/>
      <x v="1"/>
    </i>
    <i>
      <x v="137"/>
      <x v="1"/>
    </i>
    <i>
      <x v="138"/>
      <x v="3"/>
    </i>
    <i>
      <x v="139"/>
      <x/>
    </i>
    <i>
      <x v="140"/>
      <x v="3"/>
    </i>
    <i>
      <x v="141"/>
      <x/>
    </i>
    <i>
      <x v="142"/>
      <x/>
    </i>
    <i>
      <x v="143"/>
      <x/>
    </i>
    <i>
      <x v="144"/>
      <x v="5"/>
    </i>
    <i>
      <x v="145"/>
      <x/>
    </i>
    <i>
      <x v="146"/>
      <x/>
    </i>
    <i>
      <x v="147"/>
      <x/>
    </i>
    <i>
      <x v="148"/>
      <x v="2"/>
    </i>
    <i>
      <x v="149"/>
      <x v="3"/>
    </i>
    <i r="1">
      <x v="1"/>
    </i>
    <i r="1">
      <x v="5"/>
    </i>
    <i>
      <x v="150"/>
      <x v="4"/>
    </i>
    <i r="1">
      <x v="5"/>
    </i>
    <i>
      <x v="151"/>
      <x/>
    </i>
    <i>
      <x v="152"/>
      <x v="3"/>
    </i>
    <i r="1">
      <x/>
    </i>
    <i r="1">
      <x v="4"/>
    </i>
    <i>
      <x v="153"/>
      <x/>
    </i>
    <i>
      <x v="154"/>
      <x/>
    </i>
    <i>
      <x v="155"/>
      <x/>
    </i>
    <i r="1">
      <x v="4"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 v="1"/>
    </i>
    <i>
      <x v="163"/>
      <x v="1"/>
    </i>
    <i>
      <x v="164"/>
      <x v="1"/>
    </i>
    <i r="1">
      <x v="6"/>
    </i>
    <i>
      <x v="165"/>
      <x v="1"/>
    </i>
    <i>
      <x v="166"/>
      <x v="1"/>
    </i>
    <i>
      <x v="167"/>
      <x v="3"/>
    </i>
    <i r="1">
      <x/>
    </i>
    <i>
      <x v="168"/>
      <x/>
    </i>
    <i>
      <x v="169"/>
      <x/>
    </i>
    <i>
      <x v="170"/>
      <x v="1"/>
    </i>
    <i>
      <x v="171"/>
      <x v="1"/>
    </i>
    <i>
      <x v="172"/>
      <x v="2"/>
    </i>
    <i>
      <x v="173"/>
      <x v="2"/>
    </i>
    <i>
      <x v="174"/>
      <x/>
    </i>
    <i>
      <x v="175"/>
      <x/>
    </i>
    <i>
      <x v="176"/>
      <x v="1"/>
    </i>
    <i r="1">
      <x/>
    </i>
    <i>
      <x v="177"/>
      <x/>
    </i>
    <i>
      <x v="178"/>
      <x/>
    </i>
    <i>
      <x v="179"/>
      <x v="1"/>
    </i>
    <i>
      <x v="180"/>
      <x/>
    </i>
    <i>
      <x v="181"/>
      <x v="2"/>
    </i>
    <i>
      <x v="182"/>
      <x v="2"/>
    </i>
    <i>
      <x v="183"/>
      <x v="2"/>
    </i>
    <i>
      <x v="184"/>
      <x v="2"/>
    </i>
    <i>
      <x v="185"/>
      <x/>
    </i>
    <i>
      <x v="186"/>
      <x/>
    </i>
    <i>
      <x v="187"/>
      <x v="2"/>
    </i>
    <i>
      <x v="188"/>
      <x/>
    </i>
    <i>
      <x v="189"/>
      <x v="1"/>
    </i>
    <i>
      <x v="190"/>
      <x/>
    </i>
    <i>
      <x v="191"/>
      <x v="1"/>
    </i>
    <i r="1">
      <x v="2"/>
    </i>
    <i>
      <x v="192"/>
      <x v="2"/>
    </i>
    <i>
      <x v="193"/>
      <x v="2"/>
    </i>
    <i>
      <x v="194"/>
      <x/>
    </i>
    <i>
      <x v="195"/>
      <x/>
    </i>
    <i>
      <x v="196"/>
      <x v="2"/>
    </i>
    <i>
      <x v="197"/>
      <x v="2"/>
    </i>
    <i>
      <x v="198"/>
      <x/>
    </i>
    <i>
      <x v="199"/>
      <x/>
    </i>
    <i>
      <x v="200"/>
      <x v="2"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 v="1"/>
    </i>
    <i>
      <x v="207"/>
      <x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 v="2"/>
    </i>
    <i>
      <x v="216"/>
      <x v="2"/>
    </i>
    <i>
      <x v="217"/>
      <x/>
    </i>
    <i>
      <x v="218"/>
      <x/>
    </i>
    <i>
      <x v="219"/>
      <x v="2"/>
    </i>
    <i>
      <x v="220"/>
      <x/>
    </i>
    <i>
      <x v="221"/>
      <x v="1"/>
    </i>
    <i r="1">
      <x/>
    </i>
    <i r="1">
      <x v="4"/>
    </i>
    <i r="1">
      <x v="6"/>
    </i>
    <i>
      <x v="222"/>
      <x v="8"/>
    </i>
    <i r="1">
      <x v="1"/>
    </i>
    <i>
      <x v="223"/>
      <x v="1"/>
    </i>
    <i>
      <x v="224"/>
      <x/>
    </i>
    <i>
      <x v="225"/>
      <x/>
    </i>
    <i>
      <x v="226"/>
      <x/>
    </i>
    <i>
      <x v="227"/>
      <x/>
    </i>
    <i>
      <x v="228"/>
      <x/>
    </i>
    <i>
      <x v="229"/>
      <x/>
    </i>
    <i>
      <x v="230"/>
      <x/>
    </i>
    <i>
      <x v="231"/>
      <x/>
    </i>
    <i>
      <x v="232"/>
      <x/>
    </i>
    <i>
      <x v="233"/>
      <x v="1"/>
    </i>
    <i r="1"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>
      <x v="241"/>
      <x/>
    </i>
    <i>
      <x v="242"/>
      <x/>
    </i>
    <i>
      <x v="243"/>
      <x/>
    </i>
    <i>
      <x v="244"/>
      <x v="1"/>
    </i>
    <i>
      <x v="245"/>
      <x v="1"/>
    </i>
    <i>
      <x v="246"/>
      <x/>
    </i>
    <i>
      <x v="247"/>
      <x/>
    </i>
    <i>
      <x v="248"/>
      <x/>
    </i>
    <i>
      <x v="249"/>
      <x v="1"/>
    </i>
    <i>
      <x v="250"/>
      <x/>
    </i>
    <i>
      <x v="251"/>
      <x v="2"/>
    </i>
    <i>
      <x v="252"/>
      <x v="3"/>
    </i>
    <i>
      <x v="253"/>
      <x v="2"/>
    </i>
    <i>
      <x v="254"/>
      <x v="3"/>
    </i>
    <i>
      <x v="255"/>
      <x v="2"/>
    </i>
    <i>
      <x v="256"/>
      <x v="2"/>
    </i>
    <i>
      <x v="257"/>
      <x/>
    </i>
    <i r="1">
      <x v="2"/>
    </i>
    <i>
      <x v="258"/>
      <x v="2"/>
    </i>
    <i>
      <x v="259"/>
      <x v="2"/>
    </i>
    <i>
      <x v="260"/>
      <x v="3"/>
    </i>
    <i r="1">
      <x v="1"/>
    </i>
    <i r="1">
      <x/>
    </i>
    <i r="1">
      <x v="4"/>
    </i>
    <i>
      <x v="261"/>
      <x v="1"/>
    </i>
    <i r="1">
      <x/>
    </i>
    <i r="1">
      <x v="4"/>
    </i>
    <i r="1">
      <x v="6"/>
    </i>
    <i r="1">
      <x v="5"/>
    </i>
    <i>
      <x v="262"/>
      <x v="1"/>
    </i>
    <i r="1">
      <x v="4"/>
    </i>
    <i r="1">
      <x v="6"/>
    </i>
    <i>
      <x v="263"/>
      <x v="3"/>
    </i>
    <i r="1">
      <x/>
    </i>
    <i r="1">
      <x v="4"/>
    </i>
    <i r="1">
      <x v="6"/>
    </i>
    <i>
      <x v="264"/>
      <x v="8"/>
    </i>
    <i r="1">
      <x v="1"/>
    </i>
    <i r="1">
      <x/>
    </i>
    <i r="1">
      <x v="4"/>
    </i>
    <i r="1">
      <x v="6"/>
    </i>
    <i>
      <x v="265"/>
      <x v="2"/>
    </i>
    <i>
      <x v="266"/>
      <x v="3"/>
    </i>
    <i r="1">
      <x v="4"/>
    </i>
    <i>
      <x v="267"/>
      <x/>
    </i>
    <i>
      <x v="268"/>
      <x v="8"/>
    </i>
    <i r="1">
      <x v="1"/>
    </i>
    <i r="1">
      <x/>
    </i>
    <i r="1">
      <x v="4"/>
    </i>
    <i r="1">
      <x v="6"/>
    </i>
    <i r="1">
      <x v="5"/>
    </i>
    <i>
      <x v="269"/>
      <x v="3"/>
    </i>
    <i r="1">
      <x v="1"/>
    </i>
    <i r="1">
      <x/>
    </i>
    <i r="1">
      <x v="4"/>
    </i>
    <i>
      <x v="270"/>
      <x v="1"/>
    </i>
    <i r="1">
      <x v="4"/>
    </i>
    <i r="1">
      <x v="6"/>
    </i>
    <i>
      <x v="271"/>
      <x v="2"/>
    </i>
    <i>
      <x v="272"/>
      <x v="2"/>
    </i>
    <i>
      <x v="273"/>
      <x v="2"/>
    </i>
    <i>
      <x v="274"/>
      <x v="2"/>
    </i>
    <i>
      <x v="275"/>
      <x/>
    </i>
    <i>
      <x v="276"/>
      <x v="2"/>
    </i>
    <i>
      <x v="277"/>
      <x v="2"/>
    </i>
    <i>
      <x v="278"/>
      <x/>
    </i>
    <i>
      <x v="279"/>
      <x v="2"/>
    </i>
    <i>
      <x v="280"/>
      <x v="2"/>
    </i>
    <i>
      <x v="281"/>
      <x v="2"/>
    </i>
    <i>
      <x v="282"/>
      <x v="2"/>
    </i>
    <i>
      <x v="283"/>
      <x v="2"/>
    </i>
    <i>
      <x v="284"/>
      <x/>
    </i>
    <i r="1">
      <x v="2"/>
    </i>
    <i>
      <x v="285"/>
      <x v="2"/>
    </i>
    <i>
      <x v="286"/>
      <x/>
    </i>
    <i>
      <x v="287"/>
      <x v="2"/>
    </i>
    <i>
      <x v="288"/>
      <x v="2"/>
    </i>
    <i>
      <x v="289"/>
      <x v="2"/>
    </i>
    <i>
      <x v="290"/>
      <x v="2"/>
    </i>
    <i>
      <x v="291"/>
      <x v="2"/>
    </i>
    <i>
      <x v="292"/>
      <x/>
    </i>
    <i r="1">
      <x v="2"/>
    </i>
    <i>
      <x v="293"/>
      <x/>
    </i>
    <i r="1">
      <x v="2"/>
    </i>
    <i>
      <x v="294"/>
      <x v="1"/>
    </i>
    <i>
      <x v="295"/>
      <x v="2"/>
    </i>
    <i>
      <x v="296"/>
      <x v="2"/>
    </i>
    <i>
      <x v="297"/>
      <x v="2"/>
    </i>
    <i>
      <x v="298"/>
      <x v="2"/>
    </i>
    <i>
      <x v="299"/>
      <x v="1"/>
    </i>
    <i>
      <x v="300"/>
      <x/>
    </i>
    <i r="1">
      <x v="2"/>
    </i>
    <i>
      <x v="301"/>
      <x/>
    </i>
    <i r="1">
      <x v="2"/>
    </i>
    <i>
      <x v="302"/>
      <x v="2"/>
    </i>
    <i>
      <x v="303"/>
      <x v="2"/>
    </i>
    <i>
      <x v="304"/>
      <x v="2"/>
    </i>
    <i>
      <x v="305"/>
      <x v="2"/>
    </i>
    <i>
      <x v="306"/>
      <x v="2"/>
    </i>
    <i>
      <x v="307"/>
      <x v="1"/>
    </i>
    <i>
      <x v="308"/>
      <x v="2"/>
    </i>
    <i>
      <x v="309"/>
      <x v="2"/>
    </i>
    <i>
      <x v="310"/>
      <x v="2"/>
    </i>
    <i>
      <x v="311"/>
      <x v="2"/>
    </i>
    <i>
      <x v="312"/>
      <x v="2"/>
    </i>
    <i>
      <x v="313"/>
      <x v="2"/>
    </i>
    <i>
      <x v="314"/>
      <x v="2"/>
    </i>
    <i>
      <x v="315"/>
      <x/>
    </i>
    <i r="1">
      <x v="2"/>
    </i>
    <i>
      <x v="316"/>
      <x/>
    </i>
    <i r="1">
      <x v="2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Sum of Qty Balance" fld="3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Open_PO_repo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1F9A8-A47D-4F63-9A2C-FA1D8158A5A0}" name="Table1" displayName="Table1" ref="A2:AE541" totalsRowShown="0" headerRowDxfId="27">
  <autoFilter ref="A2:AE541" xr:uid="{6DFC8FB6-9E18-4C73-998E-8435D5289D1E}"/>
  <tableColumns count="31">
    <tableColumn id="1" xr3:uid="{61511C37-A95E-4F41-AF94-48C2BCE6C444}" name="Qty Balance" dataDxfId="26">
      <calculatedColumnFormula>Table1[[#This Row],[QTY Ordered]]-Table1[[#This Row],[QTY Canceled]]-Table1[[#This Row],[QTY Shipped]]</calculatedColumnFormula>
    </tableColumn>
    <tableColumn id="31" xr3:uid="{6243F9A2-DEBF-4570-996E-271754E53E06}" name="IDC date" dataDxfId="25">
      <calculatedColumnFormula>Table1[[#This Row],[Month]]&amp;" "&amp;RIGHT(Table1[[#This Row],[Year]],2)</calculatedColumnFormula>
    </tableColumn>
    <tableColumn id="2" xr3:uid="{48B3B6AA-6899-45DE-B487-BD0DF0E5EDA2}" name="Month" dataDxfId="24">
      <calculatedColumnFormula>TEXT(E3,"mmm")</calculatedColumnFormula>
    </tableColumn>
    <tableColumn id="3" xr3:uid="{B0531205-F291-492B-BEB4-DC4BA84B4D70}" name="Year" dataDxfId="23">
      <calculatedColumnFormula>TEXT(E3,"yyyy")</calculatedColumnFormula>
    </tableColumn>
    <tableColumn id="4" xr3:uid="{78F7CF00-DC2C-44E3-B926-0BBA0C68DE01}" name="Date + 3wks" dataDxfId="22">
      <calculatedColumnFormula>IFERROR(IFERROR(H3,I3),G3)+21</calculatedColumnFormula>
    </tableColumn>
    <tableColumn id="5" xr3:uid="{D6C128A3-2FEF-488D-8C8A-A1B01504CA1D}" name="Document Date" dataDxfId="21"/>
    <tableColumn id="6" xr3:uid="{03D79AF6-166D-4A59-8A22-A4BD8D1AB4E6}" name="Required Date" dataDxfId="20"/>
    <tableColumn id="7" xr3:uid="{5B22199B-6A68-47F6-9B14-17106A7B9DE0}" name="Promised Date" dataDxfId="19"/>
    <tableColumn id="8" xr3:uid="{18C13944-24CE-4789-A236-92CEAEDC4127}" name="Promised Ship Date" dataDxfId="18"/>
    <tableColumn id="9" xr3:uid="{A8667535-4A12-4C83-89A0-64C48D8CD908}" name="PO Number" dataDxfId="17"/>
    <tableColumn id="10" xr3:uid="{E0F1019E-4F68-420C-B296-15DE7806330C}" name="PO Type" dataDxfId="16"/>
    <tableColumn id="11" xr3:uid="{3C740DC1-20BC-4EEC-81AF-AED9BD4D0088}" name="Item Number" dataDxfId="15"/>
    <tableColumn id="12" xr3:uid="{10EF258F-239F-4DBA-834E-9ABC6569D1A3}" name="Item Description" dataDxfId="14"/>
    <tableColumn id="13" xr3:uid="{920D3189-FBE8-4BDF-89EC-1A557207EA66}" name="Item Class Code" dataDxfId="13"/>
    <tableColumn id="14" xr3:uid="{BE42986C-5A3A-4BB3-AE35-2F55671870C0}" name="Inventory Account Number" dataDxfId="12"/>
    <tableColumn id="15" xr3:uid="{F864FDB3-7139-4B09-ADD5-FCEA10E59B33}" name="Purchases Account Number"/>
    <tableColumn id="16" xr3:uid="{ED586E6E-AC6A-4160-9ED7-38D08C27EB0A}" name="Vendor ID" dataDxfId="11"/>
    <tableColumn id="17" xr3:uid="{3297F725-EA5E-46C7-AB86-F0D729239F3B}" name="Vendor Name" dataDxfId="10"/>
    <tableColumn id="18" xr3:uid="{162F2C8E-66FE-4ECE-83FC-CC69E556517D}" name="Originating Unit Cost" dataDxfId="9"/>
    <tableColumn id="19" xr3:uid="{3089D568-1594-4476-8F4A-AECB4E7BECED}" name="QTY Ordered" dataDxfId="8"/>
    <tableColumn id="20" xr3:uid="{BF95D8DF-BF5A-4006-983D-01530BD45DF8}" name="Originating Extended Cost" dataDxfId="7"/>
    <tableColumn id="21" xr3:uid="{091296A7-1E94-41C2-96C0-F6B1AF1DCE61}" name="QTY Canceled"/>
    <tableColumn id="22" xr3:uid="{A4384C3A-E4E7-4E53-978D-1967ED2DE7A1}" name="QTY Shipped"/>
    <tableColumn id="23" xr3:uid="{3D1FADFE-CF5B-4978-BC34-E6A208B33EA5}" name="QTY Invoiced"/>
    <tableColumn id="24" xr3:uid="{FCCCA093-36F0-43E4-8427-EAE5A6C67301}" name="PO Line Status" dataDxfId="6"/>
    <tableColumn id="25" xr3:uid="{345CFE25-206F-4A0F-9DC9-D42177FC4833}" name="Buyer ID" dataDxfId="5"/>
    <tableColumn id="26" xr3:uid="{F0111103-715F-42D0-80AD-815D0052B301}" name="User To Enter" dataDxfId="4"/>
    <tableColumn id="27" xr3:uid="{7859A1D6-F0B1-4BD1-B0F5-3B56BDD7B966}" name="Location Code" dataDxfId="3"/>
    <tableColumn id="28" xr3:uid="{5A439D9F-88C8-4F24-BCD0-4FFDE3034A94}" name="Status" dataDxfId="2"/>
    <tableColumn id="29" xr3:uid="{3800E693-754F-4920-A169-9A7D99E2C539}" name="Document Status" dataDxfId="1"/>
    <tableColumn id="30" xr3:uid="{EE823127-6B29-4447-9928-F5EE638F5269}" name="Inac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6223-7711-4895-8410-1B69C372899F}">
  <dimension ref="B2:B9"/>
  <sheetViews>
    <sheetView showGridLines="0" workbookViewId="0">
      <selection activeCell="B9" sqref="B9"/>
    </sheetView>
  </sheetViews>
  <sheetFormatPr defaultRowHeight="14.4" x14ac:dyDescent="0.3"/>
  <sheetData>
    <row r="2" spans="2:2" x14ac:dyDescent="0.3">
      <c r="B2" s="16" t="s">
        <v>1054</v>
      </c>
    </row>
    <row r="3" spans="2:2" x14ac:dyDescent="0.3">
      <c r="B3" t="s">
        <v>1055</v>
      </c>
    </row>
    <row r="4" spans="2:2" x14ac:dyDescent="0.3">
      <c r="B4" t="s">
        <v>1056</v>
      </c>
    </row>
    <row r="6" spans="2:2" x14ac:dyDescent="0.3">
      <c r="B6" s="17" t="s">
        <v>1121</v>
      </c>
    </row>
    <row r="7" spans="2:2" x14ac:dyDescent="0.3">
      <c r="B7" s="17" t="s">
        <v>1120</v>
      </c>
    </row>
    <row r="9" spans="2:2" x14ac:dyDescent="0.3">
      <c r="B9" s="16" t="s">
        <v>1132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F6B6-F57D-4ACA-8F39-1C881228649A}">
  <sheetPr codeName="Sheet3"/>
  <dimension ref="A1:D433"/>
  <sheetViews>
    <sheetView tabSelected="1"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10.33203125" bestFit="1" customWidth="1"/>
    <col min="3" max="3" width="109.21875" bestFit="1" customWidth="1"/>
    <col min="4" max="4" width="17.6640625" bestFit="1" customWidth="1"/>
  </cols>
  <sheetData>
    <row r="1" spans="1:4" x14ac:dyDescent="0.3">
      <c r="A1" s="14" t="s">
        <v>6</v>
      </c>
      <c r="B1" s="14" t="s">
        <v>495</v>
      </c>
      <c r="C1" t="s">
        <v>666</v>
      </c>
      <c r="D1" t="s">
        <v>497</v>
      </c>
    </row>
    <row r="2" spans="1:4" x14ac:dyDescent="0.3">
      <c r="A2" t="s">
        <v>1026</v>
      </c>
      <c r="B2" t="s">
        <v>730</v>
      </c>
      <c r="C2" s="15" t="s">
        <v>1025</v>
      </c>
      <c r="D2" s="15">
        <v>-40</v>
      </c>
    </row>
    <row r="3" spans="1:4" x14ac:dyDescent="0.3">
      <c r="A3" t="s">
        <v>614</v>
      </c>
      <c r="B3" t="s">
        <v>729</v>
      </c>
      <c r="C3" s="15" t="s">
        <v>701</v>
      </c>
      <c r="D3" s="15">
        <v>32000</v>
      </c>
    </row>
    <row r="4" spans="1:4" x14ac:dyDescent="0.3">
      <c r="A4" t="s">
        <v>614</v>
      </c>
      <c r="B4" t="s">
        <v>496</v>
      </c>
      <c r="C4" s="15" t="s">
        <v>364</v>
      </c>
      <c r="D4" s="15">
        <v>19496</v>
      </c>
    </row>
    <row r="5" spans="1:4" x14ac:dyDescent="0.3">
      <c r="A5" t="s">
        <v>615</v>
      </c>
      <c r="B5" t="s">
        <v>729</v>
      </c>
      <c r="C5" s="15" t="s">
        <v>825</v>
      </c>
      <c r="D5" s="15">
        <v>13000</v>
      </c>
    </row>
    <row r="6" spans="1:4" x14ac:dyDescent="0.3">
      <c r="A6" t="s">
        <v>615</v>
      </c>
      <c r="B6" t="s">
        <v>496</v>
      </c>
      <c r="C6" s="15" t="s">
        <v>533</v>
      </c>
      <c r="D6" s="15">
        <v>11000</v>
      </c>
    </row>
    <row r="7" spans="1:4" x14ac:dyDescent="0.3">
      <c r="A7" t="s">
        <v>616</v>
      </c>
      <c r="B7" t="s">
        <v>729</v>
      </c>
      <c r="C7" s="15" t="s">
        <v>825</v>
      </c>
      <c r="D7" s="15">
        <v>13000</v>
      </c>
    </row>
    <row r="8" spans="1:4" x14ac:dyDescent="0.3">
      <c r="A8" t="s">
        <v>616</v>
      </c>
      <c r="B8" t="s">
        <v>496</v>
      </c>
      <c r="C8" s="15" t="s">
        <v>533</v>
      </c>
      <c r="D8" s="15">
        <v>11000</v>
      </c>
    </row>
    <row r="9" spans="1:4" x14ac:dyDescent="0.3">
      <c r="A9" t="s">
        <v>617</v>
      </c>
      <c r="B9" t="s">
        <v>496</v>
      </c>
      <c r="C9" s="15" t="s">
        <v>533</v>
      </c>
      <c r="D9" s="15">
        <v>10000</v>
      </c>
    </row>
    <row r="10" spans="1:4" x14ac:dyDescent="0.3">
      <c r="A10" t="s">
        <v>830</v>
      </c>
      <c r="B10" t="s">
        <v>729</v>
      </c>
      <c r="C10" s="15" t="s">
        <v>825</v>
      </c>
      <c r="D10" s="15">
        <v>20000</v>
      </c>
    </row>
    <row r="11" spans="1:4" x14ac:dyDescent="0.3">
      <c r="A11" t="s">
        <v>618</v>
      </c>
      <c r="B11" t="s">
        <v>496</v>
      </c>
      <c r="C11" s="15" t="s">
        <v>768</v>
      </c>
      <c r="D11" s="15">
        <v>18000</v>
      </c>
    </row>
    <row r="12" spans="1:4" x14ac:dyDescent="0.3">
      <c r="A12" t="s">
        <v>619</v>
      </c>
      <c r="B12" t="s">
        <v>729</v>
      </c>
      <c r="C12" s="15" t="s">
        <v>825</v>
      </c>
      <c r="D12" s="15">
        <v>13000</v>
      </c>
    </row>
    <row r="13" spans="1:4" x14ac:dyDescent="0.3">
      <c r="A13" t="s">
        <v>619</v>
      </c>
      <c r="B13" t="s">
        <v>496</v>
      </c>
      <c r="C13" s="15" t="s">
        <v>533</v>
      </c>
      <c r="D13" s="15">
        <v>11000</v>
      </c>
    </row>
    <row r="14" spans="1:4" x14ac:dyDescent="0.3">
      <c r="A14" t="s">
        <v>831</v>
      </c>
      <c r="B14" t="s">
        <v>729</v>
      </c>
      <c r="C14" s="15" t="s">
        <v>825</v>
      </c>
      <c r="D14" s="15">
        <v>10000</v>
      </c>
    </row>
    <row r="15" spans="1:4" x14ac:dyDescent="0.3">
      <c r="A15" t="s">
        <v>620</v>
      </c>
      <c r="B15" t="s">
        <v>729</v>
      </c>
      <c r="C15" s="15" t="s">
        <v>936</v>
      </c>
      <c r="D15" s="15">
        <v>22000</v>
      </c>
    </row>
    <row r="16" spans="1:4" x14ac:dyDescent="0.3">
      <c r="A16" t="s">
        <v>620</v>
      </c>
      <c r="B16" t="s">
        <v>730</v>
      </c>
      <c r="C16" s="15" t="s">
        <v>528</v>
      </c>
      <c r="D16" s="15">
        <v>14000</v>
      </c>
    </row>
    <row r="17" spans="1:4" x14ac:dyDescent="0.3">
      <c r="A17" t="s">
        <v>621</v>
      </c>
      <c r="B17" t="s">
        <v>496</v>
      </c>
      <c r="C17" s="15" t="s">
        <v>767</v>
      </c>
      <c r="D17" s="15">
        <v>14</v>
      </c>
    </row>
    <row r="18" spans="1:4" x14ac:dyDescent="0.3">
      <c r="A18" t="s">
        <v>622</v>
      </c>
      <c r="B18" t="s">
        <v>729</v>
      </c>
      <c r="C18" s="15" t="s">
        <v>825</v>
      </c>
      <c r="D18" s="15">
        <v>10000</v>
      </c>
    </row>
    <row r="19" spans="1:4" x14ac:dyDescent="0.3">
      <c r="A19" t="s">
        <v>622</v>
      </c>
      <c r="B19" t="s">
        <v>496</v>
      </c>
      <c r="C19" s="15" t="s">
        <v>900</v>
      </c>
      <c r="D19" s="15">
        <v>12500</v>
      </c>
    </row>
    <row r="20" spans="1:4" x14ac:dyDescent="0.3">
      <c r="A20" t="s">
        <v>623</v>
      </c>
      <c r="B20" t="s">
        <v>496</v>
      </c>
      <c r="C20" s="15" t="s">
        <v>533</v>
      </c>
      <c r="D20" s="15">
        <v>16000</v>
      </c>
    </row>
    <row r="21" spans="1:4" x14ac:dyDescent="0.3">
      <c r="A21" t="s">
        <v>624</v>
      </c>
      <c r="B21" t="s">
        <v>496</v>
      </c>
      <c r="C21" s="15" t="s">
        <v>900</v>
      </c>
      <c r="D21" s="15">
        <v>10204</v>
      </c>
    </row>
    <row r="22" spans="1:4" x14ac:dyDescent="0.3">
      <c r="A22" t="s">
        <v>625</v>
      </c>
      <c r="B22" t="s">
        <v>496</v>
      </c>
      <c r="C22" s="15" t="s">
        <v>533</v>
      </c>
      <c r="D22" s="15">
        <v>10500</v>
      </c>
    </row>
    <row r="23" spans="1:4" x14ac:dyDescent="0.3">
      <c r="A23" t="s">
        <v>832</v>
      </c>
      <c r="B23" t="s">
        <v>729</v>
      </c>
      <c r="C23" s="15" t="s">
        <v>825</v>
      </c>
      <c r="D23" s="15">
        <v>11000</v>
      </c>
    </row>
    <row r="24" spans="1:4" x14ac:dyDescent="0.3">
      <c r="A24" t="s">
        <v>626</v>
      </c>
      <c r="B24" t="s">
        <v>730</v>
      </c>
      <c r="C24" s="15" t="s">
        <v>579</v>
      </c>
      <c r="D24" s="15">
        <v>19000</v>
      </c>
    </row>
    <row r="25" spans="1:4" x14ac:dyDescent="0.3">
      <c r="A25" t="s">
        <v>805</v>
      </c>
      <c r="B25" t="s">
        <v>730</v>
      </c>
      <c r="C25" s="15" t="s">
        <v>804</v>
      </c>
      <c r="D25" s="15">
        <v>1500</v>
      </c>
    </row>
    <row r="26" spans="1:4" x14ac:dyDescent="0.3">
      <c r="A26" t="s">
        <v>807</v>
      </c>
      <c r="B26" t="s">
        <v>730</v>
      </c>
      <c r="C26" s="15" t="s">
        <v>804</v>
      </c>
      <c r="D26" s="15">
        <v>1500</v>
      </c>
    </row>
    <row r="27" spans="1:4" x14ac:dyDescent="0.3">
      <c r="A27" t="s">
        <v>809</v>
      </c>
      <c r="B27" t="s">
        <v>730</v>
      </c>
      <c r="C27" s="15" t="s">
        <v>804</v>
      </c>
      <c r="D27" s="15">
        <v>3000</v>
      </c>
    </row>
    <row r="28" spans="1:4" x14ac:dyDescent="0.3">
      <c r="A28" t="s">
        <v>833</v>
      </c>
      <c r="B28" t="s">
        <v>730</v>
      </c>
      <c r="C28" s="15" t="s">
        <v>1046</v>
      </c>
      <c r="D28" s="15">
        <v>12300</v>
      </c>
    </row>
    <row r="29" spans="1:4" x14ac:dyDescent="0.3">
      <c r="A29" t="s">
        <v>627</v>
      </c>
      <c r="B29" t="s">
        <v>496</v>
      </c>
      <c r="C29" s="15" t="s">
        <v>517</v>
      </c>
      <c r="D29" s="15">
        <v>35000</v>
      </c>
    </row>
    <row r="30" spans="1:4" x14ac:dyDescent="0.3">
      <c r="A30" t="s">
        <v>628</v>
      </c>
      <c r="B30" t="s">
        <v>496</v>
      </c>
      <c r="C30" s="15" t="s">
        <v>523</v>
      </c>
      <c r="D30" s="15">
        <v>1000</v>
      </c>
    </row>
    <row r="31" spans="1:4" x14ac:dyDescent="0.3">
      <c r="A31" t="s">
        <v>629</v>
      </c>
      <c r="B31" t="s">
        <v>496</v>
      </c>
      <c r="C31" s="15" t="s">
        <v>367</v>
      </c>
      <c r="D31" s="15">
        <v>3000</v>
      </c>
    </row>
    <row r="32" spans="1:4" x14ac:dyDescent="0.3">
      <c r="A32" t="s">
        <v>630</v>
      </c>
      <c r="B32" t="s">
        <v>729</v>
      </c>
      <c r="C32" s="15" t="s">
        <v>1095</v>
      </c>
      <c r="D32" s="15">
        <v>11000</v>
      </c>
    </row>
    <row r="33" spans="1:4" x14ac:dyDescent="0.3">
      <c r="A33" t="s">
        <v>813</v>
      </c>
      <c r="B33" t="s">
        <v>730</v>
      </c>
      <c r="C33" s="15" t="s">
        <v>804</v>
      </c>
      <c r="D33" s="15">
        <v>3000</v>
      </c>
    </row>
    <row r="34" spans="1:4" x14ac:dyDescent="0.3">
      <c r="A34" t="s">
        <v>811</v>
      </c>
      <c r="B34" t="s">
        <v>730</v>
      </c>
      <c r="C34" s="15" t="s">
        <v>804</v>
      </c>
      <c r="D34" s="15">
        <v>3000</v>
      </c>
    </row>
    <row r="35" spans="1:4" x14ac:dyDescent="0.3">
      <c r="A35" t="s">
        <v>794</v>
      </c>
      <c r="B35" t="s">
        <v>496</v>
      </c>
      <c r="C35" s="15" t="s">
        <v>834</v>
      </c>
      <c r="D35" s="15">
        <v>14</v>
      </c>
    </row>
    <row r="36" spans="1:4" x14ac:dyDescent="0.3">
      <c r="A36" t="s">
        <v>1070</v>
      </c>
      <c r="B36" t="s">
        <v>730</v>
      </c>
      <c r="C36" s="15" t="s">
        <v>1069</v>
      </c>
      <c r="D36" s="15">
        <v>1</v>
      </c>
    </row>
    <row r="37" spans="1:4" x14ac:dyDescent="0.3">
      <c r="A37" t="s">
        <v>631</v>
      </c>
      <c r="B37" t="s">
        <v>731</v>
      </c>
      <c r="C37" s="15" t="s">
        <v>1018</v>
      </c>
      <c r="D37" s="15">
        <v>25000</v>
      </c>
    </row>
    <row r="38" spans="1:4" x14ac:dyDescent="0.3">
      <c r="A38" t="s">
        <v>631</v>
      </c>
      <c r="B38" t="s">
        <v>496</v>
      </c>
      <c r="C38" s="15" t="s">
        <v>1133</v>
      </c>
      <c r="D38" s="15">
        <v>15300</v>
      </c>
    </row>
    <row r="39" spans="1:4" x14ac:dyDescent="0.3">
      <c r="A39" t="s">
        <v>1061</v>
      </c>
      <c r="B39" t="s">
        <v>730</v>
      </c>
      <c r="C39" s="15" t="s">
        <v>1060</v>
      </c>
      <c r="D39" s="15">
        <v>7500</v>
      </c>
    </row>
    <row r="40" spans="1:4" x14ac:dyDescent="0.3">
      <c r="A40" t="s">
        <v>718</v>
      </c>
      <c r="B40" t="s">
        <v>730</v>
      </c>
      <c r="C40" s="15" t="s">
        <v>717</v>
      </c>
      <c r="D40" s="15">
        <v>4400</v>
      </c>
    </row>
    <row r="41" spans="1:4" x14ac:dyDescent="0.3">
      <c r="A41" t="s">
        <v>632</v>
      </c>
      <c r="B41" t="s">
        <v>496</v>
      </c>
      <c r="C41" s="15" t="s">
        <v>364</v>
      </c>
      <c r="D41" s="15">
        <v>37440</v>
      </c>
    </row>
    <row r="42" spans="1:4" x14ac:dyDescent="0.3">
      <c r="A42" t="s">
        <v>852</v>
      </c>
      <c r="B42" t="s">
        <v>730</v>
      </c>
      <c r="C42" s="15" t="s">
        <v>1122</v>
      </c>
      <c r="D42" s="15">
        <v>14</v>
      </c>
    </row>
    <row r="43" spans="1:4" x14ac:dyDescent="0.3">
      <c r="A43" t="s">
        <v>852</v>
      </c>
      <c r="B43" t="s">
        <v>496</v>
      </c>
      <c r="C43" s="15" t="s">
        <v>986</v>
      </c>
      <c r="D43" s="15">
        <v>49</v>
      </c>
    </row>
    <row r="44" spans="1:4" x14ac:dyDescent="0.3">
      <c r="A44" t="s">
        <v>844</v>
      </c>
      <c r="B44" t="s">
        <v>496</v>
      </c>
      <c r="C44" s="15" t="s">
        <v>841</v>
      </c>
      <c r="D44" s="15">
        <v>7</v>
      </c>
    </row>
    <row r="45" spans="1:4" x14ac:dyDescent="0.3">
      <c r="A45" t="s">
        <v>775</v>
      </c>
      <c r="B45" t="s">
        <v>496</v>
      </c>
      <c r="C45" s="15" t="s">
        <v>774</v>
      </c>
      <c r="D45" s="15">
        <v>18000</v>
      </c>
    </row>
    <row r="46" spans="1:4" x14ac:dyDescent="0.3">
      <c r="A46" t="s">
        <v>777</v>
      </c>
      <c r="B46" t="s">
        <v>496</v>
      </c>
      <c r="C46" s="15" t="s">
        <v>774</v>
      </c>
      <c r="D46" s="15">
        <v>18000</v>
      </c>
    </row>
    <row r="47" spans="1:4" x14ac:dyDescent="0.3">
      <c r="A47" t="s">
        <v>779</v>
      </c>
      <c r="B47" t="s">
        <v>496</v>
      </c>
      <c r="C47" s="15" t="s">
        <v>774</v>
      </c>
      <c r="D47" s="15">
        <v>4000</v>
      </c>
    </row>
    <row r="48" spans="1:4" x14ac:dyDescent="0.3">
      <c r="A48" t="s">
        <v>781</v>
      </c>
      <c r="B48" t="s">
        <v>496</v>
      </c>
      <c r="C48" s="15" t="s">
        <v>774</v>
      </c>
      <c r="D48" s="15">
        <v>5500</v>
      </c>
    </row>
    <row r="49" spans="1:4" x14ac:dyDescent="0.3">
      <c r="A49" t="s">
        <v>783</v>
      </c>
      <c r="B49" t="s">
        <v>496</v>
      </c>
      <c r="C49" s="15" t="s">
        <v>774</v>
      </c>
      <c r="D49" s="15">
        <v>7500</v>
      </c>
    </row>
    <row r="50" spans="1:4" x14ac:dyDescent="0.3">
      <c r="A50" t="s">
        <v>785</v>
      </c>
      <c r="B50" t="s">
        <v>496</v>
      </c>
      <c r="C50" s="15" t="s">
        <v>774</v>
      </c>
      <c r="D50" s="15">
        <v>6500</v>
      </c>
    </row>
    <row r="51" spans="1:4" x14ac:dyDescent="0.3">
      <c r="A51" t="s">
        <v>793</v>
      </c>
      <c r="B51" t="s">
        <v>496</v>
      </c>
      <c r="C51" s="15" t="s">
        <v>792</v>
      </c>
      <c r="D51" s="15">
        <v>5500</v>
      </c>
    </row>
    <row r="52" spans="1:4" x14ac:dyDescent="0.3">
      <c r="A52" t="s">
        <v>788</v>
      </c>
      <c r="B52" t="s">
        <v>730</v>
      </c>
      <c r="C52" s="15" t="s">
        <v>1008</v>
      </c>
      <c r="D52" s="15">
        <v>5500</v>
      </c>
    </row>
    <row r="53" spans="1:4" x14ac:dyDescent="0.3">
      <c r="A53" t="s">
        <v>790</v>
      </c>
      <c r="B53" t="s">
        <v>730</v>
      </c>
      <c r="C53" s="15" t="s">
        <v>1008</v>
      </c>
      <c r="D53" s="15">
        <v>5500</v>
      </c>
    </row>
    <row r="54" spans="1:4" x14ac:dyDescent="0.3">
      <c r="A54" t="s">
        <v>1011</v>
      </c>
      <c r="B54" t="s">
        <v>730</v>
      </c>
      <c r="C54" s="15" t="s">
        <v>1008</v>
      </c>
      <c r="D54" s="15">
        <v>3500</v>
      </c>
    </row>
    <row r="55" spans="1:4" x14ac:dyDescent="0.3">
      <c r="A55" t="s">
        <v>1009</v>
      </c>
      <c r="B55" t="s">
        <v>730</v>
      </c>
      <c r="C55" s="15" t="s">
        <v>1008</v>
      </c>
      <c r="D55" s="15">
        <v>3500</v>
      </c>
    </row>
    <row r="56" spans="1:4" x14ac:dyDescent="0.3">
      <c r="A56" t="s">
        <v>1116</v>
      </c>
      <c r="B56" t="s">
        <v>730</v>
      </c>
      <c r="C56" s="15" t="s">
        <v>1115</v>
      </c>
      <c r="D56" s="15">
        <v>2000</v>
      </c>
    </row>
    <row r="57" spans="1:4" x14ac:dyDescent="0.3">
      <c r="A57" t="s">
        <v>1118</v>
      </c>
      <c r="B57" t="s">
        <v>730</v>
      </c>
      <c r="C57" s="15" t="s">
        <v>1115</v>
      </c>
      <c r="D57" s="15">
        <v>2000</v>
      </c>
    </row>
    <row r="58" spans="1:4" x14ac:dyDescent="0.3">
      <c r="A58" t="s">
        <v>233</v>
      </c>
      <c r="B58" t="s">
        <v>730</v>
      </c>
      <c r="C58" s="15" t="s">
        <v>328</v>
      </c>
      <c r="D58" s="15">
        <v>7000</v>
      </c>
    </row>
    <row r="59" spans="1:4" x14ac:dyDescent="0.3">
      <c r="A59" t="s">
        <v>233</v>
      </c>
      <c r="B59" t="s">
        <v>734</v>
      </c>
      <c r="C59" s="15" t="s">
        <v>469</v>
      </c>
      <c r="D59" s="15">
        <v>5000</v>
      </c>
    </row>
    <row r="60" spans="1:4" x14ac:dyDescent="0.3">
      <c r="A60" t="s">
        <v>1044</v>
      </c>
      <c r="B60" t="s">
        <v>729</v>
      </c>
      <c r="C60" s="15" t="s">
        <v>1043</v>
      </c>
      <c r="D60" s="15">
        <v>100</v>
      </c>
    </row>
    <row r="61" spans="1:4" x14ac:dyDescent="0.3">
      <c r="A61" t="s">
        <v>226</v>
      </c>
      <c r="B61" t="s">
        <v>729</v>
      </c>
      <c r="C61" s="15" t="s">
        <v>225</v>
      </c>
      <c r="D61" s="15">
        <v>12000</v>
      </c>
    </row>
    <row r="62" spans="1:4" x14ac:dyDescent="0.3">
      <c r="A62" t="s">
        <v>101</v>
      </c>
      <c r="B62" t="s">
        <v>731</v>
      </c>
      <c r="C62" s="15" t="s">
        <v>459</v>
      </c>
      <c r="D62" s="15">
        <v>12000</v>
      </c>
    </row>
    <row r="63" spans="1:4" x14ac:dyDescent="0.3">
      <c r="A63" t="s">
        <v>690</v>
      </c>
      <c r="B63" t="s">
        <v>729</v>
      </c>
      <c r="C63" s="15" t="s">
        <v>687</v>
      </c>
      <c r="D63" s="15">
        <v>37000</v>
      </c>
    </row>
    <row r="64" spans="1:4" x14ac:dyDescent="0.3">
      <c r="A64" t="s">
        <v>461</v>
      </c>
      <c r="B64" t="s">
        <v>732</v>
      </c>
      <c r="C64" s="15" t="s">
        <v>460</v>
      </c>
      <c r="D64" s="15">
        <v>5000</v>
      </c>
    </row>
    <row r="65" spans="1:4" x14ac:dyDescent="0.3">
      <c r="A65" t="s">
        <v>633</v>
      </c>
      <c r="B65" t="s">
        <v>730</v>
      </c>
      <c r="C65" s="15" t="s">
        <v>416</v>
      </c>
      <c r="D65" s="15">
        <v>82000</v>
      </c>
    </row>
    <row r="66" spans="1:4" x14ac:dyDescent="0.3">
      <c r="A66" t="s">
        <v>141</v>
      </c>
      <c r="B66" t="s">
        <v>731</v>
      </c>
      <c r="C66" s="15" t="s">
        <v>888</v>
      </c>
      <c r="D66" s="15">
        <v>10000</v>
      </c>
    </row>
    <row r="67" spans="1:4" x14ac:dyDescent="0.3">
      <c r="A67" t="s">
        <v>141</v>
      </c>
      <c r="B67" t="s">
        <v>730</v>
      </c>
      <c r="C67" s="15" t="s">
        <v>324</v>
      </c>
      <c r="D67" s="15">
        <v>7988</v>
      </c>
    </row>
    <row r="68" spans="1:4" x14ac:dyDescent="0.3">
      <c r="A68" t="s">
        <v>411</v>
      </c>
      <c r="B68" t="s">
        <v>730</v>
      </c>
      <c r="C68" s="15" t="s">
        <v>410</v>
      </c>
      <c r="D68" s="15">
        <v>52000</v>
      </c>
    </row>
    <row r="69" spans="1:4" x14ac:dyDescent="0.3">
      <c r="A69" t="s">
        <v>175</v>
      </c>
      <c r="B69" t="s">
        <v>730</v>
      </c>
      <c r="C69" s="15" t="s">
        <v>997</v>
      </c>
      <c r="D69" s="15">
        <v>248</v>
      </c>
    </row>
    <row r="70" spans="1:4" x14ac:dyDescent="0.3">
      <c r="A70" t="s">
        <v>235</v>
      </c>
      <c r="B70" t="s">
        <v>731</v>
      </c>
      <c r="C70" s="15" t="s">
        <v>471</v>
      </c>
      <c r="D70" s="15">
        <v>10000</v>
      </c>
    </row>
    <row r="71" spans="1:4" x14ac:dyDescent="0.3">
      <c r="A71" t="s">
        <v>235</v>
      </c>
      <c r="B71" t="s">
        <v>729</v>
      </c>
      <c r="C71" s="15" t="s">
        <v>470</v>
      </c>
      <c r="D71" s="15">
        <v>10000</v>
      </c>
    </row>
    <row r="72" spans="1:4" x14ac:dyDescent="0.3">
      <c r="A72" t="s">
        <v>330</v>
      </c>
      <c r="B72" t="s">
        <v>729</v>
      </c>
      <c r="C72" s="15" t="s">
        <v>329</v>
      </c>
      <c r="D72" s="15">
        <v>8000</v>
      </c>
    </row>
    <row r="73" spans="1:4" x14ac:dyDescent="0.3">
      <c r="A73" t="s">
        <v>464</v>
      </c>
      <c r="B73" t="s">
        <v>729</v>
      </c>
      <c r="C73" s="15" t="s">
        <v>463</v>
      </c>
      <c r="D73" s="15">
        <v>5000</v>
      </c>
    </row>
    <row r="74" spans="1:4" x14ac:dyDescent="0.3">
      <c r="A74" t="s">
        <v>467</v>
      </c>
      <c r="B74" t="s">
        <v>729</v>
      </c>
      <c r="C74" s="15" t="s">
        <v>466</v>
      </c>
      <c r="D74" s="15">
        <v>5000</v>
      </c>
    </row>
    <row r="75" spans="1:4" x14ac:dyDescent="0.3">
      <c r="A75" t="s">
        <v>683</v>
      </c>
      <c r="B75" t="s">
        <v>496</v>
      </c>
      <c r="C75" s="15" t="s">
        <v>682</v>
      </c>
      <c r="D75" s="15">
        <v>74780</v>
      </c>
    </row>
    <row r="76" spans="1:4" x14ac:dyDescent="0.3">
      <c r="A76" t="s">
        <v>137</v>
      </c>
      <c r="B76" t="s">
        <v>729</v>
      </c>
      <c r="C76" s="15" t="s">
        <v>403</v>
      </c>
      <c r="D76" s="15">
        <v>18000</v>
      </c>
    </row>
    <row r="77" spans="1:4" x14ac:dyDescent="0.3">
      <c r="A77" t="s">
        <v>137</v>
      </c>
      <c r="B77" t="s">
        <v>732</v>
      </c>
      <c r="C77" s="15" t="s">
        <v>538</v>
      </c>
      <c r="D77" s="15">
        <v>6000</v>
      </c>
    </row>
    <row r="78" spans="1:4" x14ac:dyDescent="0.3">
      <c r="A78" t="s">
        <v>159</v>
      </c>
      <c r="B78" t="s">
        <v>729</v>
      </c>
      <c r="C78" s="15" t="s">
        <v>901</v>
      </c>
      <c r="D78" s="15">
        <v>15000</v>
      </c>
    </row>
    <row r="79" spans="1:4" x14ac:dyDescent="0.3">
      <c r="A79" t="s">
        <v>159</v>
      </c>
      <c r="B79" t="s">
        <v>732</v>
      </c>
      <c r="C79" s="15" t="s">
        <v>317</v>
      </c>
      <c r="D79" s="15">
        <v>5000</v>
      </c>
    </row>
    <row r="80" spans="1:4" x14ac:dyDescent="0.3">
      <c r="A80" t="s">
        <v>1150</v>
      </c>
      <c r="B80" t="s">
        <v>729</v>
      </c>
      <c r="C80" s="15" t="s">
        <v>1149</v>
      </c>
      <c r="D80" s="15">
        <v>6</v>
      </c>
    </row>
    <row r="81" spans="1:4" x14ac:dyDescent="0.3">
      <c r="A81" t="s">
        <v>1150</v>
      </c>
      <c r="B81" t="s">
        <v>730</v>
      </c>
      <c r="C81" s="15" t="s">
        <v>1158</v>
      </c>
      <c r="D81" s="15">
        <v>150</v>
      </c>
    </row>
    <row r="82" spans="1:4" x14ac:dyDescent="0.3">
      <c r="A82" t="s">
        <v>163</v>
      </c>
      <c r="B82" t="s">
        <v>732</v>
      </c>
      <c r="C82" s="15" t="s">
        <v>162</v>
      </c>
      <c r="D82" s="15">
        <v>9000</v>
      </c>
    </row>
    <row r="83" spans="1:4" x14ac:dyDescent="0.3">
      <c r="A83" t="s">
        <v>123</v>
      </c>
      <c r="B83" t="s">
        <v>730</v>
      </c>
      <c r="C83" s="15" t="s">
        <v>308</v>
      </c>
      <c r="D83" s="15">
        <v>16000</v>
      </c>
    </row>
    <row r="84" spans="1:4" x14ac:dyDescent="0.3">
      <c r="A84" t="s">
        <v>1141</v>
      </c>
      <c r="B84" t="s">
        <v>730</v>
      </c>
      <c r="C84" s="15" t="s">
        <v>1140</v>
      </c>
      <c r="D84" s="15">
        <v>150</v>
      </c>
    </row>
    <row r="85" spans="1:4" x14ac:dyDescent="0.3">
      <c r="A85" t="s">
        <v>166</v>
      </c>
      <c r="B85" t="s">
        <v>729</v>
      </c>
      <c r="C85" s="15" t="s">
        <v>165</v>
      </c>
      <c r="D85" s="15">
        <v>8340</v>
      </c>
    </row>
    <row r="86" spans="1:4" x14ac:dyDescent="0.3">
      <c r="A86" t="s">
        <v>166</v>
      </c>
      <c r="B86" t="s">
        <v>733</v>
      </c>
      <c r="C86" s="15" t="s">
        <v>453</v>
      </c>
      <c r="D86" s="15">
        <v>6000</v>
      </c>
    </row>
    <row r="87" spans="1:4" x14ac:dyDescent="0.3">
      <c r="A87" t="s">
        <v>169</v>
      </c>
      <c r="B87" t="s">
        <v>729</v>
      </c>
      <c r="C87" s="15" t="s">
        <v>316</v>
      </c>
      <c r="D87" s="15">
        <v>8000</v>
      </c>
    </row>
    <row r="88" spans="1:4" x14ac:dyDescent="0.3">
      <c r="A88" t="s">
        <v>169</v>
      </c>
      <c r="B88" t="s">
        <v>496</v>
      </c>
      <c r="C88" s="15" t="s">
        <v>168</v>
      </c>
      <c r="D88" s="15">
        <v>6000</v>
      </c>
    </row>
    <row r="89" spans="1:4" x14ac:dyDescent="0.3">
      <c r="A89" t="s">
        <v>1144</v>
      </c>
      <c r="B89" t="s">
        <v>730</v>
      </c>
      <c r="C89" s="15" t="s">
        <v>1143</v>
      </c>
      <c r="D89" s="15">
        <v>150</v>
      </c>
    </row>
    <row r="90" spans="1:4" x14ac:dyDescent="0.3">
      <c r="A90" t="s">
        <v>390</v>
      </c>
      <c r="B90" t="s">
        <v>729</v>
      </c>
      <c r="C90" s="15" t="s">
        <v>389</v>
      </c>
      <c r="D90" s="15">
        <v>5000</v>
      </c>
    </row>
    <row r="91" spans="1:4" x14ac:dyDescent="0.3">
      <c r="A91" t="s">
        <v>483</v>
      </c>
      <c r="B91" t="s">
        <v>730</v>
      </c>
      <c r="C91" s="15" t="s">
        <v>482</v>
      </c>
      <c r="D91" s="15">
        <v>3500</v>
      </c>
    </row>
    <row r="92" spans="1:4" x14ac:dyDescent="0.3">
      <c r="A92" t="s">
        <v>276</v>
      </c>
      <c r="B92" t="s">
        <v>902</v>
      </c>
      <c r="C92" s="15" t="s">
        <v>487</v>
      </c>
      <c r="D92" s="15">
        <v>5000</v>
      </c>
    </row>
    <row r="93" spans="1:4" x14ac:dyDescent="0.3">
      <c r="A93" t="s">
        <v>276</v>
      </c>
      <c r="B93" t="s">
        <v>734</v>
      </c>
      <c r="C93" s="15" t="s">
        <v>278</v>
      </c>
      <c r="D93" s="15">
        <v>5000</v>
      </c>
    </row>
    <row r="94" spans="1:4" x14ac:dyDescent="0.3">
      <c r="A94" t="s">
        <v>276</v>
      </c>
      <c r="B94" t="s">
        <v>732</v>
      </c>
      <c r="C94" s="15" t="s">
        <v>278</v>
      </c>
      <c r="D94" s="15">
        <v>5000</v>
      </c>
    </row>
    <row r="95" spans="1:4" x14ac:dyDescent="0.3">
      <c r="A95" t="s">
        <v>274</v>
      </c>
      <c r="B95" t="s">
        <v>730</v>
      </c>
      <c r="C95" s="15" t="s">
        <v>865</v>
      </c>
      <c r="D95" s="15">
        <v>5000</v>
      </c>
    </row>
    <row r="96" spans="1:4" x14ac:dyDescent="0.3">
      <c r="A96" t="s">
        <v>274</v>
      </c>
      <c r="B96" t="s">
        <v>734</v>
      </c>
      <c r="C96" s="15" t="s">
        <v>486</v>
      </c>
      <c r="D96" s="15">
        <v>5000</v>
      </c>
    </row>
    <row r="97" spans="1:4" x14ac:dyDescent="0.3">
      <c r="A97" t="s">
        <v>274</v>
      </c>
      <c r="B97" t="s">
        <v>732</v>
      </c>
      <c r="C97" s="15" t="s">
        <v>485</v>
      </c>
      <c r="D97" s="15">
        <v>2500</v>
      </c>
    </row>
    <row r="98" spans="1:4" x14ac:dyDescent="0.3">
      <c r="A98" t="s">
        <v>279</v>
      </c>
      <c r="B98" t="s">
        <v>730</v>
      </c>
      <c r="C98" s="15" t="s">
        <v>488</v>
      </c>
      <c r="D98" s="15">
        <v>2000</v>
      </c>
    </row>
    <row r="99" spans="1:4" x14ac:dyDescent="0.3">
      <c r="A99" t="s">
        <v>545</v>
      </c>
      <c r="B99" t="s">
        <v>734</v>
      </c>
      <c r="C99" s="15" t="s">
        <v>544</v>
      </c>
      <c r="D99" s="15">
        <v>6000</v>
      </c>
    </row>
    <row r="100" spans="1:4" x14ac:dyDescent="0.3">
      <c r="A100" t="s">
        <v>1114</v>
      </c>
      <c r="B100" t="s">
        <v>732</v>
      </c>
      <c r="C100" s="15" t="s">
        <v>1113</v>
      </c>
      <c r="D100" s="15">
        <v>35000</v>
      </c>
    </row>
    <row r="101" spans="1:4" x14ac:dyDescent="0.3">
      <c r="A101" t="s">
        <v>740</v>
      </c>
      <c r="B101" t="s">
        <v>496</v>
      </c>
      <c r="C101" s="15" t="s">
        <v>739</v>
      </c>
      <c r="D101" s="15">
        <v>2593</v>
      </c>
    </row>
    <row r="102" spans="1:4" x14ac:dyDescent="0.3">
      <c r="A102" t="s">
        <v>753</v>
      </c>
      <c r="B102" t="s">
        <v>730</v>
      </c>
      <c r="C102" s="15" t="s">
        <v>302</v>
      </c>
      <c r="D102" s="15">
        <v>3000</v>
      </c>
    </row>
    <row r="103" spans="1:4" x14ac:dyDescent="0.3">
      <c r="A103" t="s">
        <v>98</v>
      </c>
      <c r="B103" t="s">
        <v>735</v>
      </c>
      <c r="C103" s="15" t="s">
        <v>100</v>
      </c>
      <c r="D103" s="15">
        <v>6000</v>
      </c>
    </row>
    <row r="104" spans="1:4" x14ac:dyDescent="0.3">
      <c r="A104" t="s">
        <v>98</v>
      </c>
      <c r="B104" t="s">
        <v>729</v>
      </c>
      <c r="C104" s="15" t="s">
        <v>478</v>
      </c>
      <c r="D104" s="15">
        <v>12000</v>
      </c>
    </row>
    <row r="105" spans="1:4" x14ac:dyDescent="0.3">
      <c r="A105" t="s">
        <v>98</v>
      </c>
      <c r="B105" t="s">
        <v>730</v>
      </c>
      <c r="C105" s="15" t="s">
        <v>106</v>
      </c>
      <c r="D105" s="15">
        <v>6000</v>
      </c>
    </row>
    <row r="106" spans="1:4" x14ac:dyDescent="0.3">
      <c r="A106" t="s">
        <v>108</v>
      </c>
      <c r="B106" t="s">
        <v>729</v>
      </c>
      <c r="C106" s="15" t="s">
        <v>107</v>
      </c>
      <c r="D106" s="15">
        <v>6000</v>
      </c>
    </row>
    <row r="107" spans="1:4" x14ac:dyDescent="0.3">
      <c r="A107" t="s">
        <v>130</v>
      </c>
      <c r="B107" t="s">
        <v>731</v>
      </c>
      <c r="C107" s="15" t="s">
        <v>479</v>
      </c>
      <c r="D107" s="15">
        <v>12000</v>
      </c>
    </row>
    <row r="108" spans="1:4" x14ac:dyDescent="0.3">
      <c r="A108" t="s">
        <v>130</v>
      </c>
      <c r="B108" t="s">
        <v>734</v>
      </c>
      <c r="C108" s="15" t="s">
        <v>480</v>
      </c>
      <c r="D108" s="15">
        <v>6000</v>
      </c>
    </row>
    <row r="109" spans="1:4" x14ac:dyDescent="0.3">
      <c r="A109" t="s">
        <v>110</v>
      </c>
      <c r="B109" t="s">
        <v>729</v>
      </c>
      <c r="C109" s="15" t="s">
        <v>112</v>
      </c>
      <c r="D109" s="15">
        <v>6000</v>
      </c>
    </row>
    <row r="110" spans="1:4" x14ac:dyDescent="0.3">
      <c r="A110" t="s">
        <v>110</v>
      </c>
      <c r="B110" t="s">
        <v>730</v>
      </c>
      <c r="C110" s="15" t="s">
        <v>112</v>
      </c>
      <c r="D110" s="15">
        <v>6000</v>
      </c>
    </row>
    <row r="111" spans="1:4" x14ac:dyDescent="0.3">
      <c r="A111" t="s">
        <v>110</v>
      </c>
      <c r="B111" t="s">
        <v>733</v>
      </c>
      <c r="C111" s="15" t="s">
        <v>112</v>
      </c>
      <c r="D111" s="15">
        <v>12000</v>
      </c>
    </row>
    <row r="112" spans="1:4" x14ac:dyDescent="0.3">
      <c r="A112" t="s">
        <v>238</v>
      </c>
      <c r="B112" t="s">
        <v>730</v>
      </c>
      <c r="C112" s="15" t="s">
        <v>332</v>
      </c>
      <c r="D112" s="15">
        <v>710</v>
      </c>
    </row>
    <row r="113" spans="1:4" x14ac:dyDescent="0.3">
      <c r="A113" t="s">
        <v>238</v>
      </c>
      <c r="B113" t="s">
        <v>732</v>
      </c>
      <c r="C113" s="15" t="s">
        <v>237</v>
      </c>
      <c r="D113" s="15">
        <v>5000</v>
      </c>
    </row>
    <row r="114" spans="1:4" x14ac:dyDescent="0.3">
      <c r="A114" t="s">
        <v>473</v>
      </c>
      <c r="B114" t="s">
        <v>729</v>
      </c>
      <c r="C114" s="15" t="s">
        <v>472</v>
      </c>
      <c r="D114" s="15">
        <v>6000</v>
      </c>
    </row>
    <row r="115" spans="1:4" x14ac:dyDescent="0.3">
      <c r="A115" t="s">
        <v>1003</v>
      </c>
      <c r="B115" t="s">
        <v>729</v>
      </c>
      <c r="C115" s="15" t="s">
        <v>1002</v>
      </c>
      <c r="D115" s="15">
        <v>5000</v>
      </c>
    </row>
    <row r="116" spans="1:4" x14ac:dyDescent="0.3">
      <c r="A116" t="s">
        <v>743</v>
      </c>
      <c r="B116" t="s">
        <v>731</v>
      </c>
      <c r="C116" s="15" t="s">
        <v>742</v>
      </c>
      <c r="D116" s="15">
        <v>4750</v>
      </c>
    </row>
    <row r="117" spans="1:4" x14ac:dyDescent="0.3">
      <c r="A117" t="s">
        <v>139</v>
      </c>
      <c r="B117" t="s">
        <v>731</v>
      </c>
      <c r="C117" s="15" t="s">
        <v>742</v>
      </c>
      <c r="D117" s="15">
        <v>8824</v>
      </c>
    </row>
    <row r="118" spans="1:4" x14ac:dyDescent="0.3">
      <c r="A118" t="s">
        <v>139</v>
      </c>
      <c r="B118" t="s">
        <v>729</v>
      </c>
      <c r="C118" s="15" t="s">
        <v>281</v>
      </c>
      <c r="D118" s="15">
        <v>20000</v>
      </c>
    </row>
    <row r="119" spans="1:4" x14ac:dyDescent="0.3">
      <c r="A119" t="s">
        <v>283</v>
      </c>
      <c r="B119" t="s">
        <v>731</v>
      </c>
      <c r="C119" s="15" t="s">
        <v>449</v>
      </c>
      <c r="D119" s="15">
        <v>6000</v>
      </c>
    </row>
    <row r="120" spans="1:4" x14ac:dyDescent="0.3">
      <c r="A120" t="s">
        <v>283</v>
      </c>
      <c r="B120" t="s">
        <v>729</v>
      </c>
      <c r="C120" s="15" t="s">
        <v>282</v>
      </c>
      <c r="D120" s="15">
        <v>2984</v>
      </c>
    </row>
    <row r="121" spans="1:4" x14ac:dyDescent="0.3">
      <c r="A121" t="s">
        <v>405</v>
      </c>
      <c r="B121" t="s">
        <v>731</v>
      </c>
      <c r="C121" s="15" t="s">
        <v>404</v>
      </c>
      <c r="D121" s="15">
        <v>59000</v>
      </c>
    </row>
    <row r="122" spans="1:4" x14ac:dyDescent="0.3">
      <c r="A122" t="s">
        <v>725</v>
      </c>
      <c r="B122" t="s">
        <v>732</v>
      </c>
      <c r="C122" s="15" t="s">
        <v>724</v>
      </c>
      <c r="D122" s="15">
        <v>5000</v>
      </c>
    </row>
    <row r="123" spans="1:4" x14ac:dyDescent="0.3">
      <c r="A123" t="s">
        <v>688</v>
      </c>
      <c r="B123" t="s">
        <v>729</v>
      </c>
      <c r="C123" s="15" t="s">
        <v>687</v>
      </c>
      <c r="D123" s="15">
        <v>45000</v>
      </c>
    </row>
    <row r="124" spans="1:4" x14ac:dyDescent="0.3">
      <c r="A124" t="s">
        <v>314</v>
      </c>
      <c r="B124" t="s">
        <v>731</v>
      </c>
      <c r="C124" s="15" t="s">
        <v>392</v>
      </c>
      <c r="D124" s="15">
        <v>10000</v>
      </c>
    </row>
    <row r="125" spans="1:4" x14ac:dyDescent="0.3">
      <c r="A125" t="s">
        <v>314</v>
      </c>
      <c r="B125" t="s">
        <v>729</v>
      </c>
      <c r="C125" s="15" t="s">
        <v>313</v>
      </c>
      <c r="D125" s="15">
        <v>15000</v>
      </c>
    </row>
    <row r="126" spans="1:4" x14ac:dyDescent="0.3">
      <c r="A126" t="s">
        <v>314</v>
      </c>
      <c r="B126" t="s">
        <v>734</v>
      </c>
      <c r="C126" s="15" t="s">
        <v>550</v>
      </c>
      <c r="D126" s="15">
        <v>10000</v>
      </c>
    </row>
    <row r="127" spans="1:4" x14ac:dyDescent="0.3">
      <c r="A127" t="s">
        <v>310</v>
      </c>
      <c r="B127" t="s">
        <v>729</v>
      </c>
      <c r="C127" s="15" t="s">
        <v>309</v>
      </c>
      <c r="D127" s="15">
        <v>5000</v>
      </c>
    </row>
    <row r="128" spans="1:4" x14ac:dyDescent="0.3">
      <c r="A128" t="s">
        <v>310</v>
      </c>
      <c r="B128" t="s">
        <v>733</v>
      </c>
      <c r="C128" s="15" t="s">
        <v>667</v>
      </c>
      <c r="D128" s="15">
        <v>23000</v>
      </c>
    </row>
    <row r="129" spans="1:4" x14ac:dyDescent="0.3">
      <c r="A129" t="s">
        <v>86</v>
      </c>
      <c r="B129" t="s">
        <v>730</v>
      </c>
      <c r="C129" s="15" t="s">
        <v>85</v>
      </c>
      <c r="D129" s="15">
        <v>12000</v>
      </c>
    </row>
    <row r="130" spans="1:4" x14ac:dyDescent="0.3">
      <c r="A130" t="s">
        <v>86</v>
      </c>
      <c r="B130" t="s">
        <v>734</v>
      </c>
      <c r="C130" s="15" t="s">
        <v>481</v>
      </c>
      <c r="D130" s="15">
        <v>12000</v>
      </c>
    </row>
    <row r="131" spans="1:4" x14ac:dyDescent="0.3">
      <c r="A131" t="s">
        <v>303</v>
      </c>
      <c r="B131" t="s">
        <v>730</v>
      </c>
      <c r="C131" s="15" t="s">
        <v>302</v>
      </c>
      <c r="D131" s="15">
        <v>5000</v>
      </c>
    </row>
    <row r="132" spans="1:4" x14ac:dyDescent="0.3">
      <c r="A132" t="s">
        <v>248</v>
      </c>
      <c r="B132" t="s">
        <v>731</v>
      </c>
      <c r="C132" s="15" t="s">
        <v>393</v>
      </c>
      <c r="D132" s="15">
        <v>9000</v>
      </c>
    </row>
    <row r="133" spans="1:4" x14ac:dyDescent="0.3">
      <c r="A133" t="s">
        <v>248</v>
      </c>
      <c r="B133" t="s">
        <v>730</v>
      </c>
      <c r="C133" s="15" t="s">
        <v>318</v>
      </c>
      <c r="D133" s="15">
        <v>15000</v>
      </c>
    </row>
    <row r="134" spans="1:4" x14ac:dyDescent="0.3">
      <c r="A134" t="s">
        <v>248</v>
      </c>
      <c r="B134" t="s">
        <v>734</v>
      </c>
      <c r="C134" s="15" t="s">
        <v>457</v>
      </c>
      <c r="D134" s="15">
        <v>7000</v>
      </c>
    </row>
    <row r="135" spans="1:4" x14ac:dyDescent="0.3">
      <c r="A135" t="s">
        <v>248</v>
      </c>
      <c r="B135" t="s">
        <v>733</v>
      </c>
      <c r="C135" s="15" t="s">
        <v>457</v>
      </c>
      <c r="D135" s="15">
        <v>7000</v>
      </c>
    </row>
    <row r="136" spans="1:4" x14ac:dyDescent="0.3">
      <c r="A136" t="s">
        <v>1147</v>
      </c>
      <c r="B136" t="s">
        <v>730</v>
      </c>
      <c r="C136" s="15" t="s">
        <v>1146</v>
      </c>
      <c r="D136" s="15">
        <v>124</v>
      </c>
    </row>
    <row r="137" spans="1:4" x14ac:dyDescent="0.3">
      <c r="A137" t="s">
        <v>385</v>
      </c>
      <c r="B137" t="s">
        <v>730</v>
      </c>
      <c r="C137" s="15" t="s">
        <v>384</v>
      </c>
      <c r="D137" s="15">
        <v>8000</v>
      </c>
    </row>
    <row r="138" spans="1:4" x14ac:dyDescent="0.3">
      <c r="A138" t="s">
        <v>252</v>
      </c>
      <c r="B138" t="s">
        <v>496</v>
      </c>
      <c r="C138" s="15" t="s">
        <v>251</v>
      </c>
      <c r="D138" s="15">
        <v>233000</v>
      </c>
    </row>
    <row r="139" spans="1:4" x14ac:dyDescent="0.3">
      <c r="A139" t="s">
        <v>152</v>
      </c>
      <c r="B139" t="s">
        <v>729</v>
      </c>
      <c r="C139" s="15" t="s">
        <v>250</v>
      </c>
      <c r="D139" s="15">
        <v>11000</v>
      </c>
    </row>
    <row r="140" spans="1:4" x14ac:dyDescent="0.3">
      <c r="A140" t="s">
        <v>152</v>
      </c>
      <c r="B140" t="s">
        <v>734</v>
      </c>
      <c r="C140" s="15" t="s">
        <v>554</v>
      </c>
      <c r="D140" s="15">
        <v>5000</v>
      </c>
    </row>
    <row r="141" spans="1:4" x14ac:dyDescent="0.3">
      <c r="A141" t="s">
        <v>65</v>
      </c>
      <c r="B141" t="s">
        <v>729</v>
      </c>
      <c r="C141" s="15" t="s">
        <v>319</v>
      </c>
      <c r="D141" s="15">
        <v>14000</v>
      </c>
    </row>
    <row r="142" spans="1:4" x14ac:dyDescent="0.3">
      <c r="A142" t="s">
        <v>65</v>
      </c>
      <c r="B142" t="s">
        <v>730</v>
      </c>
      <c r="C142" s="15" t="s">
        <v>64</v>
      </c>
      <c r="D142" s="15">
        <v>21</v>
      </c>
    </row>
    <row r="143" spans="1:4" x14ac:dyDescent="0.3">
      <c r="A143" t="s">
        <v>65</v>
      </c>
      <c r="B143" t="s">
        <v>734</v>
      </c>
      <c r="C143" s="15" t="s">
        <v>552</v>
      </c>
      <c r="D143" s="15">
        <v>5000</v>
      </c>
    </row>
    <row r="144" spans="1:4" x14ac:dyDescent="0.3">
      <c r="A144" t="s">
        <v>219</v>
      </c>
      <c r="B144" t="s">
        <v>729</v>
      </c>
      <c r="C144" s="15" t="s">
        <v>320</v>
      </c>
      <c r="D144" s="15">
        <v>25000</v>
      </c>
    </row>
    <row r="145" spans="1:4" x14ac:dyDescent="0.3">
      <c r="A145" t="s">
        <v>219</v>
      </c>
      <c r="B145" t="s">
        <v>730</v>
      </c>
      <c r="C145" s="15" t="s">
        <v>524</v>
      </c>
      <c r="D145" s="15">
        <v>5000</v>
      </c>
    </row>
    <row r="146" spans="1:4" x14ac:dyDescent="0.3">
      <c r="A146" t="s">
        <v>219</v>
      </c>
      <c r="B146" t="s">
        <v>733</v>
      </c>
      <c r="C146" s="15" t="s">
        <v>543</v>
      </c>
      <c r="D146" s="15">
        <v>6000</v>
      </c>
    </row>
    <row r="147" spans="1:4" x14ac:dyDescent="0.3">
      <c r="A147" t="s">
        <v>219</v>
      </c>
      <c r="B147" t="s">
        <v>732</v>
      </c>
      <c r="C147" s="15" t="s">
        <v>454</v>
      </c>
      <c r="D147" s="15">
        <v>7000</v>
      </c>
    </row>
    <row r="148" spans="1:4" x14ac:dyDescent="0.3">
      <c r="A148" t="s">
        <v>150</v>
      </c>
      <c r="B148" t="s">
        <v>734</v>
      </c>
      <c r="C148" s="15" t="s">
        <v>554</v>
      </c>
      <c r="D148" s="15">
        <v>5000</v>
      </c>
    </row>
    <row r="149" spans="1:4" x14ac:dyDescent="0.3">
      <c r="A149" t="s">
        <v>70</v>
      </c>
      <c r="B149" t="s">
        <v>731</v>
      </c>
      <c r="C149" s="15" t="s">
        <v>322</v>
      </c>
      <c r="D149" s="15">
        <v>10000</v>
      </c>
    </row>
    <row r="150" spans="1:4" x14ac:dyDescent="0.3">
      <c r="A150" t="s">
        <v>70</v>
      </c>
      <c r="B150" t="s">
        <v>730</v>
      </c>
      <c r="C150" s="15" t="s">
        <v>69</v>
      </c>
      <c r="D150" s="15">
        <v>21</v>
      </c>
    </row>
    <row r="151" spans="1:4" x14ac:dyDescent="0.3">
      <c r="A151" t="s">
        <v>70</v>
      </c>
      <c r="B151" t="s">
        <v>732</v>
      </c>
      <c r="C151" s="15" t="s">
        <v>322</v>
      </c>
      <c r="D151" s="15">
        <v>4000</v>
      </c>
    </row>
    <row r="152" spans="1:4" x14ac:dyDescent="0.3">
      <c r="A152" t="s">
        <v>221</v>
      </c>
      <c r="B152" t="s">
        <v>729</v>
      </c>
      <c r="C152" s="15" t="s">
        <v>320</v>
      </c>
      <c r="D152" s="15">
        <v>25000</v>
      </c>
    </row>
    <row r="153" spans="1:4" x14ac:dyDescent="0.3">
      <c r="A153" t="s">
        <v>221</v>
      </c>
      <c r="B153" t="s">
        <v>730</v>
      </c>
      <c r="C153" s="15" t="s">
        <v>1161</v>
      </c>
      <c r="D153" s="15">
        <v>13000</v>
      </c>
    </row>
    <row r="154" spans="1:4" x14ac:dyDescent="0.3">
      <c r="A154" t="s">
        <v>221</v>
      </c>
      <c r="B154" t="s">
        <v>733</v>
      </c>
      <c r="C154" s="15" t="s">
        <v>543</v>
      </c>
      <c r="D154" s="15">
        <v>6000</v>
      </c>
    </row>
    <row r="155" spans="1:4" x14ac:dyDescent="0.3">
      <c r="A155" t="s">
        <v>221</v>
      </c>
      <c r="B155" t="s">
        <v>732</v>
      </c>
      <c r="C155" s="15" t="s">
        <v>454</v>
      </c>
      <c r="D155" s="15">
        <v>7000</v>
      </c>
    </row>
    <row r="156" spans="1:4" x14ac:dyDescent="0.3">
      <c r="A156" t="s">
        <v>206</v>
      </c>
      <c r="B156" t="s">
        <v>730</v>
      </c>
      <c r="C156" s="15" t="s">
        <v>204</v>
      </c>
      <c r="D156" s="15">
        <v>111</v>
      </c>
    </row>
    <row r="157" spans="1:4" x14ac:dyDescent="0.3">
      <c r="A157" t="s">
        <v>211</v>
      </c>
      <c r="B157" t="s">
        <v>730</v>
      </c>
      <c r="C157" s="15" t="s">
        <v>210</v>
      </c>
      <c r="D157" s="15">
        <v>5000</v>
      </c>
    </row>
    <row r="158" spans="1:4" x14ac:dyDescent="0.3">
      <c r="A158" t="s">
        <v>211</v>
      </c>
      <c r="B158" t="s">
        <v>734</v>
      </c>
      <c r="C158" s="15" t="s">
        <v>555</v>
      </c>
      <c r="D158" s="15">
        <v>5000</v>
      </c>
    </row>
    <row r="159" spans="1:4" x14ac:dyDescent="0.3">
      <c r="A159" t="s">
        <v>154</v>
      </c>
      <c r="B159" t="s">
        <v>729</v>
      </c>
      <c r="C159" s="15" t="s">
        <v>250</v>
      </c>
      <c r="D159" s="15">
        <v>11000</v>
      </c>
    </row>
    <row r="160" spans="1:4" x14ac:dyDescent="0.3">
      <c r="A160" t="s">
        <v>154</v>
      </c>
      <c r="B160" t="s">
        <v>734</v>
      </c>
      <c r="C160" s="15" t="s">
        <v>554</v>
      </c>
      <c r="D160" s="15">
        <v>5000</v>
      </c>
    </row>
    <row r="161" spans="1:4" x14ac:dyDescent="0.3">
      <c r="A161" t="s">
        <v>75</v>
      </c>
      <c r="B161" t="s">
        <v>731</v>
      </c>
      <c r="C161" s="15" t="s">
        <v>323</v>
      </c>
      <c r="D161" s="15">
        <v>10000</v>
      </c>
    </row>
    <row r="162" spans="1:4" x14ac:dyDescent="0.3">
      <c r="A162" t="s">
        <v>75</v>
      </c>
      <c r="B162" t="s">
        <v>729</v>
      </c>
      <c r="C162" s="15" t="s">
        <v>323</v>
      </c>
      <c r="D162" s="15">
        <v>10000</v>
      </c>
    </row>
    <row r="163" spans="1:4" x14ac:dyDescent="0.3">
      <c r="A163" t="s">
        <v>75</v>
      </c>
      <c r="B163" t="s">
        <v>730</v>
      </c>
      <c r="C163" s="15" t="s">
        <v>668</v>
      </c>
      <c r="D163" s="15">
        <v>10000</v>
      </c>
    </row>
    <row r="164" spans="1:4" x14ac:dyDescent="0.3">
      <c r="A164" t="s">
        <v>75</v>
      </c>
      <c r="B164" t="s">
        <v>733</v>
      </c>
      <c r="C164" s="15" t="s">
        <v>394</v>
      </c>
      <c r="D164" s="15">
        <v>10000</v>
      </c>
    </row>
    <row r="165" spans="1:4" x14ac:dyDescent="0.3">
      <c r="A165" t="s">
        <v>223</v>
      </c>
      <c r="B165" t="s">
        <v>729</v>
      </c>
      <c r="C165" s="15" t="s">
        <v>320</v>
      </c>
      <c r="D165" s="15">
        <v>25000</v>
      </c>
    </row>
    <row r="166" spans="1:4" x14ac:dyDescent="0.3">
      <c r="A166" t="s">
        <v>223</v>
      </c>
      <c r="B166" t="s">
        <v>730</v>
      </c>
      <c r="C166" s="15" t="s">
        <v>524</v>
      </c>
      <c r="D166" s="15">
        <v>5000</v>
      </c>
    </row>
    <row r="167" spans="1:4" x14ac:dyDescent="0.3">
      <c r="A167" t="s">
        <v>223</v>
      </c>
      <c r="B167" t="s">
        <v>733</v>
      </c>
      <c r="C167" s="15" t="s">
        <v>543</v>
      </c>
      <c r="D167" s="15">
        <v>6000</v>
      </c>
    </row>
    <row r="168" spans="1:4" x14ac:dyDescent="0.3">
      <c r="A168" t="s">
        <v>223</v>
      </c>
      <c r="B168" t="s">
        <v>732</v>
      </c>
      <c r="C168" s="15" t="s">
        <v>454</v>
      </c>
      <c r="D168" s="15">
        <v>7000</v>
      </c>
    </row>
    <row r="169" spans="1:4" x14ac:dyDescent="0.3">
      <c r="A169" t="s">
        <v>205</v>
      </c>
      <c r="B169" t="s">
        <v>730</v>
      </c>
      <c r="C169" s="15" t="s">
        <v>204</v>
      </c>
      <c r="D169" s="15">
        <v>13</v>
      </c>
    </row>
    <row r="170" spans="1:4" x14ac:dyDescent="0.3">
      <c r="A170" t="s">
        <v>202</v>
      </c>
      <c r="B170" t="s">
        <v>730</v>
      </c>
      <c r="C170" s="15" t="s">
        <v>201</v>
      </c>
      <c r="D170" s="15">
        <v>5000</v>
      </c>
    </row>
    <row r="171" spans="1:4" x14ac:dyDescent="0.3">
      <c r="A171" t="s">
        <v>202</v>
      </c>
      <c r="B171" t="s">
        <v>733</v>
      </c>
      <c r="C171" s="15" t="s">
        <v>452</v>
      </c>
      <c r="D171" s="15">
        <v>5000</v>
      </c>
    </row>
    <row r="172" spans="1:4" x14ac:dyDescent="0.3">
      <c r="A172" t="s">
        <v>231</v>
      </c>
      <c r="B172" t="s">
        <v>731</v>
      </c>
      <c r="C172" s="15" t="s">
        <v>395</v>
      </c>
      <c r="D172" s="15">
        <v>15000</v>
      </c>
    </row>
    <row r="173" spans="1:4" x14ac:dyDescent="0.3">
      <c r="A173" t="s">
        <v>231</v>
      </c>
      <c r="B173" t="s">
        <v>729</v>
      </c>
      <c r="C173" s="15" t="s">
        <v>312</v>
      </c>
      <c r="D173" s="15">
        <v>10000</v>
      </c>
    </row>
    <row r="174" spans="1:4" x14ac:dyDescent="0.3">
      <c r="A174" t="s">
        <v>231</v>
      </c>
      <c r="B174" t="s">
        <v>730</v>
      </c>
      <c r="C174" s="15" t="s">
        <v>669</v>
      </c>
      <c r="D174" s="15">
        <v>10000</v>
      </c>
    </row>
    <row r="175" spans="1:4" x14ac:dyDescent="0.3">
      <c r="A175" t="s">
        <v>214</v>
      </c>
      <c r="B175" t="s">
        <v>729</v>
      </c>
      <c r="C175" s="15" t="s">
        <v>321</v>
      </c>
      <c r="D175" s="15">
        <v>5000</v>
      </c>
    </row>
    <row r="176" spans="1:4" x14ac:dyDescent="0.3">
      <c r="A176" t="s">
        <v>214</v>
      </c>
      <c r="B176" t="s">
        <v>730</v>
      </c>
      <c r="C176" s="15" t="s">
        <v>213</v>
      </c>
      <c r="D176" s="15">
        <v>5000</v>
      </c>
    </row>
    <row r="177" spans="1:4" x14ac:dyDescent="0.3">
      <c r="A177" t="s">
        <v>172</v>
      </c>
      <c r="B177" t="s">
        <v>731</v>
      </c>
      <c r="C177" s="15" t="s">
        <v>984</v>
      </c>
      <c r="D177" s="15">
        <v>800</v>
      </c>
    </row>
    <row r="178" spans="1:4" x14ac:dyDescent="0.3">
      <c r="A178" t="s">
        <v>172</v>
      </c>
      <c r="B178" t="s">
        <v>730</v>
      </c>
      <c r="C178" s="15" t="s">
        <v>171</v>
      </c>
      <c r="D178" s="15">
        <v>6000</v>
      </c>
    </row>
    <row r="179" spans="1:4" x14ac:dyDescent="0.3">
      <c r="A179" t="s">
        <v>132</v>
      </c>
      <c r="B179" t="s">
        <v>729</v>
      </c>
      <c r="C179" s="15" t="s">
        <v>987</v>
      </c>
      <c r="D179" s="15">
        <v>15000</v>
      </c>
    </row>
    <row r="180" spans="1:4" x14ac:dyDescent="0.3">
      <c r="A180" t="s">
        <v>132</v>
      </c>
      <c r="B180" t="s">
        <v>734</v>
      </c>
      <c r="C180" s="15" t="s">
        <v>537</v>
      </c>
      <c r="D180" s="15">
        <v>5000</v>
      </c>
    </row>
    <row r="181" spans="1:4" x14ac:dyDescent="0.3">
      <c r="A181" t="s">
        <v>132</v>
      </c>
      <c r="B181" t="s">
        <v>732</v>
      </c>
      <c r="C181" s="15" t="s">
        <v>879</v>
      </c>
      <c r="D181" s="15">
        <v>10000</v>
      </c>
    </row>
    <row r="182" spans="1:4" x14ac:dyDescent="0.3">
      <c r="A182" t="s">
        <v>135</v>
      </c>
      <c r="B182" t="s">
        <v>731</v>
      </c>
      <c r="C182" s="15" t="s">
        <v>134</v>
      </c>
      <c r="D182" s="15">
        <v>5000</v>
      </c>
    </row>
    <row r="183" spans="1:4" x14ac:dyDescent="0.3">
      <c r="A183" t="s">
        <v>408</v>
      </c>
      <c r="B183" t="s">
        <v>731</v>
      </c>
      <c r="C183" s="15" t="s">
        <v>407</v>
      </c>
      <c r="D183" s="15">
        <v>17000</v>
      </c>
    </row>
    <row r="184" spans="1:4" x14ac:dyDescent="0.3">
      <c r="A184" t="s">
        <v>306</v>
      </c>
      <c r="B184" t="s">
        <v>729</v>
      </c>
      <c r="C184" s="15" t="s">
        <v>305</v>
      </c>
      <c r="D184" s="15">
        <v>6000</v>
      </c>
    </row>
    <row r="185" spans="1:4" x14ac:dyDescent="0.3">
      <c r="A185" t="s">
        <v>265</v>
      </c>
      <c r="B185" t="s">
        <v>731</v>
      </c>
      <c r="C185" s="15" t="s">
        <v>444</v>
      </c>
      <c r="D185" s="15">
        <v>5000</v>
      </c>
    </row>
    <row r="186" spans="1:4" x14ac:dyDescent="0.3">
      <c r="A186" t="s">
        <v>265</v>
      </c>
      <c r="B186" t="s">
        <v>730</v>
      </c>
      <c r="C186" s="15" t="s">
        <v>396</v>
      </c>
      <c r="D186" s="15">
        <v>5000</v>
      </c>
    </row>
    <row r="187" spans="1:4" x14ac:dyDescent="0.3">
      <c r="A187" t="s">
        <v>300</v>
      </c>
      <c r="B187" t="s">
        <v>730</v>
      </c>
      <c r="C187" s="15" t="s">
        <v>299</v>
      </c>
      <c r="D187" s="15">
        <v>280</v>
      </c>
    </row>
    <row r="188" spans="1:4" x14ac:dyDescent="0.3">
      <c r="A188" t="s">
        <v>300</v>
      </c>
      <c r="B188" t="s">
        <v>734</v>
      </c>
      <c r="C188" s="15" t="s">
        <v>551</v>
      </c>
      <c r="D188" s="15">
        <v>5000</v>
      </c>
    </row>
    <row r="189" spans="1:4" x14ac:dyDescent="0.3">
      <c r="A189" t="s">
        <v>300</v>
      </c>
      <c r="B189" t="s">
        <v>732</v>
      </c>
      <c r="C189" s="15" t="s">
        <v>451</v>
      </c>
      <c r="D189" s="15">
        <v>5000</v>
      </c>
    </row>
    <row r="190" spans="1:4" x14ac:dyDescent="0.3">
      <c r="A190" t="s">
        <v>343</v>
      </c>
      <c r="B190" t="s">
        <v>730</v>
      </c>
      <c r="C190" s="15" t="s">
        <v>342</v>
      </c>
      <c r="D190" s="15">
        <v>5150</v>
      </c>
    </row>
    <row r="191" spans="1:4" x14ac:dyDescent="0.3">
      <c r="A191" t="s">
        <v>114</v>
      </c>
      <c r="B191" t="s">
        <v>729</v>
      </c>
      <c r="C191" s="15" t="s">
        <v>113</v>
      </c>
      <c r="D191" s="15">
        <v>5150</v>
      </c>
    </row>
    <row r="192" spans="1:4" x14ac:dyDescent="0.3">
      <c r="A192" t="s">
        <v>297</v>
      </c>
      <c r="B192" t="s">
        <v>734</v>
      </c>
      <c r="C192" s="15" t="s">
        <v>345</v>
      </c>
      <c r="D192" s="15">
        <v>5150</v>
      </c>
    </row>
    <row r="193" spans="1:4" x14ac:dyDescent="0.3">
      <c r="A193" t="s">
        <v>1001</v>
      </c>
      <c r="B193" t="s">
        <v>730</v>
      </c>
      <c r="C193" s="15" t="s">
        <v>1000</v>
      </c>
      <c r="D193" s="15">
        <v>3600</v>
      </c>
    </row>
    <row r="194" spans="1:4" x14ac:dyDescent="0.3">
      <c r="A194" t="s">
        <v>999</v>
      </c>
      <c r="B194" t="s">
        <v>730</v>
      </c>
      <c r="C194" s="15" t="s">
        <v>998</v>
      </c>
      <c r="D194" s="15">
        <v>5300</v>
      </c>
    </row>
    <row r="195" spans="1:4" x14ac:dyDescent="0.3">
      <c r="A195" t="s">
        <v>291</v>
      </c>
      <c r="B195" t="s">
        <v>730</v>
      </c>
      <c r="C195" s="15" t="s">
        <v>346</v>
      </c>
      <c r="D195" s="15">
        <v>144</v>
      </c>
    </row>
    <row r="196" spans="1:4" x14ac:dyDescent="0.3">
      <c r="A196" t="s">
        <v>348</v>
      </c>
      <c r="B196" t="s">
        <v>730</v>
      </c>
      <c r="C196" s="15" t="s">
        <v>347</v>
      </c>
      <c r="D196" s="15">
        <v>4200</v>
      </c>
    </row>
    <row r="197" spans="1:4" x14ac:dyDescent="0.3">
      <c r="A197" t="s">
        <v>351</v>
      </c>
      <c r="B197" t="s">
        <v>729</v>
      </c>
      <c r="C197" s="15" t="s">
        <v>350</v>
      </c>
      <c r="D197" s="15">
        <v>4200</v>
      </c>
    </row>
    <row r="198" spans="1:4" x14ac:dyDescent="0.3">
      <c r="A198" t="s">
        <v>354</v>
      </c>
      <c r="B198" t="s">
        <v>731</v>
      </c>
      <c r="C198" s="15" t="s">
        <v>353</v>
      </c>
      <c r="D198" s="15">
        <v>4200</v>
      </c>
    </row>
    <row r="199" spans="1:4" x14ac:dyDescent="0.3">
      <c r="A199" t="s">
        <v>357</v>
      </c>
      <c r="B199" t="s">
        <v>731</v>
      </c>
      <c r="C199" s="15" t="s">
        <v>356</v>
      </c>
      <c r="D199" s="15">
        <v>4200</v>
      </c>
    </row>
    <row r="200" spans="1:4" x14ac:dyDescent="0.3">
      <c r="A200" t="s">
        <v>145</v>
      </c>
      <c r="B200" t="s">
        <v>730</v>
      </c>
      <c r="C200" s="15" t="s">
        <v>144</v>
      </c>
      <c r="D200" s="15">
        <v>14364</v>
      </c>
    </row>
    <row r="201" spans="1:4" x14ac:dyDescent="0.3">
      <c r="A201" t="s">
        <v>145</v>
      </c>
      <c r="B201" t="s">
        <v>733</v>
      </c>
      <c r="C201" s="15" t="s">
        <v>359</v>
      </c>
      <c r="D201" s="15">
        <v>7200</v>
      </c>
    </row>
    <row r="202" spans="1:4" x14ac:dyDescent="0.3">
      <c r="A202" t="s">
        <v>287</v>
      </c>
      <c r="B202" t="s">
        <v>730</v>
      </c>
      <c r="C202" s="15" t="s">
        <v>286</v>
      </c>
      <c r="D202" s="15">
        <v>7500</v>
      </c>
    </row>
    <row r="203" spans="1:4" x14ac:dyDescent="0.3">
      <c r="A203" t="s">
        <v>361</v>
      </c>
      <c r="B203" t="s">
        <v>729</v>
      </c>
      <c r="C203" s="15" t="s">
        <v>360</v>
      </c>
      <c r="D203" s="15">
        <v>15000</v>
      </c>
    </row>
    <row r="204" spans="1:4" x14ac:dyDescent="0.3">
      <c r="A204" t="s">
        <v>289</v>
      </c>
      <c r="B204" t="s">
        <v>729</v>
      </c>
      <c r="C204" s="15" t="s">
        <v>1033</v>
      </c>
      <c r="D204" s="15">
        <v>9000</v>
      </c>
    </row>
    <row r="205" spans="1:4" x14ac:dyDescent="0.3">
      <c r="A205" t="s">
        <v>116</v>
      </c>
      <c r="B205" t="s">
        <v>731</v>
      </c>
      <c r="C205" s="15" t="s">
        <v>363</v>
      </c>
      <c r="D205" s="15">
        <v>14000</v>
      </c>
    </row>
    <row r="206" spans="1:4" x14ac:dyDescent="0.3">
      <c r="A206" t="s">
        <v>334</v>
      </c>
      <c r="B206" t="s">
        <v>730</v>
      </c>
      <c r="C206" s="15" t="s">
        <v>333</v>
      </c>
      <c r="D206" s="15">
        <v>5000</v>
      </c>
    </row>
    <row r="207" spans="1:4" x14ac:dyDescent="0.3">
      <c r="A207" t="s">
        <v>476</v>
      </c>
      <c r="B207" t="s">
        <v>731</v>
      </c>
      <c r="C207" s="15" t="s">
        <v>475</v>
      </c>
      <c r="D207" s="15">
        <v>5000</v>
      </c>
    </row>
    <row r="208" spans="1:4" x14ac:dyDescent="0.3">
      <c r="A208" t="s">
        <v>377</v>
      </c>
      <c r="B208" t="s">
        <v>730</v>
      </c>
      <c r="C208" s="15" t="s">
        <v>376</v>
      </c>
      <c r="D208" s="15">
        <v>3600</v>
      </c>
    </row>
    <row r="209" spans="1:4" x14ac:dyDescent="0.3">
      <c r="A209" t="s">
        <v>379</v>
      </c>
      <c r="B209" t="s">
        <v>730</v>
      </c>
      <c r="C209" s="15" t="s">
        <v>376</v>
      </c>
      <c r="D209" s="15">
        <v>1400</v>
      </c>
    </row>
    <row r="210" spans="1:4" x14ac:dyDescent="0.3">
      <c r="A210" t="s">
        <v>89</v>
      </c>
      <c r="B210" t="s">
        <v>730</v>
      </c>
      <c r="C210" s="15" t="s">
        <v>1123</v>
      </c>
      <c r="D210" s="15">
        <v>6000</v>
      </c>
    </row>
    <row r="211" spans="1:4" x14ac:dyDescent="0.3">
      <c r="A211" t="s">
        <v>722</v>
      </c>
      <c r="B211" t="s">
        <v>732</v>
      </c>
      <c r="C211" s="15" t="s">
        <v>721</v>
      </c>
      <c r="D211" s="15">
        <v>3000</v>
      </c>
    </row>
    <row r="212" spans="1:4" x14ac:dyDescent="0.3">
      <c r="A212" t="s">
        <v>1050</v>
      </c>
      <c r="B212" t="s">
        <v>730</v>
      </c>
      <c r="C212" s="15" t="s">
        <v>1049</v>
      </c>
      <c r="D212" s="15">
        <v>10000</v>
      </c>
    </row>
    <row r="213" spans="1:4" x14ac:dyDescent="0.3">
      <c r="A213" t="s">
        <v>748</v>
      </c>
      <c r="B213" t="s">
        <v>730</v>
      </c>
      <c r="C213" s="15" t="s">
        <v>745</v>
      </c>
      <c r="D213" s="15">
        <v>4550</v>
      </c>
    </row>
    <row r="214" spans="1:4" x14ac:dyDescent="0.3">
      <c r="A214" t="s">
        <v>746</v>
      </c>
      <c r="B214" t="s">
        <v>730</v>
      </c>
      <c r="C214" s="15" t="s">
        <v>745</v>
      </c>
      <c r="D214" s="15">
        <v>1100</v>
      </c>
    </row>
    <row r="215" spans="1:4" x14ac:dyDescent="0.3">
      <c r="A215" t="s">
        <v>877</v>
      </c>
      <c r="B215" t="s">
        <v>496</v>
      </c>
      <c r="C215" s="15" t="s">
        <v>876</v>
      </c>
      <c r="D215" s="15">
        <v>-3800</v>
      </c>
    </row>
    <row r="216" spans="1:4" x14ac:dyDescent="0.3">
      <c r="A216" t="s">
        <v>419</v>
      </c>
      <c r="B216" t="s">
        <v>731</v>
      </c>
      <c r="C216" s="15" t="s">
        <v>418</v>
      </c>
      <c r="D216" s="15">
        <v>6000</v>
      </c>
    </row>
    <row r="217" spans="1:4" x14ac:dyDescent="0.3">
      <c r="A217" t="s">
        <v>419</v>
      </c>
      <c r="B217" t="s">
        <v>729</v>
      </c>
      <c r="C217" s="15" t="s">
        <v>421</v>
      </c>
      <c r="D217" s="15">
        <v>5000</v>
      </c>
    </row>
    <row r="218" spans="1:4" x14ac:dyDescent="0.3">
      <c r="A218" t="s">
        <v>419</v>
      </c>
      <c r="B218" t="s">
        <v>732</v>
      </c>
      <c r="C218" s="15" t="s">
        <v>908</v>
      </c>
      <c r="D218" s="15">
        <v>5000</v>
      </c>
    </row>
    <row r="219" spans="1:4" x14ac:dyDescent="0.3">
      <c r="A219" t="s">
        <v>398</v>
      </c>
      <c r="B219" t="s">
        <v>734</v>
      </c>
      <c r="C219" s="15" t="s">
        <v>458</v>
      </c>
      <c r="D219" s="15">
        <v>8000</v>
      </c>
    </row>
    <row r="220" spans="1:4" x14ac:dyDescent="0.3">
      <c r="A220" t="s">
        <v>398</v>
      </c>
      <c r="B220" t="s">
        <v>732</v>
      </c>
      <c r="C220" s="15" t="s">
        <v>397</v>
      </c>
      <c r="D220" s="15">
        <v>5000</v>
      </c>
    </row>
    <row r="221" spans="1:4" x14ac:dyDescent="0.3">
      <c r="A221" t="s">
        <v>337</v>
      </c>
      <c r="B221" t="s">
        <v>730</v>
      </c>
      <c r="C221" s="15" t="s">
        <v>336</v>
      </c>
      <c r="D221" s="15">
        <v>25000</v>
      </c>
    </row>
    <row r="222" spans="1:4" x14ac:dyDescent="0.3">
      <c r="A222" t="s">
        <v>436</v>
      </c>
      <c r="B222" t="s">
        <v>731</v>
      </c>
      <c r="C222" s="15" t="s">
        <v>553</v>
      </c>
      <c r="D222" s="15">
        <v>5000</v>
      </c>
    </row>
    <row r="223" spans="1:4" x14ac:dyDescent="0.3">
      <c r="A223" t="s">
        <v>436</v>
      </c>
      <c r="B223" t="s">
        <v>730</v>
      </c>
      <c r="C223" s="15" t="s">
        <v>670</v>
      </c>
      <c r="D223" s="15">
        <v>10000</v>
      </c>
    </row>
    <row r="224" spans="1:4" x14ac:dyDescent="0.3">
      <c r="A224" t="s">
        <v>436</v>
      </c>
      <c r="B224" t="s">
        <v>734</v>
      </c>
      <c r="C224" s="15" t="s">
        <v>553</v>
      </c>
      <c r="D224" s="15">
        <v>5000</v>
      </c>
    </row>
    <row r="225" spans="1:4" x14ac:dyDescent="0.3">
      <c r="A225" t="s">
        <v>428</v>
      </c>
      <c r="B225" t="s">
        <v>730</v>
      </c>
      <c r="C225" s="15" t="s">
        <v>1162</v>
      </c>
      <c r="D225" s="15">
        <v>9000</v>
      </c>
    </row>
    <row r="226" spans="1:4" x14ac:dyDescent="0.3">
      <c r="A226" t="s">
        <v>430</v>
      </c>
      <c r="B226" t="s">
        <v>730</v>
      </c>
      <c r="C226" s="15" t="s">
        <v>1163</v>
      </c>
      <c r="D226" s="15">
        <v>4650</v>
      </c>
    </row>
    <row r="227" spans="1:4" x14ac:dyDescent="0.3">
      <c r="A227" t="s">
        <v>442</v>
      </c>
      <c r="B227" t="s">
        <v>730</v>
      </c>
      <c r="C227" s="15" t="s">
        <v>671</v>
      </c>
      <c r="D227" s="15">
        <v>13000</v>
      </c>
    </row>
    <row r="228" spans="1:4" x14ac:dyDescent="0.3">
      <c r="A228" t="s">
        <v>442</v>
      </c>
      <c r="B228" t="s">
        <v>734</v>
      </c>
      <c r="C228" s="15" t="s">
        <v>530</v>
      </c>
      <c r="D228" s="15">
        <v>7000</v>
      </c>
    </row>
    <row r="229" spans="1:4" x14ac:dyDescent="0.3">
      <c r="A229" t="s">
        <v>634</v>
      </c>
      <c r="B229" t="s">
        <v>730</v>
      </c>
      <c r="C229" s="15" t="s">
        <v>267</v>
      </c>
      <c r="D229" s="15">
        <v>2592</v>
      </c>
    </row>
    <row r="230" spans="1:4" x14ac:dyDescent="0.3">
      <c r="A230" t="s">
        <v>635</v>
      </c>
      <c r="B230" t="s">
        <v>730</v>
      </c>
      <c r="C230" s="15" t="s">
        <v>267</v>
      </c>
      <c r="D230" s="15">
        <v>2592</v>
      </c>
    </row>
    <row r="231" spans="1:4" x14ac:dyDescent="0.3">
      <c r="A231" t="s">
        <v>636</v>
      </c>
      <c r="B231" t="s">
        <v>730</v>
      </c>
      <c r="C231" s="15" t="s">
        <v>267</v>
      </c>
      <c r="D231" s="15">
        <v>2592</v>
      </c>
    </row>
    <row r="232" spans="1:4" x14ac:dyDescent="0.3">
      <c r="A232" t="s">
        <v>423</v>
      </c>
      <c r="B232" t="s">
        <v>730</v>
      </c>
      <c r="C232" s="15" t="s">
        <v>672</v>
      </c>
      <c r="D232" s="15">
        <v>18300</v>
      </c>
    </row>
    <row r="233" spans="1:4" x14ac:dyDescent="0.3">
      <c r="A233" t="s">
        <v>432</v>
      </c>
      <c r="B233" t="s">
        <v>730</v>
      </c>
      <c r="C233" s="15" t="s">
        <v>1163</v>
      </c>
      <c r="D233" s="15">
        <v>48000</v>
      </c>
    </row>
    <row r="234" spans="1:4" x14ac:dyDescent="0.3">
      <c r="A234" t="s">
        <v>439</v>
      </c>
      <c r="B234" t="s">
        <v>730</v>
      </c>
      <c r="C234" s="15" t="s">
        <v>673</v>
      </c>
      <c r="D234" s="15">
        <v>8000</v>
      </c>
    </row>
    <row r="235" spans="1:4" x14ac:dyDescent="0.3">
      <c r="A235" t="s">
        <v>755</v>
      </c>
      <c r="B235" t="s">
        <v>729</v>
      </c>
      <c r="C235" s="15" t="s">
        <v>400</v>
      </c>
      <c r="D235" s="15">
        <v>1000</v>
      </c>
    </row>
    <row r="236" spans="1:4" x14ac:dyDescent="0.3">
      <c r="A236" t="s">
        <v>401</v>
      </c>
      <c r="B236" t="s">
        <v>729</v>
      </c>
      <c r="C236" s="15" t="s">
        <v>400</v>
      </c>
      <c r="D236" s="15">
        <v>7000</v>
      </c>
    </row>
    <row r="237" spans="1:4" x14ac:dyDescent="0.3">
      <c r="A237" t="s">
        <v>499</v>
      </c>
      <c r="B237" t="s">
        <v>729</v>
      </c>
      <c r="C237" s="15" t="s">
        <v>674</v>
      </c>
      <c r="D237" s="15">
        <v>13000</v>
      </c>
    </row>
    <row r="238" spans="1:4" x14ac:dyDescent="0.3">
      <c r="A238" t="s">
        <v>499</v>
      </c>
      <c r="B238" t="s">
        <v>733</v>
      </c>
      <c r="C238" s="15" t="s">
        <v>612</v>
      </c>
      <c r="D238" s="15">
        <v>5000</v>
      </c>
    </row>
    <row r="239" spans="1:4" x14ac:dyDescent="0.3">
      <c r="A239" t="s">
        <v>502</v>
      </c>
      <c r="B239" t="s">
        <v>729</v>
      </c>
      <c r="C239" s="15" t="s">
        <v>501</v>
      </c>
      <c r="D239" s="15">
        <v>5000</v>
      </c>
    </row>
    <row r="240" spans="1:4" x14ac:dyDescent="0.3">
      <c r="A240" t="s">
        <v>127</v>
      </c>
      <c r="B240" t="s">
        <v>729</v>
      </c>
      <c r="C240" s="15" t="s">
        <v>174</v>
      </c>
      <c r="D240" s="15">
        <v>5000</v>
      </c>
    </row>
    <row r="241" spans="1:4" x14ac:dyDescent="0.3">
      <c r="A241" t="s">
        <v>326</v>
      </c>
      <c r="B241" t="s">
        <v>731</v>
      </c>
      <c r="C241" s="15" t="s">
        <v>491</v>
      </c>
      <c r="D241" s="15">
        <v>5000</v>
      </c>
    </row>
    <row r="242" spans="1:4" x14ac:dyDescent="0.3">
      <c r="A242" t="s">
        <v>326</v>
      </c>
      <c r="B242" t="s">
        <v>730</v>
      </c>
      <c r="C242" s="15" t="s">
        <v>325</v>
      </c>
      <c r="D242" s="15">
        <v>5000</v>
      </c>
    </row>
    <row r="243" spans="1:4" x14ac:dyDescent="0.3">
      <c r="A243" t="s">
        <v>489</v>
      </c>
      <c r="B243" t="s">
        <v>730</v>
      </c>
      <c r="C243" s="15" t="s">
        <v>488</v>
      </c>
      <c r="D243" s="15">
        <v>3000</v>
      </c>
    </row>
    <row r="244" spans="1:4" x14ac:dyDescent="0.3">
      <c r="A244" t="s">
        <v>637</v>
      </c>
      <c r="B244" t="s">
        <v>730</v>
      </c>
      <c r="C244" s="15" t="s">
        <v>579</v>
      </c>
      <c r="D244" s="15">
        <v>-500</v>
      </c>
    </row>
    <row r="245" spans="1:4" x14ac:dyDescent="0.3">
      <c r="A245" t="s">
        <v>703</v>
      </c>
      <c r="B245" t="s">
        <v>729</v>
      </c>
      <c r="C245" s="15" t="s">
        <v>702</v>
      </c>
      <c r="D245" s="15">
        <v>5000</v>
      </c>
    </row>
    <row r="246" spans="1:4" x14ac:dyDescent="0.3">
      <c r="A246" t="s">
        <v>707</v>
      </c>
      <c r="B246" t="s">
        <v>729</v>
      </c>
      <c r="C246" s="15" t="s">
        <v>702</v>
      </c>
      <c r="D246" s="15">
        <v>5000</v>
      </c>
    </row>
    <row r="247" spans="1:4" x14ac:dyDescent="0.3">
      <c r="A247" t="s">
        <v>638</v>
      </c>
      <c r="B247" t="s">
        <v>496</v>
      </c>
      <c r="C247" s="15" t="s">
        <v>600</v>
      </c>
      <c r="D247" s="15">
        <v>8000</v>
      </c>
    </row>
    <row r="248" spans="1:4" x14ac:dyDescent="0.3">
      <c r="A248" t="s">
        <v>639</v>
      </c>
      <c r="B248" t="s">
        <v>496</v>
      </c>
      <c r="C248" s="15" t="s">
        <v>600</v>
      </c>
      <c r="D248" s="15">
        <v>5700</v>
      </c>
    </row>
    <row r="249" spans="1:4" x14ac:dyDescent="0.3">
      <c r="A249" t="s">
        <v>924</v>
      </c>
      <c r="B249" t="s">
        <v>730</v>
      </c>
      <c r="C249" s="15" t="s">
        <v>923</v>
      </c>
      <c r="D249" s="15">
        <v>5200</v>
      </c>
    </row>
    <row r="250" spans="1:4" x14ac:dyDescent="0.3">
      <c r="A250" t="s">
        <v>640</v>
      </c>
      <c r="B250" t="s">
        <v>730</v>
      </c>
      <c r="C250" s="15" t="s">
        <v>579</v>
      </c>
      <c r="D250" s="15">
        <v>9500</v>
      </c>
    </row>
    <row r="251" spans="1:4" x14ac:dyDescent="0.3">
      <c r="A251" t="s">
        <v>641</v>
      </c>
      <c r="B251" t="s">
        <v>729</v>
      </c>
      <c r="C251" s="15" t="s">
        <v>1032</v>
      </c>
      <c r="D251" s="15">
        <v>20000</v>
      </c>
    </row>
    <row r="252" spans="1:4" x14ac:dyDescent="0.3">
      <c r="A252" t="s">
        <v>641</v>
      </c>
      <c r="B252" t="s">
        <v>730</v>
      </c>
      <c r="C252" s="15" t="s">
        <v>579</v>
      </c>
      <c r="D252" s="15">
        <v>10000</v>
      </c>
    </row>
    <row r="253" spans="1:4" x14ac:dyDescent="0.3">
      <c r="A253" t="s">
        <v>642</v>
      </c>
      <c r="B253" t="s">
        <v>730</v>
      </c>
      <c r="C253" s="15" t="s">
        <v>579</v>
      </c>
      <c r="D253" s="15">
        <v>4100</v>
      </c>
    </row>
    <row r="254" spans="1:4" x14ac:dyDescent="0.3">
      <c r="A254" t="s">
        <v>643</v>
      </c>
      <c r="B254" t="s">
        <v>730</v>
      </c>
      <c r="C254" s="15" t="s">
        <v>579</v>
      </c>
      <c r="D254" s="15">
        <v>24000</v>
      </c>
    </row>
    <row r="255" spans="1:4" x14ac:dyDescent="0.3">
      <c r="A255" t="s">
        <v>709</v>
      </c>
      <c r="B255" t="s">
        <v>729</v>
      </c>
      <c r="C255" s="15" t="s">
        <v>702</v>
      </c>
      <c r="D255" s="15">
        <v>5000</v>
      </c>
    </row>
    <row r="256" spans="1:4" x14ac:dyDescent="0.3">
      <c r="A256" t="s">
        <v>921</v>
      </c>
      <c r="B256" t="s">
        <v>730</v>
      </c>
      <c r="C256" s="15" t="s">
        <v>920</v>
      </c>
      <c r="D256" s="15">
        <v>3000</v>
      </c>
    </row>
    <row r="257" spans="1:4" x14ac:dyDescent="0.3">
      <c r="A257" t="s">
        <v>644</v>
      </c>
      <c r="B257" t="s">
        <v>496</v>
      </c>
      <c r="C257" s="15" t="s">
        <v>594</v>
      </c>
      <c r="D257" s="15">
        <v>0</v>
      </c>
    </row>
    <row r="258" spans="1:4" x14ac:dyDescent="0.3">
      <c r="A258" t="s">
        <v>645</v>
      </c>
      <c r="B258" t="s">
        <v>496</v>
      </c>
      <c r="C258" s="15" t="s">
        <v>590</v>
      </c>
      <c r="D258" s="15">
        <v>22500</v>
      </c>
    </row>
    <row r="259" spans="1:4" x14ac:dyDescent="0.3">
      <c r="A259" t="s">
        <v>646</v>
      </c>
      <c r="B259" t="s">
        <v>496</v>
      </c>
      <c r="C259" s="15" t="s">
        <v>590</v>
      </c>
      <c r="D259" s="15">
        <v>6500</v>
      </c>
    </row>
    <row r="260" spans="1:4" x14ac:dyDescent="0.3">
      <c r="A260" t="s">
        <v>647</v>
      </c>
      <c r="B260" t="s">
        <v>496</v>
      </c>
      <c r="C260" s="15" t="s">
        <v>590</v>
      </c>
      <c r="D260" s="15">
        <v>5000</v>
      </c>
    </row>
    <row r="261" spans="1:4" x14ac:dyDescent="0.3">
      <c r="A261" t="s">
        <v>648</v>
      </c>
      <c r="B261" t="s">
        <v>730</v>
      </c>
      <c r="C261" s="15" t="s">
        <v>579</v>
      </c>
      <c r="D261" s="15">
        <v>7200</v>
      </c>
    </row>
    <row r="262" spans="1:4" x14ac:dyDescent="0.3">
      <c r="A262" t="s">
        <v>649</v>
      </c>
      <c r="B262" t="s">
        <v>730</v>
      </c>
      <c r="C262" s="15" t="s">
        <v>579</v>
      </c>
      <c r="D262" s="15">
        <v>13000</v>
      </c>
    </row>
    <row r="263" spans="1:4" x14ac:dyDescent="0.3">
      <c r="A263" t="s">
        <v>650</v>
      </c>
      <c r="B263" t="s">
        <v>496</v>
      </c>
      <c r="C263" s="15" t="s">
        <v>600</v>
      </c>
      <c r="D263" s="15">
        <v>5700</v>
      </c>
    </row>
    <row r="264" spans="1:4" x14ac:dyDescent="0.3">
      <c r="A264" t="s">
        <v>651</v>
      </c>
      <c r="B264" t="s">
        <v>730</v>
      </c>
      <c r="C264" s="15" t="s">
        <v>579</v>
      </c>
      <c r="D264" s="15">
        <v>26400</v>
      </c>
    </row>
    <row r="265" spans="1:4" x14ac:dyDescent="0.3">
      <c r="A265" t="s">
        <v>1030</v>
      </c>
      <c r="B265" t="s">
        <v>729</v>
      </c>
      <c r="C265" s="15" t="s">
        <v>1029</v>
      </c>
      <c r="D265" s="15">
        <v>5200</v>
      </c>
    </row>
    <row r="266" spans="1:4" x14ac:dyDescent="0.3">
      <c r="A266" t="s">
        <v>927</v>
      </c>
      <c r="B266" t="s">
        <v>730</v>
      </c>
      <c r="C266" s="15" t="s">
        <v>926</v>
      </c>
      <c r="D266" s="15">
        <v>11000</v>
      </c>
    </row>
    <row r="267" spans="1:4" x14ac:dyDescent="0.3">
      <c r="A267" t="s">
        <v>652</v>
      </c>
      <c r="B267" t="s">
        <v>729</v>
      </c>
      <c r="C267" s="15" t="s">
        <v>1029</v>
      </c>
      <c r="D267" s="15">
        <v>3500</v>
      </c>
    </row>
    <row r="268" spans="1:4" x14ac:dyDescent="0.3">
      <c r="A268" t="s">
        <v>652</v>
      </c>
      <c r="B268" t="s">
        <v>496</v>
      </c>
      <c r="C268" s="15" t="s">
        <v>600</v>
      </c>
      <c r="D268" s="15">
        <v>17000</v>
      </c>
    </row>
    <row r="269" spans="1:4" x14ac:dyDescent="0.3">
      <c r="A269" t="s">
        <v>653</v>
      </c>
      <c r="B269" t="s">
        <v>496</v>
      </c>
      <c r="C269" s="15" t="s">
        <v>613</v>
      </c>
      <c r="D269" s="15">
        <v>-25</v>
      </c>
    </row>
    <row r="270" spans="1:4" x14ac:dyDescent="0.3">
      <c r="A270" t="s">
        <v>654</v>
      </c>
      <c r="B270" t="s">
        <v>496</v>
      </c>
      <c r="C270" s="15" t="s">
        <v>613</v>
      </c>
      <c r="D270" s="15">
        <v>-520</v>
      </c>
    </row>
    <row r="271" spans="1:4" x14ac:dyDescent="0.3">
      <c r="A271" t="s">
        <v>655</v>
      </c>
      <c r="B271" t="s">
        <v>730</v>
      </c>
      <c r="C271" s="15" t="s">
        <v>933</v>
      </c>
      <c r="D271" s="15">
        <v>23200</v>
      </c>
    </row>
    <row r="272" spans="1:4" x14ac:dyDescent="0.3">
      <c r="A272" t="s">
        <v>656</v>
      </c>
      <c r="B272" t="s">
        <v>730</v>
      </c>
      <c r="C272" s="15" t="s">
        <v>929</v>
      </c>
      <c r="D272" s="15">
        <v>5200</v>
      </c>
    </row>
    <row r="273" spans="1:4" x14ac:dyDescent="0.3">
      <c r="A273" t="s">
        <v>657</v>
      </c>
      <c r="B273" t="s">
        <v>496</v>
      </c>
      <c r="C273" s="15" t="s">
        <v>607</v>
      </c>
      <c r="D273" s="15">
        <v>2100</v>
      </c>
    </row>
    <row r="274" spans="1:4" x14ac:dyDescent="0.3">
      <c r="A274" t="s">
        <v>658</v>
      </c>
      <c r="B274" t="s">
        <v>496</v>
      </c>
      <c r="C274" s="15" t="s">
        <v>607</v>
      </c>
      <c r="D274" s="15">
        <v>-400</v>
      </c>
    </row>
    <row r="275" spans="1:4" x14ac:dyDescent="0.3">
      <c r="A275" t="s">
        <v>659</v>
      </c>
      <c r="B275" t="s">
        <v>730</v>
      </c>
      <c r="C275" s="15" t="s">
        <v>929</v>
      </c>
      <c r="D275" s="15">
        <v>11000</v>
      </c>
    </row>
    <row r="276" spans="1:4" x14ac:dyDescent="0.3">
      <c r="A276" t="s">
        <v>660</v>
      </c>
      <c r="B276" t="s">
        <v>730</v>
      </c>
      <c r="C276" s="15" t="s">
        <v>579</v>
      </c>
      <c r="D276" s="15">
        <v>8000</v>
      </c>
    </row>
    <row r="277" spans="1:4" x14ac:dyDescent="0.3">
      <c r="A277" t="s">
        <v>662</v>
      </c>
      <c r="B277" t="s">
        <v>496</v>
      </c>
      <c r="C277" s="15" t="s">
        <v>675</v>
      </c>
      <c r="D277" s="15">
        <v>12500</v>
      </c>
    </row>
    <row r="278" spans="1:4" x14ac:dyDescent="0.3">
      <c r="A278" t="s">
        <v>663</v>
      </c>
      <c r="B278" t="s">
        <v>730</v>
      </c>
      <c r="C278" s="15" t="s">
        <v>579</v>
      </c>
      <c r="D278" s="15">
        <v>9000</v>
      </c>
    </row>
    <row r="279" spans="1:4" x14ac:dyDescent="0.3">
      <c r="A279" t="s">
        <v>759</v>
      </c>
      <c r="B279" t="s">
        <v>730</v>
      </c>
      <c r="C279" s="15" t="s">
        <v>758</v>
      </c>
      <c r="D279" s="15">
        <v>5200</v>
      </c>
    </row>
    <row r="280" spans="1:4" x14ac:dyDescent="0.3">
      <c r="A280" t="s">
        <v>761</v>
      </c>
      <c r="B280" t="s">
        <v>730</v>
      </c>
      <c r="C280" s="15" t="s">
        <v>758</v>
      </c>
      <c r="D280" s="15">
        <v>3200</v>
      </c>
    </row>
    <row r="281" spans="1:4" x14ac:dyDescent="0.3">
      <c r="A281" t="s">
        <v>918</v>
      </c>
      <c r="B281" t="s">
        <v>730</v>
      </c>
      <c r="C281" s="15" t="s">
        <v>917</v>
      </c>
      <c r="D281" s="15">
        <v>3000</v>
      </c>
    </row>
    <row r="282" spans="1:4" x14ac:dyDescent="0.3">
      <c r="A282" t="s">
        <v>751</v>
      </c>
      <c r="B282" t="s">
        <v>730</v>
      </c>
      <c r="C282" s="15" t="s">
        <v>750</v>
      </c>
      <c r="D282" s="15">
        <v>5200</v>
      </c>
    </row>
    <row r="283" spans="1:4" x14ac:dyDescent="0.3">
      <c r="A283" t="s">
        <v>1006</v>
      </c>
      <c r="B283" t="s">
        <v>729</v>
      </c>
      <c r="C283" s="15" t="s">
        <v>1005</v>
      </c>
      <c r="D283" s="15">
        <v>1000</v>
      </c>
    </row>
    <row r="284" spans="1:4" x14ac:dyDescent="0.3">
      <c r="A284" t="s">
        <v>866</v>
      </c>
      <c r="B284" t="s">
        <v>730</v>
      </c>
      <c r="C284" s="15" t="s">
        <v>903</v>
      </c>
      <c r="D284" s="15">
        <v>4500</v>
      </c>
    </row>
    <row r="285" spans="1:4" x14ac:dyDescent="0.3">
      <c r="A285" t="s">
        <v>868</v>
      </c>
      <c r="B285" t="s">
        <v>730</v>
      </c>
      <c r="C285" s="15" t="s">
        <v>903</v>
      </c>
      <c r="D285" s="15">
        <v>5600</v>
      </c>
    </row>
    <row r="286" spans="1:4" x14ac:dyDescent="0.3">
      <c r="A286" t="s">
        <v>871</v>
      </c>
      <c r="B286" t="s">
        <v>730</v>
      </c>
      <c r="C286" s="15" t="s">
        <v>870</v>
      </c>
      <c r="D286" s="15">
        <v>-1925</v>
      </c>
    </row>
    <row r="287" spans="1:4" x14ac:dyDescent="0.3">
      <c r="A287" t="s">
        <v>873</v>
      </c>
      <c r="B287" t="s">
        <v>730</v>
      </c>
      <c r="C287" s="15" t="s">
        <v>870</v>
      </c>
      <c r="D287" s="15">
        <v>-900</v>
      </c>
    </row>
    <row r="288" spans="1:4" x14ac:dyDescent="0.3">
      <c r="A288" t="s">
        <v>664</v>
      </c>
      <c r="B288" t="s">
        <v>730</v>
      </c>
      <c r="C288" s="15" t="s">
        <v>579</v>
      </c>
      <c r="D288" s="15">
        <v>5200</v>
      </c>
    </row>
    <row r="289" spans="1:4" x14ac:dyDescent="0.3">
      <c r="A289" t="s">
        <v>665</v>
      </c>
      <c r="B289" t="s">
        <v>730</v>
      </c>
      <c r="C289" s="15" t="s">
        <v>579</v>
      </c>
      <c r="D289" s="15">
        <v>3500</v>
      </c>
    </row>
    <row r="290" spans="1:4" x14ac:dyDescent="0.3">
      <c r="A290" t="s">
        <v>1111</v>
      </c>
      <c r="B290" t="s">
        <v>730</v>
      </c>
      <c r="C290" s="15" t="s">
        <v>1110</v>
      </c>
      <c r="D290" s="15">
        <v>4100</v>
      </c>
    </row>
    <row r="291" spans="1:4" x14ac:dyDescent="0.3">
      <c r="A291" t="s">
        <v>1164</v>
      </c>
      <c r="B291" t="s">
        <v>730</v>
      </c>
      <c r="C291" s="15" t="s">
        <v>1159</v>
      </c>
      <c r="D291" s="15">
        <v>220</v>
      </c>
    </row>
    <row r="292" spans="1:4" x14ac:dyDescent="0.3">
      <c r="A292" t="s">
        <v>697</v>
      </c>
      <c r="B292" t="s">
        <v>496</v>
      </c>
      <c r="C292" s="15" t="s">
        <v>694</v>
      </c>
      <c r="D292" s="15">
        <v>5100</v>
      </c>
    </row>
    <row r="293" spans="1:4" x14ac:dyDescent="0.3">
      <c r="A293" t="s">
        <v>680</v>
      </c>
      <c r="B293" t="s">
        <v>496</v>
      </c>
      <c r="C293" s="15" t="s">
        <v>547</v>
      </c>
      <c r="D293" s="15">
        <v>10000</v>
      </c>
    </row>
    <row r="294" spans="1:4" x14ac:dyDescent="0.3">
      <c r="A294" t="s">
        <v>1093</v>
      </c>
      <c r="B294" t="s">
        <v>730</v>
      </c>
      <c r="C294" s="15" t="s">
        <v>1092</v>
      </c>
      <c r="D294" s="15">
        <v>2000</v>
      </c>
    </row>
    <row r="295" spans="1:4" x14ac:dyDescent="0.3">
      <c r="A295" t="s">
        <v>1097</v>
      </c>
      <c r="B295" t="s">
        <v>730</v>
      </c>
      <c r="C295" s="15" t="s">
        <v>1096</v>
      </c>
      <c r="D295" s="15">
        <v>0</v>
      </c>
    </row>
    <row r="296" spans="1:4" x14ac:dyDescent="0.3">
      <c r="A296" t="s">
        <v>514</v>
      </c>
      <c r="B296" t="s">
        <v>496</v>
      </c>
      <c r="C296" s="15" t="s">
        <v>720</v>
      </c>
      <c r="D296" s="15">
        <v>1000</v>
      </c>
    </row>
    <row r="297" spans="1:4" x14ac:dyDescent="0.3">
      <c r="A297" t="s">
        <v>557</v>
      </c>
      <c r="B297" t="s">
        <v>730</v>
      </c>
      <c r="C297" s="15" t="s">
        <v>824</v>
      </c>
      <c r="D297" s="15">
        <v>800</v>
      </c>
    </row>
    <row r="298" spans="1:4" x14ac:dyDescent="0.3">
      <c r="A298" t="s">
        <v>217</v>
      </c>
      <c r="B298" t="s">
        <v>729</v>
      </c>
      <c r="C298" s="15" t="s">
        <v>320</v>
      </c>
      <c r="D298" s="15">
        <v>25000</v>
      </c>
    </row>
    <row r="299" spans="1:4" x14ac:dyDescent="0.3">
      <c r="A299" t="s">
        <v>217</v>
      </c>
      <c r="B299" t="s">
        <v>730</v>
      </c>
      <c r="C299" s="15" t="s">
        <v>1165</v>
      </c>
      <c r="D299" s="15">
        <v>12570</v>
      </c>
    </row>
    <row r="300" spans="1:4" x14ac:dyDescent="0.3">
      <c r="A300" t="s">
        <v>217</v>
      </c>
      <c r="B300" t="s">
        <v>734</v>
      </c>
      <c r="C300" s="15" t="s">
        <v>543</v>
      </c>
      <c r="D300" s="15">
        <v>6000</v>
      </c>
    </row>
    <row r="301" spans="1:4" x14ac:dyDescent="0.3">
      <c r="A301" t="s">
        <v>217</v>
      </c>
      <c r="B301" t="s">
        <v>733</v>
      </c>
      <c r="C301" s="15" t="s">
        <v>454</v>
      </c>
      <c r="D301" s="15">
        <v>7000</v>
      </c>
    </row>
    <row r="302" spans="1:4" x14ac:dyDescent="0.3">
      <c r="A302" t="s">
        <v>156</v>
      </c>
      <c r="B302" t="s">
        <v>735</v>
      </c>
      <c r="C302" s="15" t="s">
        <v>554</v>
      </c>
      <c r="D302" s="15">
        <v>5000</v>
      </c>
    </row>
    <row r="303" spans="1:4" x14ac:dyDescent="0.3">
      <c r="A303" t="s">
        <v>156</v>
      </c>
      <c r="B303" t="s">
        <v>729</v>
      </c>
      <c r="C303" s="15" t="s">
        <v>250</v>
      </c>
      <c r="D303" s="15">
        <v>10750</v>
      </c>
    </row>
    <row r="304" spans="1:4" x14ac:dyDescent="0.3">
      <c r="A304" t="s">
        <v>1023</v>
      </c>
      <c r="B304" t="s">
        <v>729</v>
      </c>
      <c r="C304" s="15" t="s">
        <v>1047</v>
      </c>
      <c r="D304" s="15">
        <v>450</v>
      </c>
    </row>
    <row r="305" spans="1:4" x14ac:dyDescent="0.3">
      <c r="A305" t="s">
        <v>1020</v>
      </c>
      <c r="B305" t="s">
        <v>730</v>
      </c>
      <c r="C305" s="15" t="s">
        <v>1019</v>
      </c>
      <c r="D305" s="15">
        <v>267</v>
      </c>
    </row>
    <row r="306" spans="1:4" x14ac:dyDescent="0.3">
      <c r="A306" t="s">
        <v>1102</v>
      </c>
      <c r="B306" t="s">
        <v>730</v>
      </c>
      <c r="C306" s="15" t="s">
        <v>1124</v>
      </c>
      <c r="D306" s="15">
        <v>10700</v>
      </c>
    </row>
    <row r="307" spans="1:4" x14ac:dyDescent="0.3">
      <c r="A307" t="s">
        <v>208</v>
      </c>
      <c r="B307" t="s">
        <v>730</v>
      </c>
      <c r="C307" s="15" t="s">
        <v>204</v>
      </c>
      <c r="D307" s="15">
        <v>700</v>
      </c>
    </row>
    <row r="308" spans="1:4" x14ac:dyDescent="0.3">
      <c r="A308" t="s">
        <v>906</v>
      </c>
      <c r="B308" t="s">
        <v>730</v>
      </c>
      <c r="C308" s="15" t="s">
        <v>905</v>
      </c>
      <c r="D308" s="15">
        <v>3</v>
      </c>
    </row>
    <row r="309" spans="1:4" x14ac:dyDescent="0.3">
      <c r="A309" t="s">
        <v>915</v>
      </c>
      <c r="B309" t="s">
        <v>730</v>
      </c>
      <c r="C309" s="15" t="s">
        <v>914</v>
      </c>
      <c r="D309" s="15">
        <v>8000</v>
      </c>
    </row>
    <row r="310" spans="1:4" x14ac:dyDescent="0.3">
      <c r="A310" t="s">
        <v>931</v>
      </c>
      <c r="B310" t="s">
        <v>730</v>
      </c>
      <c r="C310" s="15" t="s">
        <v>930</v>
      </c>
      <c r="D310" s="15">
        <v>2600</v>
      </c>
    </row>
    <row r="311" spans="1:4" x14ac:dyDescent="0.3">
      <c r="A311" t="s">
        <v>944</v>
      </c>
      <c r="B311" t="s">
        <v>730</v>
      </c>
      <c r="C311" s="15" t="s">
        <v>943</v>
      </c>
      <c r="D311" s="15">
        <v>3500</v>
      </c>
    </row>
    <row r="312" spans="1:4" x14ac:dyDescent="0.3">
      <c r="A312" t="s">
        <v>949</v>
      </c>
      <c r="B312" t="s">
        <v>730</v>
      </c>
      <c r="C312" s="15" t="s">
        <v>948</v>
      </c>
      <c r="D312" s="15">
        <v>6000</v>
      </c>
    </row>
    <row r="313" spans="1:4" x14ac:dyDescent="0.3">
      <c r="A313" t="s">
        <v>952</v>
      </c>
      <c r="B313" t="s">
        <v>730</v>
      </c>
      <c r="C313" s="15" t="s">
        <v>951</v>
      </c>
      <c r="D313" s="15">
        <v>1090</v>
      </c>
    </row>
    <row r="314" spans="1:4" x14ac:dyDescent="0.3">
      <c r="A314" t="s">
        <v>955</v>
      </c>
      <c r="B314" t="s">
        <v>729</v>
      </c>
      <c r="C314" s="15" t="s">
        <v>985</v>
      </c>
      <c r="D314" s="15">
        <v>6000</v>
      </c>
    </row>
    <row r="315" spans="1:4" x14ac:dyDescent="0.3">
      <c r="A315" t="s">
        <v>955</v>
      </c>
      <c r="B315" t="s">
        <v>730</v>
      </c>
      <c r="C315" s="15" t="s">
        <v>954</v>
      </c>
      <c r="D315" s="15">
        <v>6000</v>
      </c>
    </row>
    <row r="316" spans="1:4" x14ac:dyDescent="0.3">
      <c r="A316" t="s">
        <v>958</v>
      </c>
      <c r="B316" t="s">
        <v>730</v>
      </c>
      <c r="C316" s="15" t="s">
        <v>957</v>
      </c>
      <c r="D316" s="15">
        <v>3000</v>
      </c>
    </row>
    <row r="317" spans="1:4" x14ac:dyDescent="0.3">
      <c r="A317" t="s">
        <v>961</v>
      </c>
      <c r="B317" t="s">
        <v>730</v>
      </c>
      <c r="C317" s="15" t="s">
        <v>960</v>
      </c>
      <c r="D317" s="15">
        <v>260</v>
      </c>
    </row>
    <row r="318" spans="1:4" x14ac:dyDescent="0.3">
      <c r="A318" t="s">
        <v>964</v>
      </c>
      <c r="B318" t="s">
        <v>730</v>
      </c>
      <c r="C318" s="15" t="s">
        <v>963</v>
      </c>
      <c r="D318" s="15">
        <v>2200</v>
      </c>
    </row>
    <row r="319" spans="1:4" x14ac:dyDescent="0.3">
      <c r="A319" t="s">
        <v>967</v>
      </c>
      <c r="B319" t="s">
        <v>730</v>
      </c>
      <c r="C319" s="15" t="s">
        <v>966</v>
      </c>
      <c r="D319" s="15">
        <v>1275</v>
      </c>
    </row>
    <row r="320" spans="1:4" x14ac:dyDescent="0.3">
      <c r="A320" t="s">
        <v>970</v>
      </c>
      <c r="B320" t="s">
        <v>730</v>
      </c>
      <c r="C320" s="15" t="s">
        <v>969</v>
      </c>
      <c r="D320" s="15">
        <v>900</v>
      </c>
    </row>
    <row r="321" spans="1:4" x14ac:dyDescent="0.3">
      <c r="A321" t="s">
        <v>973</v>
      </c>
      <c r="B321" t="s">
        <v>730</v>
      </c>
      <c r="C321" s="15" t="s">
        <v>972</v>
      </c>
      <c r="D321" s="15">
        <v>1000</v>
      </c>
    </row>
    <row r="322" spans="1:4" x14ac:dyDescent="0.3">
      <c r="A322" t="s">
        <v>976</v>
      </c>
      <c r="B322" t="s">
        <v>730</v>
      </c>
      <c r="C322" s="15" t="s">
        <v>975</v>
      </c>
      <c r="D322" s="15">
        <v>800</v>
      </c>
    </row>
    <row r="323" spans="1:4" x14ac:dyDescent="0.3">
      <c r="A323" t="s">
        <v>979</v>
      </c>
      <c r="B323" t="s">
        <v>730</v>
      </c>
      <c r="C323" s="15" t="s">
        <v>978</v>
      </c>
      <c r="D323" s="15">
        <v>650</v>
      </c>
    </row>
    <row r="324" spans="1:4" x14ac:dyDescent="0.3">
      <c r="A324" t="s">
        <v>982</v>
      </c>
      <c r="B324" t="s">
        <v>730</v>
      </c>
      <c r="C324" s="15" t="s">
        <v>981</v>
      </c>
      <c r="D324" s="15">
        <v>800</v>
      </c>
    </row>
    <row r="325" spans="1:4" x14ac:dyDescent="0.3">
      <c r="A325" t="s">
        <v>426</v>
      </c>
      <c r="B325" t="s">
        <v>730</v>
      </c>
      <c r="C325" s="15" t="s">
        <v>425</v>
      </c>
      <c r="D325" s="15">
        <v>4000</v>
      </c>
    </row>
    <row r="326" spans="1:4" x14ac:dyDescent="0.3">
      <c r="A326" t="s">
        <v>1036</v>
      </c>
      <c r="B326" t="s">
        <v>729</v>
      </c>
      <c r="C326" s="15" t="s">
        <v>1048</v>
      </c>
      <c r="D326" s="15">
        <v>4231</v>
      </c>
    </row>
    <row r="327" spans="1:4" x14ac:dyDescent="0.3">
      <c r="A327" t="s">
        <v>1041</v>
      </c>
      <c r="B327" t="s">
        <v>729</v>
      </c>
      <c r="C327" s="15" t="s">
        <v>1040</v>
      </c>
      <c r="D327" s="15">
        <v>400</v>
      </c>
    </row>
    <row r="328" spans="1:4" x14ac:dyDescent="0.3">
      <c r="A328" t="s">
        <v>526</v>
      </c>
      <c r="B328" t="s">
        <v>730</v>
      </c>
      <c r="C328" s="15" t="s">
        <v>524</v>
      </c>
      <c r="D328" s="15">
        <v>430</v>
      </c>
    </row>
    <row r="329" spans="1:4" x14ac:dyDescent="0.3">
      <c r="A329" t="s">
        <v>992</v>
      </c>
      <c r="B329" t="s">
        <v>730</v>
      </c>
      <c r="C329" s="15" t="s">
        <v>991</v>
      </c>
      <c r="D329" s="15">
        <v>1500</v>
      </c>
    </row>
    <row r="330" spans="1:4" x14ac:dyDescent="0.3">
      <c r="A330" t="s">
        <v>995</v>
      </c>
      <c r="B330" t="s">
        <v>730</v>
      </c>
      <c r="C330" s="15" t="s">
        <v>994</v>
      </c>
      <c r="D330" s="15">
        <v>1000</v>
      </c>
    </row>
    <row r="331" spans="1:4" x14ac:dyDescent="0.3">
      <c r="A331" t="s">
        <v>1153</v>
      </c>
      <c r="B331" t="s">
        <v>729</v>
      </c>
      <c r="C331" s="15" t="s">
        <v>1152</v>
      </c>
      <c r="D331" s="15">
        <v>200</v>
      </c>
    </row>
    <row r="332" spans="1:4" x14ac:dyDescent="0.3">
      <c r="A332" t="s">
        <v>1156</v>
      </c>
      <c r="B332" t="s">
        <v>730</v>
      </c>
      <c r="C332" s="15" t="s">
        <v>1155</v>
      </c>
      <c r="D332" s="15">
        <v>100</v>
      </c>
    </row>
    <row r="333" spans="1:4" x14ac:dyDescent="0.3">
      <c r="A333" t="s">
        <v>910</v>
      </c>
      <c r="B333" t="s">
        <v>496</v>
      </c>
      <c r="C333" s="15" t="s">
        <v>909</v>
      </c>
      <c r="D333" s="15">
        <v>25000</v>
      </c>
    </row>
    <row r="334" spans="1:4" x14ac:dyDescent="0.3">
      <c r="A334" t="s">
        <v>1014</v>
      </c>
      <c r="B334" t="s">
        <v>731</v>
      </c>
      <c r="C334" s="15" t="s">
        <v>1013</v>
      </c>
      <c r="D334" s="15">
        <v>10000</v>
      </c>
    </row>
    <row r="335" spans="1:4" x14ac:dyDescent="0.3">
      <c r="A335" t="s">
        <v>881</v>
      </c>
      <c r="B335" t="s">
        <v>496</v>
      </c>
      <c r="C335" s="15" t="s">
        <v>880</v>
      </c>
      <c r="D335" s="15">
        <v>1</v>
      </c>
    </row>
    <row r="336" spans="1:4" x14ac:dyDescent="0.3">
      <c r="A336" t="s">
        <v>770</v>
      </c>
      <c r="B336" t="s">
        <v>731</v>
      </c>
      <c r="C336" s="15" t="s">
        <v>769</v>
      </c>
      <c r="D336" s="15">
        <v>9072</v>
      </c>
    </row>
    <row r="337" spans="1:4" x14ac:dyDescent="0.3">
      <c r="A337" t="s">
        <v>938</v>
      </c>
      <c r="B337" t="s">
        <v>496</v>
      </c>
      <c r="C337" s="15" t="s">
        <v>988</v>
      </c>
      <c r="D337" s="15">
        <v>2</v>
      </c>
    </row>
    <row r="338" spans="1:4" x14ac:dyDescent="0.3">
      <c r="A338" t="s">
        <v>575</v>
      </c>
      <c r="B338" t="s">
        <v>496</v>
      </c>
      <c r="C338" s="15" t="s">
        <v>572</v>
      </c>
      <c r="D338" s="15">
        <v>7</v>
      </c>
    </row>
    <row r="339" spans="1:4" x14ac:dyDescent="0.3">
      <c r="A339" t="s">
        <v>843</v>
      </c>
      <c r="B339" t="s">
        <v>730</v>
      </c>
      <c r="C339" s="15" t="s">
        <v>1122</v>
      </c>
      <c r="D339" s="15">
        <v>16</v>
      </c>
    </row>
    <row r="340" spans="1:4" x14ac:dyDescent="0.3">
      <c r="A340" t="s">
        <v>843</v>
      </c>
      <c r="B340" t="s">
        <v>496</v>
      </c>
      <c r="C340" s="15" t="s">
        <v>989</v>
      </c>
      <c r="D340" s="15">
        <v>61</v>
      </c>
    </row>
    <row r="341" spans="1:4" x14ac:dyDescent="0.3">
      <c r="A341" t="s">
        <v>839</v>
      </c>
      <c r="B341" t="s">
        <v>496</v>
      </c>
      <c r="C341" s="15" t="s">
        <v>798</v>
      </c>
      <c r="D341" s="15">
        <v>7</v>
      </c>
    </row>
    <row r="342" spans="1:4" x14ac:dyDescent="0.3">
      <c r="A342" t="s">
        <v>1057</v>
      </c>
      <c r="B342" t="s">
        <v>496</v>
      </c>
      <c r="C342" s="15" t="s">
        <v>937</v>
      </c>
      <c r="D342" s="15">
        <v>1</v>
      </c>
    </row>
    <row r="343" spans="1:4" x14ac:dyDescent="0.3">
      <c r="A343" t="s">
        <v>186</v>
      </c>
      <c r="B343" t="s">
        <v>731</v>
      </c>
      <c r="C343" s="15" t="s">
        <v>676</v>
      </c>
      <c r="D343" s="15">
        <v>15000</v>
      </c>
    </row>
    <row r="344" spans="1:4" x14ac:dyDescent="0.3">
      <c r="A344" t="s">
        <v>186</v>
      </c>
      <c r="B344" t="s">
        <v>729</v>
      </c>
      <c r="C344" s="15" t="s">
        <v>293</v>
      </c>
      <c r="D344" s="15">
        <v>5000</v>
      </c>
    </row>
    <row r="345" spans="1:4" x14ac:dyDescent="0.3">
      <c r="A345" t="s">
        <v>186</v>
      </c>
      <c r="B345" t="s">
        <v>730</v>
      </c>
      <c r="C345" s="15" t="s">
        <v>240</v>
      </c>
      <c r="D345" s="15">
        <v>5000</v>
      </c>
    </row>
    <row r="346" spans="1:4" x14ac:dyDescent="0.3">
      <c r="A346" t="s">
        <v>186</v>
      </c>
      <c r="B346" t="s">
        <v>734</v>
      </c>
      <c r="C346" s="15" t="s">
        <v>1125</v>
      </c>
      <c r="D346" s="15">
        <v>25000</v>
      </c>
    </row>
    <row r="347" spans="1:4" x14ac:dyDescent="0.3">
      <c r="A347" t="s">
        <v>177</v>
      </c>
      <c r="B347" t="s">
        <v>729</v>
      </c>
      <c r="C347" s="15" t="s">
        <v>677</v>
      </c>
      <c r="D347" s="15">
        <v>10000</v>
      </c>
    </row>
    <row r="348" spans="1:4" x14ac:dyDescent="0.3">
      <c r="A348" t="s">
        <v>177</v>
      </c>
      <c r="B348" t="s">
        <v>730</v>
      </c>
      <c r="C348" s="15" t="s">
        <v>1166</v>
      </c>
      <c r="D348" s="15">
        <v>21960</v>
      </c>
    </row>
    <row r="349" spans="1:4" x14ac:dyDescent="0.3">
      <c r="A349" t="s">
        <v>177</v>
      </c>
      <c r="B349" t="s">
        <v>734</v>
      </c>
      <c r="C349" s="15" t="s">
        <v>1126</v>
      </c>
      <c r="D349" s="15">
        <v>30000</v>
      </c>
    </row>
    <row r="350" spans="1:4" x14ac:dyDescent="0.3">
      <c r="A350" t="s">
        <v>177</v>
      </c>
      <c r="B350" t="s">
        <v>733</v>
      </c>
      <c r="C350" s="15" t="s">
        <v>835</v>
      </c>
      <c r="D350" s="15">
        <v>15000</v>
      </c>
    </row>
    <row r="351" spans="1:4" x14ac:dyDescent="0.3">
      <c r="A351" t="s">
        <v>177</v>
      </c>
      <c r="B351" t="s">
        <v>732</v>
      </c>
      <c r="C351" s="15" t="s">
        <v>372</v>
      </c>
      <c r="D351" s="15">
        <v>5000</v>
      </c>
    </row>
    <row r="352" spans="1:4" x14ac:dyDescent="0.3">
      <c r="A352" t="s">
        <v>189</v>
      </c>
      <c r="B352" t="s">
        <v>729</v>
      </c>
      <c r="C352" s="15" t="s">
        <v>258</v>
      </c>
      <c r="D352" s="15">
        <v>12000</v>
      </c>
    </row>
    <row r="353" spans="1:4" x14ac:dyDescent="0.3">
      <c r="A353" t="s">
        <v>189</v>
      </c>
      <c r="B353" t="s">
        <v>734</v>
      </c>
      <c r="C353" s="15" t="s">
        <v>1083</v>
      </c>
      <c r="D353" s="15">
        <v>12000</v>
      </c>
    </row>
    <row r="354" spans="1:4" x14ac:dyDescent="0.3">
      <c r="A354" t="s">
        <v>189</v>
      </c>
      <c r="B354" t="s">
        <v>733</v>
      </c>
      <c r="C354" s="15" t="s">
        <v>821</v>
      </c>
      <c r="D354" s="15">
        <v>12000</v>
      </c>
    </row>
    <row r="355" spans="1:4" x14ac:dyDescent="0.3">
      <c r="A355" t="s">
        <v>191</v>
      </c>
      <c r="B355" t="s">
        <v>731</v>
      </c>
      <c r="C355" s="15" t="s">
        <v>381</v>
      </c>
      <c r="D355" s="15">
        <v>5000</v>
      </c>
    </row>
    <row r="356" spans="1:4" x14ac:dyDescent="0.3">
      <c r="A356" t="s">
        <v>191</v>
      </c>
      <c r="B356" t="s">
        <v>730</v>
      </c>
      <c r="C356" s="15" t="s">
        <v>678</v>
      </c>
      <c r="D356" s="15">
        <v>15000</v>
      </c>
    </row>
    <row r="357" spans="1:4" x14ac:dyDescent="0.3">
      <c r="A357" t="s">
        <v>191</v>
      </c>
      <c r="B357" t="s">
        <v>734</v>
      </c>
      <c r="C357" s="15" t="s">
        <v>1127</v>
      </c>
      <c r="D357" s="15">
        <v>45000</v>
      </c>
    </row>
    <row r="358" spans="1:4" x14ac:dyDescent="0.3">
      <c r="A358" t="s">
        <v>191</v>
      </c>
      <c r="B358" t="s">
        <v>733</v>
      </c>
      <c r="C358" s="15" t="s">
        <v>814</v>
      </c>
      <c r="D358" s="15">
        <v>15000</v>
      </c>
    </row>
    <row r="359" spans="1:4" x14ac:dyDescent="0.3">
      <c r="A359" t="s">
        <v>194</v>
      </c>
      <c r="B359" t="s">
        <v>735</v>
      </c>
      <c r="C359" s="15" t="s">
        <v>1091</v>
      </c>
      <c r="D359" s="15">
        <v>5000</v>
      </c>
    </row>
    <row r="360" spans="1:4" x14ac:dyDescent="0.3">
      <c r="A360" t="s">
        <v>194</v>
      </c>
      <c r="B360" t="s">
        <v>729</v>
      </c>
      <c r="C360" s="15" t="s">
        <v>296</v>
      </c>
      <c r="D360" s="15">
        <v>5000</v>
      </c>
    </row>
    <row r="361" spans="1:4" x14ac:dyDescent="0.3">
      <c r="A361" t="s">
        <v>194</v>
      </c>
      <c r="B361" t="s">
        <v>730</v>
      </c>
      <c r="C361" s="15" t="s">
        <v>260</v>
      </c>
      <c r="D361" s="15">
        <v>5000</v>
      </c>
    </row>
    <row r="362" spans="1:4" x14ac:dyDescent="0.3">
      <c r="A362" t="s">
        <v>194</v>
      </c>
      <c r="B362" t="s">
        <v>734</v>
      </c>
      <c r="C362" s="15" t="s">
        <v>817</v>
      </c>
      <c r="D362" s="15">
        <v>5000</v>
      </c>
    </row>
    <row r="363" spans="1:4" x14ac:dyDescent="0.3">
      <c r="A363" t="s">
        <v>194</v>
      </c>
      <c r="B363" t="s">
        <v>733</v>
      </c>
      <c r="C363" s="15" t="s">
        <v>815</v>
      </c>
      <c r="D363" s="15">
        <v>5000</v>
      </c>
    </row>
    <row r="364" spans="1:4" x14ac:dyDescent="0.3">
      <c r="A364" t="s">
        <v>180</v>
      </c>
      <c r="B364" t="s">
        <v>496</v>
      </c>
      <c r="C364" s="15" t="s">
        <v>185</v>
      </c>
      <c r="D364" s="15">
        <v>10000</v>
      </c>
    </row>
    <row r="365" spans="1:4" x14ac:dyDescent="0.3">
      <c r="A365" t="s">
        <v>196</v>
      </c>
      <c r="B365" t="s">
        <v>731</v>
      </c>
      <c r="C365" s="15" t="s">
        <v>382</v>
      </c>
      <c r="D365" s="15">
        <v>10000</v>
      </c>
    </row>
    <row r="366" spans="1:4" x14ac:dyDescent="0.3">
      <c r="A366" t="s">
        <v>196</v>
      </c>
      <c r="B366" t="s">
        <v>734</v>
      </c>
      <c r="C366" s="15" t="s">
        <v>1087</v>
      </c>
      <c r="D366" s="15">
        <v>15000</v>
      </c>
    </row>
    <row r="367" spans="1:4" x14ac:dyDescent="0.3">
      <c r="A367" t="s">
        <v>262</v>
      </c>
      <c r="B367" t="s">
        <v>730</v>
      </c>
      <c r="C367" s="15" t="s">
        <v>261</v>
      </c>
      <c r="D367" s="15">
        <v>10000</v>
      </c>
    </row>
    <row r="368" spans="1:4" x14ac:dyDescent="0.3">
      <c r="A368" t="s">
        <v>147</v>
      </c>
      <c r="B368" t="s">
        <v>735</v>
      </c>
      <c r="C368" s="15" t="s">
        <v>818</v>
      </c>
      <c r="D368" s="15">
        <v>5000</v>
      </c>
    </row>
    <row r="369" spans="1:4" x14ac:dyDescent="0.3">
      <c r="A369" t="s">
        <v>147</v>
      </c>
      <c r="B369" t="s">
        <v>729</v>
      </c>
      <c r="C369" s="15" t="s">
        <v>383</v>
      </c>
      <c r="D369" s="15">
        <v>10000</v>
      </c>
    </row>
    <row r="370" spans="1:4" x14ac:dyDescent="0.3">
      <c r="A370" t="s">
        <v>147</v>
      </c>
      <c r="B370" t="s">
        <v>730</v>
      </c>
      <c r="C370" s="15" t="s">
        <v>1167</v>
      </c>
      <c r="D370" s="15">
        <v>20000</v>
      </c>
    </row>
    <row r="371" spans="1:4" x14ac:dyDescent="0.3">
      <c r="A371" t="s">
        <v>147</v>
      </c>
      <c r="B371" t="s">
        <v>734</v>
      </c>
      <c r="C371" s="15" t="s">
        <v>1128</v>
      </c>
      <c r="D371" s="15">
        <v>25000</v>
      </c>
    </row>
    <row r="372" spans="1:4" x14ac:dyDescent="0.3">
      <c r="A372" t="s">
        <v>147</v>
      </c>
      <c r="B372" t="s">
        <v>733</v>
      </c>
      <c r="C372" s="15" t="s">
        <v>836</v>
      </c>
      <c r="D372" s="15">
        <v>10000</v>
      </c>
    </row>
    <row r="373" spans="1:4" x14ac:dyDescent="0.3">
      <c r="A373" t="s">
        <v>147</v>
      </c>
      <c r="B373" t="s">
        <v>732</v>
      </c>
      <c r="C373" s="15" t="s">
        <v>571</v>
      </c>
      <c r="D373" s="15">
        <v>5000</v>
      </c>
    </row>
    <row r="374" spans="1:4" x14ac:dyDescent="0.3">
      <c r="A374" t="s">
        <v>199</v>
      </c>
      <c r="B374" t="s">
        <v>731</v>
      </c>
      <c r="C374" s="15" t="s">
        <v>374</v>
      </c>
      <c r="D374" s="15">
        <v>10000</v>
      </c>
    </row>
    <row r="375" spans="1:4" x14ac:dyDescent="0.3">
      <c r="A375" t="s">
        <v>199</v>
      </c>
      <c r="B375" t="s">
        <v>729</v>
      </c>
      <c r="C375" s="15" t="s">
        <v>373</v>
      </c>
      <c r="D375" s="15">
        <v>10000</v>
      </c>
    </row>
    <row r="376" spans="1:4" x14ac:dyDescent="0.3">
      <c r="A376" t="s">
        <v>199</v>
      </c>
      <c r="B376" t="s">
        <v>730</v>
      </c>
      <c r="C376" s="15" t="s">
        <v>198</v>
      </c>
      <c r="D376" s="15">
        <v>10000</v>
      </c>
    </row>
    <row r="377" spans="1:4" x14ac:dyDescent="0.3">
      <c r="A377" t="s">
        <v>199</v>
      </c>
      <c r="B377" t="s">
        <v>734</v>
      </c>
      <c r="C377" s="15" t="s">
        <v>1129</v>
      </c>
      <c r="D377" s="15">
        <v>40000</v>
      </c>
    </row>
    <row r="378" spans="1:4" x14ac:dyDescent="0.3">
      <c r="A378" t="s">
        <v>507</v>
      </c>
      <c r="B378" t="s">
        <v>729</v>
      </c>
      <c r="C378" s="15" t="s">
        <v>506</v>
      </c>
      <c r="D378" s="15">
        <v>10000</v>
      </c>
    </row>
    <row r="379" spans="1:4" x14ac:dyDescent="0.3">
      <c r="A379" t="s">
        <v>507</v>
      </c>
      <c r="B379" t="s">
        <v>734</v>
      </c>
      <c r="C379" s="15" t="s">
        <v>1063</v>
      </c>
      <c r="D379" s="15">
        <v>12000</v>
      </c>
    </row>
    <row r="380" spans="1:4" x14ac:dyDescent="0.3">
      <c r="A380" t="s">
        <v>507</v>
      </c>
      <c r="B380" t="s">
        <v>733</v>
      </c>
      <c r="C380" s="15" t="s">
        <v>714</v>
      </c>
      <c r="D380" s="15">
        <v>10000</v>
      </c>
    </row>
    <row r="381" spans="1:4" x14ac:dyDescent="0.3">
      <c r="A381" t="s">
        <v>737</v>
      </c>
      <c r="B381" t="s">
        <v>496</v>
      </c>
      <c r="C381" s="15" t="s">
        <v>736</v>
      </c>
      <c r="D381" s="15">
        <v>839</v>
      </c>
    </row>
    <row r="382" spans="1:4" x14ac:dyDescent="0.3">
      <c r="A382" t="s">
        <v>569</v>
      </c>
      <c r="B382" t="s">
        <v>496</v>
      </c>
      <c r="C382" s="15" t="s">
        <v>565</v>
      </c>
      <c r="D382" s="15">
        <v>1</v>
      </c>
    </row>
    <row r="383" spans="1:4" x14ac:dyDescent="0.3">
      <c r="A383" t="s">
        <v>47</v>
      </c>
      <c r="B383" t="s">
        <v>496</v>
      </c>
      <c r="C383" s="15" t="s">
        <v>559</v>
      </c>
      <c r="D383" s="15">
        <v>1</v>
      </c>
    </row>
    <row r="384" spans="1:4" x14ac:dyDescent="0.3">
      <c r="A384" t="s">
        <v>894</v>
      </c>
      <c r="B384" t="s">
        <v>496</v>
      </c>
      <c r="C384" s="15" t="s">
        <v>889</v>
      </c>
      <c r="D384" s="15">
        <v>0</v>
      </c>
    </row>
    <row r="385" spans="1:4" x14ac:dyDescent="0.3">
      <c r="A385" t="s">
        <v>1080</v>
      </c>
      <c r="B385" t="s">
        <v>730</v>
      </c>
      <c r="C385" s="15" t="s">
        <v>1074</v>
      </c>
      <c r="D385" s="15">
        <v>2</v>
      </c>
    </row>
    <row r="386" spans="1:4" x14ac:dyDescent="0.3">
      <c r="A386" t="s">
        <v>897</v>
      </c>
      <c r="B386" t="s">
        <v>496</v>
      </c>
      <c r="C386" s="15" t="s">
        <v>896</v>
      </c>
      <c r="D386" s="15">
        <v>2</v>
      </c>
    </row>
    <row r="387" spans="1:4" x14ac:dyDescent="0.3">
      <c r="A387" t="s">
        <v>892</v>
      </c>
      <c r="B387" t="s">
        <v>496</v>
      </c>
      <c r="C387" s="15" t="s">
        <v>889</v>
      </c>
      <c r="D387" s="15">
        <v>1</v>
      </c>
    </row>
    <row r="388" spans="1:4" x14ac:dyDescent="0.3">
      <c r="A388" t="s">
        <v>1075</v>
      </c>
      <c r="B388" t="s">
        <v>730</v>
      </c>
      <c r="C388" s="15" t="s">
        <v>1074</v>
      </c>
      <c r="D388" s="15">
        <v>1</v>
      </c>
    </row>
    <row r="389" spans="1:4" x14ac:dyDescent="0.3">
      <c r="A389" t="s">
        <v>797</v>
      </c>
      <c r="B389" t="s">
        <v>496</v>
      </c>
      <c r="C389" s="15" t="s">
        <v>795</v>
      </c>
      <c r="D389" s="15">
        <v>2</v>
      </c>
    </row>
    <row r="390" spans="1:4" x14ac:dyDescent="0.3">
      <c r="A390" t="s">
        <v>129</v>
      </c>
      <c r="B390" t="s">
        <v>496</v>
      </c>
      <c r="C390" s="15" t="s">
        <v>727</v>
      </c>
      <c r="D390" s="15">
        <v>2</v>
      </c>
    </row>
    <row r="391" spans="1:4" x14ac:dyDescent="0.3">
      <c r="A391" t="s">
        <v>97</v>
      </c>
      <c r="B391" t="s">
        <v>496</v>
      </c>
      <c r="C391" s="15" t="s">
        <v>837</v>
      </c>
      <c r="D391" s="15">
        <v>4</v>
      </c>
    </row>
    <row r="392" spans="1:4" x14ac:dyDescent="0.3">
      <c r="A392" t="s">
        <v>512</v>
      </c>
      <c r="B392" t="s">
        <v>496</v>
      </c>
      <c r="C392" s="15" t="s">
        <v>565</v>
      </c>
      <c r="D392" s="15">
        <v>1</v>
      </c>
    </row>
    <row r="393" spans="1:4" x14ac:dyDescent="0.3">
      <c r="A393" t="s">
        <v>511</v>
      </c>
      <c r="B393" t="s">
        <v>496</v>
      </c>
      <c r="C393" s="15" t="s">
        <v>565</v>
      </c>
      <c r="D393" s="15">
        <v>1</v>
      </c>
    </row>
    <row r="394" spans="1:4" x14ac:dyDescent="0.3">
      <c r="A394" t="s">
        <v>94</v>
      </c>
      <c r="B394" t="s">
        <v>730</v>
      </c>
      <c r="C394" s="15" t="s">
        <v>1139</v>
      </c>
      <c r="D394" s="15">
        <v>1</v>
      </c>
    </row>
    <row r="395" spans="1:4" x14ac:dyDescent="0.3">
      <c r="A395" t="s">
        <v>94</v>
      </c>
      <c r="B395" t="s">
        <v>496</v>
      </c>
      <c r="C395" s="15" t="s">
        <v>1134</v>
      </c>
      <c r="D395" s="15">
        <v>24</v>
      </c>
    </row>
    <row r="396" spans="1:4" x14ac:dyDescent="0.3">
      <c r="A396" t="s">
        <v>541</v>
      </c>
      <c r="B396" t="s">
        <v>496</v>
      </c>
      <c r="C396" s="15" t="s">
        <v>540</v>
      </c>
      <c r="D396" s="15">
        <v>1</v>
      </c>
    </row>
    <row r="397" spans="1:4" x14ac:dyDescent="0.3">
      <c r="A397" t="s">
        <v>1072</v>
      </c>
      <c r="B397" t="s">
        <v>730</v>
      </c>
      <c r="C397" s="15" t="s">
        <v>1069</v>
      </c>
      <c r="D397" s="15">
        <v>1</v>
      </c>
    </row>
    <row r="398" spans="1:4" x14ac:dyDescent="0.3">
      <c r="A398" t="s">
        <v>885</v>
      </c>
      <c r="B398" t="s">
        <v>496</v>
      </c>
      <c r="C398" s="15" t="s">
        <v>880</v>
      </c>
      <c r="D398" s="15">
        <v>1</v>
      </c>
    </row>
    <row r="399" spans="1:4" x14ac:dyDescent="0.3">
      <c r="A399" t="s">
        <v>883</v>
      </c>
      <c r="B399" t="s">
        <v>496</v>
      </c>
      <c r="C399" s="15" t="s">
        <v>880</v>
      </c>
      <c r="D399" s="15">
        <v>1</v>
      </c>
    </row>
    <row r="400" spans="1:4" x14ac:dyDescent="0.3">
      <c r="A400" t="s">
        <v>899</v>
      </c>
      <c r="B400" t="s">
        <v>496</v>
      </c>
      <c r="C400" s="15" t="s">
        <v>896</v>
      </c>
      <c r="D400" s="15">
        <v>1</v>
      </c>
    </row>
    <row r="401" spans="1:4" x14ac:dyDescent="0.3">
      <c r="A401" t="s">
        <v>802</v>
      </c>
      <c r="B401" t="s">
        <v>496</v>
      </c>
      <c r="C401" s="15" t="s">
        <v>1135</v>
      </c>
      <c r="D401" s="15">
        <v>10</v>
      </c>
    </row>
    <row r="402" spans="1:4" x14ac:dyDescent="0.3">
      <c r="A402" t="s">
        <v>91</v>
      </c>
      <c r="B402" t="s">
        <v>496</v>
      </c>
      <c r="C402" s="15" t="s">
        <v>859</v>
      </c>
      <c r="D402" s="15">
        <v>5</v>
      </c>
    </row>
    <row r="403" spans="1:4" x14ac:dyDescent="0.3">
      <c r="A403" t="s">
        <v>851</v>
      </c>
      <c r="B403" t="s">
        <v>730</v>
      </c>
      <c r="C403" s="15" t="s">
        <v>1065</v>
      </c>
      <c r="D403" s="15">
        <v>5</v>
      </c>
    </row>
    <row r="404" spans="1:4" x14ac:dyDescent="0.3">
      <c r="A404" t="s">
        <v>851</v>
      </c>
      <c r="B404" t="s">
        <v>496</v>
      </c>
      <c r="C404" s="15" t="s">
        <v>864</v>
      </c>
      <c r="D404" s="15">
        <v>10</v>
      </c>
    </row>
    <row r="405" spans="1:4" x14ac:dyDescent="0.3">
      <c r="A405" t="s">
        <v>504</v>
      </c>
      <c r="B405" t="s">
        <v>730</v>
      </c>
      <c r="C405" s="15" t="s">
        <v>1108</v>
      </c>
      <c r="D405" s="15">
        <v>2</v>
      </c>
    </row>
    <row r="406" spans="1:4" x14ac:dyDescent="0.3">
      <c r="A406" t="s">
        <v>504</v>
      </c>
      <c r="B406" t="s">
        <v>496</v>
      </c>
      <c r="C406" s="15" t="s">
        <v>1052</v>
      </c>
      <c r="D406" s="15">
        <v>2</v>
      </c>
    </row>
    <row r="407" spans="1:4" x14ac:dyDescent="0.3">
      <c r="A407" t="s">
        <v>692</v>
      </c>
      <c r="B407" t="s">
        <v>729</v>
      </c>
      <c r="C407" s="15" t="s">
        <v>687</v>
      </c>
      <c r="D407" s="15">
        <v>1</v>
      </c>
    </row>
    <row r="408" spans="1:4" x14ac:dyDescent="0.3">
      <c r="A408" t="s">
        <v>895</v>
      </c>
      <c r="B408" t="s">
        <v>496</v>
      </c>
      <c r="C408" s="15" t="s">
        <v>889</v>
      </c>
      <c r="D408" s="15">
        <v>1</v>
      </c>
    </row>
    <row r="409" spans="1:4" x14ac:dyDescent="0.3">
      <c r="A409" t="s">
        <v>574</v>
      </c>
      <c r="B409" t="s">
        <v>496</v>
      </c>
      <c r="C409" s="15" t="s">
        <v>1136</v>
      </c>
      <c r="D409" s="15">
        <v>29</v>
      </c>
    </row>
    <row r="410" spans="1:4" x14ac:dyDescent="0.3">
      <c r="A410" t="s">
        <v>862</v>
      </c>
      <c r="B410" t="s">
        <v>496</v>
      </c>
      <c r="C410" s="15" t="s">
        <v>859</v>
      </c>
      <c r="D410" s="15">
        <v>2</v>
      </c>
    </row>
    <row r="411" spans="1:4" x14ac:dyDescent="0.3">
      <c r="A411" t="s">
        <v>563</v>
      </c>
      <c r="B411" t="s">
        <v>496</v>
      </c>
      <c r="C411" s="15" t="s">
        <v>562</v>
      </c>
      <c r="D411" s="15">
        <v>1</v>
      </c>
    </row>
    <row r="412" spans="1:4" x14ac:dyDescent="0.3">
      <c r="A412" t="s">
        <v>53</v>
      </c>
      <c r="B412" t="s">
        <v>729</v>
      </c>
      <c r="C412" s="15" t="s">
        <v>687</v>
      </c>
      <c r="D412" s="15">
        <v>1</v>
      </c>
    </row>
    <row r="413" spans="1:4" x14ac:dyDescent="0.3">
      <c r="A413" t="s">
        <v>679</v>
      </c>
      <c r="B413" t="s">
        <v>730</v>
      </c>
      <c r="C413" s="15" t="s">
        <v>1008</v>
      </c>
      <c r="D413" s="15">
        <v>5</v>
      </c>
    </row>
    <row r="414" spans="1:4" x14ac:dyDescent="0.3">
      <c r="A414" t="s">
        <v>679</v>
      </c>
      <c r="B414" t="s">
        <v>496</v>
      </c>
      <c r="C414" s="15" t="s">
        <v>1137</v>
      </c>
      <c r="D414" s="15">
        <v>8</v>
      </c>
    </row>
    <row r="415" spans="1:4" x14ac:dyDescent="0.3">
      <c r="A415" t="s">
        <v>120</v>
      </c>
      <c r="B415" t="s">
        <v>730</v>
      </c>
      <c r="C415" s="15" t="s">
        <v>934</v>
      </c>
      <c r="D415" s="15">
        <v>6</v>
      </c>
    </row>
    <row r="416" spans="1:4" x14ac:dyDescent="0.3">
      <c r="A416" t="s">
        <v>120</v>
      </c>
      <c r="B416" t="s">
        <v>496</v>
      </c>
      <c r="C416" s="15" t="s">
        <v>728</v>
      </c>
      <c r="D416" s="15">
        <v>7</v>
      </c>
    </row>
    <row r="417" spans="1:4" x14ac:dyDescent="0.3">
      <c r="A417" t="s">
        <v>341</v>
      </c>
      <c r="B417" t="s">
        <v>496</v>
      </c>
      <c r="C417" s="15" t="s">
        <v>455</v>
      </c>
      <c r="D417" s="15">
        <v>1</v>
      </c>
    </row>
    <row r="418" spans="1:4" x14ac:dyDescent="0.3">
      <c r="A418" t="s">
        <v>446</v>
      </c>
      <c r="B418" t="s">
        <v>496</v>
      </c>
      <c r="C418" s="15" t="s">
        <v>445</v>
      </c>
      <c r="D418" s="15">
        <v>1</v>
      </c>
    </row>
    <row r="419" spans="1:4" x14ac:dyDescent="0.3">
      <c r="A419" t="s">
        <v>890</v>
      </c>
      <c r="B419" t="s">
        <v>496</v>
      </c>
      <c r="C419" s="15" t="s">
        <v>889</v>
      </c>
      <c r="D419" s="15">
        <v>1</v>
      </c>
    </row>
    <row r="420" spans="1:4" x14ac:dyDescent="0.3">
      <c r="A420" t="s">
        <v>560</v>
      </c>
      <c r="B420" t="s">
        <v>496</v>
      </c>
      <c r="C420" s="15" t="s">
        <v>559</v>
      </c>
      <c r="D420" s="15">
        <v>1</v>
      </c>
    </row>
    <row r="421" spans="1:4" x14ac:dyDescent="0.3">
      <c r="A421" t="s">
        <v>860</v>
      </c>
      <c r="B421" t="s">
        <v>496</v>
      </c>
      <c r="C421" s="15" t="s">
        <v>859</v>
      </c>
      <c r="D421" s="15">
        <v>8</v>
      </c>
    </row>
    <row r="422" spans="1:4" x14ac:dyDescent="0.3">
      <c r="A422" t="s">
        <v>693</v>
      </c>
      <c r="B422" t="s">
        <v>729</v>
      </c>
      <c r="C422" s="15" t="s">
        <v>687</v>
      </c>
      <c r="D422" s="15">
        <v>1</v>
      </c>
    </row>
    <row r="423" spans="1:4" x14ac:dyDescent="0.3">
      <c r="A423" t="s">
        <v>764</v>
      </c>
      <c r="B423" t="s">
        <v>496</v>
      </c>
      <c r="C423" s="15" t="s">
        <v>763</v>
      </c>
      <c r="D423" s="15">
        <v>450</v>
      </c>
    </row>
    <row r="424" spans="1:4" x14ac:dyDescent="0.3">
      <c r="A424" t="s">
        <v>765</v>
      </c>
      <c r="B424" t="s">
        <v>496</v>
      </c>
      <c r="C424" s="15" t="s">
        <v>763</v>
      </c>
      <c r="D424" s="15">
        <v>16000</v>
      </c>
    </row>
    <row r="425" spans="1:4" x14ac:dyDescent="0.3">
      <c r="A425" t="s">
        <v>766</v>
      </c>
      <c r="B425" t="s">
        <v>496</v>
      </c>
      <c r="C425" s="15" t="s">
        <v>763</v>
      </c>
      <c r="D425" s="15">
        <v>11000</v>
      </c>
    </row>
    <row r="426" spans="1:4" x14ac:dyDescent="0.3">
      <c r="A426" t="s">
        <v>566</v>
      </c>
      <c r="B426" t="s">
        <v>496</v>
      </c>
      <c r="C426" s="15" t="s">
        <v>565</v>
      </c>
      <c r="D426" s="15">
        <v>1</v>
      </c>
    </row>
    <row r="427" spans="1:4" x14ac:dyDescent="0.3">
      <c r="A427" t="s">
        <v>799</v>
      </c>
      <c r="B427" t="s">
        <v>496</v>
      </c>
      <c r="C427" s="15" t="s">
        <v>1135</v>
      </c>
      <c r="D427" s="15">
        <v>15</v>
      </c>
    </row>
    <row r="428" spans="1:4" x14ac:dyDescent="0.3">
      <c r="A428" t="s">
        <v>577</v>
      </c>
      <c r="B428" t="s">
        <v>496</v>
      </c>
      <c r="C428" s="15" t="s">
        <v>572</v>
      </c>
      <c r="D428" s="15">
        <v>5</v>
      </c>
    </row>
    <row r="429" spans="1:4" x14ac:dyDescent="0.3">
      <c r="A429" t="s">
        <v>576</v>
      </c>
      <c r="B429" t="s">
        <v>496</v>
      </c>
      <c r="C429" s="15" t="s">
        <v>572</v>
      </c>
      <c r="D429" s="15">
        <v>8</v>
      </c>
    </row>
    <row r="430" spans="1:4" x14ac:dyDescent="0.3">
      <c r="A430" t="s">
        <v>801</v>
      </c>
      <c r="B430" t="s">
        <v>730</v>
      </c>
      <c r="C430" s="15" t="s">
        <v>1122</v>
      </c>
      <c r="D430" s="15">
        <v>16</v>
      </c>
    </row>
    <row r="431" spans="1:4" x14ac:dyDescent="0.3">
      <c r="A431" t="s">
        <v>801</v>
      </c>
      <c r="B431" t="s">
        <v>496</v>
      </c>
      <c r="C431" s="15" t="s">
        <v>1138</v>
      </c>
      <c r="D431" s="15">
        <v>72</v>
      </c>
    </row>
    <row r="432" spans="1:4" x14ac:dyDescent="0.3">
      <c r="A432" t="s">
        <v>848</v>
      </c>
      <c r="B432" t="s">
        <v>730</v>
      </c>
      <c r="C432" s="15" t="s">
        <v>1122</v>
      </c>
      <c r="D432" s="15">
        <v>16</v>
      </c>
    </row>
    <row r="433" spans="1:4" x14ac:dyDescent="0.3">
      <c r="A433" t="s">
        <v>848</v>
      </c>
      <c r="B433" t="s">
        <v>496</v>
      </c>
      <c r="C433" s="15" t="s">
        <v>990</v>
      </c>
      <c r="D433" s="15">
        <v>45</v>
      </c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0D73-EF38-421D-A2B2-725CAD454AC7}">
  <sheetPr codeName="Sheet1"/>
  <dimension ref="A1:AE684"/>
  <sheetViews>
    <sheetView zoomScale="84" zoomScaleNormal="84" workbookViewId="0">
      <selection activeCell="D4" sqref="D4"/>
    </sheetView>
  </sheetViews>
  <sheetFormatPr defaultRowHeight="14.4" x14ac:dyDescent="0.3"/>
  <cols>
    <col min="1" max="1" width="16" bestFit="1" customWidth="1"/>
    <col min="2" max="2" width="13.44140625" bestFit="1" customWidth="1"/>
    <col min="3" max="3" width="15" bestFit="1" customWidth="1"/>
    <col min="4" max="4" width="9.5546875" bestFit="1" customWidth="1"/>
    <col min="5" max="5" width="16" bestFit="1" customWidth="1"/>
    <col min="6" max="6" width="16.88671875" customWidth="1"/>
    <col min="7" max="7" width="15.88671875" customWidth="1"/>
    <col min="8" max="8" width="16.109375" customWidth="1"/>
    <col min="9" max="9" width="20.44140625" customWidth="1"/>
    <col min="10" max="10" width="14" bestFit="1" customWidth="1"/>
    <col min="11" max="11" width="10.44140625" customWidth="1"/>
    <col min="12" max="12" width="33.5546875" bestFit="1" customWidth="1"/>
    <col min="13" max="13" width="89" bestFit="1" customWidth="1"/>
    <col min="14" max="14" width="17.109375" customWidth="1"/>
    <col min="15" max="15" width="27" customWidth="1"/>
    <col min="16" max="16" width="27.33203125" customWidth="1"/>
    <col min="17" max="17" width="17.88671875" bestFit="1" customWidth="1"/>
    <col min="18" max="18" width="39.6640625" bestFit="1" customWidth="1"/>
    <col min="19" max="19" width="21.5546875" customWidth="1"/>
    <col min="20" max="20" width="14.5546875" customWidth="1"/>
    <col min="21" max="21" width="26.109375" customWidth="1"/>
    <col min="22" max="22" width="15.33203125" customWidth="1"/>
    <col min="23" max="23" width="14.44140625" customWidth="1"/>
    <col min="24" max="24" width="14.6640625" customWidth="1"/>
    <col min="25" max="25" width="15.6640625" customWidth="1"/>
    <col min="26" max="26" width="11.5546875" bestFit="1" customWidth="1"/>
    <col min="27" max="27" width="15" customWidth="1"/>
    <col min="28" max="28" width="15.5546875" customWidth="1"/>
    <col min="29" max="29" width="8.5546875" customWidth="1"/>
    <col min="30" max="30" width="18.109375" customWidth="1"/>
    <col min="31" max="31" width="10.109375" customWidth="1"/>
  </cols>
  <sheetData>
    <row r="1" spans="1:31" x14ac:dyDescent="0.3">
      <c r="C1" s="18" t="s">
        <v>1131</v>
      </c>
    </row>
    <row r="2" spans="1:31" x14ac:dyDescent="0.3">
      <c r="A2" s="9" t="s">
        <v>492</v>
      </c>
      <c r="B2" s="9" t="s">
        <v>495</v>
      </c>
      <c r="C2" s="9" t="s">
        <v>493</v>
      </c>
      <c r="D2" s="9" t="s">
        <v>494</v>
      </c>
      <c r="E2" s="10" t="s">
        <v>516</v>
      </c>
      <c r="F2" s="11" t="s">
        <v>0</v>
      </c>
      <c r="G2" s="11" t="s">
        <v>1</v>
      </c>
      <c r="H2" s="11" t="s">
        <v>2</v>
      </c>
      <c r="I2" s="11" t="s">
        <v>3</v>
      </c>
      <c r="J2" s="12" t="s">
        <v>4</v>
      </c>
      <c r="K2" s="12" t="s">
        <v>5</v>
      </c>
      <c r="L2" s="12" t="s">
        <v>6</v>
      </c>
      <c r="M2" s="12" t="s">
        <v>7</v>
      </c>
      <c r="N2" s="12" t="s">
        <v>8</v>
      </c>
      <c r="O2" s="12" t="s">
        <v>9</v>
      </c>
      <c r="P2" s="12" t="s">
        <v>10</v>
      </c>
      <c r="Q2" s="12" t="s">
        <v>11</v>
      </c>
      <c r="R2" s="12" t="s">
        <v>12</v>
      </c>
      <c r="S2" s="11" t="s">
        <v>13</v>
      </c>
      <c r="T2" s="11" t="s">
        <v>14</v>
      </c>
      <c r="U2" s="11" t="s">
        <v>15</v>
      </c>
      <c r="V2" s="11" t="s">
        <v>16</v>
      </c>
      <c r="W2" s="11" t="s">
        <v>17</v>
      </c>
      <c r="X2" s="11" t="s">
        <v>18</v>
      </c>
      <c r="Y2" s="12" t="s">
        <v>19</v>
      </c>
      <c r="Z2" s="12" t="s">
        <v>20</v>
      </c>
      <c r="AA2" s="12" t="s">
        <v>21</v>
      </c>
      <c r="AB2" s="12" t="s">
        <v>22</v>
      </c>
      <c r="AC2" s="12" t="s">
        <v>23</v>
      </c>
      <c r="AD2" s="12" t="s">
        <v>24</v>
      </c>
      <c r="AE2" s="12" t="s">
        <v>25</v>
      </c>
    </row>
    <row r="3" spans="1:31" x14ac:dyDescent="0.3">
      <c r="A3" s="13">
        <f>Table1[[#This Row],[QTY Ordered]]-Table1[[#This Row],[QTY Canceled]]-Table1[[#This Row],[QTY Shipped]]</f>
        <v>21</v>
      </c>
      <c r="B3" s="7" t="str">
        <f>Table1[[#This Row],[Month]]&amp;" "&amp;RIGHT(Table1[[#This Row],[Year]],2)</f>
        <v>Jun 20</v>
      </c>
      <c r="C3" s="7" t="str">
        <f t="shared" ref="C3:C6" si="0">TEXT(E3,"mmm")</f>
        <v>Jun</v>
      </c>
      <c r="D3" s="7" t="str">
        <f t="shared" ref="D3:D6" si="1">TEXT(E3,"yyyy")</f>
        <v>2020</v>
      </c>
      <c r="E3" s="8">
        <f t="shared" ref="E3:E6" si="2">IFERROR(IFERROR(H3,I3),G3)+21</f>
        <v>43990</v>
      </c>
      <c r="F3" s="2">
        <v>43410</v>
      </c>
      <c r="G3" s="2">
        <v>43969</v>
      </c>
      <c r="H3" s="2">
        <v>43969</v>
      </c>
      <c r="I3" s="2">
        <v>43969</v>
      </c>
      <c r="J3" s="1" t="s">
        <v>64</v>
      </c>
      <c r="K3" s="1" t="s">
        <v>26</v>
      </c>
      <c r="L3" s="1" t="s">
        <v>65</v>
      </c>
      <c r="M3" s="1" t="s">
        <v>66</v>
      </c>
      <c r="N3" s="1" t="s">
        <v>67</v>
      </c>
      <c r="O3" s="1" t="s">
        <v>68</v>
      </c>
      <c r="Q3" s="1" t="s">
        <v>36</v>
      </c>
      <c r="R3" s="1" t="s">
        <v>40</v>
      </c>
      <c r="S3" s="3">
        <v>2.65</v>
      </c>
      <c r="T3" s="4">
        <v>21</v>
      </c>
      <c r="U3" s="3">
        <v>55.61</v>
      </c>
      <c r="V3" s="4">
        <v>0</v>
      </c>
      <c r="W3">
        <v>0</v>
      </c>
      <c r="X3">
        <v>0</v>
      </c>
      <c r="Y3" s="1" t="s">
        <v>28</v>
      </c>
      <c r="Z3" s="1" t="s">
        <v>54</v>
      </c>
      <c r="AA3" s="1" t="s">
        <v>54</v>
      </c>
      <c r="AB3" s="1" t="s">
        <v>38</v>
      </c>
      <c r="AD3" s="1" t="s">
        <v>30</v>
      </c>
      <c r="AE3" s="1" t="s">
        <v>31</v>
      </c>
    </row>
    <row r="4" spans="1:31" x14ac:dyDescent="0.3">
      <c r="A4" s="13">
        <f>Table1[[#This Row],[QTY Ordered]]-Table1[[#This Row],[QTY Canceled]]-Table1[[#This Row],[QTY Shipped]]</f>
        <v>21</v>
      </c>
      <c r="B4" s="7" t="str">
        <f>Table1[[#This Row],[Month]]&amp;" "&amp;RIGHT(Table1[[#This Row],[Year]],2)</f>
        <v>Jun 20</v>
      </c>
      <c r="C4" s="7" t="str">
        <f t="shared" si="0"/>
        <v>Jun</v>
      </c>
      <c r="D4" s="7" t="str">
        <f t="shared" si="1"/>
        <v>2020</v>
      </c>
      <c r="E4" s="8">
        <f t="shared" si="2"/>
        <v>43990</v>
      </c>
      <c r="F4" s="2">
        <v>43410</v>
      </c>
      <c r="G4" s="2">
        <v>43969</v>
      </c>
      <c r="H4" s="2">
        <v>43969</v>
      </c>
      <c r="I4" s="2">
        <v>43969</v>
      </c>
      <c r="J4" s="1" t="s">
        <v>69</v>
      </c>
      <c r="K4" s="1" t="s">
        <v>26</v>
      </c>
      <c r="L4" s="1" t="s">
        <v>70</v>
      </c>
      <c r="M4" s="1" t="s">
        <v>71</v>
      </c>
      <c r="N4" s="1" t="s">
        <v>67</v>
      </c>
      <c r="O4" s="1" t="s">
        <v>68</v>
      </c>
      <c r="Q4" s="1" t="s">
        <v>36</v>
      </c>
      <c r="R4" s="1" t="s">
        <v>40</v>
      </c>
      <c r="S4" s="3">
        <v>2.06</v>
      </c>
      <c r="T4" s="4">
        <v>21</v>
      </c>
      <c r="U4" s="3">
        <v>43.34</v>
      </c>
      <c r="V4">
        <v>0</v>
      </c>
      <c r="W4" s="4">
        <v>0</v>
      </c>
      <c r="X4" s="4">
        <v>0</v>
      </c>
      <c r="Y4" s="1" t="s">
        <v>61</v>
      </c>
      <c r="Z4" s="1" t="s">
        <v>54</v>
      </c>
      <c r="AA4" s="1" t="s">
        <v>54</v>
      </c>
      <c r="AB4" s="1" t="s">
        <v>38</v>
      </c>
      <c r="AD4" s="1" t="s">
        <v>30</v>
      </c>
      <c r="AE4" s="1" t="s">
        <v>31</v>
      </c>
    </row>
    <row r="5" spans="1:31" x14ac:dyDescent="0.3">
      <c r="A5" s="13">
        <f>Table1[[#This Row],[QTY Ordered]]-Table1[[#This Row],[QTY Canceled]]-Table1[[#This Row],[QTY Shipped]]</f>
        <v>9979</v>
      </c>
      <c r="B5" s="7" t="str">
        <f>Table1[[#This Row],[Month]]&amp;" "&amp;RIGHT(Table1[[#This Row],[Year]],2)</f>
        <v>Jun 20</v>
      </c>
      <c r="C5" s="7" t="str">
        <f t="shared" si="0"/>
        <v>Jun</v>
      </c>
      <c r="D5" s="7" t="str">
        <f t="shared" si="1"/>
        <v>2020</v>
      </c>
      <c r="E5" s="8">
        <f t="shared" si="2"/>
        <v>43990</v>
      </c>
      <c r="F5" s="2">
        <v>43411</v>
      </c>
      <c r="G5" s="2">
        <v>43969</v>
      </c>
      <c r="H5" s="2">
        <v>43969</v>
      </c>
      <c r="I5" s="2">
        <v>43969</v>
      </c>
      <c r="J5" s="1" t="s">
        <v>74</v>
      </c>
      <c r="K5" s="1" t="s">
        <v>26</v>
      </c>
      <c r="L5" s="1" t="s">
        <v>75</v>
      </c>
      <c r="M5" s="1" t="s">
        <v>76</v>
      </c>
      <c r="N5" s="1" t="s">
        <v>67</v>
      </c>
      <c r="O5" s="1" t="s">
        <v>68</v>
      </c>
      <c r="Q5" s="1" t="s">
        <v>36</v>
      </c>
      <c r="R5" s="1" t="s">
        <v>40</v>
      </c>
      <c r="S5" s="3">
        <v>2.5099999999999998</v>
      </c>
      <c r="T5" s="5">
        <v>12782</v>
      </c>
      <c r="U5" s="3">
        <v>25047.29</v>
      </c>
      <c r="V5" s="4">
        <v>2803</v>
      </c>
      <c r="W5" s="5">
        <v>0</v>
      </c>
      <c r="X5" s="5">
        <v>0</v>
      </c>
      <c r="Y5" s="1" t="s">
        <v>61</v>
      </c>
      <c r="Z5" s="1" t="s">
        <v>54</v>
      </c>
      <c r="AA5" s="1" t="s">
        <v>54</v>
      </c>
      <c r="AB5" s="1" t="s">
        <v>38</v>
      </c>
      <c r="AD5" s="1" t="s">
        <v>30</v>
      </c>
      <c r="AE5" s="1" t="s">
        <v>31</v>
      </c>
    </row>
    <row r="6" spans="1:31" x14ac:dyDescent="0.3">
      <c r="A6" s="13">
        <f>Table1[[#This Row],[QTY Ordered]]-Table1[[#This Row],[QTY Canceled]]-Table1[[#This Row],[QTY Shipped]]</f>
        <v>21</v>
      </c>
      <c r="B6" s="7" t="str">
        <f>Table1[[#This Row],[Month]]&amp;" "&amp;RIGHT(Table1[[#This Row],[Year]],2)</f>
        <v>Jun 20</v>
      </c>
      <c r="C6" s="7" t="str">
        <f t="shared" si="0"/>
        <v>Jun</v>
      </c>
      <c r="D6" s="7" t="str">
        <f t="shared" si="1"/>
        <v>2020</v>
      </c>
      <c r="E6" s="8">
        <f t="shared" si="2"/>
        <v>43990</v>
      </c>
      <c r="F6" s="2">
        <v>43411</v>
      </c>
      <c r="G6" s="2">
        <v>43969</v>
      </c>
      <c r="H6" s="2">
        <v>43969</v>
      </c>
      <c r="I6" s="2">
        <v>43969</v>
      </c>
      <c r="J6" s="1" t="s">
        <v>74</v>
      </c>
      <c r="K6" s="1" t="s">
        <v>26</v>
      </c>
      <c r="L6" s="1" t="s">
        <v>75</v>
      </c>
      <c r="M6" s="1" t="s">
        <v>76</v>
      </c>
      <c r="N6" s="1" t="s">
        <v>67</v>
      </c>
      <c r="O6" s="1" t="s">
        <v>68</v>
      </c>
      <c r="Q6" s="1" t="s">
        <v>36</v>
      </c>
      <c r="R6" s="1" t="s">
        <v>40</v>
      </c>
      <c r="S6" s="3">
        <v>2.5099999999999998</v>
      </c>
      <c r="T6" s="5">
        <v>21</v>
      </c>
      <c r="U6" s="3">
        <v>52.71</v>
      </c>
      <c r="V6">
        <v>0</v>
      </c>
      <c r="W6">
        <v>0</v>
      </c>
      <c r="X6">
        <v>0</v>
      </c>
      <c r="Y6" s="1" t="s">
        <v>61</v>
      </c>
      <c r="Z6" s="1" t="s">
        <v>54</v>
      </c>
      <c r="AA6" s="1" t="s">
        <v>54</v>
      </c>
      <c r="AB6" s="1" t="s">
        <v>38</v>
      </c>
      <c r="AD6" s="1" t="s">
        <v>30</v>
      </c>
      <c r="AE6" s="1" t="s">
        <v>31</v>
      </c>
    </row>
    <row r="7" spans="1:31" x14ac:dyDescent="0.3">
      <c r="A7" s="13">
        <f>Table1[[#This Row],[QTY Ordered]]-Table1[[#This Row],[QTY Canceled]]-Table1[[#This Row],[QTY Shipped]]</f>
        <v>12000</v>
      </c>
      <c r="B7" s="7" t="str">
        <f>Table1[[#This Row],[Month]]&amp;" "&amp;RIGHT(Table1[[#This Row],[Year]],2)</f>
        <v>Jun 20</v>
      </c>
      <c r="C7" s="7" t="str">
        <f t="shared" ref="C7:C10" si="3">TEXT(E7,"mmm")</f>
        <v>Jun</v>
      </c>
      <c r="D7" s="7" t="str">
        <f t="shared" ref="D7:D9" si="4">TEXT(E7,"yyyy")</f>
        <v>2020</v>
      </c>
      <c r="E7" s="8">
        <f t="shared" ref="E7:E9" si="5">IFERROR(IFERROR(H7,I7),G7)+21</f>
        <v>43997</v>
      </c>
      <c r="F7" s="2">
        <v>43544</v>
      </c>
      <c r="G7" s="2">
        <v>43976</v>
      </c>
      <c r="H7" s="2">
        <v>43976</v>
      </c>
      <c r="I7" s="2">
        <v>43976</v>
      </c>
      <c r="J7" s="1" t="s">
        <v>85</v>
      </c>
      <c r="K7" s="1" t="s">
        <v>26</v>
      </c>
      <c r="L7" s="1" t="s">
        <v>86</v>
      </c>
      <c r="M7" s="1" t="s">
        <v>87</v>
      </c>
      <c r="N7" s="1" t="s">
        <v>67</v>
      </c>
      <c r="O7" s="1" t="s">
        <v>68</v>
      </c>
      <c r="Q7" s="1" t="s">
        <v>72</v>
      </c>
      <c r="R7" s="1" t="s">
        <v>73</v>
      </c>
      <c r="S7" s="3">
        <v>3.63</v>
      </c>
      <c r="T7" s="5">
        <v>12000</v>
      </c>
      <c r="U7" s="3">
        <v>43560</v>
      </c>
      <c r="V7" s="4">
        <v>0</v>
      </c>
      <c r="W7" s="4">
        <v>0</v>
      </c>
      <c r="X7" s="4">
        <v>0</v>
      </c>
      <c r="Y7" s="1" t="s">
        <v>28</v>
      </c>
      <c r="Z7" s="1" t="s">
        <v>59</v>
      </c>
      <c r="AA7" s="1" t="s">
        <v>60</v>
      </c>
      <c r="AB7" s="1" t="s">
        <v>50</v>
      </c>
      <c r="AC7" s="1"/>
      <c r="AD7" s="1" t="s">
        <v>30</v>
      </c>
      <c r="AE7" s="1" t="s">
        <v>31</v>
      </c>
    </row>
    <row r="8" spans="1:31" x14ac:dyDescent="0.3">
      <c r="A8" s="13">
        <f>Table1[[#This Row],[QTY Ordered]]-Table1[[#This Row],[QTY Canceled]]-Table1[[#This Row],[QTY Shipped]]</f>
        <v>2700</v>
      </c>
      <c r="B8" s="7" t="str">
        <f>Table1[[#This Row],[Month]]&amp;" "&amp;RIGHT(Table1[[#This Row],[Year]],2)</f>
        <v>Jun 20</v>
      </c>
      <c r="C8" s="7" t="str">
        <f t="shared" si="3"/>
        <v>Jun</v>
      </c>
      <c r="D8" s="7" t="str">
        <f t="shared" si="4"/>
        <v>2020</v>
      </c>
      <c r="E8" s="8">
        <f t="shared" si="5"/>
        <v>43993</v>
      </c>
      <c r="F8" s="2">
        <v>43553</v>
      </c>
      <c r="G8" s="2">
        <v>43972</v>
      </c>
      <c r="H8" s="2">
        <v>43972</v>
      </c>
      <c r="I8" s="2">
        <v>43972</v>
      </c>
      <c r="J8" s="1" t="s">
        <v>88</v>
      </c>
      <c r="K8" s="1" t="s">
        <v>26</v>
      </c>
      <c r="L8" s="1" t="s">
        <v>89</v>
      </c>
      <c r="M8" s="1" t="s">
        <v>90</v>
      </c>
      <c r="N8" s="1" t="s">
        <v>67</v>
      </c>
      <c r="O8" s="1" t="s">
        <v>68</v>
      </c>
      <c r="Q8" s="1" t="s">
        <v>72</v>
      </c>
      <c r="R8" s="1" t="s">
        <v>73</v>
      </c>
      <c r="S8" s="3">
        <v>5.07</v>
      </c>
      <c r="T8" s="5">
        <v>2700</v>
      </c>
      <c r="U8" s="3">
        <v>13689</v>
      </c>
      <c r="V8">
        <v>0</v>
      </c>
      <c r="W8" s="5">
        <v>0</v>
      </c>
      <c r="X8" s="5">
        <v>0</v>
      </c>
      <c r="Y8" s="1" t="s">
        <v>61</v>
      </c>
      <c r="Z8" s="1" t="s">
        <v>59</v>
      </c>
      <c r="AA8" s="1" t="s">
        <v>60</v>
      </c>
      <c r="AB8" s="1" t="s">
        <v>50</v>
      </c>
      <c r="AC8" s="1" t="s">
        <v>39</v>
      </c>
      <c r="AD8" s="1" t="s">
        <v>30</v>
      </c>
      <c r="AE8" s="1" t="s">
        <v>31</v>
      </c>
    </row>
    <row r="9" spans="1:31" x14ac:dyDescent="0.3">
      <c r="A9" s="13">
        <f>Table1[[#This Row],[QTY Ordered]]-Table1[[#This Row],[QTY Canceled]]-Table1[[#This Row],[QTY Shipped]]</f>
        <v>3300</v>
      </c>
      <c r="B9" s="7" t="str">
        <f>Table1[[#This Row],[Month]]&amp;" "&amp;RIGHT(Table1[[#This Row],[Year]],2)</f>
        <v>Jun 20</v>
      </c>
      <c r="C9" s="7" t="str">
        <f t="shared" si="3"/>
        <v>Jun</v>
      </c>
      <c r="D9" s="7" t="str">
        <f t="shared" si="4"/>
        <v>2020</v>
      </c>
      <c r="E9" s="8">
        <f t="shared" si="5"/>
        <v>43993</v>
      </c>
      <c r="F9" s="2">
        <v>43553</v>
      </c>
      <c r="G9" s="2">
        <v>43972</v>
      </c>
      <c r="H9" s="2">
        <v>43972</v>
      </c>
      <c r="I9" s="2">
        <v>43972</v>
      </c>
      <c r="J9" s="1" t="s">
        <v>88</v>
      </c>
      <c r="K9" s="1" t="s">
        <v>26</v>
      </c>
      <c r="L9" s="1" t="s">
        <v>89</v>
      </c>
      <c r="M9" s="1" t="s">
        <v>90</v>
      </c>
      <c r="N9" s="1" t="s">
        <v>67</v>
      </c>
      <c r="O9" s="1" t="s">
        <v>68</v>
      </c>
      <c r="Q9" s="1" t="s">
        <v>72</v>
      </c>
      <c r="R9" s="1" t="s">
        <v>73</v>
      </c>
      <c r="S9" s="3">
        <v>5.07</v>
      </c>
      <c r="T9" s="4">
        <v>3300</v>
      </c>
      <c r="U9" s="3">
        <v>16731</v>
      </c>
      <c r="V9" s="4">
        <v>0</v>
      </c>
      <c r="W9" s="4">
        <v>0</v>
      </c>
      <c r="X9" s="4">
        <v>0</v>
      </c>
      <c r="Y9" s="1" t="s">
        <v>37</v>
      </c>
      <c r="Z9" s="1" t="s">
        <v>59</v>
      </c>
      <c r="AA9" s="1" t="s">
        <v>60</v>
      </c>
      <c r="AB9" s="1" t="s">
        <v>50</v>
      </c>
      <c r="AC9" t="s">
        <v>39</v>
      </c>
      <c r="AD9" s="1" t="s">
        <v>30</v>
      </c>
      <c r="AE9" s="1" t="s">
        <v>31</v>
      </c>
    </row>
    <row r="10" spans="1:31" x14ac:dyDescent="0.3">
      <c r="A10" s="13">
        <f>Table1[[#This Row],[QTY Ordered]]-Table1[[#This Row],[QTY Canceled]]-Table1[[#This Row],[QTY Shipped]]</f>
        <v>6000</v>
      </c>
      <c r="B10" s="7" t="str">
        <f>Table1[[#This Row],[Month]]&amp;" "&amp;RIGHT(Table1[[#This Row],[Year]],2)</f>
        <v>Dec 20</v>
      </c>
      <c r="C10" s="7" t="str">
        <f t="shared" si="3"/>
        <v>Dec</v>
      </c>
      <c r="D10" s="7" t="str">
        <f t="shared" ref="D10:D16" si="6">TEXT(E10,"yyyy")</f>
        <v>2020</v>
      </c>
      <c r="E10" s="8">
        <f t="shared" ref="E10:E15" si="7">IFERROR(IFERROR(H10,I10),G10)+21</f>
        <v>44171</v>
      </c>
      <c r="F10" s="2">
        <v>43602</v>
      </c>
      <c r="G10" s="2">
        <v>44150</v>
      </c>
      <c r="H10" s="2">
        <v>44150</v>
      </c>
      <c r="I10" s="2">
        <v>44150</v>
      </c>
      <c r="J10" s="1" t="s">
        <v>100</v>
      </c>
      <c r="K10" s="1" t="s">
        <v>26</v>
      </c>
      <c r="L10" s="1" t="s">
        <v>98</v>
      </c>
      <c r="M10" s="1" t="s">
        <v>99</v>
      </c>
      <c r="N10" s="1" t="s">
        <v>67</v>
      </c>
      <c r="O10" s="1" t="s">
        <v>68</v>
      </c>
      <c r="Q10" s="1" t="s">
        <v>72</v>
      </c>
      <c r="R10" s="1" t="s">
        <v>73</v>
      </c>
      <c r="S10" s="3">
        <v>5.31</v>
      </c>
      <c r="T10" s="4">
        <v>6000</v>
      </c>
      <c r="U10" s="3">
        <v>31860</v>
      </c>
      <c r="V10" s="4">
        <v>0</v>
      </c>
      <c r="W10" s="5">
        <v>0</v>
      </c>
      <c r="X10" s="5">
        <v>0</v>
      </c>
      <c r="Y10" s="1" t="s">
        <v>28</v>
      </c>
      <c r="Z10" s="1" t="s">
        <v>59</v>
      </c>
      <c r="AA10" s="1" t="s">
        <v>60</v>
      </c>
      <c r="AB10" s="1" t="s">
        <v>50</v>
      </c>
      <c r="AD10" s="1" t="s">
        <v>30</v>
      </c>
      <c r="AE10" s="1" t="s">
        <v>31</v>
      </c>
    </row>
    <row r="11" spans="1:31" x14ac:dyDescent="0.3">
      <c r="A11" s="13">
        <f>Table1[[#This Row],[QTY Ordered]]-Table1[[#This Row],[QTY Canceled]]-Table1[[#This Row],[QTY Shipped]]</f>
        <v>6000</v>
      </c>
      <c r="B11" s="7" t="str">
        <f>Table1[[#This Row],[Month]]&amp;" "&amp;RIGHT(Table1[[#This Row],[Year]],2)</f>
        <v>Jun 20</v>
      </c>
      <c r="C11" s="7" t="str">
        <f t="shared" ref="C11:C19" si="8">TEXT(E11,"mmm")</f>
        <v>Jun</v>
      </c>
      <c r="D11" s="7" t="str">
        <f t="shared" si="6"/>
        <v>2020</v>
      </c>
      <c r="E11" s="8">
        <f t="shared" si="7"/>
        <v>43993</v>
      </c>
      <c r="F11" s="2">
        <v>43627</v>
      </c>
      <c r="G11" s="2">
        <v>43972</v>
      </c>
      <c r="H11" s="2">
        <v>43972</v>
      </c>
      <c r="I11" s="2">
        <v>43972</v>
      </c>
      <c r="J11" s="1" t="s">
        <v>106</v>
      </c>
      <c r="K11" s="1" t="s">
        <v>26</v>
      </c>
      <c r="L11" s="1" t="s">
        <v>98</v>
      </c>
      <c r="M11" s="1" t="s">
        <v>99</v>
      </c>
      <c r="N11" s="1" t="s">
        <v>67</v>
      </c>
      <c r="O11" s="1" t="s">
        <v>68</v>
      </c>
      <c r="Q11" s="1" t="s">
        <v>72</v>
      </c>
      <c r="R11" s="1" t="s">
        <v>73</v>
      </c>
      <c r="S11" s="3">
        <v>5.31</v>
      </c>
      <c r="T11" s="5">
        <v>6000</v>
      </c>
      <c r="U11" s="3">
        <v>31860</v>
      </c>
      <c r="V11">
        <v>0</v>
      </c>
      <c r="W11" s="5">
        <v>0</v>
      </c>
      <c r="X11" s="5">
        <v>0</v>
      </c>
      <c r="Y11" s="1" t="s">
        <v>28</v>
      </c>
      <c r="Z11" s="1" t="s">
        <v>59</v>
      </c>
      <c r="AA11" s="1" t="s">
        <v>105</v>
      </c>
      <c r="AB11" s="1" t="s">
        <v>50</v>
      </c>
      <c r="AD11" s="1" t="s">
        <v>30</v>
      </c>
      <c r="AE11" s="1" t="s">
        <v>31</v>
      </c>
    </row>
    <row r="12" spans="1:31" x14ac:dyDescent="0.3">
      <c r="A12" s="13">
        <f>Table1[[#This Row],[QTY Ordered]]-Table1[[#This Row],[QTY Canceled]]-Table1[[#This Row],[QTY Shipped]]</f>
        <v>6000</v>
      </c>
      <c r="B12" s="7" t="str">
        <f>Table1[[#This Row],[Month]]&amp;" "&amp;RIGHT(Table1[[#This Row],[Year]],2)</f>
        <v>Jul 20</v>
      </c>
      <c r="C12" s="7" t="str">
        <f t="shared" si="8"/>
        <v>Jul</v>
      </c>
      <c r="D12" s="7" t="str">
        <f t="shared" si="6"/>
        <v>2020</v>
      </c>
      <c r="E12" s="8">
        <f t="shared" si="7"/>
        <v>44033</v>
      </c>
      <c r="F12" s="2">
        <v>43627</v>
      </c>
      <c r="G12" s="2">
        <v>44012</v>
      </c>
      <c r="H12" s="2">
        <v>44012</v>
      </c>
      <c r="I12" s="2">
        <v>44012</v>
      </c>
      <c r="J12" s="1" t="s">
        <v>107</v>
      </c>
      <c r="K12" s="1" t="s">
        <v>26</v>
      </c>
      <c r="L12" s="1" t="s">
        <v>108</v>
      </c>
      <c r="M12" s="1" t="s">
        <v>109</v>
      </c>
      <c r="N12" s="1" t="s">
        <v>67</v>
      </c>
      <c r="O12" s="1" t="s">
        <v>68</v>
      </c>
      <c r="Q12" s="1" t="s">
        <v>72</v>
      </c>
      <c r="R12" s="1" t="s">
        <v>73</v>
      </c>
      <c r="S12" s="3">
        <v>5.31</v>
      </c>
      <c r="T12" s="5">
        <v>12000</v>
      </c>
      <c r="U12" s="3">
        <v>31860</v>
      </c>
      <c r="V12" s="4">
        <v>6000</v>
      </c>
      <c r="W12" s="5">
        <v>0</v>
      </c>
      <c r="X12" s="5">
        <v>0</v>
      </c>
      <c r="Y12" s="1" t="s">
        <v>28</v>
      </c>
      <c r="Z12" s="1" t="s">
        <v>59</v>
      </c>
      <c r="AA12" s="1" t="s">
        <v>105</v>
      </c>
      <c r="AB12" s="1" t="s">
        <v>50</v>
      </c>
      <c r="AD12" s="1" t="s">
        <v>30</v>
      </c>
      <c r="AE12" s="1" t="s">
        <v>31</v>
      </c>
    </row>
    <row r="13" spans="1:31" x14ac:dyDescent="0.3">
      <c r="A13" s="13">
        <f>Table1[[#This Row],[QTY Ordered]]-Table1[[#This Row],[QTY Canceled]]-Table1[[#This Row],[QTY Shipped]]</f>
        <v>6000</v>
      </c>
      <c r="B13" s="7" t="str">
        <f>Table1[[#This Row],[Month]]&amp;" "&amp;RIGHT(Table1[[#This Row],[Year]],2)</f>
        <v>Jun 20</v>
      </c>
      <c r="C13" s="7" t="str">
        <f t="shared" si="8"/>
        <v>Jun</v>
      </c>
      <c r="D13" s="7" t="str">
        <f t="shared" si="6"/>
        <v>2020</v>
      </c>
      <c r="E13" s="8">
        <f t="shared" si="7"/>
        <v>43987</v>
      </c>
      <c r="F13" s="2">
        <v>43627</v>
      </c>
      <c r="G13" s="2">
        <v>43966</v>
      </c>
      <c r="H13" s="2">
        <v>43966</v>
      </c>
      <c r="I13" s="2">
        <v>43966</v>
      </c>
      <c r="J13" s="1" t="s">
        <v>112</v>
      </c>
      <c r="K13" s="1" t="s">
        <v>26</v>
      </c>
      <c r="L13" s="1" t="s">
        <v>110</v>
      </c>
      <c r="M13" s="1" t="s">
        <v>111</v>
      </c>
      <c r="N13" s="1" t="s">
        <v>67</v>
      </c>
      <c r="O13" s="1" t="s">
        <v>68</v>
      </c>
      <c r="Q13" s="1" t="s">
        <v>72</v>
      </c>
      <c r="R13" t="s">
        <v>73</v>
      </c>
      <c r="S13" s="3">
        <v>5.88</v>
      </c>
      <c r="T13" s="5">
        <v>6000</v>
      </c>
      <c r="U13" s="3">
        <v>35280</v>
      </c>
      <c r="V13">
        <v>0</v>
      </c>
      <c r="W13">
        <v>0</v>
      </c>
      <c r="X13">
        <v>0</v>
      </c>
      <c r="Y13" s="1" t="s">
        <v>28</v>
      </c>
      <c r="Z13" t="s">
        <v>59</v>
      </c>
      <c r="AA13" t="s">
        <v>105</v>
      </c>
      <c r="AB13" s="1" t="s">
        <v>50</v>
      </c>
      <c r="AD13" s="1" t="s">
        <v>30</v>
      </c>
      <c r="AE13" s="1" t="s">
        <v>31</v>
      </c>
    </row>
    <row r="14" spans="1:31" x14ac:dyDescent="0.3">
      <c r="A14" s="13">
        <f>Table1[[#This Row],[QTY Ordered]]-Table1[[#This Row],[QTY Canceled]]-Table1[[#This Row],[QTY Shipped]]</f>
        <v>6000</v>
      </c>
      <c r="B14" s="7" t="str">
        <f>Table1[[#This Row],[Month]]&amp;" "&amp;RIGHT(Table1[[#This Row],[Year]],2)</f>
        <v>Jul 20</v>
      </c>
      <c r="C14" s="7" t="str">
        <f t="shared" si="8"/>
        <v>Jul</v>
      </c>
      <c r="D14" s="7" t="str">
        <f t="shared" si="6"/>
        <v>2020</v>
      </c>
      <c r="E14" s="8">
        <f t="shared" si="7"/>
        <v>44034</v>
      </c>
      <c r="F14" s="2">
        <v>43627</v>
      </c>
      <c r="G14" s="2">
        <v>44013</v>
      </c>
      <c r="H14" s="2">
        <v>44013</v>
      </c>
      <c r="I14" s="2">
        <v>44013</v>
      </c>
      <c r="J14" s="1" t="s">
        <v>112</v>
      </c>
      <c r="K14" s="1" t="s">
        <v>26</v>
      </c>
      <c r="L14" s="1" t="s">
        <v>110</v>
      </c>
      <c r="M14" s="1" t="s">
        <v>111</v>
      </c>
      <c r="N14" s="1" t="s">
        <v>67</v>
      </c>
      <c r="O14" s="1" t="s">
        <v>68</v>
      </c>
      <c r="Q14" s="1" t="s">
        <v>72</v>
      </c>
      <c r="R14" t="s">
        <v>73</v>
      </c>
      <c r="S14" s="3">
        <v>5.88</v>
      </c>
      <c r="T14" s="5">
        <v>6000</v>
      </c>
      <c r="U14" s="3">
        <v>35280</v>
      </c>
      <c r="V14">
        <v>0</v>
      </c>
      <c r="W14" s="4">
        <v>0</v>
      </c>
      <c r="X14" s="4">
        <v>0</v>
      </c>
      <c r="Y14" s="1" t="s">
        <v>28</v>
      </c>
      <c r="Z14" t="s">
        <v>59</v>
      </c>
      <c r="AA14" t="s">
        <v>105</v>
      </c>
      <c r="AB14" s="1" t="s">
        <v>50</v>
      </c>
      <c r="AD14" s="1" t="s">
        <v>30</v>
      </c>
      <c r="AE14" s="1" t="s">
        <v>31</v>
      </c>
    </row>
    <row r="15" spans="1:31" x14ac:dyDescent="0.3">
      <c r="A15" s="13">
        <f>Table1[[#This Row],[QTY Ordered]]-Table1[[#This Row],[QTY Canceled]]-Table1[[#This Row],[QTY Shipped]]</f>
        <v>12000</v>
      </c>
      <c r="B15" s="7" t="str">
        <f>Table1[[#This Row],[Month]]&amp;" "&amp;RIGHT(Table1[[#This Row],[Year]],2)</f>
        <v>Oct 20</v>
      </c>
      <c r="C15" s="7" t="str">
        <f t="shared" si="8"/>
        <v>Oct</v>
      </c>
      <c r="D15" s="7" t="str">
        <f t="shared" si="6"/>
        <v>2020</v>
      </c>
      <c r="E15" s="8">
        <f t="shared" si="7"/>
        <v>44116</v>
      </c>
      <c r="F15" s="2">
        <v>43627</v>
      </c>
      <c r="G15" s="2">
        <v>44095</v>
      </c>
      <c r="H15" s="2">
        <v>44095</v>
      </c>
      <c r="I15" s="2">
        <v>44095</v>
      </c>
      <c r="J15" s="1" t="s">
        <v>112</v>
      </c>
      <c r="K15" s="1" t="s">
        <v>26</v>
      </c>
      <c r="L15" s="1" t="s">
        <v>110</v>
      </c>
      <c r="M15" s="1" t="s">
        <v>111</v>
      </c>
      <c r="N15" s="1" t="s">
        <v>67</v>
      </c>
      <c r="O15" s="1" t="s">
        <v>68</v>
      </c>
      <c r="Q15" s="1" t="s">
        <v>72</v>
      </c>
      <c r="R15" s="1" t="s">
        <v>73</v>
      </c>
      <c r="S15" s="3">
        <v>5.52</v>
      </c>
      <c r="T15" s="5">
        <v>12000</v>
      </c>
      <c r="U15" s="3">
        <v>66240</v>
      </c>
      <c r="V15" s="5">
        <v>0</v>
      </c>
      <c r="W15" s="5">
        <v>0</v>
      </c>
      <c r="X15" s="4">
        <v>0</v>
      </c>
      <c r="Y15" s="1" t="s">
        <v>28</v>
      </c>
      <c r="Z15" s="1" t="s">
        <v>59</v>
      </c>
      <c r="AA15" s="1" t="s">
        <v>105</v>
      </c>
      <c r="AB15" s="1" t="s">
        <v>50</v>
      </c>
      <c r="AD15" s="1" t="s">
        <v>30</v>
      </c>
      <c r="AE15" s="1" t="s">
        <v>31</v>
      </c>
    </row>
    <row r="16" spans="1:31" x14ac:dyDescent="0.3">
      <c r="A16" s="13">
        <f>Table1[[#This Row],[QTY Ordered]]-Table1[[#This Row],[QTY Canceled]]-Table1[[#This Row],[QTY Shipped]]</f>
        <v>5150</v>
      </c>
      <c r="B16" s="7" t="str">
        <f>Table1[[#This Row],[Month]]&amp;" "&amp;RIGHT(Table1[[#This Row],[Year]],2)</f>
        <v>Jul 20</v>
      </c>
      <c r="C16" s="7" t="str">
        <f t="shared" si="8"/>
        <v>Jul</v>
      </c>
      <c r="D16" s="7" t="str">
        <f t="shared" si="6"/>
        <v>2020</v>
      </c>
      <c r="E16" s="8">
        <f t="shared" ref="E16:E35" si="9">IFERROR(IFERROR(H16,I16),G16)+21</f>
        <v>44018</v>
      </c>
      <c r="F16" s="2">
        <v>43627</v>
      </c>
      <c r="G16" s="2">
        <v>43997</v>
      </c>
      <c r="H16" s="2">
        <v>43997</v>
      </c>
      <c r="I16" s="2">
        <v>43997</v>
      </c>
      <c r="J16" s="1" t="s">
        <v>113</v>
      </c>
      <c r="K16" s="1" t="s">
        <v>26</v>
      </c>
      <c r="L16" s="1" t="s">
        <v>114</v>
      </c>
      <c r="M16" s="1" t="s">
        <v>115</v>
      </c>
      <c r="N16" s="1" t="s">
        <v>67</v>
      </c>
      <c r="O16" s="1" t="s">
        <v>68</v>
      </c>
      <c r="P16" t="s">
        <v>33</v>
      </c>
      <c r="Q16" s="1" t="s">
        <v>50</v>
      </c>
      <c r="R16" s="1" t="s">
        <v>55</v>
      </c>
      <c r="S16" s="3">
        <v>4.55</v>
      </c>
      <c r="T16" s="5">
        <v>5150</v>
      </c>
      <c r="U16" s="3">
        <v>23432.5</v>
      </c>
      <c r="V16">
        <v>0</v>
      </c>
      <c r="W16" s="5">
        <v>0</v>
      </c>
      <c r="X16">
        <v>0</v>
      </c>
      <c r="Y16" s="1" t="s">
        <v>28</v>
      </c>
      <c r="Z16" s="1" t="s">
        <v>59</v>
      </c>
      <c r="AA16" s="1" t="s">
        <v>105</v>
      </c>
      <c r="AB16" s="1" t="s">
        <v>50</v>
      </c>
      <c r="AD16" s="1" t="s">
        <v>30</v>
      </c>
      <c r="AE16" s="1" t="s">
        <v>31</v>
      </c>
    </row>
    <row r="17" spans="1:31" x14ac:dyDescent="0.3">
      <c r="A17" s="13">
        <f>Table1[[#This Row],[QTY Ordered]]-Table1[[#This Row],[QTY Canceled]]-Table1[[#This Row],[QTY Shipped]]</f>
        <v>5000</v>
      </c>
      <c r="B17" s="7" t="str">
        <f>Table1[[#This Row],[Month]]&amp;" "&amp;RIGHT(Table1[[#This Row],[Year]],2)</f>
        <v>Aug 20</v>
      </c>
      <c r="C17" s="7" t="str">
        <f t="shared" si="8"/>
        <v>Aug</v>
      </c>
      <c r="D17" s="7" t="str">
        <f t="shared" ref="D17:D36" si="10">TEXT(E17,"yyyy")</f>
        <v>2020</v>
      </c>
      <c r="E17" s="8">
        <f t="shared" si="9"/>
        <v>44052</v>
      </c>
      <c r="F17" s="2">
        <v>43697</v>
      </c>
      <c r="G17" s="2">
        <v>44031</v>
      </c>
      <c r="H17" s="2">
        <v>44031</v>
      </c>
      <c r="I17" s="2">
        <v>44031</v>
      </c>
      <c r="J17" s="1" t="s">
        <v>134</v>
      </c>
      <c r="K17" s="1" t="s">
        <v>26</v>
      </c>
      <c r="L17" s="1" t="s">
        <v>135</v>
      </c>
      <c r="M17" s="1" t="s">
        <v>136</v>
      </c>
      <c r="N17" s="1" t="s">
        <v>67</v>
      </c>
      <c r="O17" s="1" t="s">
        <v>68</v>
      </c>
      <c r="Q17" s="1" t="s">
        <v>36</v>
      </c>
      <c r="R17" s="1" t="s">
        <v>40</v>
      </c>
      <c r="S17" s="3">
        <v>3.98</v>
      </c>
      <c r="T17" s="4">
        <v>5000</v>
      </c>
      <c r="U17" s="3">
        <v>19885</v>
      </c>
      <c r="V17">
        <v>0</v>
      </c>
      <c r="W17">
        <v>0</v>
      </c>
      <c r="X17">
        <v>0</v>
      </c>
      <c r="Y17" s="1" t="s">
        <v>28</v>
      </c>
      <c r="Z17" s="1" t="s">
        <v>59</v>
      </c>
      <c r="AA17" s="1" t="s">
        <v>105</v>
      </c>
      <c r="AB17" s="1" t="s">
        <v>38</v>
      </c>
      <c r="AD17" s="1" t="s">
        <v>30</v>
      </c>
      <c r="AE17" s="1" t="s">
        <v>31</v>
      </c>
    </row>
    <row r="18" spans="1:31" x14ac:dyDescent="0.3">
      <c r="A18" s="13">
        <f>Table1[[#This Row],[QTY Ordered]]-Table1[[#This Row],[QTY Canceled]]-Table1[[#This Row],[QTY Shipped]]</f>
        <v>14364</v>
      </c>
      <c r="B18" s="7" t="str">
        <f>Table1[[#This Row],[Month]]&amp;" "&amp;RIGHT(Table1[[#This Row],[Year]],2)</f>
        <v>Jun 20</v>
      </c>
      <c r="C18" s="7" t="str">
        <f t="shared" si="8"/>
        <v>Jun</v>
      </c>
      <c r="D18" s="7" t="str">
        <f t="shared" si="10"/>
        <v>2020</v>
      </c>
      <c r="E18" s="8">
        <f t="shared" si="9"/>
        <v>44002</v>
      </c>
      <c r="F18" s="2">
        <v>43704</v>
      </c>
      <c r="G18" s="2">
        <v>43981</v>
      </c>
      <c r="H18" s="2">
        <v>43981</v>
      </c>
      <c r="I18" s="2">
        <v>43981</v>
      </c>
      <c r="J18" s="1" t="s">
        <v>144</v>
      </c>
      <c r="K18" s="1" t="s">
        <v>26</v>
      </c>
      <c r="L18" s="1" t="s">
        <v>145</v>
      </c>
      <c r="M18" s="1" t="s">
        <v>146</v>
      </c>
      <c r="N18" s="1" t="s">
        <v>67</v>
      </c>
      <c r="O18" s="1" t="s">
        <v>68</v>
      </c>
      <c r="P18" t="s">
        <v>33</v>
      </c>
      <c r="Q18" s="1" t="s">
        <v>50</v>
      </c>
      <c r="R18" s="1" t="s">
        <v>55</v>
      </c>
      <c r="S18" s="3">
        <v>1.88</v>
      </c>
      <c r="T18" s="5">
        <v>21600</v>
      </c>
      <c r="U18" s="3">
        <v>40608</v>
      </c>
      <c r="V18">
        <v>0</v>
      </c>
      <c r="W18" s="4">
        <v>7236</v>
      </c>
      <c r="X18" s="4">
        <v>7236</v>
      </c>
      <c r="Y18" s="1" t="s">
        <v>28</v>
      </c>
      <c r="Z18" s="1" t="s">
        <v>59</v>
      </c>
      <c r="AA18" s="1" t="s">
        <v>143</v>
      </c>
      <c r="AB18" s="1" t="s">
        <v>50</v>
      </c>
      <c r="AD18" s="1" t="s">
        <v>30</v>
      </c>
      <c r="AE18" s="1" t="s">
        <v>31</v>
      </c>
    </row>
    <row r="19" spans="1:31" x14ac:dyDescent="0.3">
      <c r="A19" s="13">
        <f>Table1[[#This Row],[QTY Ordered]]-Table1[[#This Row],[QTY Canceled]]-Table1[[#This Row],[QTY Shipped]]</f>
        <v>10000</v>
      </c>
      <c r="B19" s="7" t="str">
        <f>Table1[[#This Row],[Month]]&amp;" "&amp;RIGHT(Table1[[#This Row],[Year]],2)</f>
        <v>Jun 20</v>
      </c>
      <c r="C19" s="7" t="str">
        <f t="shared" si="8"/>
        <v>Jun</v>
      </c>
      <c r="D19" s="7" t="str">
        <f t="shared" si="10"/>
        <v>2020</v>
      </c>
      <c r="E19" s="8">
        <f t="shared" si="9"/>
        <v>43992</v>
      </c>
      <c r="F19" s="2">
        <v>43727</v>
      </c>
      <c r="G19" s="2">
        <v>43971</v>
      </c>
      <c r="H19" s="2">
        <v>43971</v>
      </c>
      <c r="I19" s="2">
        <v>43971</v>
      </c>
      <c r="J19" s="1" t="s">
        <v>149</v>
      </c>
      <c r="K19" s="1" t="s">
        <v>26</v>
      </c>
      <c r="L19" s="1" t="s">
        <v>147</v>
      </c>
      <c r="M19" s="1" t="s">
        <v>148</v>
      </c>
      <c r="N19" s="1" t="s">
        <v>67</v>
      </c>
      <c r="O19" s="1" t="s">
        <v>68</v>
      </c>
      <c r="Q19" s="1" t="s">
        <v>29</v>
      </c>
      <c r="R19" s="1" t="s">
        <v>77</v>
      </c>
      <c r="S19" s="3">
        <v>3.23</v>
      </c>
      <c r="T19" s="4">
        <v>10000</v>
      </c>
      <c r="U19" s="3">
        <v>32300</v>
      </c>
      <c r="V19">
        <v>0</v>
      </c>
      <c r="W19" s="4">
        <v>0</v>
      </c>
      <c r="X19">
        <v>0</v>
      </c>
      <c r="Y19" s="1" t="s">
        <v>28</v>
      </c>
      <c r="Z19" s="1" t="s">
        <v>59</v>
      </c>
      <c r="AA19" s="1" t="s">
        <v>60</v>
      </c>
      <c r="AB19" s="1" t="s">
        <v>29</v>
      </c>
      <c r="AD19" s="1" t="s">
        <v>30</v>
      </c>
      <c r="AE19" s="1" t="s">
        <v>31</v>
      </c>
    </row>
    <row r="20" spans="1:31" x14ac:dyDescent="0.3">
      <c r="A20" s="13">
        <f>Table1[[#This Row],[QTY Ordered]]-Table1[[#This Row],[QTY Canceled]]-Table1[[#This Row],[QTY Shipped]]</f>
        <v>10000</v>
      </c>
      <c r="B20" s="7" t="str">
        <f>Table1[[#This Row],[Month]]&amp;" "&amp;RIGHT(Table1[[#This Row],[Year]],2)</f>
        <v>Jul 20</v>
      </c>
      <c r="C20" s="7" t="str">
        <f t="shared" ref="C20:C68" si="11">TEXT(E20,"mmm")</f>
        <v>Jul</v>
      </c>
      <c r="D20" s="7" t="str">
        <f t="shared" si="10"/>
        <v>2020</v>
      </c>
      <c r="E20" s="8">
        <f t="shared" si="9"/>
        <v>44023</v>
      </c>
      <c r="F20" s="2">
        <v>43733</v>
      </c>
      <c r="G20" s="2">
        <v>44002</v>
      </c>
      <c r="H20" s="2">
        <v>44002</v>
      </c>
      <c r="I20" s="2">
        <v>44002</v>
      </c>
      <c r="J20" s="1" t="s">
        <v>158</v>
      </c>
      <c r="K20" s="1" t="s">
        <v>26</v>
      </c>
      <c r="L20" s="1" t="s">
        <v>159</v>
      </c>
      <c r="M20" s="1" t="s">
        <v>160</v>
      </c>
      <c r="N20" s="1" t="s">
        <v>67</v>
      </c>
      <c r="O20" s="1" t="s">
        <v>68</v>
      </c>
      <c r="Q20" s="1" t="s">
        <v>36</v>
      </c>
      <c r="R20" s="1" t="s">
        <v>40</v>
      </c>
      <c r="S20" s="3">
        <v>3.2</v>
      </c>
      <c r="T20" s="5">
        <v>10000</v>
      </c>
      <c r="U20" s="3">
        <v>32000</v>
      </c>
      <c r="V20">
        <v>0</v>
      </c>
      <c r="W20" s="5">
        <v>0</v>
      </c>
      <c r="X20">
        <v>0</v>
      </c>
      <c r="Y20" s="1" t="s">
        <v>28</v>
      </c>
      <c r="Z20" s="1" t="s">
        <v>161</v>
      </c>
      <c r="AA20" s="1" t="s">
        <v>161</v>
      </c>
      <c r="AB20" s="1" t="s">
        <v>38</v>
      </c>
      <c r="AD20" s="1" t="s">
        <v>30</v>
      </c>
      <c r="AE20" s="1" t="s">
        <v>31</v>
      </c>
    </row>
    <row r="21" spans="1:31" x14ac:dyDescent="0.3">
      <c r="A21" s="13">
        <f>Table1[[#This Row],[QTY Ordered]]-Table1[[#This Row],[QTY Canceled]]-Table1[[#This Row],[QTY Shipped]]</f>
        <v>9000</v>
      </c>
      <c r="B21" s="7" t="str">
        <f>Table1[[#This Row],[Month]]&amp;" "&amp;RIGHT(Table1[[#This Row],[Year]],2)</f>
        <v>Sep 20</v>
      </c>
      <c r="C21" s="7" t="str">
        <f t="shared" si="11"/>
        <v>Sep</v>
      </c>
      <c r="D21" s="7" t="str">
        <f t="shared" si="10"/>
        <v>2020</v>
      </c>
      <c r="E21" s="8">
        <f t="shared" si="9"/>
        <v>44096</v>
      </c>
      <c r="F21" s="2">
        <v>43733</v>
      </c>
      <c r="G21" s="2">
        <v>44075</v>
      </c>
      <c r="H21" s="2">
        <v>44075</v>
      </c>
      <c r="I21" s="2">
        <v>44075</v>
      </c>
      <c r="J21" s="1" t="s">
        <v>162</v>
      </c>
      <c r="K21" s="1" t="s">
        <v>26</v>
      </c>
      <c r="L21" s="1" t="s">
        <v>163</v>
      </c>
      <c r="M21" s="1" t="s">
        <v>164</v>
      </c>
      <c r="N21" s="1" t="s">
        <v>67</v>
      </c>
      <c r="O21" s="1" t="s">
        <v>68</v>
      </c>
      <c r="Q21" s="1" t="s">
        <v>36</v>
      </c>
      <c r="R21" s="1" t="s">
        <v>40</v>
      </c>
      <c r="S21" s="3">
        <v>1.4</v>
      </c>
      <c r="T21" s="5">
        <v>17000</v>
      </c>
      <c r="U21" s="3">
        <v>12600</v>
      </c>
      <c r="V21" s="5">
        <v>8000</v>
      </c>
      <c r="W21" s="5">
        <v>0</v>
      </c>
      <c r="X21">
        <v>0</v>
      </c>
      <c r="Y21" s="1" t="s">
        <v>28</v>
      </c>
      <c r="Z21" s="1" t="s">
        <v>161</v>
      </c>
      <c r="AA21" s="1" t="s">
        <v>161</v>
      </c>
      <c r="AB21" s="1" t="s">
        <v>38</v>
      </c>
      <c r="AD21" s="1" t="s">
        <v>30</v>
      </c>
      <c r="AE21" s="1" t="s">
        <v>31</v>
      </c>
    </row>
    <row r="22" spans="1:31" x14ac:dyDescent="0.3">
      <c r="A22" s="13">
        <f>Table1[[#This Row],[QTY Ordered]]-Table1[[#This Row],[QTY Canceled]]-Table1[[#This Row],[QTY Shipped]]</f>
        <v>8340</v>
      </c>
      <c r="B22" s="7" t="str">
        <f>Table1[[#This Row],[Month]]&amp;" "&amp;RIGHT(Table1[[#This Row],[Year]],2)</f>
        <v>Jul 20</v>
      </c>
      <c r="C22" s="7" t="str">
        <f t="shared" si="11"/>
        <v>Jul</v>
      </c>
      <c r="D22" s="7" t="str">
        <f t="shared" si="10"/>
        <v>2020</v>
      </c>
      <c r="E22" s="8">
        <f t="shared" si="9"/>
        <v>44028</v>
      </c>
      <c r="F22" s="2">
        <v>43733</v>
      </c>
      <c r="G22" s="2">
        <v>44007</v>
      </c>
      <c r="H22" s="2">
        <v>44007</v>
      </c>
      <c r="I22" s="2">
        <v>44007</v>
      </c>
      <c r="J22" s="1" t="s">
        <v>165</v>
      </c>
      <c r="K22" s="1" t="s">
        <v>26</v>
      </c>
      <c r="L22" s="1" t="s">
        <v>166</v>
      </c>
      <c r="M22" s="1" t="s">
        <v>167</v>
      </c>
      <c r="N22" s="1" t="s">
        <v>67</v>
      </c>
      <c r="O22" s="1" t="s">
        <v>68</v>
      </c>
      <c r="Q22" s="1" t="s">
        <v>36</v>
      </c>
      <c r="R22" s="1" t="s">
        <v>40</v>
      </c>
      <c r="S22" s="3">
        <v>0.78</v>
      </c>
      <c r="T22" s="4">
        <v>8340</v>
      </c>
      <c r="U22" s="3">
        <v>6505.2</v>
      </c>
      <c r="V22">
        <v>0</v>
      </c>
      <c r="W22" s="5">
        <v>0</v>
      </c>
      <c r="X22" s="5">
        <v>0</v>
      </c>
      <c r="Y22" s="1" t="s">
        <v>61</v>
      </c>
      <c r="Z22" s="1" t="s">
        <v>161</v>
      </c>
      <c r="AA22" s="1" t="s">
        <v>161</v>
      </c>
      <c r="AB22" s="1" t="s">
        <v>38</v>
      </c>
      <c r="AD22" s="1" t="s">
        <v>30</v>
      </c>
      <c r="AE22" s="1" t="s">
        <v>31</v>
      </c>
    </row>
    <row r="23" spans="1:31" x14ac:dyDescent="0.3">
      <c r="A23" s="13">
        <f>Table1[[#This Row],[QTY Ordered]]-Table1[[#This Row],[QTY Canceled]]-Table1[[#This Row],[QTY Shipped]]</f>
        <v>6000</v>
      </c>
      <c r="B23" s="7" t="str">
        <f>Table1[[#This Row],[Month]]&amp;" "&amp;RIGHT(Table1[[#This Row],[Year]],2)</f>
        <v>May 20</v>
      </c>
      <c r="C23" s="7" t="str">
        <f t="shared" si="11"/>
        <v>May</v>
      </c>
      <c r="D23" s="7" t="str">
        <f t="shared" si="10"/>
        <v>2020</v>
      </c>
      <c r="E23" s="8">
        <f t="shared" si="9"/>
        <v>43973</v>
      </c>
      <c r="F23" s="2">
        <v>43733</v>
      </c>
      <c r="G23" s="2">
        <v>43915</v>
      </c>
      <c r="H23" s="2">
        <v>43952</v>
      </c>
      <c r="I23" s="2">
        <v>43952</v>
      </c>
      <c r="J23" s="1" t="s">
        <v>168</v>
      </c>
      <c r="K23" s="1" t="s">
        <v>26</v>
      </c>
      <c r="L23" s="1" t="s">
        <v>169</v>
      </c>
      <c r="M23" s="1" t="s">
        <v>170</v>
      </c>
      <c r="N23" t="s">
        <v>67</v>
      </c>
      <c r="O23" s="1" t="s">
        <v>68</v>
      </c>
      <c r="P23" s="1"/>
      <c r="Q23" s="1" t="s">
        <v>36</v>
      </c>
      <c r="R23" s="1" t="s">
        <v>40</v>
      </c>
      <c r="S23" s="3">
        <v>0</v>
      </c>
      <c r="T23" s="4">
        <v>6000</v>
      </c>
      <c r="U23" s="3">
        <v>0</v>
      </c>
      <c r="V23">
        <v>0</v>
      </c>
      <c r="W23">
        <v>0</v>
      </c>
      <c r="X23">
        <v>0</v>
      </c>
      <c r="Y23" s="1" t="s">
        <v>28</v>
      </c>
      <c r="Z23" s="1" t="s">
        <v>161</v>
      </c>
      <c r="AA23" s="1" t="s">
        <v>161</v>
      </c>
      <c r="AB23" s="1" t="s">
        <v>38</v>
      </c>
      <c r="AD23" s="1" t="s">
        <v>30</v>
      </c>
      <c r="AE23" s="1" t="s">
        <v>31</v>
      </c>
    </row>
    <row r="24" spans="1:31" x14ac:dyDescent="0.3">
      <c r="A24" s="13">
        <f>Table1[[#This Row],[QTY Ordered]]-Table1[[#This Row],[QTY Canceled]]-Table1[[#This Row],[QTY Shipped]]</f>
        <v>6000</v>
      </c>
      <c r="B24" s="7" t="str">
        <f>Table1[[#This Row],[Month]]&amp;" "&amp;RIGHT(Table1[[#This Row],[Year]],2)</f>
        <v>Jun 20</v>
      </c>
      <c r="C24" s="7" t="str">
        <f t="shared" si="11"/>
        <v>Jun</v>
      </c>
      <c r="D24" s="7" t="str">
        <f t="shared" si="10"/>
        <v>2020</v>
      </c>
      <c r="E24" s="8">
        <f t="shared" si="9"/>
        <v>43992</v>
      </c>
      <c r="F24" s="2">
        <v>43733</v>
      </c>
      <c r="G24" s="2">
        <v>43971</v>
      </c>
      <c r="H24" s="2">
        <v>43971</v>
      </c>
      <c r="I24" s="2">
        <v>43971</v>
      </c>
      <c r="J24" s="1" t="s">
        <v>171</v>
      </c>
      <c r="K24" s="1" t="s">
        <v>26</v>
      </c>
      <c r="L24" s="1" t="s">
        <v>172</v>
      </c>
      <c r="M24" s="1" t="s">
        <v>173</v>
      </c>
      <c r="N24" s="1" t="s">
        <v>67</v>
      </c>
      <c r="O24" s="1" t="s">
        <v>68</v>
      </c>
      <c r="Q24" s="1" t="s">
        <v>36</v>
      </c>
      <c r="R24" s="1" t="s">
        <v>40</v>
      </c>
      <c r="S24" s="3">
        <v>2.27</v>
      </c>
      <c r="T24" s="4">
        <v>6000</v>
      </c>
      <c r="U24" s="3">
        <v>13614</v>
      </c>
      <c r="V24" s="4">
        <v>0</v>
      </c>
      <c r="W24" s="5">
        <v>0</v>
      </c>
      <c r="X24" s="5">
        <v>0</v>
      </c>
      <c r="Y24" s="1" t="s">
        <v>61</v>
      </c>
      <c r="Z24" s="1" t="s">
        <v>161</v>
      </c>
      <c r="AA24" s="1" t="s">
        <v>161</v>
      </c>
      <c r="AB24" s="1" t="s">
        <v>38</v>
      </c>
      <c r="AD24" s="1" t="s">
        <v>30</v>
      </c>
      <c r="AE24" s="1" t="s">
        <v>31</v>
      </c>
    </row>
    <row r="25" spans="1:31" x14ac:dyDescent="0.3">
      <c r="A25" s="13">
        <f>Table1[[#This Row],[QTY Ordered]]-Table1[[#This Row],[QTY Canceled]]-Table1[[#This Row],[QTY Shipped]]</f>
        <v>5000</v>
      </c>
      <c r="B25" s="7" t="str">
        <f>Table1[[#This Row],[Month]]&amp;" "&amp;RIGHT(Table1[[#This Row],[Year]],2)</f>
        <v>Jul 20</v>
      </c>
      <c r="C25" s="7" t="str">
        <f t="shared" si="11"/>
        <v>Jul</v>
      </c>
      <c r="D25" s="7" t="str">
        <f t="shared" si="10"/>
        <v>2020</v>
      </c>
      <c r="E25" s="8">
        <f t="shared" si="9"/>
        <v>44018</v>
      </c>
      <c r="F25" s="2">
        <v>43733</v>
      </c>
      <c r="G25" s="2">
        <v>43997</v>
      </c>
      <c r="H25" s="2">
        <v>43997</v>
      </c>
      <c r="I25" s="2">
        <v>43997</v>
      </c>
      <c r="J25" s="1" t="s">
        <v>174</v>
      </c>
      <c r="K25" s="1" t="s">
        <v>26</v>
      </c>
      <c r="L25" s="1" t="s">
        <v>127</v>
      </c>
      <c r="M25" s="1" t="s">
        <v>128</v>
      </c>
      <c r="N25" s="1" t="s">
        <v>67</v>
      </c>
      <c r="O25" s="1" t="s">
        <v>68</v>
      </c>
      <c r="Q25" s="1" t="s">
        <v>125</v>
      </c>
      <c r="R25" s="1" t="s">
        <v>126</v>
      </c>
      <c r="S25" s="3">
        <v>3.44</v>
      </c>
      <c r="T25" s="4">
        <v>5000</v>
      </c>
      <c r="U25" s="3">
        <v>17200</v>
      </c>
      <c r="V25">
        <v>0</v>
      </c>
      <c r="W25" s="5">
        <v>0</v>
      </c>
      <c r="X25" s="4">
        <v>0</v>
      </c>
      <c r="Y25" s="1" t="s">
        <v>28</v>
      </c>
      <c r="Z25" s="1" t="s">
        <v>161</v>
      </c>
      <c r="AA25" s="1" t="s">
        <v>161</v>
      </c>
      <c r="AB25" s="1" t="s">
        <v>62</v>
      </c>
      <c r="AD25" s="1" t="s">
        <v>30</v>
      </c>
      <c r="AE25" s="1" t="s">
        <v>31</v>
      </c>
    </row>
    <row r="26" spans="1:31" x14ac:dyDescent="0.3">
      <c r="A26" s="13">
        <f>Table1[[#This Row],[QTY Ordered]]-Table1[[#This Row],[QTY Canceled]]-Table1[[#This Row],[QTY Shipped]]</f>
        <v>10000</v>
      </c>
      <c r="B26" s="7" t="str">
        <f>Table1[[#This Row],[Month]]&amp;" "&amp;RIGHT(Table1[[#This Row],[Year]],2)</f>
        <v>May 20</v>
      </c>
      <c r="C26" s="7" t="str">
        <f t="shared" si="11"/>
        <v>May</v>
      </c>
      <c r="D26" s="7" t="str">
        <f t="shared" si="10"/>
        <v>2020</v>
      </c>
      <c r="E26" s="8">
        <f t="shared" si="9"/>
        <v>43962</v>
      </c>
      <c r="F26" s="2">
        <v>43783</v>
      </c>
      <c r="G26" s="2">
        <v>43941</v>
      </c>
      <c r="H26" s="2">
        <v>43941</v>
      </c>
      <c r="I26" s="2">
        <v>43941</v>
      </c>
      <c r="J26" s="1" t="s">
        <v>185</v>
      </c>
      <c r="K26" s="1" t="s">
        <v>26</v>
      </c>
      <c r="L26" s="1" t="s">
        <v>180</v>
      </c>
      <c r="M26" s="1" t="s">
        <v>181</v>
      </c>
      <c r="N26" s="1" t="s">
        <v>67</v>
      </c>
      <c r="O26" s="1" t="s">
        <v>68</v>
      </c>
      <c r="Q26" s="1" t="s">
        <v>182</v>
      </c>
      <c r="R26" s="1" t="s">
        <v>183</v>
      </c>
      <c r="S26" s="3">
        <v>2.27</v>
      </c>
      <c r="T26" s="4">
        <v>10000</v>
      </c>
      <c r="U26" s="3">
        <v>22700</v>
      </c>
      <c r="V26">
        <v>0</v>
      </c>
      <c r="W26" s="4">
        <v>0</v>
      </c>
      <c r="X26">
        <v>0</v>
      </c>
      <c r="Y26" s="1" t="s">
        <v>28</v>
      </c>
      <c r="Z26" s="1" t="s">
        <v>59</v>
      </c>
      <c r="AA26" s="1" t="s">
        <v>60</v>
      </c>
      <c r="AB26" s="1" t="s">
        <v>184</v>
      </c>
      <c r="AD26" s="1" t="s">
        <v>30</v>
      </c>
      <c r="AE26" s="1" t="s">
        <v>31</v>
      </c>
    </row>
    <row r="27" spans="1:31" x14ac:dyDescent="0.3">
      <c r="A27" s="13">
        <f>Table1[[#This Row],[QTY Ordered]]-Table1[[#This Row],[QTY Canceled]]-Table1[[#This Row],[QTY Shipped]]</f>
        <v>11960</v>
      </c>
      <c r="B27" s="7" t="str">
        <f>Table1[[#This Row],[Month]]&amp;" "&amp;RIGHT(Table1[[#This Row],[Year]],2)</f>
        <v>Jun 20</v>
      </c>
      <c r="C27" s="7" t="str">
        <f t="shared" si="11"/>
        <v>Jun</v>
      </c>
      <c r="D27" s="7" t="str">
        <f t="shared" si="10"/>
        <v>2020</v>
      </c>
      <c r="E27" s="8">
        <f t="shared" si="9"/>
        <v>43992</v>
      </c>
      <c r="F27" s="2">
        <v>43761</v>
      </c>
      <c r="G27" s="2">
        <v>43971</v>
      </c>
      <c r="H27" s="2">
        <v>43971</v>
      </c>
      <c r="I27" s="2">
        <v>43971</v>
      </c>
      <c r="J27" s="1" t="s">
        <v>188</v>
      </c>
      <c r="K27" s="1" t="s">
        <v>26</v>
      </c>
      <c r="L27" s="1" t="s">
        <v>177</v>
      </c>
      <c r="M27" s="1" t="s">
        <v>178</v>
      </c>
      <c r="N27" s="1" t="s">
        <v>179</v>
      </c>
      <c r="O27" s="1" t="s">
        <v>68</v>
      </c>
      <c r="Q27" s="1" t="s">
        <v>36</v>
      </c>
      <c r="R27" s="1" t="s">
        <v>40</v>
      </c>
      <c r="S27" s="3">
        <v>3.19</v>
      </c>
      <c r="T27" s="5">
        <v>25000</v>
      </c>
      <c r="U27" s="3">
        <v>79750</v>
      </c>
      <c r="V27" s="5">
        <v>0</v>
      </c>
      <c r="W27" s="5">
        <v>13040</v>
      </c>
      <c r="X27" s="5">
        <v>13040</v>
      </c>
      <c r="Y27" s="1" t="s">
        <v>28</v>
      </c>
      <c r="Z27" s="1" t="s">
        <v>59</v>
      </c>
      <c r="AA27" s="1" t="s">
        <v>60</v>
      </c>
      <c r="AB27" s="1" t="s">
        <v>38</v>
      </c>
      <c r="AC27" t="s">
        <v>39</v>
      </c>
      <c r="AD27" s="1" t="s">
        <v>30</v>
      </c>
      <c r="AE27" s="1" t="s">
        <v>31</v>
      </c>
    </row>
    <row r="28" spans="1:31" x14ac:dyDescent="0.3">
      <c r="A28" s="13">
        <f>Table1[[#This Row],[QTY Ordered]]-Table1[[#This Row],[QTY Canceled]]-Table1[[#This Row],[QTY Shipped]]</f>
        <v>10000</v>
      </c>
      <c r="B28" s="7" t="str">
        <f>Table1[[#This Row],[Month]]&amp;" "&amp;RIGHT(Table1[[#This Row],[Year]],2)</f>
        <v>Jun 20</v>
      </c>
      <c r="C28" s="7" t="str">
        <f t="shared" si="11"/>
        <v>Jun</v>
      </c>
      <c r="D28" s="7" t="str">
        <f t="shared" si="10"/>
        <v>2020</v>
      </c>
      <c r="E28" s="8">
        <f t="shared" si="9"/>
        <v>43987</v>
      </c>
      <c r="F28" s="2">
        <v>43761</v>
      </c>
      <c r="G28" s="2">
        <v>43966</v>
      </c>
      <c r="H28" s="2">
        <v>43966</v>
      </c>
      <c r="I28" s="2">
        <v>43966</v>
      </c>
      <c r="J28" s="1" t="s">
        <v>193</v>
      </c>
      <c r="K28" s="1" t="s">
        <v>26</v>
      </c>
      <c r="L28" s="1" t="s">
        <v>191</v>
      </c>
      <c r="M28" s="1" t="s">
        <v>192</v>
      </c>
      <c r="N28" s="1" t="s">
        <v>67</v>
      </c>
      <c r="O28" s="1" t="s">
        <v>68</v>
      </c>
      <c r="Q28" s="1" t="s">
        <v>29</v>
      </c>
      <c r="R28" s="1" t="s">
        <v>77</v>
      </c>
      <c r="S28" s="3">
        <v>1.83</v>
      </c>
      <c r="T28" s="4">
        <v>10000</v>
      </c>
      <c r="U28" s="3">
        <v>18300</v>
      </c>
      <c r="V28">
        <v>0</v>
      </c>
      <c r="W28" s="5">
        <v>0</v>
      </c>
      <c r="X28">
        <v>0</v>
      </c>
      <c r="Y28" s="1" t="s">
        <v>28</v>
      </c>
      <c r="Z28" s="1" t="s">
        <v>59</v>
      </c>
      <c r="AA28" s="1" t="s">
        <v>60</v>
      </c>
      <c r="AB28" s="1" t="s">
        <v>29</v>
      </c>
      <c r="AD28" s="1" t="s">
        <v>30</v>
      </c>
      <c r="AE28" s="1" t="s">
        <v>31</v>
      </c>
    </row>
    <row r="29" spans="1:31" x14ac:dyDescent="0.3">
      <c r="A29" s="13">
        <f>Table1[[#This Row],[QTY Ordered]]-Table1[[#This Row],[QTY Canceled]]-Table1[[#This Row],[QTY Shipped]]</f>
        <v>10000</v>
      </c>
      <c r="B29" s="7" t="str">
        <f>Table1[[#This Row],[Month]]&amp;" "&amp;RIGHT(Table1[[#This Row],[Year]],2)</f>
        <v>Jun 20</v>
      </c>
      <c r="C29" s="7" t="str">
        <f t="shared" si="11"/>
        <v>Jun</v>
      </c>
      <c r="D29" s="7" t="str">
        <f t="shared" si="10"/>
        <v>2020</v>
      </c>
      <c r="E29" s="8">
        <f t="shared" si="9"/>
        <v>44001</v>
      </c>
      <c r="F29" s="2">
        <v>43762</v>
      </c>
      <c r="G29" s="2">
        <v>43980</v>
      </c>
      <c r="H29" s="2">
        <v>43980</v>
      </c>
      <c r="I29" s="2">
        <v>43980</v>
      </c>
      <c r="J29" s="1" t="s">
        <v>198</v>
      </c>
      <c r="K29" s="1" t="s">
        <v>26</v>
      </c>
      <c r="L29" s="1" t="s">
        <v>199</v>
      </c>
      <c r="M29" s="1" t="s">
        <v>200</v>
      </c>
      <c r="N29" s="1" t="s">
        <v>67</v>
      </c>
      <c r="O29" s="1" t="s">
        <v>68</v>
      </c>
      <c r="Q29" s="1" t="s">
        <v>103</v>
      </c>
      <c r="R29" s="1" t="s">
        <v>104</v>
      </c>
      <c r="S29" s="3">
        <v>2.1800000000000002</v>
      </c>
      <c r="T29" s="5">
        <v>10000</v>
      </c>
      <c r="U29" s="3">
        <v>21800</v>
      </c>
      <c r="V29" s="4">
        <v>0</v>
      </c>
      <c r="W29" s="5">
        <v>0</v>
      </c>
      <c r="X29">
        <v>0</v>
      </c>
      <c r="Y29" s="1" t="s">
        <v>28</v>
      </c>
      <c r="Z29" s="1" t="s">
        <v>59</v>
      </c>
      <c r="AA29" s="1" t="s">
        <v>60</v>
      </c>
      <c r="AB29" s="1" t="s">
        <v>63</v>
      </c>
      <c r="AD29" s="1" t="s">
        <v>30</v>
      </c>
      <c r="AE29" s="1" t="s">
        <v>31</v>
      </c>
    </row>
    <row r="30" spans="1:31" x14ac:dyDescent="0.3">
      <c r="A30" s="13">
        <f>Table1[[#This Row],[QTY Ordered]]-Table1[[#This Row],[QTY Canceled]]-Table1[[#This Row],[QTY Shipped]]</f>
        <v>5000</v>
      </c>
      <c r="B30" s="7" t="str">
        <f>Table1[[#This Row],[Month]]&amp;" "&amp;RIGHT(Table1[[#This Row],[Year]],2)</f>
        <v>Jun 20</v>
      </c>
      <c r="C30" s="7" t="str">
        <f t="shared" si="11"/>
        <v>Jun</v>
      </c>
      <c r="D30" s="7" t="str">
        <f t="shared" si="10"/>
        <v>2020</v>
      </c>
      <c r="E30" s="8">
        <f t="shared" si="9"/>
        <v>43996</v>
      </c>
      <c r="F30" s="2">
        <v>43762</v>
      </c>
      <c r="G30" s="2">
        <v>43975</v>
      </c>
      <c r="H30" s="2">
        <v>43975</v>
      </c>
      <c r="I30" s="2">
        <v>43975</v>
      </c>
      <c r="J30" s="1" t="s">
        <v>201</v>
      </c>
      <c r="K30" s="1" t="s">
        <v>26</v>
      </c>
      <c r="L30" s="1" t="s">
        <v>202</v>
      </c>
      <c r="M30" s="1" t="s">
        <v>203</v>
      </c>
      <c r="N30" t="s">
        <v>67</v>
      </c>
      <c r="O30" t="s">
        <v>68</v>
      </c>
      <c r="Q30" s="1" t="s">
        <v>36</v>
      </c>
      <c r="R30" s="1" t="s">
        <v>40</v>
      </c>
      <c r="S30" s="3">
        <v>2.5099999999999998</v>
      </c>
      <c r="T30" s="5">
        <v>10000</v>
      </c>
      <c r="U30" s="3">
        <v>12550</v>
      </c>
      <c r="V30" s="4">
        <v>5000</v>
      </c>
      <c r="W30">
        <v>0</v>
      </c>
      <c r="X30">
        <v>0</v>
      </c>
      <c r="Y30" s="1" t="s">
        <v>28</v>
      </c>
      <c r="Z30" s="1" t="s">
        <v>59</v>
      </c>
      <c r="AA30" s="1" t="s">
        <v>60</v>
      </c>
      <c r="AB30" s="1" t="s">
        <v>38</v>
      </c>
      <c r="AD30" s="1" t="s">
        <v>30</v>
      </c>
      <c r="AE30" s="1" t="s">
        <v>31</v>
      </c>
    </row>
    <row r="31" spans="1:31" x14ac:dyDescent="0.3">
      <c r="A31" s="13">
        <f>Table1[[#This Row],[QTY Ordered]]-Table1[[#This Row],[QTY Canceled]]-Table1[[#This Row],[QTY Shipped]]</f>
        <v>13</v>
      </c>
      <c r="B31" s="7" t="str">
        <f>Table1[[#This Row],[Month]]&amp;" "&amp;RIGHT(Table1[[#This Row],[Year]],2)</f>
        <v>Jun 20</v>
      </c>
      <c r="C31" s="7" t="str">
        <f t="shared" si="11"/>
        <v>Jun</v>
      </c>
      <c r="D31" s="7" t="str">
        <f t="shared" si="10"/>
        <v>2020</v>
      </c>
      <c r="E31" s="8">
        <f t="shared" si="9"/>
        <v>43992</v>
      </c>
      <c r="F31" s="2">
        <v>43762</v>
      </c>
      <c r="G31" s="2">
        <v>43971</v>
      </c>
      <c r="H31" s="2">
        <v>43971</v>
      </c>
      <c r="I31" s="2">
        <v>43971</v>
      </c>
      <c r="J31" s="1" t="s">
        <v>204</v>
      </c>
      <c r="K31" s="1" t="s">
        <v>26</v>
      </c>
      <c r="L31" s="1" t="s">
        <v>205</v>
      </c>
      <c r="M31" s="1" t="s">
        <v>203</v>
      </c>
      <c r="N31" s="1" t="s">
        <v>67</v>
      </c>
      <c r="O31" s="1" t="s">
        <v>68</v>
      </c>
      <c r="Q31" s="1" t="s">
        <v>36</v>
      </c>
      <c r="R31" s="1" t="s">
        <v>40</v>
      </c>
      <c r="S31" s="3">
        <v>3.39</v>
      </c>
      <c r="T31" s="4">
        <v>2000</v>
      </c>
      <c r="U31" s="3">
        <v>6776</v>
      </c>
      <c r="V31">
        <v>0</v>
      </c>
      <c r="W31" s="4">
        <v>1987</v>
      </c>
      <c r="X31">
        <v>0</v>
      </c>
      <c r="Y31" s="1" t="s">
        <v>61</v>
      </c>
      <c r="Z31" s="1" t="s">
        <v>59</v>
      </c>
      <c r="AA31" s="1" t="s">
        <v>60</v>
      </c>
      <c r="AB31" s="1" t="s">
        <v>38</v>
      </c>
      <c r="AD31" s="1" t="s">
        <v>30</v>
      </c>
      <c r="AE31" s="1" t="s">
        <v>31</v>
      </c>
    </row>
    <row r="32" spans="1:31" x14ac:dyDescent="0.3">
      <c r="A32" s="13">
        <f>Table1[[#This Row],[QTY Ordered]]-Table1[[#This Row],[QTY Canceled]]-Table1[[#This Row],[QTY Shipped]]</f>
        <v>111</v>
      </c>
      <c r="B32" s="7" t="str">
        <f>Table1[[#This Row],[Month]]&amp;" "&amp;RIGHT(Table1[[#This Row],[Year]],2)</f>
        <v>Jun 20</v>
      </c>
      <c r="C32" s="7" t="str">
        <f t="shared" si="11"/>
        <v>Jun</v>
      </c>
      <c r="D32" s="7" t="str">
        <f t="shared" si="10"/>
        <v>2020</v>
      </c>
      <c r="E32" s="8">
        <f t="shared" si="9"/>
        <v>43992</v>
      </c>
      <c r="F32" s="2">
        <v>43762</v>
      </c>
      <c r="G32" s="2">
        <v>43971</v>
      </c>
      <c r="H32" s="2">
        <v>43971</v>
      </c>
      <c r="I32" s="2">
        <v>43971</v>
      </c>
      <c r="J32" s="1" t="s">
        <v>204</v>
      </c>
      <c r="K32" s="1" t="s">
        <v>26</v>
      </c>
      <c r="L32" s="1" t="s">
        <v>206</v>
      </c>
      <c r="M32" s="1" t="s">
        <v>207</v>
      </c>
      <c r="N32" s="1" t="s">
        <v>67</v>
      </c>
      <c r="O32" s="1" t="s">
        <v>68</v>
      </c>
      <c r="Q32" s="1" t="s">
        <v>36</v>
      </c>
      <c r="R32" s="1" t="s">
        <v>40</v>
      </c>
      <c r="S32" s="3">
        <v>2.57</v>
      </c>
      <c r="T32" s="4">
        <v>2000</v>
      </c>
      <c r="U32" s="3">
        <v>5140</v>
      </c>
      <c r="V32">
        <v>0</v>
      </c>
      <c r="W32" s="4">
        <v>1889</v>
      </c>
      <c r="X32">
        <v>0</v>
      </c>
      <c r="Y32" s="1" t="s">
        <v>61</v>
      </c>
      <c r="Z32" s="1" t="s">
        <v>59</v>
      </c>
      <c r="AA32" s="1" t="s">
        <v>60</v>
      </c>
      <c r="AB32" s="1" t="s">
        <v>38</v>
      </c>
      <c r="AD32" s="1" t="s">
        <v>30</v>
      </c>
      <c r="AE32" s="1" t="s">
        <v>31</v>
      </c>
    </row>
    <row r="33" spans="1:31" x14ac:dyDescent="0.3">
      <c r="A33" s="13">
        <f>Table1[[#This Row],[QTY Ordered]]-Table1[[#This Row],[QTY Canceled]]-Table1[[#This Row],[QTY Shipped]]</f>
        <v>700</v>
      </c>
      <c r="B33" s="7" t="str">
        <f>Table1[[#This Row],[Month]]&amp;" "&amp;RIGHT(Table1[[#This Row],[Year]],2)</f>
        <v>Jun 20</v>
      </c>
      <c r="C33" s="7" t="str">
        <f t="shared" si="11"/>
        <v>Jun</v>
      </c>
      <c r="D33" s="7" t="str">
        <f t="shared" si="10"/>
        <v>2020</v>
      </c>
      <c r="E33" s="8">
        <f t="shared" si="9"/>
        <v>43992</v>
      </c>
      <c r="F33" s="2">
        <v>43762</v>
      </c>
      <c r="G33" s="2">
        <v>43971</v>
      </c>
      <c r="H33" s="2">
        <v>43971</v>
      </c>
      <c r="I33" s="2">
        <v>43971</v>
      </c>
      <c r="J33" s="1" t="s">
        <v>204</v>
      </c>
      <c r="K33" s="1" t="s">
        <v>26</v>
      </c>
      <c r="L33" s="1" t="s">
        <v>208</v>
      </c>
      <c r="M33" s="1" t="s">
        <v>209</v>
      </c>
      <c r="N33" s="1" t="s">
        <v>67</v>
      </c>
      <c r="O33" s="1" t="s">
        <v>68</v>
      </c>
      <c r="Q33" s="1" t="s">
        <v>36</v>
      </c>
      <c r="R33" s="1" t="s">
        <v>40</v>
      </c>
      <c r="S33" s="3">
        <v>1</v>
      </c>
      <c r="T33" s="4">
        <v>2000</v>
      </c>
      <c r="U33" s="3">
        <v>697.9</v>
      </c>
      <c r="V33" s="4">
        <v>1300</v>
      </c>
      <c r="W33">
        <v>0</v>
      </c>
      <c r="X33">
        <v>0</v>
      </c>
      <c r="Y33" s="1" t="s">
        <v>28</v>
      </c>
      <c r="Z33" s="1" t="s">
        <v>59</v>
      </c>
      <c r="AA33" s="1" t="s">
        <v>60</v>
      </c>
      <c r="AB33" s="1" t="s">
        <v>38</v>
      </c>
      <c r="AD33" s="1" t="s">
        <v>30</v>
      </c>
      <c r="AE33" s="1" t="s">
        <v>31</v>
      </c>
    </row>
    <row r="34" spans="1:31" x14ac:dyDescent="0.3">
      <c r="A34" s="13">
        <f>Table1[[#This Row],[QTY Ordered]]-Table1[[#This Row],[QTY Canceled]]-Table1[[#This Row],[QTY Shipped]]</f>
        <v>5000</v>
      </c>
      <c r="B34" s="7" t="str">
        <f>Table1[[#This Row],[Month]]&amp;" "&amp;RIGHT(Table1[[#This Row],[Year]],2)</f>
        <v>Jun 20</v>
      </c>
      <c r="C34" s="7" t="str">
        <f t="shared" si="11"/>
        <v>Jun</v>
      </c>
      <c r="D34" s="7" t="str">
        <f t="shared" si="10"/>
        <v>2020</v>
      </c>
      <c r="E34" s="8">
        <f t="shared" si="9"/>
        <v>43990</v>
      </c>
      <c r="F34" s="2">
        <v>43762</v>
      </c>
      <c r="G34" s="2">
        <v>43969</v>
      </c>
      <c r="H34" s="2">
        <v>43969</v>
      </c>
      <c r="I34" s="2">
        <v>43969</v>
      </c>
      <c r="J34" s="1" t="s">
        <v>210</v>
      </c>
      <c r="K34" s="1" t="s">
        <v>26</v>
      </c>
      <c r="L34" s="1" t="s">
        <v>211</v>
      </c>
      <c r="M34" s="1" t="s">
        <v>212</v>
      </c>
      <c r="N34" s="1" t="s">
        <v>67</v>
      </c>
      <c r="O34" s="1" t="s">
        <v>68</v>
      </c>
      <c r="Q34" s="1" t="s">
        <v>36</v>
      </c>
      <c r="R34" s="1" t="s">
        <v>40</v>
      </c>
      <c r="S34" s="3">
        <v>1.97</v>
      </c>
      <c r="T34" s="4">
        <v>5000</v>
      </c>
      <c r="U34" s="3">
        <v>9850</v>
      </c>
      <c r="V34" s="4">
        <v>0</v>
      </c>
      <c r="W34" s="4">
        <v>0</v>
      </c>
      <c r="X34">
        <v>0</v>
      </c>
      <c r="Y34" s="1" t="s">
        <v>28</v>
      </c>
      <c r="Z34" s="1" t="s">
        <v>59</v>
      </c>
      <c r="AA34" s="1" t="s">
        <v>60</v>
      </c>
      <c r="AB34" s="1" t="s">
        <v>38</v>
      </c>
      <c r="AD34" s="1" t="s">
        <v>30</v>
      </c>
      <c r="AE34" s="1" t="s">
        <v>31</v>
      </c>
    </row>
    <row r="35" spans="1:31" x14ac:dyDescent="0.3">
      <c r="A35" s="13">
        <f>Table1[[#This Row],[QTY Ordered]]-Table1[[#This Row],[QTY Canceled]]-Table1[[#This Row],[QTY Shipped]]</f>
        <v>5000</v>
      </c>
      <c r="B35" s="7" t="str">
        <f>Table1[[#This Row],[Month]]&amp;" "&amp;RIGHT(Table1[[#This Row],[Year]],2)</f>
        <v>Jun 20</v>
      </c>
      <c r="C35" s="7" t="str">
        <f t="shared" si="11"/>
        <v>Jun</v>
      </c>
      <c r="D35" s="7" t="str">
        <f t="shared" si="10"/>
        <v>2020</v>
      </c>
      <c r="E35" s="8">
        <f t="shared" si="9"/>
        <v>43990</v>
      </c>
      <c r="F35" s="2">
        <v>43762</v>
      </c>
      <c r="G35" s="2">
        <v>43969</v>
      </c>
      <c r="H35" s="2">
        <v>43969</v>
      </c>
      <c r="I35" s="2">
        <v>43969</v>
      </c>
      <c r="J35" s="1" t="s">
        <v>213</v>
      </c>
      <c r="K35" s="1" t="s">
        <v>26</v>
      </c>
      <c r="L35" s="1" t="s">
        <v>214</v>
      </c>
      <c r="M35" s="1" t="s">
        <v>215</v>
      </c>
      <c r="N35" t="s">
        <v>67</v>
      </c>
      <c r="O35" s="1" t="s">
        <v>68</v>
      </c>
      <c r="Q35" s="1" t="s">
        <v>36</v>
      </c>
      <c r="R35" s="1" t="s">
        <v>40</v>
      </c>
      <c r="S35" s="3">
        <v>1.02</v>
      </c>
      <c r="T35" s="4">
        <v>6000</v>
      </c>
      <c r="U35" s="3">
        <v>5100</v>
      </c>
      <c r="V35" s="4">
        <v>1000</v>
      </c>
      <c r="W35" s="5">
        <v>0</v>
      </c>
      <c r="X35" s="5">
        <v>0</v>
      </c>
      <c r="Y35" s="1" t="s">
        <v>61</v>
      </c>
      <c r="Z35" s="1" t="s">
        <v>59</v>
      </c>
      <c r="AA35" s="1" t="s">
        <v>60</v>
      </c>
      <c r="AB35" s="1" t="s">
        <v>38</v>
      </c>
      <c r="AD35" s="1" t="s">
        <v>30</v>
      </c>
      <c r="AE35" s="1" t="s">
        <v>31</v>
      </c>
    </row>
    <row r="36" spans="1:31" x14ac:dyDescent="0.3">
      <c r="A36" s="13">
        <f>Table1[[#This Row],[QTY Ordered]]-Table1[[#This Row],[QTY Canceled]]-Table1[[#This Row],[QTY Shipped]]</f>
        <v>7968</v>
      </c>
      <c r="B36" s="7" t="str">
        <f>Table1[[#This Row],[Month]]&amp;" "&amp;RIGHT(Table1[[#This Row],[Year]],2)</f>
        <v>Jun 20</v>
      </c>
      <c r="C36" s="7" t="str">
        <f t="shared" si="11"/>
        <v>Jun</v>
      </c>
      <c r="D36" s="7" t="str">
        <f t="shared" si="10"/>
        <v>2020</v>
      </c>
      <c r="E36" s="8">
        <f t="shared" ref="E36:E89" si="12">IFERROR(IFERROR(H36,I36),G36)+21</f>
        <v>43997</v>
      </c>
      <c r="F36" s="2">
        <v>43762</v>
      </c>
      <c r="G36" s="2">
        <v>43976</v>
      </c>
      <c r="H36" s="2">
        <v>43976</v>
      </c>
      <c r="I36" s="2">
        <v>43976</v>
      </c>
      <c r="J36" s="1" t="s">
        <v>216</v>
      </c>
      <c r="K36" s="1" t="s">
        <v>26</v>
      </c>
      <c r="L36" s="1" t="s">
        <v>217</v>
      </c>
      <c r="M36" s="1" t="s">
        <v>218</v>
      </c>
      <c r="N36" s="1" t="s">
        <v>67</v>
      </c>
      <c r="O36" s="1" t="s">
        <v>68</v>
      </c>
      <c r="Q36" s="1" t="s">
        <v>36</v>
      </c>
      <c r="R36" s="1" t="s">
        <v>40</v>
      </c>
      <c r="S36" s="3">
        <v>0.91</v>
      </c>
      <c r="T36" s="5">
        <v>7968</v>
      </c>
      <c r="U36" s="3">
        <v>7242.91</v>
      </c>
      <c r="V36">
        <v>0</v>
      </c>
      <c r="W36">
        <v>0</v>
      </c>
      <c r="X36">
        <v>0</v>
      </c>
      <c r="Y36" s="1" t="s">
        <v>28</v>
      </c>
      <c r="Z36" s="1" t="s">
        <v>59</v>
      </c>
      <c r="AA36" s="1" t="s">
        <v>60</v>
      </c>
      <c r="AB36" s="1" t="s">
        <v>38</v>
      </c>
      <c r="AC36" s="1"/>
      <c r="AD36" s="1" t="s">
        <v>30</v>
      </c>
      <c r="AE36" s="1" t="s">
        <v>31</v>
      </c>
    </row>
    <row r="37" spans="1:31" x14ac:dyDescent="0.3">
      <c r="A37" s="13">
        <f>Table1[[#This Row],[QTY Ordered]]-Table1[[#This Row],[QTY Canceled]]-Table1[[#This Row],[QTY Shipped]]</f>
        <v>8000</v>
      </c>
      <c r="B37" s="7" t="str">
        <f>Table1[[#This Row],[Month]]&amp;" "&amp;RIGHT(Table1[[#This Row],[Year]],2)</f>
        <v>Jun 20</v>
      </c>
      <c r="C37" s="7" t="str">
        <f t="shared" si="11"/>
        <v>Jun</v>
      </c>
      <c r="D37" s="7" t="str">
        <f t="shared" ref="D37:D90" si="13">TEXT(E37,"yyyy")</f>
        <v>2020</v>
      </c>
      <c r="E37" s="8">
        <f t="shared" si="12"/>
        <v>43997</v>
      </c>
      <c r="F37" s="2">
        <v>43762</v>
      </c>
      <c r="G37" s="2">
        <v>43976</v>
      </c>
      <c r="H37" s="2">
        <v>43976</v>
      </c>
      <c r="I37" s="2">
        <v>43976</v>
      </c>
      <c r="J37" s="1" t="s">
        <v>216</v>
      </c>
      <c r="K37" s="1" t="s">
        <v>26</v>
      </c>
      <c r="L37" s="1" t="s">
        <v>221</v>
      </c>
      <c r="M37" s="1" t="s">
        <v>222</v>
      </c>
      <c r="N37" s="1" t="s">
        <v>67</v>
      </c>
      <c r="O37" s="1" t="s">
        <v>68</v>
      </c>
      <c r="Q37" s="1" t="s">
        <v>36</v>
      </c>
      <c r="R37" s="1" t="s">
        <v>40</v>
      </c>
      <c r="S37" s="3">
        <v>0.69</v>
      </c>
      <c r="T37" s="4">
        <v>8000</v>
      </c>
      <c r="U37" s="3">
        <v>5496</v>
      </c>
      <c r="V37">
        <v>0</v>
      </c>
      <c r="W37">
        <v>0</v>
      </c>
      <c r="X37">
        <v>0</v>
      </c>
      <c r="Y37" s="1" t="s">
        <v>28</v>
      </c>
      <c r="Z37" s="1" t="s">
        <v>59</v>
      </c>
      <c r="AA37" s="1" t="s">
        <v>60</v>
      </c>
      <c r="AB37" s="1" t="s">
        <v>38</v>
      </c>
      <c r="AD37" s="1" t="s">
        <v>30</v>
      </c>
      <c r="AE37" s="1" t="s">
        <v>31</v>
      </c>
    </row>
    <row r="38" spans="1:31" x14ac:dyDescent="0.3">
      <c r="A38" s="13">
        <f>Table1[[#This Row],[QTY Ordered]]-Table1[[#This Row],[QTY Canceled]]-Table1[[#This Row],[QTY Shipped]]</f>
        <v>32</v>
      </c>
      <c r="B38" s="7" t="str">
        <f>Table1[[#This Row],[Month]]&amp;" "&amp;RIGHT(Table1[[#This Row],[Year]],2)</f>
        <v>Jun 20</v>
      </c>
      <c r="C38" s="7" t="str">
        <f t="shared" si="11"/>
        <v>Jun</v>
      </c>
      <c r="D38" s="7" t="str">
        <f t="shared" si="13"/>
        <v>2020</v>
      </c>
      <c r="E38" s="8">
        <f t="shared" si="12"/>
        <v>43997</v>
      </c>
      <c r="F38" s="2">
        <v>43762</v>
      </c>
      <c r="G38" s="2">
        <v>43976</v>
      </c>
      <c r="H38" s="2">
        <v>43976</v>
      </c>
      <c r="I38" s="2">
        <v>43976</v>
      </c>
      <c r="J38" s="1" t="s">
        <v>216</v>
      </c>
      <c r="K38" s="1" t="s">
        <v>26</v>
      </c>
      <c r="L38" s="1" t="s">
        <v>217</v>
      </c>
      <c r="M38" s="1" t="s">
        <v>218</v>
      </c>
      <c r="N38" s="1" t="s">
        <v>67</v>
      </c>
      <c r="O38" s="1" t="s">
        <v>68</v>
      </c>
      <c r="Q38" s="1" t="s">
        <v>36</v>
      </c>
      <c r="R38" s="1" t="s">
        <v>40</v>
      </c>
      <c r="S38" s="3">
        <v>0.91</v>
      </c>
      <c r="T38" s="4">
        <v>32</v>
      </c>
      <c r="U38" s="3">
        <v>29.09</v>
      </c>
      <c r="V38" s="5">
        <v>0</v>
      </c>
      <c r="W38" s="4">
        <v>0</v>
      </c>
      <c r="X38">
        <v>0</v>
      </c>
      <c r="Y38" s="1" t="s">
        <v>28</v>
      </c>
      <c r="Z38" s="1" t="s">
        <v>59</v>
      </c>
      <c r="AA38" s="1" t="s">
        <v>60</v>
      </c>
      <c r="AB38" s="1" t="s">
        <v>38</v>
      </c>
      <c r="AD38" s="1" t="s">
        <v>30</v>
      </c>
      <c r="AE38" s="1" t="s">
        <v>31</v>
      </c>
    </row>
    <row r="39" spans="1:31" x14ac:dyDescent="0.3">
      <c r="A39" s="13">
        <f>Table1[[#This Row],[QTY Ordered]]-Table1[[#This Row],[QTY Canceled]]-Table1[[#This Row],[QTY Shipped]]</f>
        <v>12000</v>
      </c>
      <c r="B39" s="7" t="str">
        <f>Table1[[#This Row],[Month]]&amp;" "&amp;RIGHT(Table1[[#This Row],[Year]],2)</f>
        <v>Jul 20</v>
      </c>
      <c r="C39" s="7" t="str">
        <f t="shared" si="11"/>
        <v>Jul</v>
      </c>
      <c r="D39" s="7" t="str">
        <f t="shared" si="13"/>
        <v>2020</v>
      </c>
      <c r="E39" s="8">
        <f t="shared" si="12"/>
        <v>44034</v>
      </c>
      <c r="F39" s="2">
        <v>43763</v>
      </c>
      <c r="G39" s="2">
        <v>44013</v>
      </c>
      <c r="H39" s="2">
        <v>44013</v>
      </c>
      <c r="I39" s="2">
        <v>44013</v>
      </c>
      <c r="J39" s="1" t="s">
        <v>225</v>
      </c>
      <c r="K39" s="1" t="s">
        <v>26</v>
      </c>
      <c r="L39" s="1" t="s">
        <v>226</v>
      </c>
      <c r="M39" s="1" t="s">
        <v>227</v>
      </c>
      <c r="N39" s="1" t="s">
        <v>67</v>
      </c>
      <c r="O39" s="1" t="s">
        <v>68</v>
      </c>
      <c r="Q39" s="1" t="s">
        <v>103</v>
      </c>
      <c r="R39" s="1" t="s">
        <v>104</v>
      </c>
      <c r="S39" s="3">
        <v>2.2400000000000002</v>
      </c>
      <c r="T39" s="5">
        <v>12000</v>
      </c>
      <c r="U39" s="3">
        <v>26880</v>
      </c>
      <c r="V39" s="4">
        <v>0</v>
      </c>
      <c r="W39" s="4">
        <v>0</v>
      </c>
      <c r="X39" s="5">
        <v>0</v>
      </c>
      <c r="Y39" s="1" t="s">
        <v>28</v>
      </c>
      <c r="Z39" s="1" t="s">
        <v>59</v>
      </c>
      <c r="AA39" s="1" t="s">
        <v>60</v>
      </c>
      <c r="AB39" s="1" t="s">
        <v>63</v>
      </c>
      <c r="AC39" s="1"/>
      <c r="AD39" s="1" t="s">
        <v>30</v>
      </c>
      <c r="AE39" s="1" t="s">
        <v>31</v>
      </c>
    </row>
    <row r="40" spans="1:31" x14ac:dyDescent="0.3">
      <c r="A40" s="13">
        <f>Table1[[#This Row],[QTY Ordered]]-Table1[[#This Row],[QTY Canceled]]-Table1[[#This Row],[QTY Shipped]]</f>
        <v>9979</v>
      </c>
      <c r="B40" s="7" t="str">
        <f>Table1[[#This Row],[Month]]&amp;" "&amp;RIGHT(Table1[[#This Row],[Year]],2)</f>
        <v>Jun 20</v>
      </c>
      <c r="C40" s="7" t="str">
        <f t="shared" si="11"/>
        <v>Jun</v>
      </c>
      <c r="D40" s="7" t="str">
        <f t="shared" si="13"/>
        <v>2020</v>
      </c>
      <c r="E40" s="8">
        <f t="shared" si="12"/>
        <v>43990</v>
      </c>
      <c r="F40" s="2">
        <v>43768</v>
      </c>
      <c r="G40" s="2">
        <v>43969</v>
      </c>
      <c r="H40" s="2">
        <v>43969</v>
      </c>
      <c r="I40" s="2">
        <v>43969</v>
      </c>
      <c r="J40" s="1" t="s">
        <v>230</v>
      </c>
      <c r="K40" s="1" t="s">
        <v>26</v>
      </c>
      <c r="L40" s="1" t="s">
        <v>231</v>
      </c>
      <c r="M40" s="1" t="s">
        <v>232</v>
      </c>
      <c r="N40" s="1" t="s">
        <v>67</v>
      </c>
      <c r="O40" s="1" t="s">
        <v>68</v>
      </c>
      <c r="Q40" s="1" t="s">
        <v>36</v>
      </c>
      <c r="R40" s="1" t="s">
        <v>40</v>
      </c>
      <c r="S40" s="3">
        <v>0.82</v>
      </c>
      <c r="T40" s="4">
        <v>10000</v>
      </c>
      <c r="U40" s="3">
        <v>8142.86</v>
      </c>
      <c r="V40">
        <v>21</v>
      </c>
      <c r="W40" s="4">
        <v>0</v>
      </c>
      <c r="X40">
        <v>0</v>
      </c>
      <c r="Y40" s="1" t="s">
        <v>28</v>
      </c>
      <c r="Z40" s="1" t="s">
        <v>59</v>
      </c>
      <c r="AA40" s="1" t="s">
        <v>60</v>
      </c>
      <c r="AB40" s="1" t="s">
        <v>38</v>
      </c>
      <c r="AD40" s="1" t="s">
        <v>30</v>
      </c>
      <c r="AE40" s="1" t="s">
        <v>31</v>
      </c>
    </row>
    <row r="41" spans="1:31" x14ac:dyDescent="0.3">
      <c r="A41" s="13">
        <f>Table1[[#This Row],[QTY Ordered]]-Table1[[#This Row],[QTY Canceled]]-Table1[[#This Row],[QTY Shipped]]</f>
        <v>21</v>
      </c>
      <c r="B41" s="7" t="str">
        <f>Table1[[#This Row],[Month]]&amp;" "&amp;RIGHT(Table1[[#This Row],[Year]],2)</f>
        <v>Jun 20</v>
      </c>
      <c r="C41" s="7" t="str">
        <f t="shared" si="11"/>
        <v>Jun</v>
      </c>
      <c r="D41" s="7" t="str">
        <f t="shared" si="13"/>
        <v>2020</v>
      </c>
      <c r="E41" s="8">
        <f t="shared" si="12"/>
        <v>43990</v>
      </c>
      <c r="F41" s="2">
        <v>43768</v>
      </c>
      <c r="G41" s="2">
        <v>43969</v>
      </c>
      <c r="H41" s="2">
        <v>43969</v>
      </c>
      <c r="I41" s="2">
        <v>43969</v>
      </c>
      <c r="J41" s="1" t="s">
        <v>230</v>
      </c>
      <c r="K41" s="1" t="s">
        <v>26</v>
      </c>
      <c r="L41" s="1" t="s">
        <v>231</v>
      </c>
      <c r="M41" s="1" t="s">
        <v>232</v>
      </c>
      <c r="N41" s="1" t="s">
        <v>67</v>
      </c>
      <c r="O41" s="1" t="s">
        <v>68</v>
      </c>
      <c r="Q41" s="1" t="s">
        <v>36</v>
      </c>
      <c r="R41" s="1" t="s">
        <v>40</v>
      </c>
      <c r="S41" s="3">
        <v>0.78</v>
      </c>
      <c r="T41" s="4">
        <v>21</v>
      </c>
      <c r="U41" s="3">
        <v>16.399999999999999</v>
      </c>
      <c r="V41">
        <v>0</v>
      </c>
      <c r="W41">
        <v>0</v>
      </c>
      <c r="X41">
        <v>0</v>
      </c>
      <c r="Y41" s="1" t="s">
        <v>28</v>
      </c>
      <c r="Z41" s="1" t="s">
        <v>59</v>
      </c>
      <c r="AA41" s="1" t="s">
        <v>60</v>
      </c>
      <c r="AB41" s="1" t="s">
        <v>38</v>
      </c>
      <c r="AD41" s="1" t="s">
        <v>30</v>
      </c>
      <c r="AE41" s="1" t="s">
        <v>31</v>
      </c>
    </row>
    <row r="42" spans="1:31" x14ac:dyDescent="0.3">
      <c r="A42" s="13">
        <f>Table1[[#This Row],[QTY Ordered]]-Table1[[#This Row],[QTY Canceled]]-Table1[[#This Row],[QTY Shipped]]</f>
        <v>5000</v>
      </c>
      <c r="B42" s="7" t="str">
        <f>Table1[[#This Row],[Month]]&amp;" "&amp;RIGHT(Table1[[#This Row],[Year]],2)</f>
        <v>Sep 20</v>
      </c>
      <c r="C42" s="7" t="str">
        <f t="shared" si="11"/>
        <v>Sep</v>
      </c>
      <c r="D42" s="7" t="str">
        <f t="shared" si="13"/>
        <v>2020</v>
      </c>
      <c r="E42" s="8">
        <f t="shared" si="12"/>
        <v>44096</v>
      </c>
      <c r="F42" s="2">
        <v>43773</v>
      </c>
      <c r="G42" s="2">
        <v>44075</v>
      </c>
      <c r="H42" s="2">
        <v>44075</v>
      </c>
      <c r="I42" s="2">
        <v>44075</v>
      </c>
      <c r="J42" s="1" t="s">
        <v>237</v>
      </c>
      <c r="K42" s="1" t="s">
        <v>26</v>
      </c>
      <c r="L42" s="1" t="s">
        <v>238</v>
      </c>
      <c r="M42" s="1" t="s">
        <v>239</v>
      </c>
      <c r="N42" s="1" t="s">
        <v>67</v>
      </c>
      <c r="O42" s="1" t="s">
        <v>68</v>
      </c>
      <c r="Q42" s="1" t="s">
        <v>72</v>
      </c>
      <c r="R42" s="1" t="s">
        <v>73</v>
      </c>
      <c r="S42" s="3">
        <v>5.13</v>
      </c>
      <c r="T42" s="4">
        <v>5000</v>
      </c>
      <c r="U42" s="3">
        <v>25650</v>
      </c>
      <c r="V42">
        <v>0</v>
      </c>
      <c r="W42">
        <v>0</v>
      </c>
      <c r="X42">
        <v>0</v>
      </c>
      <c r="Y42" s="1" t="s">
        <v>28</v>
      </c>
      <c r="Z42" s="1" t="s">
        <v>59</v>
      </c>
      <c r="AA42" s="1" t="s">
        <v>60</v>
      </c>
      <c r="AB42" s="1" t="s">
        <v>29</v>
      </c>
      <c r="AD42" s="1" t="s">
        <v>30</v>
      </c>
      <c r="AE42" s="1" t="s">
        <v>31</v>
      </c>
    </row>
    <row r="43" spans="1:31" x14ac:dyDescent="0.3">
      <c r="A43" s="13">
        <f>Table1[[#This Row],[QTY Ordered]]-Table1[[#This Row],[QTY Canceled]]-Table1[[#This Row],[QTY Shipped]]</f>
        <v>5000</v>
      </c>
      <c r="B43" s="7" t="str">
        <f>Table1[[#This Row],[Month]]&amp;" "&amp;RIGHT(Table1[[#This Row],[Year]],2)</f>
        <v>Jun 20</v>
      </c>
      <c r="C43" s="7" t="str">
        <f t="shared" si="11"/>
        <v>Jun</v>
      </c>
      <c r="D43" s="7" t="str">
        <f t="shared" si="13"/>
        <v>2020</v>
      </c>
      <c r="E43" s="8">
        <f t="shared" si="12"/>
        <v>43991</v>
      </c>
      <c r="F43" s="2">
        <v>43774</v>
      </c>
      <c r="G43" s="2">
        <v>43970</v>
      </c>
      <c r="H43" s="2">
        <v>43970</v>
      </c>
      <c r="I43" s="2">
        <v>43970</v>
      </c>
      <c r="J43" s="1" t="s">
        <v>240</v>
      </c>
      <c r="K43" s="1" t="s">
        <v>26</v>
      </c>
      <c r="L43" s="1" t="s">
        <v>186</v>
      </c>
      <c r="M43" s="1" t="s">
        <v>187</v>
      </c>
      <c r="N43" s="1" t="s">
        <v>179</v>
      </c>
      <c r="O43" s="1" t="s">
        <v>68</v>
      </c>
      <c r="Q43" s="1" t="s">
        <v>36</v>
      </c>
      <c r="R43" s="1" t="s">
        <v>40</v>
      </c>
      <c r="S43" s="3">
        <v>1.85</v>
      </c>
      <c r="T43" s="5">
        <v>5000</v>
      </c>
      <c r="U43" s="3">
        <v>9250</v>
      </c>
      <c r="V43">
        <v>0</v>
      </c>
      <c r="W43" s="5">
        <v>0</v>
      </c>
      <c r="X43" s="5">
        <v>0</v>
      </c>
      <c r="Y43" s="1" t="s">
        <v>28</v>
      </c>
      <c r="Z43" s="1" t="s">
        <v>59</v>
      </c>
      <c r="AA43" s="1" t="s">
        <v>60</v>
      </c>
      <c r="AB43" s="1" t="s">
        <v>38</v>
      </c>
      <c r="AC43" s="1" t="s">
        <v>39</v>
      </c>
      <c r="AD43" s="1" t="s">
        <v>30</v>
      </c>
      <c r="AE43" s="1" t="s">
        <v>31</v>
      </c>
    </row>
    <row r="44" spans="1:31" x14ac:dyDescent="0.3">
      <c r="A44" s="13">
        <f>Table1[[#This Row],[QTY Ordered]]-Table1[[#This Row],[QTY Canceled]]-Table1[[#This Row],[QTY Shipped]]</f>
        <v>500</v>
      </c>
      <c r="B44" s="7" t="str">
        <f>Table1[[#This Row],[Month]]&amp;" "&amp;RIGHT(Table1[[#This Row],[Year]],2)</f>
        <v>May 20</v>
      </c>
      <c r="C44" s="7" t="s">
        <v>1130</v>
      </c>
      <c r="D44" s="7" t="str">
        <f t="shared" si="13"/>
        <v>2020</v>
      </c>
      <c r="E44" s="8">
        <f t="shared" si="12"/>
        <v>43937</v>
      </c>
      <c r="F44" s="2">
        <v>43784</v>
      </c>
      <c r="G44" s="2">
        <v>43916</v>
      </c>
      <c r="H44" s="2">
        <v>43916</v>
      </c>
      <c r="I44" s="2">
        <v>43916</v>
      </c>
      <c r="J44" s="1" t="s">
        <v>241</v>
      </c>
      <c r="K44" s="1" t="s">
        <v>26</v>
      </c>
      <c r="L44" s="1" t="s">
        <v>622</v>
      </c>
      <c r="M44" s="1" t="s">
        <v>242</v>
      </c>
      <c r="N44" s="1" t="s">
        <v>34</v>
      </c>
      <c r="O44" s="1" t="s">
        <v>35</v>
      </c>
      <c r="P44" t="s">
        <v>27</v>
      </c>
      <c r="Q44" s="1" t="s">
        <v>78</v>
      </c>
      <c r="R44" s="1" t="s">
        <v>79</v>
      </c>
      <c r="S44" s="3">
        <v>1.25</v>
      </c>
      <c r="T44" s="5">
        <v>11000</v>
      </c>
      <c r="U44" s="3">
        <v>13695</v>
      </c>
      <c r="V44">
        <v>0</v>
      </c>
      <c r="W44" s="5">
        <v>10500</v>
      </c>
      <c r="X44" s="5">
        <v>10500</v>
      </c>
      <c r="Y44" s="1" t="s">
        <v>28</v>
      </c>
      <c r="Z44" s="1" t="s">
        <v>161</v>
      </c>
      <c r="AA44" s="1" t="s">
        <v>161</v>
      </c>
      <c r="AB44" s="1" t="s">
        <v>38</v>
      </c>
      <c r="AC44" s="1"/>
      <c r="AD44" s="1" t="s">
        <v>30</v>
      </c>
      <c r="AE44" s="1" t="s">
        <v>31</v>
      </c>
    </row>
    <row r="45" spans="1:31" x14ac:dyDescent="0.3">
      <c r="A45" s="13">
        <f>Table1[[#This Row],[QTY Ordered]]-Table1[[#This Row],[QTY Canceled]]-Table1[[#This Row],[QTY Shipped]]</f>
        <v>204</v>
      </c>
      <c r="B45" s="7" t="str">
        <f>Table1[[#This Row],[Month]]&amp;" "&amp;RIGHT(Table1[[#This Row],[Year]],2)</f>
        <v>May 20</v>
      </c>
      <c r="C45" s="7" t="s">
        <v>1130</v>
      </c>
      <c r="D45" s="7" t="str">
        <f t="shared" si="13"/>
        <v>2020</v>
      </c>
      <c r="E45" s="8">
        <f t="shared" si="12"/>
        <v>43937</v>
      </c>
      <c r="F45" s="2">
        <v>43784</v>
      </c>
      <c r="G45" s="2">
        <v>43916</v>
      </c>
      <c r="H45" s="2">
        <v>43916</v>
      </c>
      <c r="I45" s="2">
        <v>43916</v>
      </c>
      <c r="J45" s="1" t="s">
        <v>241</v>
      </c>
      <c r="K45" s="1" t="s">
        <v>26</v>
      </c>
      <c r="L45" s="1" t="s">
        <v>624</v>
      </c>
      <c r="M45" s="1" t="s">
        <v>243</v>
      </c>
      <c r="N45" s="1" t="s">
        <v>34</v>
      </c>
      <c r="O45" s="1" t="s">
        <v>35</v>
      </c>
      <c r="P45" t="s">
        <v>27</v>
      </c>
      <c r="Q45" s="1" t="s">
        <v>78</v>
      </c>
      <c r="R45" s="1" t="s">
        <v>79</v>
      </c>
      <c r="S45" s="3">
        <v>0.81</v>
      </c>
      <c r="T45" s="5">
        <v>6300</v>
      </c>
      <c r="U45" s="3">
        <v>5103</v>
      </c>
      <c r="V45">
        <v>0</v>
      </c>
      <c r="W45" s="5">
        <v>6096</v>
      </c>
      <c r="X45" s="5">
        <v>6096</v>
      </c>
      <c r="Y45" s="1" t="s">
        <v>28</v>
      </c>
      <c r="Z45" s="1" t="s">
        <v>161</v>
      </c>
      <c r="AA45" s="1" t="s">
        <v>161</v>
      </c>
      <c r="AB45" s="1" t="s">
        <v>38</v>
      </c>
      <c r="AD45" s="1" t="s">
        <v>30</v>
      </c>
      <c r="AE45" s="1" t="s">
        <v>31</v>
      </c>
    </row>
    <row r="46" spans="1:31" x14ac:dyDescent="0.3">
      <c r="A46" s="13">
        <f>Table1[[#This Row],[QTY Ordered]]-Table1[[#This Row],[QTY Canceled]]-Table1[[#This Row],[QTY Shipped]]</f>
        <v>11000</v>
      </c>
      <c r="B46" s="7" t="str">
        <f>Table1[[#This Row],[Month]]&amp;" "&amp;RIGHT(Table1[[#This Row],[Year]],2)</f>
        <v>Jul 20</v>
      </c>
      <c r="C46" s="7" t="str">
        <f t="shared" si="11"/>
        <v>Jul</v>
      </c>
      <c r="D46" s="7" t="str">
        <f t="shared" si="13"/>
        <v>2020</v>
      </c>
      <c r="E46" s="8">
        <f t="shared" si="12"/>
        <v>44030</v>
      </c>
      <c r="F46" s="2">
        <v>43788</v>
      </c>
      <c r="G46" s="2">
        <v>44009</v>
      </c>
      <c r="H46" s="2">
        <v>44009</v>
      </c>
      <c r="I46" s="2">
        <v>44009</v>
      </c>
      <c r="J46" s="1" t="s">
        <v>250</v>
      </c>
      <c r="K46" s="1" t="s">
        <v>26</v>
      </c>
      <c r="L46" s="1" t="s">
        <v>152</v>
      </c>
      <c r="M46" s="1" t="s">
        <v>153</v>
      </c>
      <c r="N46" s="1" t="s">
        <v>67</v>
      </c>
      <c r="O46" s="1" t="s">
        <v>68</v>
      </c>
      <c r="Q46" s="1" t="s">
        <v>36</v>
      </c>
      <c r="R46" s="1" t="s">
        <v>40</v>
      </c>
      <c r="S46" s="3">
        <v>2.2000000000000002</v>
      </c>
      <c r="T46" s="5">
        <v>11000</v>
      </c>
      <c r="U46" s="3">
        <v>24145</v>
      </c>
      <c r="V46">
        <v>0</v>
      </c>
      <c r="W46" s="5">
        <v>0</v>
      </c>
      <c r="X46" s="5">
        <v>0</v>
      </c>
      <c r="Y46" s="1" t="s">
        <v>28</v>
      </c>
      <c r="Z46" s="1" t="s">
        <v>59</v>
      </c>
      <c r="AA46" s="1" t="s">
        <v>60</v>
      </c>
      <c r="AB46" s="1" t="s">
        <v>38</v>
      </c>
      <c r="AD46" s="1" t="s">
        <v>30</v>
      </c>
      <c r="AE46" s="1" t="s">
        <v>31</v>
      </c>
    </row>
    <row r="47" spans="1:31" x14ac:dyDescent="0.3">
      <c r="A47" s="13">
        <f>Table1[[#This Row],[QTY Ordered]]-Table1[[#This Row],[QTY Canceled]]-Table1[[#This Row],[QTY Shipped]]</f>
        <v>11000</v>
      </c>
      <c r="B47" s="7" t="str">
        <f>Table1[[#This Row],[Month]]&amp;" "&amp;RIGHT(Table1[[#This Row],[Year]],2)</f>
        <v>Jul 20</v>
      </c>
      <c r="C47" s="7" t="str">
        <f t="shared" si="11"/>
        <v>Jul</v>
      </c>
      <c r="D47" s="7" t="str">
        <f t="shared" si="13"/>
        <v>2020</v>
      </c>
      <c r="E47" s="8">
        <f t="shared" si="12"/>
        <v>44030</v>
      </c>
      <c r="F47" s="2">
        <v>43788</v>
      </c>
      <c r="G47" s="2">
        <v>44009</v>
      </c>
      <c r="H47" s="2">
        <v>44009</v>
      </c>
      <c r="I47" s="2">
        <v>44009</v>
      </c>
      <c r="J47" s="1" t="s">
        <v>250</v>
      </c>
      <c r="K47" s="1" t="s">
        <v>26</v>
      </c>
      <c r="L47" s="1" t="s">
        <v>154</v>
      </c>
      <c r="M47" s="1" t="s">
        <v>155</v>
      </c>
      <c r="N47" s="1" t="s">
        <v>67</v>
      </c>
      <c r="O47" s="1" t="s">
        <v>68</v>
      </c>
      <c r="Q47" s="1" t="s">
        <v>36</v>
      </c>
      <c r="R47" s="1" t="s">
        <v>40</v>
      </c>
      <c r="S47" s="3">
        <v>2.23</v>
      </c>
      <c r="T47" s="5">
        <v>11000</v>
      </c>
      <c r="U47" s="3">
        <v>24541</v>
      </c>
      <c r="V47">
        <v>0</v>
      </c>
      <c r="W47">
        <v>0</v>
      </c>
      <c r="X47">
        <v>0</v>
      </c>
      <c r="Y47" s="1" t="s">
        <v>28</v>
      </c>
      <c r="Z47" s="1" t="s">
        <v>59</v>
      </c>
      <c r="AA47" s="1" t="s">
        <v>60</v>
      </c>
      <c r="AB47" s="1" t="s">
        <v>38</v>
      </c>
      <c r="AD47" s="1" t="s">
        <v>30</v>
      </c>
      <c r="AE47" s="1" t="s">
        <v>31</v>
      </c>
    </row>
    <row r="48" spans="1:31" x14ac:dyDescent="0.3">
      <c r="A48" s="13">
        <f>Table1[[#This Row],[QTY Ordered]]-Table1[[#This Row],[QTY Canceled]]-Table1[[#This Row],[QTY Shipped]]</f>
        <v>10750</v>
      </c>
      <c r="B48" s="7" t="str">
        <f>Table1[[#This Row],[Month]]&amp;" "&amp;RIGHT(Table1[[#This Row],[Year]],2)</f>
        <v>Jul 20</v>
      </c>
      <c r="C48" s="7" t="str">
        <f t="shared" si="11"/>
        <v>Jul</v>
      </c>
      <c r="D48" s="7" t="str">
        <f t="shared" si="13"/>
        <v>2020</v>
      </c>
      <c r="E48" s="8">
        <f t="shared" si="12"/>
        <v>44030</v>
      </c>
      <c r="F48" s="2">
        <v>43788</v>
      </c>
      <c r="G48" s="2">
        <v>44009</v>
      </c>
      <c r="H48" s="2">
        <v>44009</v>
      </c>
      <c r="I48" s="2">
        <v>44009</v>
      </c>
      <c r="J48" s="1" t="s">
        <v>250</v>
      </c>
      <c r="K48" s="1" t="s">
        <v>26</v>
      </c>
      <c r="L48" s="1" t="s">
        <v>156</v>
      </c>
      <c r="M48" s="1" t="s">
        <v>157</v>
      </c>
      <c r="N48" s="1" t="s">
        <v>67</v>
      </c>
      <c r="O48" s="1" t="s">
        <v>68</v>
      </c>
      <c r="Q48" s="1" t="s">
        <v>36</v>
      </c>
      <c r="R48" s="1" t="s">
        <v>40</v>
      </c>
      <c r="S48" s="3">
        <v>0.84</v>
      </c>
      <c r="T48" s="5">
        <v>10750</v>
      </c>
      <c r="U48" s="3">
        <v>9051.5</v>
      </c>
      <c r="V48">
        <v>0</v>
      </c>
      <c r="W48" s="4">
        <v>0</v>
      </c>
      <c r="X48" s="4">
        <v>0</v>
      </c>
      <c r="Y48" s="1" t="s">
        <v>28</v>
      </c>
      <c r="Z48" s="1" t="s">
        <v>59</v>
      </c>
      <c r="AA48" s="1" t="s">
        <v>60</v>
      </c>
      <c r="AB48" s="1" t="s">
        <v>38</v>
      </c>
      <c r="AD48" s="1" t="s">
        <v>30</v>
      </c>
      <c r="AE48" s="1" t="s">
        <v>31</v>
      </c>
    </row>
    <row r="49" spans="1:31" x14ac:dyDescent="0.3">
      <c r="A49" s="13">
        <f>Table1[[#This Row],[QTY Ordered]]-Table1[[#This Row],[QTY Canceled]]-Table1[[#This Row],[QTY Shipped]]</f>
        <v>233000</v>
      </c>
      <c r="B49" s="7" t="str">
        <f>Table1[[#This Row],[Month]]&amp;" "&amp;RIGHT(Table1[[#This Row],[Year]],2)</f>
        <v>May 20</v>
      </c>
      <c r="C49" s="7" t="s">
        <v>1130</v>
      </c>
      <c r="D49" s="7" t="str">
        <f t="shared" si="13"/>
        <v>2020</v>
      </c>
      <c r="E49" s="8">
        <f t="shared" si="12"/>
        <v>43943</v>
      </c>
      <c r="F49" s="2">
        <v>43788</v>
      </c>
      <c r="G49" s="2">
        <v>43922</v>
      </c>
      <c r="H49" s="2">
        <v>43922</v>
      </c>
      <c r="I49" s="2">
        <v>43922</v>
      </c>
      <c r="J49" s="1" t="s">
        <v>251</v>
      </c>
      <c r="K49" s="1" t="s">
        <v>26</v>
      </c>
      <c r="L49" s="1" t="s">
        <v>252</v>
      </c>
      <c r="M49" s="1" t="s">
        <v>253</v>
      </c>
      <c r="N49" s="1" t="s">
        <v>67</v>
      </c>
      <c r="O49" s="1" t="s">
        <v>68</v>
      </c>
      <c r="Q49" s="1" t="s">
        <v>254</v>
      </c>
      <c r="R49" s="1" t="s">
        <v>255</v>
      </c>
      <c r="S49" s="3">
        <v>0.13</v>
      </c>
      <c r="T49" s="5">
        <v>233000</v>
      </c>
      <c r="U49" s="3">
        <v>29358</v>
      </c>
      <c r="V49">
        <v>0</v>
      </c>
      <c r="W49" s="4">
        <v>0</v>
      </c>
      <c r="X49" s="4">
        <v>0</v>
      </c>
      <c r="Y49" s="1" t="s">
        <v>28</v>
      </c>
      <c r="Z49" s="1" t="s">
        <v>59</v>
      </c>
      <c r="AA49" s="1" t="s">
        <v>60</v>
      </c>
      <c r="AB49" s="1" t="s">
        <v>256</v>
      </c>
      <c r="AD49" s="1" t="s">
        <v>30</v>
      </c>
      <c r="AE49" s="1" t="s">
        <v>31</v>
      </c>
    </row>
    <row r="50" spans="1:31" x14ac:dyDescent="0.3">
      <c r="A50" s="13">
        <f>Table1[[#This Row],[QTY Ordered]]-Table1[[#This Row],[QTY Canceled]]-Table1[[#This Row],[QTY Shipped]]</f>
        <v>10000</v>
      </c>
      <c r="B50" s="7" t="str">
        <f>Table1[[#This Row],[Month]]&amp;" "&amp;RIGHT(Table1[[#This Row],[Year]],2)</f>
        <v>Jun 20</v>
      </c>
      <c r="C50" s="7" t="str">
        <f t="shared" si="11"/>
        <v>Jun</v>
      </c>
      <c r="D50" s="7" t="str">
        <f t="shared" si="13"/>
        <v>2020</v>
      </c>
      <c r="E50" s="8">
        <f t="shared" si="12"/>
        <v>44004</v>
      </c>
      <c r="F50" s="2">
        <v>43789</v>
      </c>
      <c r="G50" s="2">
        <v>43983</v>
      </c>
      <c r="H50" s="2">
        <v>43983</v>
      </c>
      <c r="I50" s="2">
        <v>43983</v>
      </c>
      <c r="J50" s="1" t="s">
        <v>257</v>
      </c>
      <c r="K50" s="1" t="s">
        <v>26</v>
      </c>
      <c r="L50" s="1" t="s">
        <v>177</v>
      </c>
      <c r="M50" s="1" t="s">
        <v>178</v>
      </c>
      <c r="N50" t="s">
        <v>179</v>
      </c>
      <c r="O50" t="s">
        <v>68</v>
      </c>
      <c r="Q50" s="1" t="s">
        <v>36</v>
      </c>
      <c r="R50" s="1" t="s">
        <v>40</v>
      </c>
      <c r="S50" s="3">
        <v>3.09</v>
      </c>
      <c r="T50" s="4">
        <v>10000</v>
      </c>
      <c r="U50" s="3">
        <v>30900</v>
      </c>
      <c r="V50" s="4">
        <v>0</v>
      </c>
      <c r="W50" s="5">
        <v>0</v>
      </c>
      <c r="X50" s="5">
        <v>0</v>
      </c>
      <c r="Y50" s="1" t="s">
        <v>61</v>
      </c>
      <c r="Z50" s="1" t="s">
        <v>59</v>
      </c>
      <c r="AA50" s="1" t="s">
        <v>60</v>
      </c>
      <c r="AB50" s="1" t="s">
        <v>38</v>
      </c>
      <c r="AC50" t="s">
        <v>39</v>
      </c>
      <c r="AD50" s="1" t="s">
        <v>30</v>
      </c>
      <c r="AE50" s="1" t="s">
        <v>31</v>
      </c>
    </row>
    <row r="51" spans="1:31" x14ac:dyDescent="0.3">
      <c r="A51" s="13">
        <f>Table1[[#This Row],[QTY Ordered]]-Table1[[#This Row],[QTY Canceled]]-Table1[[#This Row],[QTY Shipped]]</f>
        <v>12000</v>
      </c>
      <c r="B51" s="7" t="str">
        <f>Table1[[#This Row],[Month]]&amp;" "&amp;RIGHT(Table1[[#This Row],[Year]],2)</f>
        <v>Jul 20</v>
      </c>
      <c r="C51" s="7" t="str">
        <f t="shared" si="11"/>
        <v>Jul</v>
      </c>
      <c r="D51" s="7" t="str">
        <f t="shared" si="13"/>
        <v>2020</v>
      </c>
      <c r="E51" s="8">
        <f t="shared" si="12"/>
        <v>44023</v>
      </c>
      <c r="F51" s="2">
        <v>43789</v>
      </c>
      <c r="G51" s="2">
        <v>44002</v>
      </c>
      <c r="H51" s="2">
        <v>44002</v>
      </c>
      <c r="I51" s="2">
        <v>44002</v>
      </c>
      <c r="J51" s="1" t="s">
        <v>258</v>
      </c>
      <c r="K51" s="1" t="s">
        <v>26</v>
      </c>
      <c r="L51" s="1" t="s">
        <v>189</v>
      </c>
      <c r="M51" s="1" t="s">
        <v>190</v>
      </c>
      <c r="N51" s="1" t="s">
        <v>67</v>
      </c>
      <c r="O51" s="1" t="s">
        <v>68</v>
      </c>
      <c r="Q51" s="1" t="s">
        <v>36</v>
      </c>
      <c r="R51" s="1" t="s">
        <v>40</v>
      </c>
      <c r="S51" s="3">
        <v>0.88</v>
      </c>
      <c r="T51" s="5">
        <v>12000</v>
      </c>
      <c r="U51" s="3">
        <v>10536</v>
      </c>
      <c r="V51">
        <v>0</v>
      </c>
      <c r="W51">
        <v>0</v>
      </c>
      <c r="X51">
        <v>0</v>
      </c>
      <c r="Y51" s="1" t="s">
        <v>28</v>
      </c>
      <c r="Z51" s="1" t="s">
        <v>59</v>
      </c>
      <c r="AA51" s="1" t="s">
        <v>60</v>
      </c>
      <c r="AB51" s="1" t="s">
        <v>38</v>
      </c>
      <c r="AC51" s="1"/>
      <c r="AD51" s="1" t="s">
        <v>30</v>
      </c>
      <c r="AE51" s="1" t="s">
        <v>31</v>
      </c>
    </row>
    <row r="52" spans="1:31" x14ac:dyDescent="0.3">
      <c r="A52" s="13">
        <f>Table1[[#This Row],[QTY Ordered]]-Table1[[#This Row],[QTY Canceled]]-Table1[[#This Row],[QTY Shipped]]</f>
        <v>5000</v>
      </c>
      <c r="B52" s="7" t="str">
        <f>Table1[[#This Row],[Month]]&amp;" "&amp;RIGHT(Table1[[#This Row],[Year]],2)</f>
        <v>Jun 20</v>
      </c>
      <c r="C52" s="7" t="str">
        <f t="shared" si="11"/>
        <v>Jun</v>
      </c>
      <c r="D52" s="7" t="str">
        <f t="shared" si="13"/>
        <v>2020</v>
      </c>
      <c r="E52" s="8">
        <f t="shared" si="12"/>
        <v>43991</v>
      </c>
      <c r="F52" s="2">
        <v>43789</v>
      </c>
      <c r="G52" s="2">
        <v>43970</v>
      </c>
      <c r="H52" s="2">
        <v>43970</v>
      </c>
      <c r="I52" s="2">
        <v>43970</v>
      </c>
      <c r="J52" s="1" t="s">
        <v>259</v>
      </c>
      <c r="K52" s="1" t="s">
        <v>26</v>
      </c>
      <c r="L52" s="1" t="s">
        <v>191</v>
      </c>
      <c r="M52" s="1" t="s">
        <v>192</v>
      </c>
      <c r="N52" s="1" t="s">
        <v>67</v>
      </c>
      <c r="O52" s="1" t="s">
        <v>68</v>
      </c>
      <c r="Q52" s="1" t="s">
        <v>29</v>
      </c>
      <c r="R52" s="1" t="s">
        <v>77</v>
      </c>
      <c r="S52" s="3">
        <v>1.96</v>
      </c>
      <c r="T52" s="4">
        <v>5000</v>
      </c>
      <c r="U52" s="3">
        <v>9800</v>
      </c>
      <c r="V52">
        <v>0</v>
      </c>
      <c r="W52">
        <v>0</v>
      </c>
      <c r="X52">
        <v>0</v>
      </c>
      <c r="Y52" s="1" t="s">
        <v>61</v>
      </c>
      <c r="Z52" s="1" t="s">
        <v>59</v>
      </c>
      <c r="AA52" s="1" t="s">
        <v>60</v>
      </c>
      <c r="AB52" s="1" t="s">
        <v>29</v>
      </c>
      <c r="AD52" s="1" t="s">
        <v>30</v>
      </c>
      <c r="AE52" s="1" t="s">
        <v>31</v>
      </c>
    </row>
    <row r="53" spans="1:31" x14ac:dyDescent="0.3">
      <c r="A53" s="13">
        <f>Table1[[#This Row],[QTY Ordered]]-Table1[[#This Row],[QTY Canceled]]-Table1[[#This Row],[QTY Shipped]]</f>
        <v>5000</v>
      </c>
      <c r="B53" s="7" t="str">
        <f>Table1[[#This Row],[Month]]&amp;" "&amp;RIGHT(Table1[[#This Row],[Year]],2)</f>
        <v>Jun 20</v>
      </c>
      <c r="C53" s="7" t="str">
        <f t="shared" si="11"/>
        <v>Jun</v>
      </c>
      <c r="D53" s="7" t="str">
        <f t="shared" si="13"/>
        <v>2020</v>
      </c>
      <c r="E53" s="8">
        <f t="shared" si="12"/>
        <v>43987</v>
      </c>
      <c r="F53" s="2">
        <v>43789</v>
      </c>
      <c r="G53" s="2">
        <v>43966</v>
      </c>
      <c r="H53" s="2">
        <v>43966</v>
      </c>
      <c r="I53" s="2">
        <v>43966</v>
      </c>
      <c r="J53" s="1" t="s">
        <v>260</v>
      </c>
      <c r="K53" s="1" t="s">
        <v>26</v>
      </c>
      <c r="L53" s="1" t="s">
        <v>194</v>
      </c>
      <c r="M53" s="1" t="s">
        <v>195</v>
      </c>
      <c r="N53" s="1" t="s">
        <v>67</v>
      </c>
      <c r="O53" s="1" t="s">
        <v>68</v>
      </c>
      <c r="Q53" s="1" t="s">
        <v>29</v>
      </c>
      <c r="R53" s="1" t="s">
        <v>77</v>
      </c>
      <c r="S53" s="3">
        <v>2.59</v>
      </c>
      <c r="T53" s="4">
        <v>5000</v>
      </c>
      <c r="U53" s="3">
        <v>12950</v>
      </c>
      <c r="V53">
        <v>0</v>
      </c>
      <c r="W53">
        <v>0</v>
      </c>
      <c r="X53">
        <v>0</v>
      </c>
      <c r="Y53" s="1" t="s">
        <v>61</v>
      </c>
      <c r="Z53" s="1" t="s">
        <v>59</v>
      </c>
      <c r="AA53" s="1" t="s">
        <v>60</v>
      </c>
      <c r="AB53" s="1" t="s">
        <v>29</v>
      </c>
      <c r="AD53" s="1" t="s">
        <v>30</v>
      </c>
      <c r="AE53" s="1" t="s">
        <v>31</v>
      </c>
    </row>
    <row r="54" spans="1:31" x14ac:dyDescent="0.3">
      <c r="A54" s="13">
        <f>Table1[[#This Row],[QTY Ordered]]-Table1[[#This Row],[QTY Canceled]]-Table1[[#This Row],[QTY Shipped]]</f>
        <v>10000</v>
      </c>
      <c r="B54" s="7" t="str">
        <f>Table1[[#This Row],[Month]]&amp;" "&amp;RIGHT(Table1[[#This Row],[Year]],2)</f>
        <v>Jun 20</v>
      </c>
      <c r="C54" s="7" t="str">
        <f t="shared" si="11"/>
        <v>Jun</v>
      </c>
      <c r="D54" s="7" t="str">
        <f t="shared" si="13"/>
        <v>2020</v>
      </c>
      <c r="E54" s="8">
        <f t="shared" si="12"/>
        <v>43987</v>
      </c>
      <c r="F54" s="2">
        <v>43789</v>
      </c>
      <c r="G54" s="2">
        <v>43966</v>
      </c>
      <c r="H54" s="2">
        <v>43966</v>
      </c>
      <c r="I54" s="2">
        <v>43966</v>
      </c>
      <c r="J54" s="1" t="s">
        <v>261</v>
      </c>
      <c r="K54" s="1" t="s">
        <v>26</v>
      </c>
      <c r="L54" s="1" t="s">
        <v>262</v>
      </c>
      <c r="M54" s="1" t="s">
        <v>263</v>
      </c>
      <c r="N54" s="1" t="s">
        <v>67</v>
      </c>
      <c r="O54" s="1" t="s">
        <v>68</v>
      </c>
      <c r="Q54" s="1" t="s">
        <v>29</v>
      </c>
      <c r="R54" s="1" t="s">
        <v>77</v>
      </c>
      <c r="S54" s="3">
        <v>1.65</v>
      </c>
      <c r="T54" s="4">
        <v>10000</v>
      </c>
      <c r="U54" s="3">
        <v>16500</v>
      </c>
      <c r="V54">
        <v>0</v>
      </c>
      <c r="W54" s="5">
        <v>0</v>
      </c>
      <c r="X54" s="5">
        <v>0</v>
      </c>
      <c r="Y54" s="1" t="s">
        <v>61</v>
      </c>
      <c r="Z54" s="1" t="s">
        <v>59</v>
      </c>
      <c r="AA54" s="1" t="s">
        <v>60</v>
      </c>
      <c r="AB54" s="1" t="s">
        <v>29</v>
      </c>
      <c r="AD54" s="1" t="s">
        <v>30</v>
      </c>
      <c r="AE54" s="1" t="s">
        <v>31</v>
      </c>
    </row>
    <row r="55" spans="1:31" x14ac:dyDescent="0.3">
      <c r="A55" s="13">
        <f>Table1[[#This Row],[QTY Ordered]]-Table1[[#This Row],[QTY Canceled]]-Table1[[#This Row],[QTY Shipped]]</f>
        <v>5000</v>
      </c>
      <c r="B55" s="7" t="str">
        <f>Table1[[#This Row],[Month]]&amp;" "&amp;RIGHT(Table1[[#This Row],[Year]],2)</f>
        <v>Jun 20</v>
      </c>
      <c r="C55" s="7" t="str">
        <f t="shared" si="11"/>
        <v>Jun</v>
      </c>
      <c r="D55" s="7" t="str">
        <f t="shared" si="13"/>
        <v>2020</v>
      </c>
      <c r="E55" s="8">
        <f t="shared" si="12"/>
        <v>43992</v>
      </c>
      <c r="F55" s="2">
        <v>43789</v>
      </c>
      <c r="G55" s="2">
        <v>43971</v>
      </c>
      <c r="H55" s="2">
        <v>43971</v>
      </c>
      <c r="I55" s="2">
        <v>43971</v>
      </c>
      <c r="J55" s="1" t="s">
        <v>264</v>
      </c>
      <c r="K55" s="1" t="s">
        <v>26</v>
      </c>
      <c r="L55" s="1" t="s">
        <v>147</v>
      </c>
      <c r="M55" s="1" t="s">
        <v>148</v>
      </c>
      <c r="N55" s="1" t="s">
        <v>67</v>
      </c>
      <c r="O55" s="1" t="s">
        <v>68</v>
      </c>
      <c r="Q55" s="1" t="s">
        <v>29</v>
      </c>
      <c r="R55" s="1" t="s">
        <v>77</v>
      </c>
      <c r="S55" s="3">
        <v>3.36</v>
      </c>
      <c r="T55" s="4">
        <v>5000</v>
      </c>
      <c r="U55" s="3">
        <v>16800</v>
      </c>
      <c r="V55">
        <v>0</v>
      </c>
      <c r="W55">
        <v>0</v>
      </c>
      <c r="X55">
        <v>0</v>
      </c>
      <c r="Y55" s="1" t="s">
        <v>61</v>
      </c>
      <c r="Z55" s="1" t="s">
        <v>59</v>
      </c>
      <c r="AA55" s="1" t="s">
        <v>60</v>
      </c>
      <c r="AB55" s="1" t="s">
        <v>29</v>
      </c>
      <c r="AD55" s="1" t="s">
        <v>30</v>
      </c>
      <c r="AE55" s="1" t="s">
        <v>31</v>
      </c>
    </row>
    <row r="56" spans="1:31" x14ac:dyDescent="0.3">
      <c r="A56" s="13">
        <f>Table1[[#This Row],[QTY Ordered]]-Table1[[#This Row],[QTY Canceled]]-Table1[[#This Row],[QTY Shipped]]</f>
        <v>2592</v>
      </c>
      <c r="B56" s="7" t="str">
        <f>Table1[[#This Row],[Month]]&amp;" "&amp;RIGHT(Table1[[#This Row],[Year]],2)</f>
        <v>Jun 20</v>
      </c>
      <c r="C56" s="7" t="str">
        <f t="shared" si="11"/>
        <v>Jun</v>
      </c>
      <c r="D56" s="7" t="str">
        <f t="shared" si="13"/>
        <v>2020</v>
      </c>
      <c r="E56" s="8">
        <f t="shared" si="12"/>
        <v>43990</v>
      </c>
      <c r="F56" s="2">
        <v>43825</v>
      </c>
      <c r="G56" s="2">
        <v>43969</v>
      </c>
      <c r="H56" s="2">
        <v>43969</v>
      </c>
      <c r="I56" s="2">
        <v>43969</v>
      </c>
      <c r="J56" s="1" t="s">
        <v>267</v>
      </c>
      <c r="K56" s="1" t="s">
        <v>26</v>
      </c>
      <c r="L56" s="1" t="s">
        <v>634</v>
      </c>
      <c r="M56" s="1" t="s">
        <v>268</v>
      </c>
      <c r="N56" s="1" t="s">
        <v>96</v>
      </c>
      <c r="O56" s="1" t="s">
        <v>269</v>
      </c>
      <c r="Q56" s="1" t="s">
        <v>270</v>
      </c>
      <c r="R56" s="1" t="s">
        <v>271</v>
      </c>
      <c r="S56" s="3">
        <v>4.5999999999999996</v>
      </c>
      <c r="T56" s="4">
        <v>2592</v>
      </c>
      <c r="U56" s="3">
        <v>11923.2</v>
      </c>
      <c r="V56">
        <v>0</v>
      </c>
      <c r="W56">
        <v>0</v>
      </c>
      <c r="X56">
        <v>0</v>
      </c>
      <c r="Y56" s="1" t="s">
        <v>28</v>
      </c>
      <c r="Z56" s="1" t="s">
        <v>161</v>
      </c>
      <c r="AA56" s="1" t="s">
        <v>161</v>
      </c>
      <c r="AB56" s="1" t="s">
        <v>82</v>
      </c>
      <c r="AD56" s="1" t="s">
        <v>30</v>
      </c>
      <c r="AE56" s="1" t="s">
        <v>31</v>
      </c>
    </row>
    <row r="57" spans="1:31" x14ac:dyDescent="0.3">
      <c r="A57" s="13">
        <f>Table1[[#This Row],[QTY Ordered]]-Table1[[#This Row],[QTY Canceled]]-Table1[[#This Row],[QTY Shipped]]</f>
        <v>2592</v>
      </c>
      <c r="B57" s="7" t="str">
        <f>Table1[[#This Row],[Month]]&amp;" "&amp;RIGHT(Table1[[#This Row],[Year]],2)</f>
        <v>Jun 20</v>
      </c>
      <c r="C57" s="7" t="str">
        <f t="shared" si="11"/>
        <v>Jun</v>
      </c>
      <c r="D57" s="7" t="str">
        <f t="shared" si="13"/>
        <v>2020</v>
      </c>
      <c r="E57" s="8">
        <f t="shared" si="12"/>
        <v>43990</v>
      </c>
      <c r="F57" s="2">
        <v>43825</v>
      </c>
      <c r="G57" s="2">
        <v>43969</v>
      </c>
      <c r="H57" s="2">
        <v>43969</v>
      </c>
      <c r="I57" s="2">
        <v>43969</v>
      </c>
      <c r="J57" s="1" t="s">
        <v>267</v>
      </c>
      <c r="K57" s="1" t="s">
        <v>26</v>
      </c>
      <c r="L57" s="1" t="s">
        <v>635</v>
      </c>
      <c r="M57" s="1" t="s">
        <v>272</v>
      </c>
      <c r="N57" s="1" t="s">
        <v>96</v>
      </c>
      <c r="O57" s="1" t="s">
        <v>269</v>
      </c>
      <c r="Q57" s="1" t="s">
        <v>270</v>
      </c>
      <c r="R57" s="1" t="s">
        <v>271</v>
      </c>
      <c r="S57" s="3">
        <v>4.1900000000000004</v>
      </c>
      <c r="T57" s="5">
        <v>2592</v>
      </c>
      <c r="U57" s="3">
        <v>10860.48</v>
      </c>
      <c r="V57">
        <v>0</v>
      </c>
      <c r="W57" s="5">
        <v>0</v>
      </c>
      <c r="X57" s="5">
        <v>0</v>
      </c>
      <c r="Y57" s="1" t="s">
        <v>28</v>
      </c>
      <c r="Z57" s="1" t="s">
        <v>161</v>
      </c>
      <c r="AA57" s="1" t="s">
        <v>161</v>
      </c>
      <c r="AB57" s="1" t="s">
        <v>82</v>
      </c>
      <c r="AD57" s="1" t="s">
        <v>30</v>
      </c>
      <c r="AE57" s="1" t="s">
        <v>31</v>
      </c>
    </row>
    <row r="58" spans="1:31" x14ac:dyDescent="0.3">
      <c r="A58" s="13">
        <f>Table1[[#This Row],[QTY Ordered]]-Table1[[#This Row],[QTY Canceled]]-Table1[[#This Row],[QTY Shipped]]</f>
        <v>2592</v>
      </c>
      <c r="B58" s="7" t="str">
        <f>Table1[[#This Row],[Month]]&amp;" "&amp;RIGHT(Table1[[#This Row],[Year]],2)</f>
        <v>Jun 20</v>
      </c>
      <c r="C58" s="7" t="str">
        <f t="shared" si="11"/>
        <v>Jun</v>
      </c>
      <c r="D58" s="7" t="str">
        <f t="shared" si="13"/>
        <v>2020</v>
      </c>
      <c r="E58" s="8">
        <f t="shared" si="12"/>
        <v>43990</v>
      </c>
      <c r="F58" s="2">
        <v>43825</v>
      </c>
      <c r="G58" s="2">
        <v>43969</v>
      </c>
      <c r="H58" s="2">
        <v>43969</v>
      </c>
      <c r="I58" s="2">
        <v>43969</v>
      </c>
      <c r="J58" s="1" t="s">
        <v>267</v>
      </c>
      <c r="K58" s="1" t="s">
        <v>26</v>
      </c>
      <c r="L58" s="1" t="s">
        <v>636</v>
      </c>
      <c r="M58" s="1" t="s">
        <v>273</v>
      </c>
      <c r="N58" s="1" t="s">
        <v>96</v>
      </c>
      <c r="O58" s="1" t="s">
        <v>269</v>
      </c>
      <c r="Q58" s="1" t="s">
        <v>270</v>
      </c>
      <c r="R58" s="1" t="s">
        <v>271</v>
      </c>
      <c r="S58" s="3">
        <v>3.94</v>
      </c>
      <c r="T58" s="5">
        <v>2592</v>
      </c>
      <c r="U58" s="3">
        <v>10212.48</v>
      </c>
      <c r="V58">
        <v>0</v>
      </c>
      <c r="W58" s="5">
        <v>0</v>
      </c>
      <c r="X58" s="5">
        <v>0</v>
      </c>
      <c r="Y58" s="1" t="s">
        <v>28</v>
      </c>
      <c r="Z58" s="1" t="s">
        <v>161</v>
      </c>
      <c r="AA58" s="1" t="s">
        <v>161</v>
      </c>
      <c r="AB58" s="1" t="s">
        <v>82</v>
      </c>
      <c r="AD58" s="1" t="s">
        <v>30</v>
      </c>
      <c r="AE58" s="1" t="s">
        <v>31</v>
      </c>
    </row>
    <row r="59" spans="1:31" x14ac:dyDescent="0.3">
      <c r="A59" s="13">
        <f>Table1[[#This Row],[QTY Ordered]]-Table1[[#This Row],[QTY Canceled]]-Table1[[#This Row],[QTY Shipped]]</f>
        <v>5000</v>
      </c>
      <c r="B59" s="7" t="str">
        <f>Table1[[#This Row],[Month]]&amp;" "&amp;RIGHT(Table1[[#This Row],[Year]],2)</f>
        <v>Sep 20</v>
      </c>
      <c r="C59" s="7" t="str">
        <f t="shared" si="11"/>
        <v>Sep</v>
      </c>
      <c r="D59" s="7" t="str">
        <f t="shared" si="13"/>
        <v>2020</v>
      </c>
      <c r="E59" s="8">
        <f t="shared" si="12"/>
        <v>44079</v>
      </c>
      <c r="F59" s="2">
        <v>43796</v>
      </c>
      <c r="G59" s="2">
        <v>44058</v>
      </c>
      <c r="H59" s="2">
        <v>44058</v>
      </c>
      <c r="I59" s="2">
        <v>44058</v>
      </c>
      <c r="J59" s="1" t="s">
        <v>278</v>
      </c>
      <c r="K59" s="1" t="s">
        <v>26</v>
      </c>
      <c r="L59" s="1" t="s">
        <v>276</v>
      </c>
      <c r="M59" s="1" t="s">
        <v>277</v>
      </c>
      <c r="N59" s="1" t="s">
        <v>67</v>
      </c>
      <c r="O59" s="1" t="s">
        <v>68</v>
      </c>
      <c r="Q59" s="1" t="s">
        <v>118</v>
      </c>
      <c r="R59" s="1" t="s">
        <v>119</v>
      </c>
      <c r="S59" s="3">
        <v>17.989999999999998</v>
      </c>
      <c r="T59" s="5">
        <v>5000</v>
      </c>
      <c r="U59" s="3">
        <v>89950</v>
      </c>
      <c r="V59">
        <v>0</v>
      </c>
      <c r="W59" s="5">
        <v>0</v>
      </c>
      <c r="X59" s="5">
        <v>0</v>
      </c>
      <c r="Y59" s="1" t="s">
        <v>28</v>
      </c>
      <c r="Z59" s="1" t="s">
        <v>59</v>
      </c>
      <c r="AA59" s="1" t="s">
        <v>60</v>
      </c>
      <c r="AB59" s="1" t="s">
        <v>118</v>
      </c>
      <c r="AC59" t="s">
        <v>39</v>
      </c>
      <c r="AD59" s="1" t="s">
        <v>30</v>
      </c>
      <c r="AE59" s="1" t="s">
        <v>31</v>
      </c>
    </row>
    <row r="60" spans="1:31" x14ac:dyDescent="0.3">
      <c r="A60" s="13">
        <f>Table1[[#This Row],[QTY Ordered]]-Table1[[#This Row],[QTY Canceled]]-Table1[[#This Row],[QTY Shipped]]</f>
        <v>5000</v>
      </c>
      <c r="B60" s="7" t="str">
        <f>Table1[[#This Row],[Month]]&amp;" "&amp;RIGHT(Table1[[#This Row],[Year]],2)</f>
        <v>Nov 20</v>
      </c>
      <c r="C60" s="7" t="str">
        <f t="shared" si="11"/>
        <v>Nov</v>
      </c>
      <c r="D60" s="7" t="str">
        <f t="shared" si="13"/>
        <v>2020</v>
      </c>
      <c r="E60" s="8">
        <f t="shared" si="12"/>
        <v>44140</v>
      </c>
      <c r="F60" s="2">
        <v>43796</v>
      </c>
      <c r="G60" s="2">
        <v>44119</v>
      </c>
      <c r="H60" s="2">
        <v>44119</v>
      </c>
      <c r="I60" s="2">
        <v>44119</v>
      </c>
      <c r="J60" s="1" t="s">
        <v>278</v>
      </c>
      <c r="K60" s="1" t="s">
        <v>26</v>
      </c>
      <c r="L60" s="1" t="s">
        <v>276</v>
      </c>
      <c r="M60" s="1" t="s">
        <v>277</v>
      </c>
      <c r="N60" s="1" t="s">
        <v>67</v>
      </c>
      <c r="O60" s="1" t="s">
        <v>68</v>
      </c>
      <c r="Q60" s="1" t="s">
        <v>118</v>
      </c>
      <c r="R60" s="1" t="s">
        <v>119</v>
      </c>
      <c r="S60" s="3">
        <v>17.989999999999998</v>
      </c>
      <c r="T60" s="5">
        <v>5000</v>
      </c>
      <c r="U60" s="3">
        <v>89950</v>
      </c>
      <c r="V60">
        <v>0</v>
      </c>
      <c r="W60">
        <v>0</v>
      </c>
      <c r="X60">
        <v>0</v>
      </c>
      <c r="Y60" s="1" t="s">
        <v>28</v>
      </c>
      <c r="Z60" s="1" t="s">
        <v>59</v>
      </c>
      <c r="AA60" s="1" t="s">
        <v>60</v>
      </c>
      <c r="AB60" s="1" t="s">
        <v>118</v>
      </c>
      <c r="AC60" s="1" t="s">
        <v>39</v>
      </c>
      <c r="AD60" s="1" t="s">
        <v>30</v>
      </c>
      <c r="AE60" s="1" t="s">
        <v>31</v>
      </c>
    </row>
    <row r="61" spans="1:31" x14ac:dyDescent="0.3">
      <c r="A61" s="13">
        <f>Table1[[#This Row],[QTY Ordered]]-Table1[[#This Row],[QTY Canceled]]-Table1[[#This Row],[QTY Shipped]]</f>
        <v>20000</v>
      </c>
      <c r="B61" s="7" t="str">
        <f>Table1[[#This Row],[Month]]&amp;" "&amp;RIGHT(Table1[[#This Row],[Year]],2)</f>
        <v>Jul 20</v>
      </c>
      <c r="C61" s="7" t="str">
        <f t="shared" si="11"/>
        <v>Jul</v>
      </c>
      <c r="D61" s="7" t="str">
        <f t="shared" si="13"/>
        <v>2020</v>
      </c>
      <c r="E61" s="8">
        <f t="shared" si="12"/>
        <v>44034</v>
      </c>
      <c r="F61" s="2">
        <v>43796</v>
      </c>
      <c r="G61" s="2">
        <v>44013</v>
      </c>
      <c r="H61" s="2">
        <v>44013</v>
      </c>
      <c r="I61" s="2">
        <v>44013</v>
      </c>
      <c r="J61" s="1" t="s">
        <v>281</v>
      </c>
      <c r="K61" s="1" t="s">
        <v>26</v>
      </c>
      <c r="L61" s="1" t="s">
        <v>139</v>
      </c>
      <c r="M61" s="1" t="s">
        <v>140</v>
      </c>
      <c r="N61" t="s">
        <v>67</v>
      </c>
      <c r="O61" s="1" t="s">
        <v>68</v>
      </c>
      <c r="P61" s="1"/>
      <c r="Q61" s="1" t="s">
        <v>118</v>
      </c>
      <c r="R61" s="1" t="s">
        <v>119</v>
      </c>
      <c r="S61" s="3">
        <v>6.87</v>
      </c>
      <c r="T61" s="4">
        <v>20000</v>
      </c>
      <c r="U61" s="3">
        <v>137400</v>
      </c>
      <c r="V61" s="4">
        <v>0</v>
      </c>
      <c r="W61">
        <v>0</v>
      </c>
      <c r="X61">
        <v>0</v>
      </c>
      <c r="Y61" s="1" t="s">
        <v>28</v>
      </c>
      <c r="Z61" s="1" t="s">
        <v>59</v>
      </c>
      <c r="AA61" s="1" t="s">
        <v>60</v>
      </c>
      <c r="AB61" s="1" t="s">
        <v>118</v>
      </c>
      <c r="AC61" t="s">
        <v>39</v>
      </c>
      <c r="AD61" s="1" t="s">
        <v>30</v>
      </c>
      <c r="AE61" s="1" t="s">
        <v>31</v>
      </c>
    </row>
    <row r="62" spans="1:31" x14ac:dyDescent="0.3">
      <c r="A62" s="13">
        <f>Table1[[#This Row],[QTY Ordered]]-Table1[[#This Row],[QTY Canceled]]-Table1[[#This Row],[QTY Shipped]]</f>
        <v>2984</v>
      </c>
      <c r="B62" s="7" t="str">
        <f>Table1[[#This Row],[Month]]&amp;" "&amp;RIGHT(Table1[[#This Row],[Year]],2)</f>
        <v>Jul 20</v>
      </c>
      <c r="C62" s="7" t="str">
        <f t="shared" si="11"/>
        <v>Jul</v>
      </c>
      <c r="D62" s="7" t="str">
        <f t="shared" si="13"/>
        <v>2020</v>
      </c>
      <c r="E62" s="8">
        <f t="shared" si="12"/>
        <v>44033</v>
      </c>
      <c r="F62" s="2">
        <v>43811</v>
      </c>
      <c r="G62" s="2">
        <v>44012</v>
      </c>
      <c r="H62" s="2">
        <v>44012</v>
      </c>
      <c r="I62" s="2">
        <v>44012</v>
      </c>
      <c r="J62" s="1" t="s">
        <v>282</v>
      </c>
      <c r="K62" s="1" t="s">
        <v>26</v>
      </c>
      <c r="L62" s="1" t="s">
        <v>283</v>
      </c>
      <c r="M62" s="1" t="s">
        <v>284</v>
      </c>
      <c r="N62" s="1" t="s">
        <v>67</v>
      </c>
      <c r="O62" s="1" t="s">
        <v>68</v>
      </c>
      <c r="Q62" s="1" t="s">
        <v>36</v>
      </c>
      <c r="R62" s="1" t="s">
        <v>40</v>
      </c>
      <c r="S62" s="3">
        <v>1.1000000000000001</v>
      </c>
      <c r="T62" s="4">
        <v>5000</v>
      </c>
      <c r="U62" s="3">
        <v>5500</v>
      </c>
      <c r="V62">
        <v>0</v>
      </c>
      <c r="W62" s="5">
        <v>2016</v>
      </c>
      <c r="X62" s="5">
        <v>2016</v>
      </c>
      <c r="Y62" s="1" t="s">
        <v>28</v>
      </c>
      <c r="Z62" s="1" t="s">
        <v>59</v>
      </c>
      <c r="AA62" s="1" t="s">
        <v>60</v>
      </c>
      <c r="AB62" s="1" t="s">
        <v>38</v>
      </c>
      <c r="AC62" t="s">
        <v>39</v>
      </c>
      <c r="AD62" s="1" t="s">
        <v>30</v>
      </c>
      <c r="AE62" s="1" t="s">
        <v>31</v>
      </c>
    </row>
    <row r="63" spans="1:31" x14ac:dyDescent="0.3">
      <c r="A63" s="13">
        <f>Table1[[#This Row],[QTY Ordered]]-Table1[[#This Row],[QTY Canceled]]-Table1[[#This Row],[QTY Shipped]]</f>
        <v>5000</v>
      </c>
      <c r="B63" s="7" t="str">
        <f>Table1[[#This Row],[Month]]&amp;" "&amp;RIGHT(Table1[[#This Row],[Year]],2)</f>
        <v>Jun 20</v>
      </c>
      <c r="C63" s="7" t="str">
        <f t="shared" si="11"/>
        <v>Jun</v>
      </c>
      <c r="D63" s="7" t="str">
        <f t="shared" si="13"/>
        <v>2020</v>
      </c>
      <c r="E63" s="8">
        <f t="shared" si="12"/>
        <v>44004</v>
      </c>
      <c r="F63" s="2">
        <v>43811</v>
      </c>
      <c r="G63" s="2">
        <v>43983</v>
      </c>
      <c r="H63" s="2">
        <v>43983</v>
      </c>
      <c r="I63" s="2">
        <v>43983</v>
      </c>
      <c r="J63" s="1" t="s">
        <v>285</v>
      </c>
      <c r="K63" s="1" t="s">
        <v>26</v>
      </c>
      <c r="L63" s="1" t="s">
        <v>147</v>
      </c>
      <c r="M63" s="1" t="s">
        <v>148</v>
      </c>
      <c r="N63" s="1" t="s">
        <v>67</v>
      </c>
      <c r="O63" s="1" t="s">
        <v>68</v>
      </c>
      <c r="Q63" s="1" t="s">
        <v>29</v>
      </c>
      <c r="R63" s="1" t="s">
        <v>77</v>
      </c>
      <c r="S63" s="3">
        <v>3.36</v>
      </c>
      <c r="T63" s="4">
        <v>5000</v>
      </c>
      <c r="U63" s="3">
        <v>16800</v>
      </c>
      <c r="V63">
        <v>0</v>
      </c>
      <c r="W63">
        <v>0</v>
      </c>
      <c r="X63">
        <v>0</v>
      </c>
      <c r="Y63" s="1" t="s">
        <v>28</v>
      </c>
      <c r="Z63" s="1" t="s">
        <v>59</v>
      </c>
      <c r="AA63" s="1" t="s">
        <v>60</v>
      </c>
      <c r="AB63" s="1" t="s">
        <v>29</v>
      </c>
      <c r="AD63" s="1" t="s">
        <v>30</v>
      </c>
      <c r="AE63" s="1" t="s">
        <v>31</v>
      </c>
    </row>
    <row r="64" spans="1:31" x14ac:dyDescent="0.3">
      <c r="A64" s="13">
        <f>Table1[[#This Row],[QTY Ordered]]-Table1[[#This Row],[QTY Canceled]]-Table1[[#This Row],[QTY Shipped]]</f>
        <v>7500</v>
      </c>
      <c r="B64" s="7" t="str">
        <f>Table1[[#This Row],[Month]]&amp;" "&amp;RIGHT(Table1[[#This Row],[Year]],2)</f>
        <v>Jun 20</v>
      </c>
      <c r="C64" s="7" t="str">
        <f t="shared" si="11"/>
        <v>Jun</v>
      </c>
      <c r="D64" s="7" t="str">
        <f t="shared" si="13"/>
        <v>2020</v>
      </c>
      <c r="E64" s="8">
        <f t="shared" si="12"/>
        <v>44002</v>
      </c>
      <c r="F64" s="2">
        <v>43815</v>
      </c>
      <c r="G64" s="2">
        <v>43981</v>
      </c>
      <c r="H64" s="2">
        <v>43981</v>
      </c>
      <c r="I64" s="2">
        <v>43981</v>
      </c>
      <c r="J64" s="1" t="s">
        <v>286</v>
      </c>
      <c r="K64" s="1" t="s">
        <v>26</v>
      </c>
      <c r="L64" s="1" t="s">
        <v>287</v>
      </c>
      <c r="M64" s="1" t="s">
        <v>288</v>
      </c>
      <c r="N64" s="1" t="s">
        <v>67</v>
      </c>
      <c r="O64" s="1" t="s">
        <v>68</v>
      </c>
      <c r="P64" t="s">
        <v>33</v>
      </c>
      <c r="Q64" s="1" t="s">
        <v>50</v>
      </c>
      <c r="R64" s="1" t="s">
        <v>55</v>
      </c>
      <c r="S64" s="3">
        <v>2.17</v>
      </c>
      <c r="T64" s="4">
        <v>7500</v>
      </c>
      <c r="U64" s="3">
        <v>16275</v>
      </c>
      <c r="V64" s="4">
        <v>0</v>
      </c>
      <c r="W64" s="4">
        <v>0</v>
      </c>
      <c r="X64" s="4">
        <v>0</v>
      </c>
      <c r="Y64" s="1" t="s">
        <v>28</v>
      </c>
      <c r="Z64" s="1" t="s">
        <v>59</v>
      </c>
      <c r="AA64" s="1" t="s">
        <v>60</v>
      </c>
      <c r="AB64" s="1" t="s">
        <v>50</v>
      </c>
      <c r="AD64" s="1" t="s">
        <v>30</v>
      </c>
      <c r="AE64" s="1" t="s">
        <v>31</v>
      </c>
    </row>
    <row r="65" spans="1:31" x14ac:dyDescent="0.3">
      <c r="A65" s="13">
        <f>Table1[[#This Row],[QTY Ordered]]-Table1[[#This Row],[QTY Canceled]]-Table1[[#This Row],[QTY Shipped]]</f>
        <v>5000</v>
      </c>
      <c r="B65" s="7" t="str">
        <f>Table1[[#This Row],[Month]]&amp;" "&amp;RIGHT(Table1[[#This Row],[Year]],2)</f>
        <v>Jul 20</v>
      </c>
      <c r="C65" s="7" t="str">
        <f t="shared" si="11"/>
        <v>Jul</v>
      </c>
      <c r="D65" s="7" t="str">
        <f t="shared" si="13"/>
        <v>2020</v>
      </c>
      <c r="E65" s="8">
        <f t="shared" si="12"/>
        <v>44033</v>
      </c>
      <c r="F65" s="2">
        <v>43818</v>
      </c>
      <c r="G65" s="2">
        <v>44012</v>
      </c>
      <c r="H65" s="2">
        <v>44012</v>
      </c>
      <c r="I65" s="2">
        <v>44012</v>
      </c>
      <c r="J65" s="1" t="s">
        <v>293</v>
      </c>
      <c r="K65" s="1" t="s">
        <v>26</v>
      </c>
      <c r="L65" s="1" t="s">
        <v>186</v>
      </c>
      <c r="M65" s="1" t="s">
        <v>187</v>
      </c>
      <c r="N65" s="1" t="s">
        <v>179</v>
      </c>
      <c r="O65" s="1" t="s">
        <v>68</v>
      </c>
      <c r="Q65" s="1" t="s">
        <v>36</v>
      </c>
      <c r="R65" s="1" t="s">
        <v>40</v>
      </c>
      <c r="S65" s="3">
        <v>1.85</v>
      </c>
      <c r="T65" s="4">
        <v>5000</v>
      </c>
      <c r="U65" s="3">
        <v>9250</v>
      </c>
      <c r="V65">
        <v>0</v>
      </c>
      <c r="W65" s="4">
        <v>0</v>
      </c>
      <c r="X65" s="4">
        <v>0</v>
      </c>
      <c r="Y65" s="1" t="s">
        <v>28</v>
      </c>
      <c r="Z65" s="1" t="s">
        <v>59</v>
      </c>
      <c r="AA65" s="1" t="s">
        <v>60</v>
      </c>
      <c r="AB65" s="1" t="s">
        <v>38</v>
      </c>
      <c r="AC65" t="s">
        <v>39</v>
      </c>
      <c r="AD65" s="1" t="s">
        <v>30</v>
      </c>
      <c r="AE65" s="1" t="s">
        <v>31</v>
      </c>
    </row>
    <row r="66" spans="1:31" x14ac:dyDescent="0.3">
      <c r="A66" s="13">
        <f>Table1[[#This Row],[QTY Ordered]]-Table1[[#This Row],[QTY Canceled]]-Table1[[#This Row],[QTY Shipped]]</f>
        <v>5000</v>
      </c>
      <c r="B66" s="7" t="str">
        <f>Table1[[#This Row],[Month]]&amp;" "&amp;RIGHT(Table1[[#This Row],[Year]],2)</f>
        <v>Jul 20</v>
      </c>
      <c r="C66" s="7" t="str">
        <f t="shared" si="11"/>
        <v>Jul</v>
      </c>
      <c r="D66" s="7" t="str">
        <f t="shared" si="13"/>
        <v>2020</v>
      </c>
      <c r="E66" s="8">
        <f t="shared" si="12"/>
        <v>44034</v>
      </c>
      <c r="F66" s="2">
        <v>43818</v>
      </c>
      <c r="G66" s="2">
        <v>44013</v>
      </c>
      <c r="H66" s="2">
        <v>44013</v>
      </c>
      <c r="I66" s="2">
        <v>44013</v>
      </c>
      <c r="J66" s="1" t="s">
        <v>294</v>
      </c>
      <c r="K66" s="1" t="s">
        <v>26</v>
      </c>
      <c r="L66" s="1" t="s">
        <v>177</v>
      </c>
      <c r="M66" s="1" t="s">
        <v>178</v>
      </c>
      <c r="N66" s="1" t="s">
        <v>179</v>
      </c>
      <c r="O66" s="1" t="s">
        <v>68</v>
      </c>
      <c r="Q66" s="1" t="s">
        <v>36</v>
      </c>
      <c r="R66" s="1" t="s">
        <v>40</v>
      </c>
      <c r="S66" s="3">
        <v>3.19</v>
      </c>
      <c r="T66" s="4">
        <v>5000</v>
      </c>
      <c r="U66" s="3">
        <v>15950</v>
      </c>
      <c r="V66">
        <v>0</v>
      </c>
      <c r="W66" s="4">
        <v>0</v>
      </c>
      <c r="X66" s="5">
        <v>0</v>
      </c>
      <c r="Y66" s="1" t="s">
        <v>28</v>
      </c>
      <c r="Z66" s="1" t="s">
        <v>59</v>
      </c>
      <c r="AA66" s="1" t="s">
        <v>60</v>
      </c>
      <c r="AB66" s="1" t="s">
        <v>38</v>
      </c>
      <c r="AC66" t="s">
        <v>39</v>
      </c>
      <c r="AD66" s="1" t="s">
        <v>30</v>
      </c>
      <c r="AE66" s="1" t="s">
        <v>31</v>
      </c>
    </row>
    <row r="67" spans="1:31" x14ac:dyDescent="0.3">
      <c r="A67" s="13">
        <f>Table1[[#This Row],[QTY Ordered]]-Table1[[#This Row],[QTY Canceled]]-Table1[[#This Row],[QTY Shipped]]</f>
        <v>5000</v>
      </c>
      <c r="B67" s="7" t="str">
        <f>Table1[[#This Row],[Month]]&amp;" "&amp;RIGHT(Table1[[#This Row],[Year]],2)</f>
        <v>Jul 20</v>
      </c>
      <c r="C67" s="7" t="str">
        <f t="shared" si="11"/>
        <v>Jul</v>
      </c>
      <c r="D67" s="7" t="str">
        <f t="shared" si="13"/>
        <v>2020</v>
      </c>
      <c r="E67" s="8">
        <f t="shared" si="12"/>
        <v>44038</v>
      </c>
      <c r="F67" s="2">
        <v>43818</v>
      </c>
      <c r="G67" s="2">
        <v>44017</v>
      </c>
      <c r="H67" s="2">
        <v>44017</v>
      </c>
      <c r="I67" s="2">
        <v>44017</v>
      </c>
      <c r="J67" s="1" t="s">
        <v>295</v>
      </c>
      <c r="K67" s="1" t="s">
        <v>26</v>
      </c>
      <c r="L67" s="1" t="s">
        <v>177</v>
      </c>
      <c r="M67" s="1" t="s">
        <v>178</v>
      </c>
      <c r="N67" s="1" t="s">
        <v>179</v>
      </c>
      <c r="O67" s="1" t="s">
        <v>68</v>
      </c>
      <c r="Q67" s="1" t="s">
        <v>36</v>
      </c>
      <c r="R67" s="1" t="s">
        <v>40</v>
      </c>
      <c r="S67" s="3">
        <v>3.19</v>
      </c>
      <c r="T67" s="4">
        <v>5000</v>
      </c>
      <c r="U67" s="3">
        <v>15950</v>
      </c>
      <c r="V67">
        <v>0</v>
      </c>
      <c r="W67">
        <v>0</v>
      </c>
      <c r="X67">
        <v>0</v>
      </c>
      <c r="Y67" s="1" t="s">
        <v>28</v>
      </c>
      <c r="Z67" s="1" t="s">
        <v>59</v>
      </c>
      <c r="AA67" s="1" t="s">
        <v>60</v>
      </c>
      <c r="AB67" s="1" t="s">
        <v>38</v>
      </c>
      <c r="AC67" t="s">
        <v>39</v>
      </c>
      <c r="AD67" s="1" t="s">
        <v>30</v>
      </c>
      <c r="AE67" s="1" t="s">
        <v>31</v>
      </c>
    </row>
    <row r="68" spans="1:31" x14ac:dyDescent="0.3">
      <c r="A68" s="13">
        <f>Table1[[#This Row],[QTY Ordered]]-Table1[[#This Row],[QTY Canceled]]-Table1[[#This Row],[QTY Shipped]]</f>
        <v>5000</v>
      </c>
      <c r="B68" s="7" t="str">
        <f>Table1[[#This Row],[Month]]&amp;" "&amp;RIGHT(Table1[[#This Row],[Year]],2)</f>
        <v>Jul 20</v>
      </c>
      <c r="C68" s="7" t="str">
        <f t="shared" si="11"/>
        <v>Jul</v>
      </c>
      <c r="D68" s="7" t="str">
        <f t="shared" si="13"/>
        <v>2020</v>
      </c>
      <c r="E68" s="8">
        <f t="shared" si="12"/>
        <v>44043</v>
      </c>
      <c r="F68" s="2">
        <v>43818</v>
      </c>
      <c r="G68" s="2">
        <v>44022</v>
      </c>
      <c r="H68" s="2">
        <v>44022</v>
      </c>
      <c r="I68" s="2">
        <v>44022</v>
      </c>
      <c r="J68" s="1" t="s">
        <v>296</v>
      </c>
      <c r="K68" s="1" t="s">
        <v>26</v>
      </c>
      <c r="L68" s="1" t="s">
        <v>194</v>
      </c>
      <c r="M68" s="1" t="s">
        <v>195</v>
      </c>
      <c r="N68" s="1" t="s">
        <v>67</v>
      </c>
      <c r="O68" s="1" t="s">
        <v>68</v>
      </c>
      <c r="Q68" s="1" t="s">
        <v>29</v>
      </c>
      <c r="R68" s="1" t="s">
        <v>77</v>
      </c>
      <c r="S68" s="3">
        <v>2.59</v>
      </c>
      <c r="T68" s="5">
        <v>5000</v>
      </c>
      <c r="U68" s="3">
        <v>12950</v>
      </c>
      <c r="V68">
        <v>0</v>
      </c>
      <c r="W68">
        <v>0</v>
      </c>
      <c r="X68">
        <v>0</v>
      </c>
      <c r="Y68" s="1" t="s">
        <v>28</v>
      </c>
      <c r="Z68" s="1" t="s">
        <v>59</v>
      </c>
      <c r="AA68" s="1" t="s">
        <v>60</v>
      </c>
      <c r="AB68" s="1" t="s">
        <v>29</v>
      </c>
      <c r="AD68" s="1" t="s">
        <v>30</v>
      </c>
      <c r="AE68" s="1" t="s">
        <v>31</v>
      </c>
    </row>
    <row r="69" spans="1:31" x14ac:dyDescent="0.3">
      <c r="A69" s="13">
        <f>Table1[[#This Row],[QTY Ordered]]-Table1[[#This Row],[QTY Canceled]]-Table1[[#This Row],[QTY Shipped]]</f>
        <v>280</v>
      </c>
      <c r="B69" s="7" t="str">
        <f>Table1[[#This Row],[Month]]&amp;" "&amp;RIGHT(Table1[[#This Row],[Year]],2)</f>
        <v>Jun 20</v>
      </c>
      <c r="C69" s="7" t="str">
        <f t="shared" ref="C69:C120" si="14">TEXT(E69,"mmm")</f>
        <v>Jun</v>
      </c>
      <c r="D69" s="7" t="str">
        <f t="shared" si="13"/>
        <v>2020</v>
      </c>
      <c r="E69" s="8">
        <f t="shared" si="12"/>
        <v>43992</v>
      </c>
      <c r="F69" s="2">
        <v>43819</v>
      </c>
      <c r="G69" s="2">
        <v>43971</v>
      </c>
      <c r="H69" s="2">
        <v>43971</v>
      </c>
      <c r="I69" s="2">
        <v>43971</v>
      </c>
      <c r="J69" s="1" t="s">
        <v>299</v>
      </c>
      <c r="K69" s="1" t="s">
        <v>26</v>
      </c>
      <c r="L69" s="1" t="s">
        <v>300</v>
      </c>
      <c r="M69" s="1" t="s">
        <v>301</v>
      </c>
      <c r="N69" s="1" t="s">
        <v>67</v>
      </c>
      <c r="O69" s="1" t="s">
        <v>68</v>
      </c>
      <c r="Q69" s="1" t="s">
        <v>36</v>
      </c>
      <c r="R69" s="1" t="s">
        <v>40</v>
      </c>
      <c r="S69" s="3">
        <v>1.73</v>
      </c>
      <c r="T69" s="5">
        <v>10000</v>
      </c>
      <c r="U69" s="3">
        <v>17300</v>
      </c>
      <c r="V69">
        <v>0</v>
      </c>
      <c r="W69" s="4">
        <v>9720</v>
      </c>
      <c r="X69">
        <v>0</v>
      </c>
      <c r="Y69" s="1" t="s">
        <v>28</v>
      </c>
      <c r="Z69" s="1" t="s">
        <v>59</v>
      </c>
      <c r="AA69" s="1" t="s">
        <v>60</v>
      </c>
      <c r="AB69" s="1" t="s">
        <v>38</v>
      </c>
      <c r="AD69" s="1" t="s">
        <v>30</v>
      </c>
      <c r="AE69" s="1" t="s">
        <v>31</v>
      </c>
    </row>
    <row r="70" spans="1:31" x14ac:dyDescent="0.3">
      <c r="A70" s="13">
        <f>Table1[[#This Row],[QTY Ordered]]-Table1[[#This Row],[QTY Canceled]]-Table1[[#This Row],[QTY Shipped]]</f>
        <v>5000</v>
      </c>
      <c r="B70" s="7" t="str">
        <f>Table1[[#This Row],[Month]]&amp;" "&amp;RIGHT(Table1[[#This Row],[Year]],2)</f>
        <v>Jun 20</v>
      </c>
      <c r="C70" s="7" t="str">
        <f t="shared" si="14"/>
        <v>Jun</v>
      </c>
      <c r="D70" s="7" t="str">
        <f t="shared" si="13"/>
        <v>2020</v>
      </c>
      <c r="E70" s="8">
        <f t="shared" si="12"/>
        <v>43987</v>
      </c>
      <c r="F70" s="2">
        <v>43819</v>
      </c>
      <c r="G70" s="2">
        <v>43966</v>
      </c>
      <c r="H70" s="2">
        <v>43966</v>
      </c>
      <c r="I70" s="2">
        <v>43966</v>
      </c>
      <c r="J70" s="1" t="s">
        <v>302</v>
      </c>
      <c r="K70" s="1" t="s">
        <v>26</v>
      </c>
      <c r="L70" s="1" t="s">
        <v>303</v>
      </c>
      <c r="M70" s="1" t="s">
        <v>304</v>
      </c>
      <c r="N70" s="1" t="s">
        <v>67</v>
      </c>
      <c r="O70" s="1" t="s">
        <v>68</v>
      </c>
      <c r="Q70" s="1" t="s">
        <v>36</v>
      </c>
      <c r="R70" s="1" t="s">
        <v>40</v>
      </c>
      <c r="S70" s="3">
        <v>9.74</v>
      </c>
      <c r="T70" s="4">
        <v>5000</v>
      </c>
      <c r="U70" s="3">
        <v>48700</v>
      </c>
      <c r="V70">
        <v>0</v>
      </c>
      <c r="W70" s="5">
        <v>0</v>
      </c>
      <c r="X70" s="5">
        <v>0</v>
      </c>
      <c r="Y70" s="1" t="s">
        <v>28</v>
      </c>
      <c r="Z70" s="1" t="s">
        <v>59</v>
      </c>
      <c r="AA70" s="1" t="s">
        <v>60</v>
      </c>
      <c r="AB70" s="1" t="s">
        <v>38</v>
      </c>
      <c r="AD70" s="1" t="s">
        <v>30</v>
      </c>
      <c r="AE70" s="1" t="s">
        <v>31</v>
      </c>
    </row>
    <row r="71" spans="1:31" x14ac:dyDescent="0.3">
      <c r="A71" s="13">
        <f>Table1[[#This Row],[QTY Ordered]]-Table1[[#This Row],[QTY Canceled]]-Table1[[#This Row],[QTY Shipped]]</f>
        <v>3000</v>
      </c>
      <c r="B71" s="7" t="str">
        <f>Table1[[#This Row],[Month]]&amp;" "&amp;RIGHT(Table1[[#This Row],[Year]],2)</f>
        <v>Jun 20</v>
      </c>
      <c r="C71" s="7" t="str">
        <f t="shared" si="14"/>
        <v>Jun</v>
      </c>
      <c r="D71" s="7" t="str">
        <f t="shared" si="13"/>
        <v>2020</v>
      </c>
      <c r="E71" s="8">
        <f t="shared" si="12"/>
        <v>44000</v>
      </c>
      <c r="F71" s="2">
        <v>43819</v>
      </c>
      <c r="G71" s="2">
        <v>43979</v>
      </c>
      <c r="H71" s="2">
        <v>43979</v>
      </c>
      <c r="I71" s="2">
        <v>43979</v>
      </c>
      <c r="J71" s="1" t="s">
        <v>302</v>
      </c>
      <c r="K71" s="1" t="s">
        <v>26</v>
      </c>
      <c r="L71" s="1" t="s">
        <v>753</v>
      </c>
      <c r="M71" s="1" t="s">
        <v>754</v>
      </c>
      <c r="N71" s="1" t="s">
        <v>67</v>
      </c>
      <c r="O71" s="1" t="s">
        <v>68</v>
      </c>
      <c r="Q71" s="1" t="s">
        <v>36</v>
      </c>
      <c r="R71" s="1" t="s">
        <v>40</v>
      </c>
      <c r="S71" s="3">
        <v>3.15</v>
      </c>
      <c r="T71" s="4">
        <v>3000</v>
      </c>
      <c r="U71" s="3">
        <v>9450</v>
      </c>
      <c r="V71" s="5">
        <v>0</v>
      </c>
      <c r="W71" s="4">
        <v>0</v>
      </c>
      <c r="X71">
        <v>0</v>
      </c>
      <c r="Y71" s="1" t="s">
        <v>61</v>
      </c>
      <c r="Z71" s="1" t="s">
        <v>59</v>
      </c>
      <c r="AA71" s="1" t="s">
        <v>60</v>
      </c>
      <c r="AB71" s="1" t="s">
        <v>38</v>
      </c>
      <c r="AC71" t="s">
        <v>39</v>
      </c>
      <c r="AD71" s="1" t="s">
        <v>30</v>
      </c>
      <c r="AE71" s="1" t="s">
        <v>31</v>
      </c>
    </row>
    <row r="72" spans="1:31" x14ac:dyDescent="0.3">
      <c r="A72" s="13">
        <f>Table1[[#This Row],[QTY Ordered]]-Table1[[#This Row],[QTY Canceled]]-Table1[[#This Row],[QTY Shipped]]</f>
        <v>6000</v>
      </c>
      <c r="B72" s="7" t="str">
        <f>Table1[[#This Row],[Month]]&amp;" "&amp;RIGHT(Table1[[#This Row],[Year]],2)</f>
        <v>Jul 20</v>
      </c>
      <c r="C72" s="7" t="str">
        <f t="shared" si="14"/>
        <v>Jul</v>
      </c>
      <c r="D72" s="7" t="str">
        <f t="shared" si="13"/>
        <v>2020</v>
      </c>
      <c r="E72" s="8">
        <f t="shared" si="12"/>
        <v>44013</v>
      </c>
      <c r="F72" s="2">
        <v>43819</v>
      </c>
      <c r="G72" s="2">
        <v>43992</v>
      </c>
      <c r="H72" s="2">
        <v>43992</v>
      </c>
      <c r="I72" s="2">
        <v>43992</v>
      </c>
      <c r="J72" s="1" t="s">
        <v>305</v>
      </c>
      <c r="K72" s="1" t="s">
        <v>26</v>
      </c>
      <c r="L72" s="1" t="s">
        <v>306</v>
      </c>
      <c r="M72" s="1" t="s">
        <v>307</v>
      </c>
      <c r="N72" s="1" t="s">
        <v>67</v>
      </c>
      <c r="O72" s="1" t="s">
        <v>68</v>
      </c>
      <c r="Q72" s="1" t="s">
        <v>36</v>
      </c>
      <c r="R72" s="1" t="s">
        <v>40</v>
      </c>
      <c r="S72" s="3">
        <v>1.5</v>
      </c>
      <c r="T72" s="4">
        <v>10000</v>
      </c>
      <c r="U72" s="3">
        <v>8988</v>
      </c>
      <c r="V72" s="4">
        <v>4000</v>
      </c>
      <c r="W72">
        <v>0</v>
      </c>
      <c r="X72">
        <v>0</v>
      </c>
      <c r="Y72" s="1" t="s">
        <v>28</v>
      </c>
      <c r="Z72" s="1" t="s">
        <v>59</v>
      </c>
      <c r="AA72" s="1" t="s">
        <v>60</v>
      </c>
      <c r="AB72" s="1" t="s">
        <v>38</v>
      </c>
      <c r="AD72" s="1" t="s">
        <v>30</v>
      </c>
      <c r="AE72" s="1" t="s">
        <v>31</v>
      </c>
    </row>
    <row r="73" spans="1:31" x14ac:dyDescent="0.3">
      <c r="A73" s="13">
        <f>Table1[[#This Row],[QTY Ordered]]-Table1[[#This Row],[QTY Canceled]]-Table1[[#This Row],[QTY Shipped]]</f>
        <v>16000</v>
      </c>
      <c r="B73" s="7" t="str">
        <f>Table1[[#This Row],[Month]]&amp;" "&amp;RIGHT(Table1[[#This Row],[Year]],2)</f>
        <v>Jun 20</v>
      </c>
      <c r="C73" s="7" t="str">
        <f t="shared" si="14"/>
        <v>Jun</v>
      </c>
      <c r="D73" s="7" t="str">
        <f t="shared" si="13"/>
        <v>2020</v>
      </c>
      <c r="E73" s="8">
        <f t="shared" si="12"/>
        <v>44011</v>
      </c>
      <c r="F73" s="2">
        <v>43819</v>
      </c>
      <c r="G73" s="2">
        <v>43990</v>
      </c>
      <c r="H73" s="2">
        <v>43990</v>
      </c>
      <c r="I73" s="2">
        <v>43990</v>
      </c>
      <c r="J73" s="1" t="s">
        <v>308</v>
      </c>
      <c r="K73" s="1" t="s">
        <v>26</v>
      </c>
      <c r="L73" s="1" t="s">
        <v>123</v>
      </c>
      <c r="M73" s="1" t="s">
        <v>124</v>
      </c>
      <c r="N73" s="1" t="s">
        <v>67</v>
      </c>
      <c r="O73" s="1" t="s">
        <v>68</v>
      </c>
      <c r="Q73" s="1" t="s">
        <v>36</v>
      </c>
      <c r="R73" s="1" t="s">
        <v>40</v>
      </c>
      <c r="S73" s="3">
        <v>1.45</v>
      </c>
      <c r="T73" s="5">
        <v>16000</v>
      </c>
      <c r="U73" s="3">
        <v>23200</v>
      </c>
      <c r="V73">
        <v>0</v>
      </c>
      <c r="W73" s="4">
        <v>0</v>
      </c>
      <c r="X73" s="4">
        <v>0</v>
      </c>
      <c r="Y73" s="1" t="s">
        <v>28</v>
      </c>
      <c r="Z73" s="1" t="s">
        <v>59</v>
      </c>
      <c r="AA73" s="1" t="s">
        <v>60</v>
      </c>
      <c r="AB73" s="1" t="s">
        <v>38</v>
      </c>
      <c r="AD73" s="1" t="s">
        <v>30</v>
      </c>
      <c r="AE73" s="1" t="s">
        <v>31</v>
      </c>
    </row>
    <row r="74" spans="1:31" x14ac:dyDescent="0.3">
      <c r="A74" s="13">
        <f>Table1[[#This Row],[QTY Ordered]]-Table1[[#This Row],[QTY Canceled]]-Table1[[#This Row],[QTY Shipped]]</f>
        <v>5000</v>
      </c>
      <c r="B74" s="7" t="str">
        <f>Table1[[#This Row],[Month]]&amp;" "&amp;RIGHT(Table1[[#This Row],[Year]],2)</f>
        <v>Jul 20</v>
      </c>
      <c r="C74" s="7" t="str">
        <f t="shared" si="14"/>
        <v>Jul</v>
      </c>
      <c r="D74" s="7" t="str">
        <f t="shared" si="13"/>
        <v>2020</v>
      </c>
      <c r="E74" s="8">
        <f t="shared" si="12"/>
        <v>44034</v>
      </c>
      <c r="F74" s="2">
        <v>43819</v>
      </c>
      <c r="G74" s="2">
        <v>44013</v>
      </c>
      <c r="H74" s="2">
        <v>44013</v>
      </c>
      <c r="I74" s="2">
        <v>44013</v>
      </c>
      <c r="J74" s="1" t="s">
        <v>309</v>
      </c>
      <c r="K74" s="1" t="s">
        <v>26</v>
      </c>
      <c r="L74" s="1" t="s">
        <v>310</v>
      </c>
      <c r="M74" s="1" t="s">
        <v>311</v>
      </c>
      <c r="N74" s="1" t="s">
        <v>67</v>
      </c>
      <c r="O74" s="1" t="s">
        <v>68</v>
      </c>
      <c r="Q74" s="1" t="s">
        <v>36</v>
      </c>
      <c r="R74" s="1" t="s">
        <v>40</v>
      </c>
      <c r="S74" s="3">
        <v>2.04</v>
      </c>
      <c r="T74" s="4">
        <v>5000</v>
      </c>
      <c r="U74" s="3">
        <v>10200</v>
      </c>
      <c r="V74" s="5">
        <v>0</v>
      </c>
      <c r="W74">
        <v>0</v>
      </c>
      <c r="X74">
        <v>0</v>
      </c>
      <c r="Y74" s="1" t="s">
        <v>28</v>
      </c>
      <c r="Z74" s="1" t="s">
        <v>59</v>
      </c>
      <c r="AA74" s="1" t="s">
        <v>60</v>
      </c>
      <c r="AB74" s="1" t="s">
        <v>38</v>
      </c>
      <c r="AC74" t="s">
        <v>39</v>
      </c>
      <c r="AD74" s="1" t="s">
        <v>30</v>
      </c>
      <c r="AE74" s="1" t="s">
        <v>31</v>
      </c>
    </row>
    <row r="75" spans="1:31" x14ac:dyDescent="0.3">
      <c r="A75" s="13">
        <f>Table1[[#This Row],[QTY Ordered]]-Table1[[#This Row],[QTY Canceled]]-Table1[[#This Row],[QTY Shipped]]</f>
        <v>10000</v>
      </c>
      <c r="B75" s="7" t="str">
        <f>Table1[[#This Row],[Month]]&amp;" "&amp;RIGHT(Table1[[#This Row],[Year]],2)</f>
        <v>Jul 20</v>
      </c>
      <c r="C75" s="7" t="str">
        <f t="shared" si="14"/>
        <v>Jul</v>
      </c>
      <c r="D75" s="7" t="str">
        <f t="shared" si="13"/>
        <v>2020</v>
      </c>
      <c r="E75" s="8">
        <f t="shared" si="12"/>
        <v>44018</v>
      </c>
      <c r="F75" s="2">
        <v>43819</v>
      </c>
      <c r="G75" s="2">
        <v>43997</v>
      </c>
      <c r="H75" s="2">
        <v>43997</v>
      </c>
      <c r="I75" s="2">
        <v>43997</v>
      </c>
      <c r="J75" s="1" t="s">
        <v>312</v>
      </c>
      <c r="K75" s="1" t="s">
        <v>26</v>
      </c>
      <c r="L75" s="1" t="s">
        <v>231</v>
      </c>
      <c r="M75" s="1" t="s">
        <v>232</v>
      </c>
      <c r="N75" s="1" t="s">
        <v>67</v>
      </c>
      <c r="O75" s="1" t="s">
        <v>68</v>
      </c>
      <c r="Q75" s="1" t="s">
        <v>36</v>
      </c>
      <c r="R75" s="1" t="s">
        <v>40</v>
      </c>
      <c r="S75" s="3">
        <v>0.82</v>
      </c>
      <c r="T75" s="4">
        <v>10000</v>
      </c>
      <c r="U75" s="3">
        <v>8160</v>
      </c>
      <c r="V75">
        <v>0</v>
      </c>
      <c r="W75">
        <v>0</v>
      </c>
      <c r="X75">
        <v>0</v>
      </c>
      <c r="Y75" s="1" t="s">
        <v>28</v>
      </c>
      <c r="Z75" s="1" t="s">
        <v>59</v>
      </c>
      <c r="AA75" s="1" t="s">
        <v>60</v>
      </c>
      <c r="AB75" s="1" t="s">
        <v>38</v>
      </c>
      <c r="AD75" s="1" t="s">
        <v>30</v>
      </c>
      <c r="AE75" s="1" t="s">
        <v>31</v>
      </c>
    </row>
    <row r="76" spans="1:31" x14ac:dyDescent="0.3">
      <c r="A76" s="13">
        <f>Table1[[#This Row],[QTY Ordered]]-Table1[[#This Row],[QTY Canceled]]-Table1[[#This Row],[QTY Shipped]]</f>
        <v>15000</v>
      </c>
      <c r="B76" s="7" t="str">
        <f>Table1[[#This Row],[Month]]&amp;" "&amp;RIGHT(Table1[[#This Row],[Year]],2)</f>
        <v>Jul 20</v>
      </c>
      <c r="C76" s="7" t="str">
        <f t="shared" si="14"/>
        <v>Jul</v>
      </c>
      <c r="D76" s="7" t="str">
        <f t="shared" si="13"/>
        <v>2020</v>
      </c>
      <c r="E76" s="8">
        <f t="shared" si="12"/>
        <v>44018</v>
      </c>
      <c r="F76" s="2">
        <v>43819</v>
      </c>
      <c r="G76" s="2">
        <v>43997</v>
      </c>
      <c r="H76" s="2">
        <v>43997</v>
      </c>
      <c r="I76" s="2">
        <v>43997</v>
      </c>
      <c r="J76" s="1" t="s">
        <v>313</v>
      </c>
      <c r="K76" s="1" t="s">
        <v>26</v>
      </c>
      <c r="L76" s="1" t="s">
        <v>314</v>
      </c>
      <c r="M76" s="1" t="s">
        <v>315</v>
      </c>
      <c r="N76" s="1" t="s">
        <v>67</v>
      </c>
      <c r="O76" s="1" t="s">
        <v>68</v>
      </c>
      <c r="Q76" s="1" t="s">
        <v>36</v>
      </c>
      <c r="R76" s="1" t="s">
        <v>40</v>
      </c>
      <c r="S76" s="3">
        <v>2.93</v>
      </c>
      <c r="T76" s="4">
        <v>15000</v>
      </c>
      <c r="U76" s="3">
        <v>43950</v>
      </c>
      <c r="V76" s="5">
        <v>0</v>
      </c>
      <c r="W76" s="4">
        <v>0</v>
      </c>
      <c r="X76">
        <v>0</v>
      </c>
      <c r="Y76" s="1" t="s">
        <v>28</v>
      </c>
      <c r="Z76" s="1" t="s">
        <v>59</v>
      </c>
      <c r="AA76" s="1" t="s">
        <v>60</v>
      </c>
      <c r="AB76" s="1" t="s">
        <v>38</v>
      </c>
      <c r="AC76" t="s">
        <v>39</v>
      </c>
      <c r="AD76" s="1" t="s">
        <v>30</v>
      </c>
      <c r="AE76" s="1" t="s">
        <v>31</v>
      </c>
    </row>
    <row r="77" spans="1:31" x14ac:dyDescent="0.3">
      <c r="A77" s="13">
        <f>Table1[[#This Row],[QTY Ordered]]-Table1[[#This Row],[QTY Canceled]]-Table1[[#This Row],[QTY Shipped]]</f>
        <v>8000</v>
      </c>
      <c r="B77" s="7" t="str">
        <f>Table1[[#This Row],[Month]]&amp;" "&amp;RIGHT(Table1[[#This Row],[Year]],2)</f>
        <v>Jul 20</v>
      </c>
      <c r="C77" s="7" t="str">
        <f t="shared" si="14"/>
        <v>Jul</v>
      </c>
      <c r="D77" s="7" t="str">
        <f t="shared" si="13"/>
        <v>2020</v>
      </c>
      <c r="E77" s="8">
        <f t="shared" si="12"/>
        <v>44034</v>
      </c>
      <c r="F77" s="2">
        <v>43819</v>
      </c>
      <c r="G77" s="2">
        <v>44013</v>
      </c>
      <c r="H77" s="2">
        <v>44013</v>
      </c>
      <c r="I77" s="2">
        <v>44013</v>
      </c>
      <c r="J77" s="1" t="s">
        <v>316</v>
      </c>
      <c r="K77" s="1" t="s">
        <v>26</v>
      </c>
      <c r="L77" s="1" t="s">
        <v>169</v>
      </c>
      <c r="M77" s="1" t="s">
        <v>170</v>
      </c>
      <c r="N77" s="1" t="s">
        <v>67</v>
      </c>
      <c r="O77" s="1" t="s">
        <v>68</v>
      </c>
      <c r="Q77" s="1" t="s">
        <v>36</v>
      </c>
      <c r="R77" s="1" t="s">
        <v>40</v>
      </c>
      <c r="S77" s="3">
        <v>1.68</v>
      </c>
      <c r="T77" s="4">
        <v>8000</v>
      </c>
      <c r="U77" s="3">
        <v>13472</v>
      </c>
      <c r="V77" s="5">
        <v>0</v>
      </c>
      <c r="W77">
        <v>0</v>
      </c>
      <c r="X77">
        <v>0</v>
      </c>
      <c r="Y77" s="1" t="s">
        <v>28</v>
      </c>
      <c r="Z77" s="1" t="s">
        <v>59</v>
      </c>
      <c r="AA77" s="1" t="s">
        <v>60</v>
      </c>
      <c r="AB77" s="1" t="s">
        <v>38</v>
      </c>
      <c r="AD77" s="1" t="s">
        <v>30</v>
      </c>
      <c r="AE77" s="1" t="s">
        <v>31</v>
      </c>
    </row>
    <row r="78" spans="1:31" x14ac:dyDescent="0.3">
      <c r="A78" s="13">
        <f>Table1[[#This Row],[QTY Ordered]]-Table1[[#This Row],[QTY Canceled]]-Table1[[#This Row],[QTY Shipped]]</f>
        <v>5000</v>
      </c>
      <c r="B78" s="7" t="str">
        <f>Table1[[#This Row],[Month]]&amp;" "&amp;RIGHT(Table1[[#This Row],[Year]],2)</f>
        <v>Jul 20</v>
      </c>
      <c r="C78" s="7" t="str">
        <f t="shared" si="14"/>
        <v>Jul</v>
      </c>
      <c r="D78" s="7" t="str">
        <f t="shared" si="13"/>
        <v>2020</v>
      </c>
      <c r="E78" s="8">
        <f t="shared" si="12"/>
        <v>44034</v>
      </c>
      <c r="F78" s="2">
        <v>43819</v>
      </c>
      <c r="G78" s="2">
        <v>44013</v>
      </c>
      <c r="H78" s="2">
        <v>44013</v>
      </c>
      <c r="I78" s="2">
        <v>44013</v>
      </c>
      <c r="J78" s="1" t="s">
        <v>317</v>
      </c>
      <c r="K78" s="1" t="s">
        <v>26</v>
      </c>
      <c r="L78" s="1" t="s">
        <v>159</v>
      </c>
      <c r="M78" s="1" t="s">
        <v>160</v>
      </c>
      <c r="N78" s="1" t="s">
        <v>67</v>
      </c>
      <c r="O78" s="1" t="s">
        <v>68</v>
      </c>
      <c r="Q78" s="1" t="s">
        <v>36</v>
      </c>
      <c r="R78" s="1" t="s">
        <v>40</v>
      </c>
      <c r="S78" s="3">
        <v>3.56</v>
      </c>
      <c r="T78" s="4">
        <v>5000</v>
      </c>
      <c r="U78" s="3">
        <v>17800</v>
      </c>
      <c r="V78" s="4">
        <v>0</v>
      </c>
      <c r="W78">
        <v>0</v>
      </c>
      <c r="X78">
        <v>0</v>
      </c>
      <c r="Y78" s="1" t="s">
        <v>28</v>
      </c>
      <c r="Z78" s="1" t="s">
        <v>59</v>
      </c>
      <c r="AA78" s="1" t="s">
        <v>60</v>
      </c>
      <c r="AB78" s="1" t="s">
        <v>38</v>
      </c>
      <c r="AD78" s="1" t="s">
        <v>30</v>
      </c>
      <c r="AE78" s="1" t="s">
        <v>31</v>
      </c>
    </row>
    <row r="79" spans="1:31" x14ac:dyDescent="0.3">
      <c r="A79" s="13">
        <f>Table1[[#This Row],[QTY Ordered]]-Table1[[#This Row],[QTY Canceled]]-Table1[[#This Row],[QTY Shipped]]</f>
        <v>5000</v>
      </c>
      <c r="B79" s="7" t="str">
        <f>Table1[[#This Row],[Month]]&amp;" "&amp;RIGHT(Table1[[#This Row],[Year]],2)</f>
        <v>Sep 20</v>
      </c>
      <c r="C79" s="7" t="str">
        <f t="shared" si="14"/>
        <v>Sep</v>
      </c>
      <c r="D79" s="7" t="str">
        <f t="shared" si="13"/>
        <v>2020</v>
      </c>
      <c r="E79" s="8">
        <f t="shared" si="12"/>
        <v>44096</v>
      </c>
      <c r="F79" s="2">
        <v>43819</v>
      </c>
      <c r="G79" s="2">
        <v>44075</v>
      </c>
      <c r="H79" s="2">
        <v>44075</v>
      </c>
      <c r="I79" s="2">
        <v>44075</v>
      </c>
      <c r="J79" s="1" t="s">
        <v>317</v>
      </c>
      <c r="K79" s="1" t="s">
        <v>26</v>
      </c>
      <c r="L79" s="1" t="s">
        <v>159</v>
      </c>
      <c r="M79" s="1" t="s">
        <v>160</v>
      </c>
      <c r="N79" s="1" t="s">
        <v>67</v>
      </c>
      <c r="O79" s="1" t="s">
        <v>68</v>
      </c>
      <c r="Q79" s="1" t="s">
        <v>36</v>
      </c>
      <c r="R79" s="1" t="s">
        <v>40</v>
      </c>
      <c r="S79" s="3">
        <v>3.56</v>
      </c>
      <c r="T79" s="4">
        <v>5000</v>
      </c>
      <c r="U79" s="3">
        <v>17800</v>
      </c>
      <c r="V79">
        <v>0</v>
      </c>
      <c r="W79" s="5">
        <v>0</v>
      </c>
      <c r="X79">
        <v>0</v>
      </c>
      <c r="Y79" s="1" t="s">
        <v>28</v>
      </c>
      <c r="Z79" s="1" t="s">
        <v>59</v>
      </c>
      <c r="AA79" s="1" t="s">
        <v>60</v>
      </c>
      <c r="AB79" s="1" t="s">
        <v>38</v>
      </c>
      <c r="AD79" s="1" t="s">
        <v>30</v>
      </c>
      <c r="AE79" s="1" t="s">
        <v>31</v>
      </c>
    </row>
    <row r="80" spans="1:31" x14ac:dyDescent="0.3">
      <c r="A80" s="13">
        <f>Table1[[#This Row],[QTY Ordered]]-Table1[[#This Row],[QTY Canceled]]-Table1[[#This Row],[QTY Shipped]]</f>
        <v>15000</v>
      </c>
      <c r="B80" s="7" t="str">
        <f>Table1[[#This Row],[Month]]&amp;" "&amp;RIGHT(Table1[[#This Row],[Year]],2)</f>
        <v>Jun 20</v>
      </c>
      <c r="C80" s="7" t="str">
        <f t="shared" si="14"/>
        <v>Jun</v>
      </c>
      <c r="D80" s="7" t="str">
        <f t="shared" si="13"/>
        <v>2020</v>
      </c>
      <c r="E80" s="8">
        <f t="shared" si="12"/>
        <v>44004</v>
      </c>
      <c r="F80" s="2">
        <v>43819</v>
      </c>
      <c r="G80" s="2">
        <v>43983</v>
      </c>
      <c r="H80" s="2">
        <v>43983</v>
      </c>
      <c r="I80" s="2">
        <v>43983</v>
      </c>
      <c r="J80" s="1" t="s">
        <v>318</v>
      </c>
      <c r="K80" s="1" t="s">
        <v>26</v>
      </c>
      <c r="L80" s="1" t="s">
        <v>248</v>
      </c>
      <c r="M80" s="1" t="s">
        <v>249</v>
      </c>
      <c r="N80" s="1" t="s">
        <v>67</v>
      </c>
      <c r="O80" s="1" t="s">
        <v>68</v>
      </c>
      <c r="Q80" s="1" t="s">
        <v>36</v>
      </c>
      <c r="R80" s="1" t="s">
        <v>40</v>
      </c>
      <c r="S80" s="3">
        <v>5.26</v>
      </c>
      <c r="T80" s="4">
        <v>15000</v>
      </c>
      <c r="U80" s="3">
        <v>78900</v>
      </c>
      <c r="V80">
        <v>0</v>
      </c>
      <c r="W80">
        <v>0</v>
      </c>
      <c r="X80">
        <v>0</v>
      </c>
      <c r="Y80" s="1" t="s">
        <v>28</v>
      </c>
      <c r="Z80" s="1" t="s">
        <v>59</v>
      </c>
      <c r="AA80" s="1" t="s">
        <v>60</v>
      </c>
      <c r="AB80" s="1" t="s">
        <v>38</v>
      </c>
      <c r="AD80" s="1" t="s">
        <v>30</v>
      </c>
      <c r="AE80" s="1" t="s">
        <v>31</v>
      </c>
    </row>
    <row r="81" spans="1:31" x14ac:dyDescent="0.3">
      <c r="A81" s="13">
        <f>Table1[[#This Row],[QTY Ordered]]-Table1[[#This Row],[QTY Canceled]]-Table1[[#This Row],[QTY Shipped]]</f>
        <v>14000</v>
      </c>
      <c r="B81" s="7" t="str">
        <f>Table1[[#This Row],[Month]]&amp;" "&amp;RIGHT(Table1[[#This Row],[Year]],2)</f>
        <v>Jul 20</v>
      </c>
      <c r="C81" s="7" t="str">
        <f t="shared" si="14"/>
        <v>Jul</v>
      </c>
      <c r="D81" s="7" t="str">
        <f t="shared" si="13"/>
        <v>2020</v>
      </c>
      <c r="E81" s="8">
        <f t="shared" si="12"/>
        <v>44034</v>
      </c>
      <c r="F81" s="2">
        <v>43819</v>
      </c>
      <c r="G81" s="2">
        <v>44013</v>
      </c>
      <c r="H81" s="2">
        <v>44013</v>
      </c>
      <c r="I81" s="2">
        <v>44013</v>
      </c>
      <c r="J81" s="1" t="s">
        <v>319</v>
      </c>
      <c r="K81" s="1" t="s">
        <v>26</v>
      </c>
      <c r="L81" s="1" t="s">
        <v>65</v>
      </c>
      <c r="M81" s="1" t="s">
        <v>66</v>
      </c>
      <c r="N81" s="1" t="s">
        <v>67</v>
      </c>
      <c r="O81" s="1" t="s">
        <v>68</v>
      </c>
      <c r="Q81" s="1" t="s">
        <v>36</v>
      </c>
      <c r="R81" s="1" t="s">
        <v>40</v>
      </c>
      <c r="S81" s="3">
        <v>2.4300000000000002</v>
      </c>
      <c r="T81" s="5">
        <v>14000</v>
      </c>
      <c r="U81" s="3">
        <v>34062</v>
      </c>
      <c r="V81">
        <v>0</v>
      </c>
      <c r="W81" s="4">
        <v>0</v>
      </c>
      <c r="X81">
        <v>0</v>
      </c>
      <c r="Y81" s="1" t="s">
        <v>61</v>
      </c>
      <c r="Z81" s="1" t="s">
        <v>59</v>
      </c>
      <c r="AA81" s="1" t="s">
        <v>60</v>
      </c>
      <c r="AB81" s="1" t="s">
        <v>38</v>
      </c>
      <c r="AD81" s="1" t="s">
        <v>30</v>
      </c>
      <c r="AE81" s="1" t="s">
        <v>31</v>
      </c>
    </row>
    <row r="82" spans="1:31" x14ac:dyDescent="0.3">
      <c r="A82" s="13">
        <f>Table1[[#This Row],[QTY Ordered]]-Table1[[#This Row],[QTY Canceled]]-Table1[[#This Row],[QTY Shipped]]</f>
        <v>25000</v>
      </c>
      <c r="B82" s="7" t="str">
        <f>Table1[[#This Row],[Month]]&amp;" "&amp;RIGHT(Table1[[#This Row],[Year]],2)</f>
        <v>Jul 20</v>
      </c>
      <c r="C82" s="7" t="str">
        <f t="shared" si="14"/>
        <v>Jul</v>
      </c>
      <c r="D82" s="7" t="str">
        <f t="shared" si="13"/>
        <v>2020</v>
      </c>
      <c r="E82" s="8">
        <f t="shared" si="12"/>
        <v>44034</v>
      </c>
      <c r="F82" s="2">
        <v>43819</v>
      </c>
      <c r="G82" s="2">
        <v>44013</v>
      </c>
      <c r="H82" s="2">
        <v>44013</v>
      </c>
      <c r="I82" s="2">
        <v>44013</v>
      </c>
      <c r="J82" s="1" t="s">
        <v>320</v>
      </c>
      <c r="K82" s="1" t="s">
        <v>26</v>
      </c>
      <c r="L82" s="1" t="s">
        <v>219</v>
      </c>
      <c r="M82" s="1" t="s">
        <v>220</v>
      </c>
      <c r="N82" s="1" t="s">
        <v>67</v>
      </c>
      <c r="O82" s="1" t="s">
        <v>68</v>
      </c>
      <c r="Q82" s="1" t="s">
        <v>36</v>
      </c>
      <c r="R82" s="1" t="s">
        <v>40</v>
      </c>
      <c r="S82" s="3">
        <v>0.75</v>
      </c>
      <c r="T82" s="4">
        <v>25000</v>
      </c>
      <c r="U82" s="3">
        <v>18750</v>
      </c>
      <c r="V82">
        <v>0</v>
      </c>
      <c r="W82">
        <v>0</v>
      </c>
      <c r="X82">
        <v>0</v>
      </c>
      <c r="Y82" s="1" t="s">
        <v>61</v>
      </c>
      <c r="Z82" s="1" t="s">
        <v>59</v>
      </c>
      <c r="AA82" s="1" t="s">
        <v>60</v>
      </c>
      <c r="AB82" s="1" t="s">
        <v>38</v>
      </c>
      <c r="AD82" s="1" t="s">
        <v>30</v>
      </c>
      <c r="AE82" s="1" t="s">
        <v>31</v>
      </c>
    </row>
    <row r="83" spans="1:31" x14ac:dyDescent="0.3">
      <c r="A83" s="13">
        <f>Table1[[#This Row],[QTY Ordered]]-Table1[[#This Row],[QTY Canceled]]-Table1[[#This Row],[QTY Shipped]]</f>
        <v>25000</v>
      </c>
      <c r="B83" s="7" t="str">
        <f>Table1[[#This Row],[Month]]&amp;" "&amp;RIGHT(Table1[[#This Row],[Year]],2)</f>
        <v>Jul 20</v>
      </c>
      <c r="C83" s="7" t="str">
        <f t="shared" si="14"/>
        <v>Jul</v>
      </c>
      <c r="D83" s="7" t="str">
        <f t="shared" si="13"/>
        <v>2020</v>
      </c>
      <c r="E83" s="8">
        <f t="shared" si="12"/>
        <v>44034</v>
      </c>
      <c r="F83" s="2">
        <v>43819</v>
      </c>
      <c r="G83" s="2">
        <v>44013</v>
      </c>
      <c r="H83" s="2">
        <v>44013</v>
      </c>
      <c r="I83" s="2">
        <v>44013</v>
      </c>
      <c r="J83" s="1" t="s">
        <v>320</v>
      </c>
      <c r="K83" s="1" t="s">
        <v>26</v>
      </c>
      <c r="L83" s="1" t="s">
        <v>221</v>
      </c>
      <c r="M83" s="1" t="s">
        <v>222</v>
      </c>
      <c r="N83" s="1" t="s">
        <v>67</v>
      </c>
      <c r="O83" s="1" t="s">
        <v>68</v>
      </c>
      <c r="Q83" s="1" t="s">
        <v>36</v>
      </c>
      <c r="R83" s="1" t="s">
        <v>40</v>
      </c>
      <c r="S83" s="3">
        <v>0.87</v>
      </c>
      <c r="T83" s="4">
        <v>25000</v>
      </c>
      <c r="U83" s="3">
        <v>21750</v>
      </c>
      <c r="V83">
        <v>0</v>
      </c>
      <c r="W83">
        <v>0</v>
      </c>
      <c r="X83">
        <v>0</v>
      </c>
      <c r="Y83" s="1" t="s">
        <v>28</v>
      </c>
      <c r="Z83" s="1" t="s">
        <v>59</v>
      </c>
      <c r="AA83" s="1" t="s">
        <v>60</v>
      </c>
      <c r="AB83" s="1" t="s">
        <v>38</v>
      </c>
      <c r="AD83" s="1" t="s">
        <v>30</v>
      </c>
      <c r="AE83" s="1" t="s">
        <v>31</v>
      </c>
    </row>
    <row r="84" spans="1:31" x14ac:dyDescent="0.3">
      <c r="A84" s="13">
        <f>Table1[[#This Row],[QTY Ordered]]-Table1[[#This Row],[QTY Canceled]]-Table1[[#This Row],[QTY Shipped]]</f>
        <v>25000</v>
      </c>
      <c r="B84" s="7" t="str">
        <f>Table1[[#This Row],[Month]]&amp;" "&amp;RIGHT(Table1[[#This Row],[Year]],2)</f>
        <v>Jul 20</v>
      </c>
      <c r="C84" s="7" t="str">
        <f t="shared" si="14"/>
        <v>Jul</v>
      </c>
      <c r="D84" s="7" t="str">
        <f t="shared" si="13"/>
        <v>2020</v>
      </c>
      <c r="E84" s="8">
        <f t="shared" si="12"/>
        <v>44034</v>
      </c>
      <c r="F84" s="2">
        <v>43819</v>
      </c>
      <c r="G84" s="2">
        <v>44013</v>
      </c>
      <c r="H84" s="2">
        <v>44013</v>
      </c>
      <c r="I84" s="2">
        <v>44013</v>
      </c>
      <c r="J84" s="1" t="s">
        <v>320</v>
      </c>
      <c r="K84" s="1" t="s">
        <v>26</v>
      </c>
      <c r="L84" s="1" t="s">
        <v>223</v>
      </c>
      <c r="M84" s="1" t="s">
        <v>224</v>
      </c>
      <c r="N84" s="1" t="s">
        <v>67</v>
      </c>
      <c r="O84" s="1" t="s">
        <v>68</v>
      </c>
      <c r="Q84" s="1" t="s">
        <v>36</v>
      </c>
      <c r="R84" s="1" t="s">
        <v>40</v>
      </c>
      <c r="S84" s="3">
        <v>1.06</v>
      </c>
      <c r="T84" s="4">
        <v>25000</v>
      </c>
      <c r="U84" s="3">
        <v>26600</v>
      </c>
      <c r="V84">
        <v>0</v>
      </c>
      <c r="W84">
        <v>0</v>
      </c>
      <c r="X84">
        <v>0</v>
      </c>
      <c r="Y84" s="1" t="s">
        <v>28</v>
      </c>
      <c r="Z84" s="1" t="s">
        <v>59</v>
      </c>
      <c r="AA84" s="1" t="s">
        <v>60</v>
      </c>
      <c r="AB84" s="1" t="s">
        <v>38</v>
      </c>
      <c r="AD84" s="1" t="s">
        <v>30</v>
      </c>
      <c r="AE84" s="1" t="s">
        <v>31</v>
      </c>
    </row>
    <row r="85" spans="1:31" x14ac:dyDescent="0.3">
      <c r="A85" s="13">
        <f>Table1[[#This Row],[QTY Ordered]]-Table1[[#This Row],[QTY Canceled]]-Table1[[#This Row],[QTY Shipped]]</f>
        <v>25000</v>
      </c>
      <c r="B85" s="7" t="str">
        <f>Table1[[#This Row],[Month]]&amp;" "&amp;RIGHT(Table1[[#This Row],[Year]],2)</f>
        <v>Jul 20</v>
      </c>
      <c r="C85" s="7" t="str">
        <f t="shared" si="14"/>
        <v>Jul</v>
      </c>
      <c r="D85" s="7" t="str">
        <f t="shared" si="13"/>
        <v>2020</v>
      </c>
      <c r="E85" s="8">
        <f t="shared" si="12"/>
        <v>44034</v>
      </c>
      <c r="F85" s="2">
        <v>43819</v>
      </c>
      <c r="G85" s="2">
        <v>44013</v>
      </c>
      <c r="H85" s="2">
        <v>44013</v>
      </c>
      <c r="I85" s="2">
        <v>44013</v>
      </c>
      <c r="J85" s="1" t="s">
        <v>320</v>
      </c>
      <c r="K85" s="1" t="s">
        <v>26</v>
      </c>
      <c r="L85" s="1" t="s">
        <v>217</v>
      </c>
      <c r="M85" s="1" t="s">
        <v>218</v>
      </c>
      <c r="N85" s="1" t="s">
        <v>67</v>
      </c>
      <c r="O85" s="1" t="s">
        <v>68</v>
      </c>
      <c r="Q85" s="1" t="s">
        <v>36</v>
      </c>
      <c r="R85" s="1" t="s">
        <v>40</v>
      </c>
      <c r="S85" s="3">
        <v>0.91</v>
      </c>
      <c r="T85" s="4">
        <v>25000</v>
      </c>
      <c r="U85" s="3">
        <v>22725</v>
      </c>
      <c r="V85">
        <v>0</v>
      </c>
      <c r="W85">
        <v>0</v>
      </c>
      <c r="X85">
        <v>0</v>
      </c>
      <c r="Y85" s="1" t="s">
        <v>28</v>
      </c>
      <c r="Z85" s="1" t="s">
        <v>59</v>
      </c>
      <c r="AA85" s="1" t="s">
        <v>60</v>
      </c>
      <c r="AB85" s="1" t="s">
        <v>38</v>
      </c>
      <c r="AD85" s="1" t="s">
        <v>30</v>
      </c>
      <c r="AE85" s="1" t="s">
        <v>31</v>
      </c>
    </row>
    <row r="86" spans="1:31" x14ac:dyDescent="0.3">
      <c r="A86" s="13">
        <f>Table1[[#This Row],[QTY Ordered]]-Table1[[#This Row],[QTY Canceled]]-Table1[[#This Row],[QTY Shipped]]</f>
        <v>5000</v>
      </c>
      <c r="B86" s="7" t="str">
        <f>Table1[[#This Row],[Month]]&amp;" "&amp;RIGHT(Table1[[#This Row],[Year]],2)</f>
        <v>Jul 20</v>
      </c>
      <c r="C86" s="7" t="str">
        <f t="shared" si="14"/>
        <v>Jul</v>
      </c>
      <c r="D86" s="7" t="str">
        <f t="shared" si="13"/>
        <v>2020</v>
      </c>
      <c r="E86" s="8">
        <f t="shared" si="12"/>
        <v>44034</v>
      </c>
      <c r="F86" s="2">
        <v>43819</v>
      </c>
      <c r="G86" s="2">
        <v>44013</v>
      </c>
      <c r="H86" s="2">
        <v>44013</v>
      </c>
      <c r="I86" s="2">
        <v>44013</v>
      </c>
      <c r="J86" s="1" t="s">
        <v>321</v>
      </c>
      <c r="K86" s="1" t="s">
        <v>26</v>
      </c>
      <c r="L86" s="1" t="s">
        <v>214</v>
      </c>
      <c r="M86" s="1" t="s">
        <v>215</v>
      </c>
      <c r="N86" s="1" t="s">
        <v>67</v>
      </c>
      <c r="O86" s="1" t="s">
        <v>68</v>
      </c>
      <c r="Q86" s="1" t="s">
        <v>36</v>
      </c>
      <c r="R86" s="1" t="s">
        <v>40</v>
      </c>
      <c r="S86" s="3">
        <v>1.02</v>
      </c>
      <c r="T86" s="4">
        <v>5000</v>
      </c>
      <c r="U86" s="3">
        <v>5100</v>
      </c>
      <c r="V86">
        <v>0</v>
      </c>
      <c r="W86">
        <v>0</v>
      </c>
      <c r="X86">
        <v>0</v>
      </c>
      <c r="Y86" s="1" t="s">
        <v>61</v>
      </c>
      <c r="Z86" s="1" t="s">
        <v>59</v>
      </c>
      <c r="AA86" s="1" t="s">
        <v>60</v>
      </c>
      <c r="AB86" s="1" t="s">
        <v>38</v>
      </c>
      <c r="AD86" s="1" t="s">
        <v>30</v>
      </c>
      <c r="AE86" s="1" t="s">
        <v>31</v>
      </c>
    </row>
    <row r="87" spans="1:31" x14ac:dyDescent="0.3">
      <c r="A87" s="13">
        <f>Table1[[#This Row],[QTY Ordered]]-Table1[[#This Row],[QTY Canceled]]-Table1[[#This Row],[QTY Shipped]]</f>
        <v>10000</v>
      </c>
      <c r="B87" s="7" t="str">
        <f>Table1[[#This Row],[Month]]&amp;" "&amp;RIGHT(Table1[[#This Row],[Year]],2)</f>
        <v>Aug 20</v>
      </c>
      <c r="C87" s="7" t="str">
        <f t="shared" si="14"/>
        <v>Aug</v>
      </c>
      <c r="D87" s="7" t="str">
        <f t="shared" si="13"/>
        <v>2020</v>
      </c>
      <c r="E87" s="8">
        <f t="shared" si="12"/>
        <v>44065</v>
      </c>
      <c r="F87" s="2">
        <v>43819</v>
      </c>
      <c r="G87" s="2">
        <v>44044</v>
      </c>
      <c r="H87" s="2">
        <v>44044</v>
      </c>
      <c r="I87" s="2">
        <v>44044</v>
      </c>
      <c r="J87" s="1" t="s">
        <v>322</v>
      </c>
      <c r="K87" s="1" t="s">
        <v>26</v>
      </c>
      <c r="L87" s="1" t="s">
        <v>70</v>
      </c>
      <c r="M87" s="1" t="s">
        <v>71</v>
      </c>
      <c r="N87" s="1" t="s">
        <v>67</v>
      </c>
      <c r="O87" s="1" t="s">
        <v>68</v>
      </c>
      <c r="Q87" s="1" t="s">
        <v>36</v>
      </c>
      <c r="R87" s="1" t="s">
        <v>40</v>
      </c>
      <c r="S87" s="3">
        <v>2.06</v>
      </c>
      <c r="T87" s="4">
        <v>10000</v>
      </c>
      <c r="U87" s="3">
        <v>20640</v>
      </c>
      <c r="V87">
        <v>0</v>
      </c>
      <c r="W87">
        <v>0</v>
      </c>
      <c r="X87">
        <v>0</v>
      </c>
      <c r="Y87" s="1" t="s">
        <v>61</v>
      </c>
      <c r="Z87" s="1" t="s">
        <v>59</v>
      </c>
      <c r="AA87" s="1" t="s">
        <v>60</v>
      </c>
      <c r="AB87" s="1" t="s">
        <v>38</v>
      </c>
      <c r="AD87" s="1" t="s">
        <v>30</v>
      </c>
      <c r="AE87" s="1" t="s">
        <v>31</v>
      </c>
    </row>
    <row r="88" spans="1:31" x14ac:dyDescent="0.3">
      <c r="A88" s="13">
        <f>Table1[[#This Row],[QTY Ordered]]-Table1[[#This Row],[QTY Canceled]]-Table1[[#This Row],[QTY Shipped]]</f>
        <v>4000</v>
      </c>
      <c r="B88" s="7" t="str">
        <f>Table1[[#This Row],[Month]]&amp;" "&amp;RIGHT(Table1[[#This Row],[Year]],2)</f>
        <v>Sep 20</v>
      </c>
      <c r="C88" s="7" t="str">
        <f t="shared" si="14"/>
        <v>Sep</v>
      </c>
      <c r="D88" s="7" t="str">
        <f t="shared" si="13"/>
        <v>2020</v>
      </c>
      <c r="E88" s="8">
        <f t="shared" si="12"/>
        <v>44096</v>
      </c>
      <c r="F88" s="2">
        <v>43819</v>
      </c>
      <c r="G88" s="2">
        <v>44075</v>
      </c>
      <c r="H88" s="2">
        <v>44075</v>
      </c>
      <c r="I88" s="2">
        <v>44075</v>
      </c>
      <c r="J88" s="1" t="s">
        <v>322</v>
      </c>
      <c r="K88" s="1" t="s">
        <v>26</v>
      </c>
      <c r="L88" s="1" t="s">
        <v>70</v>
      </c>
      <c r="M88" s="1" t="s">
        <v>71</v>
      </c>
      <c r="N88" s="1" t="s">
        <v>67</v>
      </c>
      <c r="O88" s="1" t="s">
        <v>68</v>
      </c>
      <c r="Q88" s="1" t="s">
        <v>36</v>
      </c>
      <c r="R88" s="1" t="s">
        <v>40</v>
      </c>
      <c r="S88" s="3">
        <v>2.2799999999999998</v>
      </c>
      <c r="T88" s="4">
        <v>4000</v>
      </c>
      <c r="U88" s="3">
        <v>9120</v>
      </c>
      <c r="V88">
        <v>0</v>
      </c>
      <c r="W88">
        <v>0</v>
      </c>
      <c r="X88">
        <v>0</v>
      </c>
      <c r="Y88" s="1" t="s">
        <v>28</v>
      </c>
      <c r="Z88" s="1" t="s">
        <v>59</v>
      </c>
      <c r="AA88" s="1" t="s">
        <v>60</v>
      </c>
      <c r="AB88" s="1" t="s">
        <v>38</v>
      </c>
      <c r="AD88" s="1" t="s">
        <v>30</v>
      </c>
      <c r="AE88" s="1" t="s">
        <v>31</v>
      </c>
    </row>
    <row r="89" spans="1:31" x14ac:dyDescent="0.3">
      <c r="A89" s="13">
        <f>Table1[[#This Row],[QTY Ordered]]-Table1[[#This Row],[QTY Canceled]]-Table1[[#This Row],[QTY Shipped]]</f>
        <v>10000</v>
      </c>
      <c r="B89" s="7" t="str">
        <f>Table1[[#This Row],[Month]]&amp;" "&amp;RIGHT(Table1[[#This Row],[Year]],2)</f>
        <v>Jul 20</v>
      </c>
      <c r="C89" s="7" t="str">
        <f t="shared" si="14"/>
        <v>Jul</v>
      </c>
      <c r="D89" s="7" t="str">
        <f t="shared" si="13"/>
        <v>2020</v>
      </c>
      <c r="E89" s="8">
        <f t="shared" si="12"/>
        <v>44034</v>
      </c>
      <c r="F89" s="2">
        <v>43819</v>
      </c>
      <c r="G89" s="2">
        <v>44013</v>
      </c>
      <c r="H89" s="2">
        <v>44013</v>
      </c>
      <c r="I89" s="2">
        <v>44013</v>
      </c>
      <c r="J89" s="1" t="s">
        <v>323</v>
      </c>
      <c r="K89" s="1" t="s">
        <v>26</v>
      </c>
      <c r="L89" s="1" t="s">
        <v>75</v>
      </c>
      <c r="M89" s="1" t="s">
        <v>76</v>
      </c>
      <c r="N89" s="1" t="s">
        <v>67</v>
      </c>
      <c r="O89" s="1" t="s">
        <v>68</v>
      </c>
      <c r="Q89" s="1" t="s">
        <v>36</v>
      </c>
      <c r="R89" s="1" t="s">
        <v>40</v>
      </c>
      <c r="S89" s="3">
        <v>2.5099999999999998</v>
      </c>
      <c r="T89" s="5">
        <v>10000</v>
      </c>
      <c r="U89" s="3">
        <v>25100</v>
      </c>
      <c r="V89">
        <v>0</v>
      </c>
      <c r="W89">
        <v>0</v>
      </c>
      <c r="X89">
        <v>0</v>
      </c>
      <c r="Y89" s="1" t="s">
        <v>61</v>
      </c>
      <c r="Z89" s="1" t="s">
        <v>59</v>
      </c>
      <c r="AA89" s="1" t="s">
        <v>60</v>
      </c>
      <c r="AB89" s="1" t="s">
        <v>38</v>
      </c>
      <c r="AD89" s="1" t="s">
        <v>30</v>
      </c>
      <c r="AE89" s="1" t="s">
        <v>31</v>
      </c>
    </row>
    <row r="90" spans="1:31" x14ac:dyDescent="0.3">
      <c r="A90" s="13">
        <f>Table1[[#This Row],[QTY Ordered]]-Table1[[#This Row],[QTY Canceled]]-Table1[[#This Row],[QTY Shipped]]</f>
        <v>10000</v>
      </c>
      <c r="B90" s="7" t="str">
        <f>Table1[[#This Row],[Month]]&amp;" "&amp;RIGHT(Table1[[#This Row],[Year]],2)</f>
        <v>Aug 20</v>
      </c>
      <c r="C90" s="7" t="str">
        <f t="shared" si="14"/>
        <v>Aug</v>
      </c>
      <c r="D90" s="7" t="str">
        <f t="shared" si="13"/>
        <v>2020</v>
      </c>
      <c r="E90" s="8">
        <f t="shared" ref="E90:E139" si="15">IFERROR(IFERROR(H90,I90),G90)+21</f>
        <v>44065</v>
      </c>
      <c r="F90" s="2">
        <v>43819</v>
      </c>
      <c r="G90" s="2">
        <v>44044</v>
      </c>
      <c r="H90" s="2">
        <v>44044</v>
      </c>
      <c r="I90" s="2">
        <v>44044</v>
      </c>
      <c r="J90" s="1" t="s">
        <v>323</v>
      </c>
      <c r="K90" s="1" t="s">
        <v>26</v>
      </c>
      <c r="L90" s="1" t="s">
        <v>75</v>
      </c>
      <c r="M90" s="1" t="s">
        <v>76</v>
      </c>
      <c r="N90" s="1" t="s">
        <v>67</v>
      </c>
      <c r="O90" s="1" t="s">
        <v>68</v>
      </c>
      <c r="Q90" s="1" t="s">
        <v>36</v>
      </c>
      <c r="R90" s="1" t="s">
        <v>40</v>
      </c>
      <c r="S90" s="3">
        <v>2.5099999999999998</v>
      </c>
      <c r="T90" s="5">
        <v>10000</v>
      </c>
      <c r="U90" s="3">
        <v>25100</v>
      </c>
      <c r="V90">
        <v>0</v>
      </c>
      <c r="W90" s="4">
        <v>0</v>
      </c>
      <c r="X90">
        <v>0</v>
      </c>
      <c r="Y90" s="1" t="s">
        <v>61</v>
      </c>
      <c r="Z90" s="1" t="s">
        <v>59</v>
      </c>
      <c r="AA90" s="1" t="s">
        <v>60</v>
      </c>
      <c r="AB90" s="1" t="s">
        <v>38</v>
      </c>
      <c r="AD90" s="1" t="s">
        <v>30</v>
      </c>
      <c r="AE90" s="1" t="s">
        <v>31</v>
      </c>
    </row>
    <row r="91" spans="1:31" x14ac:dyDescent="0.3">
      <c r="A91" s="13">
        <f>Table1[[#This Row],[QTY Ordered]]-Table1[[#This Row],[QTY Canceled]]-Table1[[#This Row],[QTY Shipped]]</f>
        <v>7988</v>
      </c>
      <c r="B91" s="7" t="str">
        <f>Table1[[#This Row],[Month]]&amp;" "&amp;RIGHT(Table1[[#This Row],[Year]],2)</f>
        <v>Jun 20</v>
      </c>
      <c r="C91" s="7" t="str">
        <f t="shared" si="14"/>
        <v>Jun</v>
      </c>
      <c r="D91" s="7" t="str">
        <f t="shared" ref="D91:D140" si="16">TEXT(E91,"yyyy")</f>
        <v>2020</v>
      </c>
      <c r="E91" s="8">
        <f t="shared" si="15"/>
        <v>43992</v>
      </c>
      <c r="F91" s="2">
        <v>43819</v>
      </c>
      <c r="G91" s="2">
        <v>43971</v>
      </c>
      <c r="H91" s="2">
        <v>43971</v>
      </c>
      <c r="I91" s="2">
        <v>43971</v>
      </c>
      <c r="J91" s="1" t="s">
        <v>324</v>
      </c>
      <c r="K91" s="1" t="s">
        <v>26</v>
      </c>
      <c r="L91" s="1" t="s">
        <v>141</v>
      </c>
      <c r="M91" s="1" t="s">
        <v>142</v>
      </c>
      <c r="N91" s="1" t="s">
        <v>67</v>
      </c>
      <c r="O91" s="1" t="s">
        <v>68</v>
      </c>
      <c r="Q91" s="1" t="s">
        <v>103</v>
      </c>
      <c r="R91" s="1" t="s">
        <v>104</v>
      </c>
      <c r="S91" s="3">
        <v>3.97</v>
      </c>
      <c r="T91" s="5">
        <v>14000</v>
      </c>
      <c r="U91" s="3">
        <v>55580</v>
      </c>
      <c r="V91" s="5">
        <v>0</v>
      </c>
      <c r="W91" s="5">
        <v>6012</v>
      </c>
      <c r="X91" s="5">
        <v>6012</v>
      </c>
      <c r="Y91" s="1" t="s">
        <v>28</v>
      </c>
      <c r="Z91" s="1" t="s">
        <v>59</v>
      </c>
      <c r="AA91" s="1" t="s">
        <v>60</v>
      </c>
      <c r="AB91" s="1" t="s">
        <v>63</v>
      </c>
      <c r="AC91" s="1"/>
      <c r="AD91" s="1" t="s">
        <v>30</v>
      </c>
      <c r="AE91" s="1" t="s">
        <v>31</v>
      </c>
    </row>
    <row r="92" spans="1:31" x14ac:dyDescent="0.3">
      <c r="A92" s="13">
        <f>Table1[[#This Row],[QTY Ordered]]-Table1[[#This Row],[QTY Canceled]]-Table1[[#This Row],[QTY Shipped]]</f>
        <v>5000</v>
      </c>
      <c r="B92" s="7" t="str">
        <f>Table1[[#This Row],[Month]]&amp;" "&amp;RIGHT(Table1[[#This Row],[Year]],2)</f>
        <v>Jun 20</v>
      </c>
      <c r="C92" s="7" t="str">
        <f t="shared" si="14"/>
        <v>Jun</v>
      </c>
      <c r="D92" s="7" t="str">
        <f t="shared" si="16"/>
        <v>2020</v>
      </c>
      <c r="E92" s="8">
        <f t="shared" si="15"/>
        <v>44004</v>
      </c>
      <c r="F92" s="2">
        <v>43819</v>
      </c>
      <c r="G92" s="2">
        <v>43983</v>
      </c>
      <c r="H92" s="2">
        <v>43983</v>
      </c>
      <c r="I92" s="2">
        <v>43983</v>
      </c>
      <c r="J92" s="1" t="s">
        <v>325</v>
      </c>
      <c r="K92" s="1" t="s">
        <v>26</v>
      </c>
      <c r="L92" s="1" t="s">
        <v>326</v>
      </c>
      <c r="M92" s="1" t="s">
        <v>327</v>
      </c>
      <c r="N92" s="1" t="s">
        <v>67</v>
      </c>
      <c r="O92" s="1" t="s">
        <v>68</v>
      </c>
      <c r="Q92" s="1" t="s">
        <v>118</v>
      </c>
      <c r="R92" s="1" t="s">
        <v>119</v>
      </c>
      <c r="S92" s="3">
        <v>29.01</v>
      </c>
      <c r="T92" s="4">
        <v>5000</v>
      </c>
      <c r="U92" s="3">
        <v>145050</v>
      </c>
      <c r="V92" s="5">
        <v>0</v>
      </c>
      <c r="W92" s="4">
        <v>0</v>
      </c>
      <c r="X92">
        <v>0</v>
      </c>
      <c r="Y92" s="1" t="s">
        <v>28</v>
      </c>
      <c r="Z92" s="1" t="s">
        <v>59</v>
      </c>
      <c r="AA92" s="1" t="s">
        <v>60</v>
      </c>
      <c r="AB92" s="1" t="s">
        <v>118</v>
      </c>
      <c r="AC92" t="s">
        <v>39</v>
      </c>
      <c r="AD92" s="1" t="s">
        <v>30</v>
      </c>
      <c r="AE92" s="1" t="s">
        <v>31</v>
      </c>
    </row>
    <row r="93" spans="1:31" x14ac:dyDescent="0.3">
      <c r="A93" s="13">
        <f>Table1[[#This Row],[QTY Ordered]]-Table1[[#This Row],[QTY Canceled]]-Table1[[#This Row],[QTY Shipped]]</f>
        <v>7000</v>
      </c>
      <c r="B93" s="7" t="str">
        <f>Table1[[#This Row],[Month]]&amp;" "&amp;RIGHT(Table1[[#This Row],[Year]],2)</f>
        <v>Jun 20</v>
      </c>
      <c r="C93" s="7" t="str">
        <f t="shared" si="14"/>
        <v>Jun</v>
      </c>
      <c r="D93" s="7" t="str">
        <f t="shared" si="16"/>
        <v>2020</v>
      </c>
      <c r="E93" s="8">
        <f t="shared" si="15"/>
        <v>44002</v>
      </c>
      <c r="F93" s="2">
        <v>43819</v>
      </c>
      <c r="G93" s="2">
        <v>43981</v>
      </c>
      <c r="H93" s="2">
        <v>43981</v>
      </c>
      <c r="I93" s="2">
        <v>43981</v>
      </c>
      <c r="J93" s="1" t="s">
        <v>328</v>
      </c>
      <c r="K93" s="1" t="s">
        <v>26</v>
      </c>
      <c r="L93" s="1" t="s">
        <v>233</v>
      </c>
      <c r="M93" s="1" t="s">
        <v>234</v>
      </c>
      <c r="N93" s="1" t="s">
        <v>67</v>
      </c>
      <c r="O93" s="1" t="s">
        <v>68</v>
      </c>
      <c r="Q93" s="1" t="s">
        <v>29</v>
      </c>
      <c r="R93" s="1" t="s">
        <v>77</v>
      </c>
      <c r="S93" s="3">
        <v>3.36</v>
      </c>
      <c r="T93" s="4">
        <v>7000</v>
      </c>
      <c r="U93" s="3">
        <v>23520</v>
      </c>
      <c r="V93">
        <v>0</v>
      </c>
      <c r="W93" s="4">
        <v>0</v>
      </c>
      <c r="X93">
        <v>0</v>
      </c>
      <c r="Y93" s="1" t="s">
        <v>28</v>
      </c>
      <c r="Z93" s="1" t="s">
        <v>59</v>
      </c>
      <c r="AA93" s="1" t="s">
        <v>60</v>
      </c>
      <c r="AB93" s="1" t="s">
        <v>29</v>
      </c>
      <c r="AD93" s="1" t="s">
        <v>30</v>
      </c>
      <c r="AE93" s="1" t="s">
        <v>31</v>
      </c>
    </row>
    <row r="94" spans="1:31" x14ac:dyDescent="0.3">
      <c r="A94" s="13">
        <f>Table1[[#This Row],[QTY Ordered]]-Table1[[#This Row],[QTY Canceled]]-Table1[[#This Row],[QTY Shipped]]</f>
        <v>8000</v>
      </c>
      <c r="B94" s="7" t="str">
        <f>Table1[[#This Row],[Month]]&amp;" "&amp;RIGHT(Table1[[#This Row],[Year]],2)</f>
        <v>Jul 20</v>
      </c>
      <c r="C94" s="7" t="str">
        <f t="shared" si="14"/>
        <v>Jul</v>
      </c>
      <c r="D94" s="7" t="str">
        <f t="shared" si="16"/>
        <v>2020</v>
      </c>
      <c r="E94" s="8">
        <f t="shared" si="15"/>
        <v>44023</v>
      </c>
      <c r="F94" s="2">
        <v>43819</v>
      </c>
      <c r="G94" s="2">
        <v>44002</v>
      </c>
      <c r="H94" s="2">
        <v>44002</v>
      </c>
      <c r="I94" s="2">
        <v>44002</v>
      </c>
      <c r="J94" s="1" t="s">
        <v>329</v>
      </c>
      <c r="K94" s="1" t="s">
        <v>26</v>
      </c>
      <c r="L94" s="1" t="s">
        <v>330</v>
      </c>
      <c r="M94" s="1" t="s">
        <v>331</v>
      </c>
      <c r="N94" s="1" t="s">
        <v>67</v>
      </c>
      <c r="O94" s="1" t="s">
        <v>68</v>
      </c>
      <c r="Q94" s="1" t="s">
        <v>29</v>
      </c>
      <c r="R94" s="1" t="s">
        <v>77</v>
      </c>
      <c r="S94" s="3">
        <v>2.1</v>
      </c>
      <c r="T94" s="4">
        <v>8000</v>
      </c>
      <c r="U94" s="3">
        <v>16800</v>
      </c>
      <c r="V94">
        <v>0</v>
      </c>
      <c r="W94" s="4">
        <v>0</v>
      </c>
      <c r="X94">
        <v>0</v>
      </c>
      <c r="Y94" s="1" t="s">
        <v>28</v>
      </c>
      <c r="Z94" s="1" t="s">
        <v>59</v>
      </c>
      <c r="AA94" s="1" t="s">
        <v>60</v>
      </c>
      <c r="AB94" s="1" t="s">
        <v>29</v>
      </c>
      <c r="AD94" s="1" t="s">
        <v>30</v>
      </c>
      <c r="AE94" s="1" t="s">
        <v>31</v>
      </c>
    </row>
    <row r="95" spans="1:31" x14ac:dyDescent="0.3">
      <c r="A95" s="13">
        <f>Table1[[#This Row],[QTY Ordered]]-Table1[[#This Row],[QTY Canceled]]-Table1[[#This Row],[QTY Shipped]]</f>
        <v>710</v>
      </c>
      <c r="B95" s="7" t="str">
        <f>Table1[[#This Row],[Month]]&amp;" "&amp;RIGHT(Table1[[#This Row],[Year]],2)</f>
        <v>Jun 20</v>
      </c>
      <c r="C95" s="7" t="str">
        <f t="shared" si="14"/>
        <v>Jun</v>
      </c>
      <c r="D95" s="7" t="str">
        <f t="shared" si="16"/>
        <v>2020</v>
      </c>
      <c r="E95" s="8">
        <f t="shared" si="15"/>
        <v>44004</v>
      </c>
      <c r="F95" s="2">
        <v>43819</v>
      </c>
      <c r="G95" s="2">
        <v>43983</v>
      </c>
      <c r="H95" s="2">
        <v>43983</v>
      </c>
      <c r="I95" s="2">
        <v>43983</v>
      </c>
      <c r="J95" s="1" t="s">
        <v>332</v>
      </c>
      <c r="K95" s="1" t="s">
        <v>26</v>
      </c>
      <c r="L95" s="1" t="s">
        <v>238</v>
      </c>
      <c r="M95" s="1" t="s">
        <v>239</v>
      </c>
      <c r="N95" s="1" t="s">
        <v>67</v>
      </c>
      <c r="O95" s="1" t="s">
        <v>68</v>
      </c>
      <c r="Q95" s="1" t="s">
        <v>72</v>
      </c>
      <c r="R95" s="1" t="s">
        <v>73</v>
      </c>
      <c r="S95" s="3">
        <v>5.13</v>
      </c>
      <c r="T95" s="5">
        <v>5000</v>
      </c>
      <c r="U95" s="3">
        <v>25650</v>
      </c>
      <c r="V95">
        <v>0</v>
      </c>
      <c r="W95" s="4">
        <v>4290</v>
      </c>
      <c r="X95" s="5">
        <v>4280</v>
      </c>
      <c r="Y95" s="1" t="s">
        <v>28</v>
      </c>
      <c r="Z95" s="1" t="s">
        <v>59</v>
      </c>
      <c r="AA95" s="1" t="s">
        <v>60</v>
      </c>
      <c r="AB95" s="1" t="s">
        <v>29</v>
      </c>
      <c r="AD95" s="1" t="s">
        <v>30</v>
      </c>
      <c r="AE95" s="1" t="s">
        <v>31</v>
      </c>
    </row>
    <row r="96" spans="1:31" x14ac:dyDescent="0.3">
      <c r="A96" s="13">
        <f>Table1[[#This Row],[QTY Ordered]]-Table1[[#This Row],[QTY Canceled]]-Table1[[#This Row],[QTY Shipped]]</f>
        <v>5000</v>
      </c>
      <c r="B96" s="7" t="str">
        <f>Table1[[#This Row],[Month]]&amp;" "&amp;RIGHT(Table1[[#This Row],[Year]],2)</f>
        <v>Jun 20</v>
      </c>
      <c r="C96" s="7" t="str">
        <f t="shared" si="14"/>
        <v>Jun</v>
      </c>
      <c r="D96" s="7" t="str">
        <f t="shared" si="16"/>
        <v>2020</v>
      </c>
      <c r="E96" s="8">
        <f t="shared" si="15"/>
        <v>43987</v>
      </c>
      <c r="F96" s="2">
        <v>43819</v>
      </c>
      <c r="G96" s="2">
        <v>43966</v>
      </c>
      <c r="H96" s="2">
        <v>43966</v>
      </c>
      <c r="I96" s="2">
        <v>43966</v>
      </c>
      <c r="J96" s="1" t="s">
        <v>333</v>
      </c>
      <c r="K96" s="1" t="s">
        <v>26</v>
      </c>
      <c r="L96" s="1" t="s">
        <v>334</v>
      </c>
      <c r="M96" s="1" t="s">
        <v>335</v>
      </c>
      <c r="N96" s="1" t="s">
        <v>67</v>
      </c>
      <c r="O96" s="1" t="s">
        <v>68</v>
      </c>
      <c r="Q96" s="1" t="s">
        <v>29</v>
      </c>
      <c r="R96" s="1" t="s">
        <v>77</v>
      </c>
      <c r="S96" s="3">
        <v>5.95</v>
      </c>
      <c r="T96" s="4">
        <v>5000</v>
      </c>
      <c r="U96" s="3">
        <v>29750</v>
      </c>
      <c r="V96">
        <v>0</v>
      </c>
      <c r="W96" s="5">
        <v>0</v>
      </c>
      <c r="X96" s="5">
        <v>0</v>
      </c>
      <c r="Y96" s="1" t="s">
        <v>28</v>
      </c>
      <c r="Z96" s="1" t="s">
        <v>59</v>
      </c>
      <c r="AA96" s="1" t="s">
        <v>60</v>
      </c>
      <c r="AB96" s="1" t="s">
        <v>29</v>
      </c>
      <c r="AD96" s="1" t="s">
        <v>30</v>
      </c>
      <c r="AE96" s="1" t="s">
        <v>31</v>
      </c>
    </row>
    <row r="97" spans="1:31" x14ac:dyDescent="0.3">
      <c r="A97" s="13">
        <f>Table1[[#This Row],[QTY Ordered]]-Table1[[#This Row],[QTY Canceled]]-Table1[[#This Row],[QTY Shipped]]</f>
        <v>25000</v>
      </c>
      <c r="B97" s="7" t="str">
        <f>Table1[[#This Row],[Month]]&amp;" "&amp;RIGHT(Table1[[#This Row],[Year]],2)</f>
        <v>Jun 20</v>
      </c>
      <c r="C97" s="7" t="str">
        <f t="shared" si="14"/>
        <v>Jun</v>
      </c>
      <c r="D97" s="7" t="str">
        <f t="shared" si="16"/>
        <v>2020</v>
      </c>
      <c r="E97" s="8">
        <f t="shared" si="15"/>
        <v>44003</v>
      </c>
      <c r="F97" s="2">
        <v>43819</v>
      </c>
      <c r="G97" s="2">
        <v>43982</v>
      </c>
      <c r="H97" s="2">
        <v>43982</v>
      </c>
      <c r="I97" s="2">
        <v>43982</v>
      </c>
      <c r="J97" s="1" t="s">
        <v>336</v>
      </c>
      <c r="K97" s="1" t="s">
        <v>26</v>
      </c>
      <c r="L97" s="1" t="s">
        <v>337</v>
      </c>
      <c r="M97" s="1" t="s">
        <v>338</v>
      </c>
      <c r="N97" s="1" t="s">
        <v>67</v>
      </c>
      <c r="O97" s="1" t="s">
        <v>68</v>
      </c>
      <c r="Q97" s="1" t="s">
        <v>29</v>
      </c>
      <c r="R97" s="1" t="s">
        <v>77</v>
      </c>
      <c r="S97" s="3">
        <v>1.62</v>
      </c>
      <c r="T97" s="4">
        <v>25000</v>
      </c>
      <c r="U97" s="3">
        <v>40500</v>
      </c>
      <c r="V97">
        <v>0</v>
      </c>
      <c r="W97" s="4">
        <v>0</v>
      </c>
      <c r="X97" s="4">
        <v>0</v>
      </c>
      <c r="Y97" s="1" t="s">
        <v>28</v>
      </c>
      <c r="Z97" s="1" t="s">
        <v>59</v>
      </c>
      <c r="AA97" s="1" t="s">
        <v>60</v>
      </c>
      <c r="AB97" s="1" t="s">
        <v>29</v>
      </c>
      <c r="AD97" s="1" t="s">
        <v>30</v>
      </c>
      <c r="AE97" s="1" t="s">
        <v>31</v>
      </c>
    </row>
    <row r="98" spans="1:31" x14ac:dyDescent="0.3">
      <c r="A98" s="13">
        <f>Table1[[#This Row],[QTY Ordered]]-Table1[[#This Row],[QTY Canceled]]-Table1[[#This Row],[QTY Shipped]]</f>
        <v>5150</v>
      </c>
      <c r="B98" s="7" t="str">
        <f>Table1[[#This Row],[Month]]&amp;" "&amp;RIGHT(Table1[[#This Row],[Year]],2)</f>
        <v>Jun 20</v>
      </c>
      <c r="C98" s="7" t="str">
        <f t="shared" si="14"/>
        <v>Jun</v>
      </c>
      <c r="D98" s="7" t="str">
        <f t="shared" si="16"/>
        <v>2020</v>
      </c>
      <c r="E98" s="8">
        <f t="shared" si="15"/>
        <v>44004</v>
      </c>
      <c r="F98" s="2">
        <v>43843</v>
      </c>
      <c r="G98" s="2">
        <v>43983</v>
      </c>
      <c r="H98" s="2">
        <v>43983</v>
      </c>
      <c r="I98" s="2">
        <v>43983</v>
      </c>
      <c r="J98" s="1" t="s">
        <v>342</v>
      </c>
      <c r="K98" s="1" t="s">
        <v>26</v>
      </c>
      <c r="L98" s="1" t="s">
        <v>343</v>
      </c>
      <c r="M98" s="1" t="s">
        <v>344</v>
      </c>
      <c r="N98" s="1" t="s">
        <v>67</v>
      </c>
      <c r="O98" s="1" t="s">
        <v>68</v>
      </c>
      <c r="P98" t="s">
        <v>33</v>
      </c>
      <c r="Q98" s="1" t="s">
        <v>50</v>
      </c>
      <c r="R98" s="1" t="s">
        <v>55</v>
      </c>
      <c r="S98" s="3">
        <v>4.55</v>
      </c>
      <c r="T98" s="4">
        <v>5150</v>
      </c>
      <c r="U98" s="3">
        <v>23432.5</v>
      </c>
      <c r="V98">
        <v>0</v>
      </c>
      <c r="W98">
        <v>0</v>
      </c>
      <c r="X98">
        <v>0</v>
      </c>
      <c r="Y98" s="1" t="s">
        <v>28</v>
      </c>
      <c r="Z98" s="1" t="s">
        <v>59</v>
      </c>
      <c r="AA98" s="1" t="s">
        <v>60</v>
      </c>
      <c r="AB98" s="1" t="s">
        <v>50</v>
      </c>
      <c r="AD98" s="1" t="s">
        <v>30</v>
      </c>
      <c r="AE98" s="1" t="s">
        <v>31</v>
      </c>
    </row>
    <row r="99" spans="1:31" x14ac:dyDescent="0.3">
      <c r="A99" s="13">
        <f>Table1[[#This Row],[QTY Ordered]]-Table1[[#This Row],[QTY Canceled]]-Table1[[#This Row],[QTY Shipped]]</f>
        <v>5150</v>
      </c>
      <c r="B99" s="7" t="str">
        <f>Table1[[#This Row],[Month]]&amp;" "&amp;RIGHT(Table1[[#This Row],[Year]],2)</f>
        <v>Nov 20</v>
      </c>
      <c r="C99" s="7" t="str">
        <f t="shared" si="14"/>
        <v>Nov</v>
      </c>
      <c r="D99" s="7" t="str">
        <f t="shared" si="16"/>
        <v>2020</v>
      </c>
      <c r="E99" s="8">
        <f t="shared" si="15"/>
        <v>44157</v>
      </c>
      <c r="F99" s="2">
        <v>43843</v>
      </c>
      <c r="G99" s="2">
        <v>44136</v>
      </c>
      <c r="H99" s="2">
        <v>44136</v>
      </c>
      <c r="I99" s="2">
        <v>44136</v>
      </c>
      <c r="J99" s="1" t="s">
        <v>345</v>
      </c>
      <c r="K99" s="1" t="s">
        <v>26</v>
      </c>
      <c r="L99" s="1" t="s">
        <v>297</v>
      </c>
      <c r="M99" s="1" t="s">
        <v>298</v>
      </c>
      <c r="N99" s="1" t="s">
        <v>67</v>
      </c>
      <c r="O99" s="1" t="s">
        <v>68</v>
      </c>
      <c r="P99" t="s">
        <v>33</v>
      </c>
      <c r="Q99" s="1" t="s">
        <v>50</v>
      </c>
      <c r="R99" s="1" t="s">
        <v>55</v>
      </c>
      <c r="S99" s="3">
        <v>4.55</v>
      </c>
      <c r="T99" s="4">
        <v>5150</v>
      </c>
      <c r="U99" s="3">
        <v>23432.5</v>
      </c>
      <c r="V99">
        <v>0</v>
      </c>
      <c r="W99" s="5">
        <v>0</v>
      </c>
      <c r="X99" s="5">
        <v>0</v>
      </c>
      <c r="Y99" s="1" t="s">
        <v>28</v>
      </c>
      <c r="Z99" s="1" t="s">
        <v>59</v>
      </c>
      <c r="AA99" s="1" t="s">
        <v>60</v>
      </c>
      <c r="AB99" s="1" t="s">
        <v>50</v>
      </c>
      <c r="AD99" s="1" t="s">
        <v>30</v>
      </c>
      <c r="AE99" s="1" t="s">
        <v>31</v>
      </c>
    </row>
    <row r="100" spans="1:31" x14ac:dyDescent="0.3">
      <c r="A100" s="13">
        <f>Table1[[#This Row],[QTY Ordered]]-Table1[[#This Row],[QTY Canceled]]-Table1[[#This Row],[QTY Shipped]]</f>
        <v>144</v>
      </c>
      <c r="B100" s="7" t="str">
        <f>Table1[[#This Row],[Month]]&amp;" "&amp;RIGHT(Table1[[#This Row],[Year]],2)</f>
        <v>Jun 20</v>
      </c>
      <c r="C100" s="7" t="str">
        <f t="shared" si="14"/>
        <v>Jun</v>
      </c>
      <c r="D100" s="7" t="str">
        <f t="shared" si="16"/>
        <v>2020</v>
      </c>
      <c r="E100" s="8">
        <f t="shared" si="15"/>
        <v>44004</v>
      </c>
      <c r="F100" s="2">
        <v>43843</v>
      </c>
      <c r="G100" s="2">
        <v>43983</v>
      </c>
      <c r="H100" s="2">
        <v>43983</v>
      </c>
      <c r="I100" s="2">
        <v>43983</v>
      </c>
      <c r="J100" s="1" t="s">
        <v>346</v>
      </c>
      <c r="K100" s="1" t="s">
        <v>26</v>
      </c>
      <c r="L100" s="1" t="s">
        <v>291</v>
      </c>
      <c r="M100" s="1" t="s">
        <v>292</v>
      </c>
      <c r="N100" s="1" t="s">
        <v>67</v>
      </c>
      <c r="O100" s="1" t="s">
        <v>68</v>
      </c>
      <c r="P100" t="s">
        <v>33</v>
      </c>
      <c r="Q100" s="1" t="s">
        <v>50</v>
      </c>
      <c r="R100" s="1" t="s">
        <v>55</v>
      </c>
      <c r="S100" s="3">
        <v>2.48</v>
      </c>
      <c r="T100" s="4">
        <v>4200</v>
      </c>
      <c r="U100" s="3">
        <v>10416</v>
      </c>
      <c r="V100">
        <v>0</v>
      </c>
      <c r="W100" s="4">
        <v>4056</v>
      </c>
      <c r="X100" s="4">
        <v>4056</v>
      </c>
      <c r="Y100" s="1" t="s">
        <v>28</v>
      </c>
      <c r="Z100" s="1" t="s">
        <v>59</v>
      </c>
      <c r="AA100" s="1" t="s">
        <v>60</v>
      </c>
      <c r="AB100" s="1" t="s">
        <v>50</v>
      </c>
      <c r="AD100" s="1" t="s">
        <v>30</v>
      </c>
      <c r="AE100" s="1" t="s">
        <v>31</v>
      </c>
    </row>
    <row r="101" spans="1:31" x14ac:dyDescent="0.3">
      <c r="A101" s="13">
        <f>Table1[[#This Row],[QTY Ordered]]-Table1[[#This Row],[QTY Canceled]]-Table1[[#This Row],[QTY Shipped]]</f>
        <v>4200</v>
      </c>
      <c r="B101" s="7" t="str">
        <f>Table1[[#This Row],[Month]]&amp;" "&amp;RIGHT(Table1[[#This Row],[Year]],2)</f>
        <v>Jun 20</v>
      </c>
      <c r="C101" s="7" t="str">
        <f t="shared" si="14"/>
        <v>Jun</v>
      </c>
      <c r="D101" s="7" t="str">
        <f t="shared" si="16"/>
        <v>2020</v>
      </c>
      <c r="E101" s="8">
        <f t="shared" si="15"/>
        <v>44004</v>
      </c>
      <c r="F101" s="2">
        <v>43843</v>
      </c>
      <c r="G101" s="2">
        <v>43983</v>
      </c>
      <c r="H101" s="2">
        <v>43983</v>
      </c>
      <c r="I101" s="2">
        <v>43983</v>
      </c>
      <c r="J101" s="1" t="s">
        <v>347</v>
      </c>
      <c r="K101" s="1" t="s">
        <v>26</v>
      </c>
      <c r="L101" s="1" t="s">
        <v>348</v>
      </c>
      <c r="M101" s="1" t="s">
        <v>349</v>
      </c>
      <c r="N101" s="1" t="s">
        <v>67</v>
      </c>
      <c r="O101" s="1" t="s">
        <v>68</v>
      </c>
      <c r="P101" t="s">
        <v>33</v>
      </c>
      <c r="Q101" s="1" t="s">
        <v>50</v>
      </c>
      <c r="R101" s="1" t="s">
        <v>55</v>
      </c>
      <c r="S101" s="3">
        <v>2.41</v>
      </c>
      <c r="T101" s="4">
        <v>4200</v>
      </c>
      <c r="U101" s="3">
        <v>10122</v>
      </c>
      <c r="V101" s="4">
        <v>0</v>
      </c>
      <c r="W101">
        <v>0</v>
      </c>
      <c r="X101">
        <v>0</v>
      </c>
      <c r="Y101" s="1" t="s">
        <v>28</v>
      </c>
      <c r="Z101" s="1" t="s">
        <v>59</v>
      </c>
      <c r="AA101" s="1" t="s">
        <v>60</v>
      </c>
      <c r="AB101" s="1" t="s">
        <v>50</v>
      </c>
      <c r="AD101" s="1" t="s">
        <v>30</v>
      </c>
      <c r="AE101" s="1" t="s">
        <v>31</v>
      </c>
    </row>
    <row r="102" spans="1:31" x14ac:dyDescent="0.3">
      <c r="A102" s="13">
        <f>Table1[[#This Row],[QTY Ordered]]-Table1[[#This Row],[QTY Canceled]]-Table1[[#This Row],[QTY Shipped]]</f>
        <v>4200</v>
      </c>
      <c r="B102" s="7" t="str">
        <f>Table1[[#This Row],[Month]]&amp;" "&amp;RIGHT(Table1[[#This Row],[Year]],2)</f>
        <v>Jul 20</v>
      </c>
      <c r="C102" s="7" t="str">
        <f t="shared" si="14"/>
        <v>Jul</v>
      </c>
      <c r="D102" s="7" t="str">
        <f t="shared" si="16"/>
        <v>2020</v>
      </c>
      <c r="E102" s="8">
        <f t="shared" si="15"/>
        <v>44034</v>
      </c>
      <c r="F102" s="2">
        <v>43843</v>
      </c>
      <c r="G102" s="2">
        <v>44013</v>
      </c>
      <c r="H102" s="2">
        <v>44013</v>
      </c>
      <c r="I102" s="2">
        <v>44013</v>
      </c>
      <c r="J102" s="1" t="s">
        <v>350</v>
      </c>
      <c r="K102" s="1" t="s">
        <v>26</v>
      </c>
      <c r="L102" s="1" t="s">
        <v>351</v>
      </c>
      <c r="M102" s="1" t="s">
        <v>352</v>
      </c>
      <c r="N102" s="1" t="s">
        <v>67</v>
      </c>
      <c r="O102" s="1" t="s">
        <v>68</v>
      </c>
      <c r="P102" t="s">
        <v>33</v>
      </c>
      <c r="Q102" s="1" t="s">
        <v>50</v>
      </c>
      <c r="R102" s="1" t="s">
        <v>55</v>
      </c>
      <c r="S102" s="3">
        <v>2.48</v>
      </c>
      <c r="T102" s="4">
        <v>4200</v>
      </c>
      <c r="U102" s="3">
        <v>10416</v>
      </c>
      <c r="V102" s="5">
        <v>0</v>
      </c>
      <c r="W102" s="5">
        <v>0</v>
      </c>
      <c r="X102">
        <v>0</v>
      </c>
      <c r="Y102" s="1" t="s">
        <v>28</v>
      </c>
      <c r="Z102" s="1" t="s">
        <v>59</v>
      </c>
      <c r="AA102" s="1" t="s">
        <v>60</v>
      </c>
      <c r="AB102" s="1" t="s">
        <v>50</v>
      </c>
      <c r="AD102" s="1" t="s">
        <v>30</v>
      </c>
      <c r="AE102" s="1" t="s">
        <v>31</v>
      </c>
    </row>
    <row r="103" spans="1:31" x14ac:dyDescent="0.3">
      <c r="A103" s="13">
        <f>Table1[[#This Row],[QTY Ordered]]-Table1[[#This Row],[QTY Canceled]]-Table1[[#This Row],[QTY Shipped]]</f>
        <v>4200</v>
      </c>
      <c r="B103" s="7" t="str">
        <f>Table1[[#This Row],[Month]]&amp;" "&amp;RIGHT(Table1[[#This Row],[Year]],2)</f>
        <v>Aug 20</v>
      </c>
      <c r="C103" s="7" t="str">
        <f t="shared" si="14"/>
        <v>Aug</v>
      </c>
      <c r="D103" s="7" t="str">
        <f t="shared" si="16"/>
        <v>2020</v>
      </c>
      <c r="E103" s="8">
        <f t="shared" si="15"/>
        <v>44065</v>
      </c>
      <c r="F103" s="2">
        <v>43843</v>
      </c>
      <c r="G103" s="2">
        <v>44044</v>
      </c>
      <c r="H103" s="2">
        <v>44044</v>
      </c>
      <c r="I103" s="2">
        <v>44044</v>
      </c>
      <c r="J103" s="1" t="s">
        <v>353</v>
      </c>
      <c r="K103" s="1" t="s">
        <v>26</v>
      </c>
      <c r="L103" s="1" t="s">
        <v>354</v>
      </c>
      <c r="M103" s="1" t="s">
        <v>355</v>
      </c>
      <c r="N103" s="1" t="s">
        <v>67</v>
      </c>
      <c r="O103" s="1" t="s">
        <v>68</v>
      </c>
      <c r="P103" t="s">
        <v>33</v>
      </c>
      <c r="Q103" s="1" t="s">
        <v>50</v>
      </c>
      <c r="R103" s="1" t="s">
        <v>55</v>
      </c>
      <c r="S103" s="3">
        <v>2.48</v>
      </c>
      <c r="T103" s="4">
        <v>4200</v>
      </c>
      <c r="U103" s="3">
        <v>10416</v>
      </c>
      <c r="V103">
        <v>0</v>
      </c>
      <c r="W103" s="5">
        <v>0</v>
      </c>
      <c r="X103" s="5">
        <v>0</v>
      </c>
      <c r="Y103" s="1" t="s">
        <v>28</v>
      </c>
      <c r="Z103" s="1" t="s">
        <v>59</v>
      </c>
      <c r="AA103" s="1" t="s">
        <v>60</v>
      </c>
      <c r="AB103" s="1" t="s">
        <v>50</v>
      </c>
      <c r="AD103" s="1" t="s">
        <v>30</v>
      </c>
      <c r="AE103" s="1" t="s">
        <v>31</v>
      </c>
    </row>
    <row r="104" spans="1:31" x14ac:dyDescent="0.3">
      <c r="A104" s="13">
        <f>Table1[[#This Row],[QTY Ordered]]-Table1[[#This Row],[QTY Canceled]]-Table1[[#This Row],[QTY Shipped]]</f>
        <v>4200</v>
      </c>
      <c r="B104" s="7" t="str">
        <f>Table1[[#This Row],[Month]]&amp;" "&amp;RIGHT(Table1[[#This Row],[Year]],2)</f>
        <v>Aug 20</v>
      </c>
      <c r="C104" s="7" t="str">
        <f t="shared" si="14"/>
        <v>Aug</v>
      </c>
      <c r="D104" s="7" t="str">
        <f t="shared" si="16"/>
        <v>2020</v>
      </c>
      <c r="E104" s="8">
        <f t="shared" si="15"/>
        <v>44065</v>
      </c>
      <c r="F104" s="2">
        <v>43843</v>
      </c>
      <c r="G104" s="2">
        <v>44044</v>
      </c>
      <c r="H104" s="2">
        <v>44044</v>
      </c>
      <c r="I104" s="2">
        <v>44044</v>
      </c>
      <c r="J104" s="1" t="s">
        <v>356</v>
      </c>
      <c r="K104" s="1" t="s">
        <v>26</v>
      </c>
      <c r="L104" s="1" t="s">
        <v>357</v>
      </c>
      <c r="M104" s="1" t="s">
        <v>358</v>
      </c>
      <c r="N104" s="1" t="s">
        <v>67</v>
      </c>
      <c r="O104" s="1" t="s">
        <v>68</v>
      </c>
      <c r="P104" t="s">
        <v>33</v>
      </c>
      <c r="Q104" s="1" t="s">
        <v>50</v>
      </c>
      <c r="R104" s="1" t="s">
        <v>55</v>
      </c>
      <c r="S104" s="3">
        <v>2.48</v>
      </c>
      <c r="T104" s="4">
        <v>4200</v>
      </c>
      <c r="U104" s="3">
        <v>10416</v>
      </c>
      <c r="V104" s="4">
        <v>0</v>
      </c>
      <c r="W104">
        <v>0</v>
      </c>
      <c r="X104">
        <v>0</v>
      </c>
      <c r="Y104" s="1" t="s">
        <v>28</v>
      </c>
      <c r="Z104" s="1" t="s">
        <v>59</v>
      </c>
      <c r="AA104" s="1" t="s">
        <v>60</v>
      </c>
      <c r="AB104" s="1" t="s">
        <v>50</v>
      </c>
      <c r="AD104" s="1" t="s">
        <v>30</v>
      </c>
      <c r="AE104" s="1" t="s">
        <v>31</v>
      </c>
    </row>
    <row r="105" spans="1:31" x14ac:dyDescent="0.3">
      <c r="A105" s="13">
        <f>Table1[[#This Row],[QTY Ordered]]-Table1[[#This Row],[QTY Canceled]]-Table1[[#This Row],[QTY Shipped]]</f>
        <v>7200</v>
      </c>
      <c r="B105" s="7" t="str">
        <f>Table1[[#This Row],[Month]]&amp;" "&amp;RIGHT(Table1[[#This Row],[Year]],2)</f>
        <v>Oct 20</v>
      </c>
      <c r="C105" s="7" t="str">
        <f t="shared" si="14"/>
        <v>Oct</v>
      </c>
      <c r="D105" s="7" t="str">
        <f t="shared" si="16"/>
        <v>2020</v>
      </c>
      <c r="E105" s="8">
        <f t="shared" si="15"/>
        <v>44126</v>
      </c>
      <c r="F105" s="2">
        <v>43843</v>
      </c>
      <c r="G105" s="2">
        <v>44105</v>
      </c>
      <c r="H105" s="2">
        <v>44105</v>
      </c>
      <c r="I105" s="2">
        <v>44105</v>
      </c>
      <c r="J105" s="1" t="s">
        <v>359</v>
      </c>
      <c r="K105" s="1" t="s">
        <v>26</v>
      </c>
      <c r="L105" s="1" t="s">
        <v>145</v>
      </c>
      <c r="M105" s="1" t="s">
        <v>146</v>
      </c>
      <c r="N105" s="1" t="s">
        <v>67</v>
      </c>
      <c r="O105" s="1" t="s">
        <v>68</v>
      </c>
      <c r="P105" t="s">
        <v>33</v>
      </c>
      <c r="Q105" s="1" t="s">
        <v>50</v>
      </c>
      <c r="R105" s="1" t="s">
        <v>55</v>
      </c>
      <c r="S105" s="3">
        <v>1.91</v>
      </c>
      <c r="T105" s="4">
        <v>7200</v>
      </c>
      <c r="U105" s="3">
        <v>13752</v>
      </c>
      <c r="V105">
        <v>0</v>
      </c>
      <c r="W105" s="5">
        <v>0</v>
      </c>
      <c r="X105">
        <v>0</v>
      </c>
      <c r="Y105" s="1" t="s">
        <v>28</v>
      </c>
      <c r="Z105" s="1" t="s">
        <v>59</v>
      </c>
      <c r="AA105" s="1" t="s">
        <v>60</v>
      </c>
      <c r="AB105" s="1" t="s">
        <v>50</v>
      </c>
      <c r="AD105" s="1" t="s">
        <v>30</v>
      </c>
      <c r="AE105" s="1" t="s">
        <v>31</v>
      </c>
    </row>
    <row r="106" spans="1:31" x14ac:dyDescent="0.3">
      <c r="A106" s="13">
        <f>Table1[[#This Row],[QTY Ordered]]-Table1[[#This Row],[QTY Canceled]]-Table1[[#This Row],[QTY Shipped]]</f>
        <v>15000</v>
      </c>
      <c r="B106" s="7" t="str">
        <f>Table1[[#This Row],[Month]]&amp;" "&amp;RIGHT(Table1[[#This Row],[Year]],2)</f>
        <v>Jul 20</v>
      </c>
      <c r="C106" s="7" t="str">
        <f t="shared" si="14"/>
        <v>Jul</v>
      </c>
      <c r="D106" s="7" t="str">
        <f t="shared" si="16"/>
        <v>2020</v>
      </c>
      <c r="E106" s="8">
        <f t="shared" si="15"/>
        <v>44034</v>
      </c>
      <c r="F106" s="2">
        <v>43843</v>
      </c>
      <c r="G106" s="2">
        <v>44013</v>
      </c>
      <c r="H106" s="2">
        <v>44013</v>
      </c>
      <c r="I106" s="2">
        <v>44013</v>
      </c>
      <c r="J106" s="1" t="s">
        <v>360</v>
      </c>
      <c r="K106" s="1" t="s">
        <v>26</v>
      </c>
      <c r="L106" s="1" t="s">
        <v>361</v>
      </c>
      <c r="M106" s="1" t="s">
        <v>362</v>
      </c>
      <c r="N106" s="1" t="s">
        <v>67</v>
      </c>
      <c r="O106" s="1" t="s">
        <v>68</v>
      </c>
      <c r="P106" t="s">
        <v>33</v>
      </c>
      <c r="Q106" s="1" t="s">
        <v>50</v>
      </c>
      <c r="R106" s="1" t="s">
        <v>55</v>
      </c>
      <c r="S106" s="3">
        <v>1.98</v>
      </c>
      <c r="T106" s="4">
        <v>15000</v>
      </c>
      <c r="U106" s="3">
        <v>29700</v>
      </c>
      <c r="V106">
        <v>0</v>
      </c>
      <c r="W106" s="4">
        <v>0</v>
      </c>
      <c r="X106" s="4">
        <v>0</v>
      </c>
      <c r="Y106" s="1" t="s">
        <v>28</v>
      </c>
      <c r="Z106" s="1" t="s">
        <v>59</v>
      </c>
      <c r="AA106" s="1" t="s">
        <v>60</v>
      </c>
      <c r="AB106" s="1" t="s">
        <v>50</v>
      </c>
      <c r="AD106" s="1" t="s">
        <v>30</v>
      </c>
      <c r="AE106" s="1" t="s">
        <v>31</v>
      </c>
    </row>
    <row r="107" spans="1:31" x14ac:dyDescent="0.3">
      <c r="A107" s="13">
        <f>Table1[[#This Row],[QTY Ordered]]-Table1[[#This Row],[QTY Canceled]]-Table1[[#This Row],[QTY Shipped]]</f>
        <v>14000</v>
      </c>
      <c r="B107" s="7" t="str">
        <f>Table1[[#This Row],[Month]]&amp;" "&amp;RIGHT(Table1[[#This Row],[Year]],2)</f>
        <v>Aug 20</v>
      </c>
      <c r="C107" s="7" t="str">
        <f t="shared" si="14"/>
        <v>Aug</v>
      </c>
      <c r="D107" s="7" t="str">
        <f t="shared" si="16"/>
        <v>2020</v>
      </c>
      <c r="E107" s="8">
        <f t="shared" si="15"/>
        <v>44065</v>
      </c>
      <c r="F107" s="2">
        <v>43843</v>
      </c>
      <c r="G107" s="2">
        <v>44044</v>
      </c>
      <c r="H107" s="2">
        <v>44044</v>
      </c>
      <c r="I107" s="2">
        <v>44044</v>
      </c>
      <c r="J107" s="1" t="s">
        <v>363</v>
      </c>
      <c r="K107" s="1" t="s">
        <v>26</v>
      </c>
      <c r="L107" s="1" t="s">
        <v>116</v>
      </c>
      <c r="M107" s="1" t="s">
        <v>117</v>
      </c>
      <c r="N107" s="1" t="s">
        <v>67</v>
      </c>
      <c r="O107" s="1" t="s">
        <v>68</v>
      </c>
      <c r="P107" t="s">
        <v>33</v>
      </c>
      <c r="Q107" s="1" t="s">
        <v>50</v>
      </c>
      <c r="R107" s="1" t="s">
        <v>55</v>
      </c>
      <c r="S107" s="3">
        <v>3.46</v>
      </c>
      <c r="T107" s="4">
        <v>14000</v>
      </c>
      <c r="U107" s="3">
        <v>48440</v>
      </c>
      <c r="V107">
        <v>0</v>
      </c>
      <c r="W107" s="4">
        <v>0</v>
      </c>
      <c r="X107">
        <v>0</v>
      </c>
      <c r="Y107" s="1" t="s">
        <v>28</v>
      </c>
      <c r="Z107" s="1" t="s">
        <v>59</v>
      </c>
      <c r="AA107" s="1" t="s">
        <v>60</v>
      </c>
      <c r="AB107" s="1" t="s">
        <v>50</v>
      </c>
      <c r="AD107" s="1" t="s">
        <v>30</v>
      </c>
      <c r="AE107" s="1" t="s">
        <v>31</v>
      </c>
    </row>
    <row r="108" spans="1:31" x14ac:dyDescent="0.3">
      <c r="A108" s="13">
        <f>Table1[[#This Row],[QTY Ordered]]-Table1[[#This Row],[QTY Canceled]]-Table1[[#This Row],[QTY Shipped]]</f>
        <v>19496</v>
      </c>
      <c r="B108" s="7" t="str">
        <f>Table1[[#This Row],[Month]]&amp;" "&amp;RIGHT(Table1[[#This Row],[Year]],2)</f>
        <v>May 20</v>
      </c>
      <c r="C108" s="7" t="s">
        <v>1130</v>
      </c>
      <c r="D108" s="7" t="str">
        <f t="shared" si="16"/>
        <v>2020</v>
      </c>
      <c r="E108" s="8">
        <f t="shared" si="15"/>
        <v>43943</v>
      </c>
      <c r="F108" s="2">
        <v>43844</v>
      </c>
      <c r="G108" s="2">
        <v>43922</v>
      </c>
      <c r="H108" s="2">
        <v>43922</v>
      </c>
      <c r="I108" s="2">
        <v>43922</v>
      </c>
      <c r="J108" s="1" t="s">
        <v>364</v>
      </c>
      <c r="K108" s="1" t="s">
        <v>26</v>
      </c>
      <c r="L108" s="1" t="s">
        <v>614</v>
      </c>
      <c r="M108" s="1" t="s">
        <v>365</v>
      </c>
      <c r="N108" s="1" t="s">
        <v>34</v>
      </c>
      <c r="O108" s="1" t="s">
        <v>35</v>
      </c>
      <c r="Q108" s="1" t="s">
        <v>49</v>
      </c>
      <c r="R108" s="1" t="s">
        <v>58</v>
      </c>
      <c r="S108" s="3">
        <v>0.68</v>
      </c>
      <c r="T108" s="4">
        <v>45200</v>
      </c>
      <c r="U108" s="3">
        <v>30736</v>
      </c>
      <c r="V108">
        <v>0</v>
      </c>
      <c r="W108" s="4">
        <v>25704</v>
      </c>
      <c r="X108" s="4">
        <v>25704</v>
      </c>
      <c r="Y108" s="1" t="s">
        <v>28</v>
      </c>
      <c r="Z108" s="1" t="s">
        <v>161</v>
      </c>
      <c r="AA108" s="1" t="s">
        <v>161</v>
      </c>
      <c r="AB108" s="1" t="s">
        <v>38</v>
      </c>
      <c r="AD108" s="1" t="s">
        <v>30</v>
      </c>
      <c r="AE108" s="1" t="s">
        <v>31</v>
      </c>
    </row>
    <row r="109" spans="1:31" x14ac:dyDescent="0.3">
      <c r="A109" s="13">
        <f>Table1[[#This Row],[QTY Ordered]]-Table1[[#This Row],[QTY Canceled]]-Table1[[#This Row],[QTY Shipped]]</f>
        <v>37440</v>
      </c>
      <c r="B109" s="7" t="str">
        <f>Table1[[#This Row],[Month]]&amp;" "&amp;RIGHT(Table1[[#This Row],[Year]],2)</f>
        <v>May 20</v>
      </c>
      <c r="C109" s="7" t="s">
        <v>1130</v>
      </c>
      <c r="D109" s="7" t="str">
        <f t="shared" si="16"/>
        <v>2020</v>
      </c>
      <c r="E109" s="8">
        <f t="shared" si="15"/>
        <v>43943</v>
      </c>
      <c r="F109" s="2">
        <v>43844</v>
      </c>
      <c r="G109" s="2">
        <v>43922</v>
      </c>
      <c r="H109" s="2">
        <v>43922</v>
      </c>
      <c r="I109" s="2">
        <v>43922</v>
      </c>
      <c r="J109" s="1" t="s">
        <v>364</v>
      </c>
      <c r="K109" s="1" t="s">
        <v>26</v>
      </c>
      <c r="L109" s="1" t="s">
        <v>632</v>
      </c>
      <c r="M109" s="1" t="s">
        <v>366</v>
      </c>
      <c r="N109" s="1" t="s">
        <v>34</v>
      </c>
      <c r="O109" s="1" t="s">
        <v>35</v>
      </c>
      <c r="Q109" s="1" t="s">
        <v>49</v>
      </c>
      <c r="R109" s="1" t="s">
        <v>58</v>
      </c>
      <c r="S109" s="3">
        <v>0.33</v>
      </c>
      <c r="T109" s="4">
        <v>50000</v>
      </c>
      <c r="U109" s="3">
        <v>16500</v>
      </c>
      <c r="V109">
        <v>0</v>
      </c>
      <c r="W109" s="5">
        <v>12560</v>
      </c>
      <c r="X109" s="5">
        <v>12560</v>
      </c>
      <c r="Y109" s="1" t="s">
        <v>28</v>
      </c>
      <c r="Z109" s="1" t="s">
        <v>161</v>
      </c>
      <c r="AA109" s="1" t="s">
        <v>161</v>
      </c>
      <c r="AB109" s="1" t="s">
        <v>38</v>
      </c>
      <c r="AD109" s="1" t="s">
        <v>30</v>
      </c>
      <c r="AE109" s="1" t="s">
        <v>31</v>
      </c>
    </row>
    <row r="110" spans="1:31" x14ac:dyDescent="0.3">
      <c r="A110" s="13">
        <f>Table1[[#This Row],[QTY Ordered]]-Table1[[#This Row],[QTY Canceled]]-Table1[[#This Row],[QTY Shipped]]</f>
        <v>3000</v>
      </c>
      <c r="B110" s="7" t="str">
        <f>Table1[[#This Row],[Month]]&amp;" "&amp;RIGHT(Table1[[#This Row],[Year]],2)</f>
        <v>May 20</v>
      </c>
      <c r="C110" s="7" t="s">
        <v>1130</v>
      </c>
      <c r="D110" s="7" t="str">
        <f t="shared" si="16"/>
        <v>2020</v>
      </c>
      <c r="E110" s="8">
        <f t="shared" si="15"/>
        <v>43924</v>
      </c>
      <c r="F110" s="2">
        <v>43844</v>
      </c>
      <c r="G110" s="2">
        <v>43903</v>
      </c>
      <c r="H110" s="2">
        <v>43903</v>
      </c>
      <c r="I110" s="2">
        <v>43903</v>
      </c>
      <c r="J110" s="1" t="s">
        <v>367</v>
      </c>
      <c r="K110" s="1" t="s">
        <v>26</v>
      </c>
      <c r="L110" s="1" t="s">
        <v>629</v>
      </c>
      <c r="M110" s="1" t="s">
        <v>368</v>
      </c>
      <c r="N110" s="1" t="s">
        <v>34</v>
      </c>
      <c r="O110" s="1" t="s">
        <v>35</v>
      </c>
      <c r="Q110" s="1" t="s">
        <v>49</v>
      </c>
      <c r="R110" s="1" t="s">
        <v>58</v>
      </c>
      <c r="S110" s="3">
        <v>0.39</v>
      </c>
      <c r="T110" s="4">
        <v>15600</v>
      </c>
      <c r="U110" s="3">
        <v>6084</v>
      </c>
      <c r="V110">
        <v>0</v>
      </c>
      <c r="W110" s="5">
        <v>12600</v>
      </c>
      <c r="X110" s="5">
        <v>12600</v>
      </c>
      <c r="Y110" s="1" t="s">
        <v>28</v>
      </c>
      <c r="Z110" s="1" t="s">
        <v>161</v>
      </c>
      <c r="AA110" s="1" t="s">
        <v>161</v>
      </c>
      <c r="AB110" s="1" t="s">
        <v>50</v>
      </c>
      <c r="AC110" t="s">
        <v>39</v>
      </c>
      <c r="AD110" s="1" t="s">
        <v>30</v>
      </c>
      <c r="AE110" s="1" t="s">
        <v>31</v>
      </c>
    </row>
    <row r="111" spans="1:31" x14ac:dyDescent="0.3">
      <c r="A111" s="13">
        <f>Table1[[#This Row],[QTY Ordered]]-Table1[[#This Row],[QTY Canceled]]-Table1[[#This Row],[QTY Shipped]]</f>
        <v>5000</v>
      </c>
      <c r="B111" s="7" t="str">
        <f>Table1[[#This Row],[Month]]&amp;" "&amp;RIGHT(Table1[[#This Row],[Year]],2)</f>
        <v>Sep 20</v>
      </c>
      <c r="C111" s="7" t="str">
        <f t="shared" si="14"/>
        <v>Sep</v>
      </c>
      <c r="D111" s="7" t="str">
        <f t="shared" si="16"/>
        <v>2020</v>
      </c>
      <c r="E111" s="8">
        <f t="shared" si="15"/>
        <v>44079</v>
      </c>
      <c r="F111" s="2">
        <v>43846</v>
      </c>
      <c r="G111" s="2">
        <v>44058</v>
      </c>
      <c r="H111" s="2">
        <v>44058</v>
      </c>
      <c r="I111" s="2">
        <v>44058</v>
      </c>
      <c r="J111" s="1" t="s">
        <v>372</v>
      </c>
      <c r="K111" s="1" t="s">
        <v>26</v>
      </c>
      <c r="L111" s="1" t="s">
        <v>177</v>
      </c>
      <c r="M111" s="1" t="s">
        <v>178</v>
      </c>
      <c r="N111" s="1" t="s">
        <v>179</v>
      </c>
      <c r="O111" s="1" t="s">
        <v>68</v>
      </c>
      <c r="Q111" s="1" t="s">
        <v>36</v>
      </c>
      <c r="R111" s="1" t="s">
        <v>40</v>
      </c>
      <c r="S111" s="3">
        <v>3.19</v>
      </c>
      <c r="T111" s="4">
        <v>5000</v>
      </c>
      <c r="U111" s="3">
        <v>15950</v>
      </c>
      <c r="V111">
        <v>0</v>
      </c>
      <c r="W111">
        <v>0</v>
      </c>
      <c r="X111">
        <v>0</v>
      </c>
      <c r="Y111" s="1" t="s">
        <v>28</v>
      </c>
      <c r="Z111" s="1" t="s">
        <v>59</v>
      </c>
      <c r="AA111" s="1" t="s">
        <v>60</v>
      </c>
      <c r="AB111" s="1" t="s">
        <v>38</v>
      </c>
      <c r="AC111" t="s">
        <v>39</v>
      </c>
      <c r="AD111" s="1" t="s">
        <v>30</v>
      </c>
      <c r="AE111" s="1" t="s">
        <v>31</v>
      </c>
    </row>
    <row r="112" spans="1:31" x14ac:dyDescent="0.3">
      <c r="A112" s="13">
        <f>Table1[[#This Row],[QTY Ordered]]-Table1[[#This Row],[QTY Canceled]]-Table1[[#This Row],[QTY Shipped]]</f>
        <v>10000</v>
      </c>
      <c r="B112" s="7" t="str">
        <f>Table1[[#This Row],[Month]]&amp;" "&amp;RIGHT(Table1[[#This Row],[Year]],2)</f>
        <v>Jul 20</v>
      </c>
      <c r="C112" s="7" t="str">
        <f t="shared" si="14"/>
        <v>Jul</v>
      </c>
      <c r="D112" s="7" t="str">
        <f t="shared" si="16"/>
        <v>2020</v>
      </c>
      <c r="E112" s="8">
        <f t="shared" si="15"/>
        <v>44029</v>
      </c>
      <c r="F112" s="2">
        <v>43846</v>
      </c>
      <c r="G112" s="2">
        <v>44008</v>
      </c>
      <c r="H112" s="2">
        <v>44008</v>
      </c>
      <c r="I112" s="2">
        <v>44008</v>
      </c>
      <c r="J112" s="1" t="s">
        <v>373</v>
      </c>
      <c r="K112" s="1" t="s">
        <v>26</v>
      </c>
      <c r="L112" s="1" t="s">
        <v>199</v>
      </c>
      <c r="M112" s="1" t="s">
        <v>200</v>
      </c>
      <c r="N112" s="1" t="s">
        <v>67</v>
      </c>
      <c r="O112" s="1" t="s">
        <v>68</v>
      </c>
      <c r="Q112" s="1" t="s">
        <v>103</v>
      </c>
      <c r="R112" s="1" t="s">
        <v>104</v>
      </c>
      <c r="S112" s="3">
        <v>2.2400000000000002</v>
      </c>
      <c r="T112" s="4">
        <v>10000</v>
      </c>
      <c r="U112" s="3">
        <v>22400</v>
      </c>
      <c r="V112">
        <v>0</v>
      </c>
      <c r="W112">
        <v>0</v>
      </c>
      <c r="X112">
        <v>0</v>
      </c>
      <c r="Y112" s="1" t="s">
        <v>28</v>
      </c>
      <c r="Z112" s="1" t="s">
        <v>59</v>
      </c>
      <c r="AA112" s="1" t="s">
        <v>60</v>
      </c>
      <c r="AB112" s="1" t="s">
        <v>63</v>
      </c>
      <c r="AD112" s="1" t="s">
        <v>30</v>
      </c>
      <c r="AE112" s="1" t="s">
        <v>31</v>
      </c>
    </row>
    <row r="113" spans="1:31" x14ac:dyDescent="0.3">
      <c r="A113" s="13">
        <f>Table1[[#This Row],[QTY Ordered]]-Table1[[#This Row],[QTY Canceled]]-Table1[[#This Row],[QTY Shipped]]</f>
        <v>10000</v>
      </c>
      <c r="B113" s="7" t="str">
        <f>Table1[[#This Row],[Month]]&amp;" "&amp;RIGHT(Table1[[#This Row],[Year]],2)</f>
        <v>Aug 20</v>
      </c>
      <c r="C113" s="7" t="str">
        <f t="shared" si="14"/>
        <v>Aug</v>
      </c>
      <c r="D113" s="7" t="str">
        <f t="shared" si="16"/>
        <v>2020</v>
      </c>
      <c r="E113" s="8">
        <f t="shared" si="15"/>
        <v>44048</v>
      </c>
      <c r="F113" s="2">
        <v>43846</v>
      </c>
      <c r="G113" s="2">
        <v>44027</v>
      </c>
      <c r="H113" s="2">
        <v>44027</v>
      </c>
      <c r="I113" s="2">
        <v>44027</v>
      </c>
      <c r="J113" s="1" t="s">
        <v>374</v>
      </c>
      <c r="K113" s="1" t="s">
        <v>26</v>
      </c>
      <c r="L113" s="1" t="s">
        <v>199</v>
      </c>
      <c r="M113" s="1" t="s">
        <v>200</v>
      </c>
      <c r="N113" s="1" t="s">
        <v>67</v>
      </c>
      <c r="O113" s="1" t="s">
        <v>68</v>
      </c>
      <c r="Q113" s="1" t="s">
        <v>103</v>
      </c>
      <c r="R113" s="1" t="s">
        <v>104</v>
      </c>
      <c r="S113" s="3">
        <v>2.2400000000000002</v>
      </c>
      <c r="T113" s="4">
        <v>10000</v>
      </c>
      <c r="U113" s="3">
        <v>22400</v>
      </c>
      <c r="V113" s="5">
        <v>0</v>
      </c>
      <c r="W113">
        <v>0</v>
      </c>
      <c r="X113">
        <v>0</v>
      </c>
      <c r="Y113" s="1" t="s">
        <v>28</v>
      </c>
      <c r="Z113" s="1" t="s">
        <v>59</v>
      </c>
      <c r="AA113" s="1" t="s">
        <v>60</v>
      </c>
      <c r="AB113" s="1" t="s">
        <v>63</v>
      </c>
      <c r="AD113" s="1" t="s">
        <v>30</v>
      </c>
      <c r="AE113" s="1" t="s">
        <v>31</v>
      </c>
    </row>
    <row r="114" spans="1:31" x14ac:dyDescent="0.3">
      <c r="A114" s="13">
        <f>Table1[[#This Row],[QTY Ordered]]-Table1[[#This Row],[QTY Canceled]]-Table1[[#This Row],[QTY Shipped]]</f>
        <v>5000</v>
      </c>
      <c r="B114" s="7" t="str">
        <f>Table1[[#This Row],[Month]]&amp;" "&amp;RIGHT(Table1[[#This Row],[Year]],2)</f>
        <v>Aug 20</v>
      </c>
      <c r="C114" s="7" t="str">
        <f t="shared" si="14"/>
        <v>Aug</v>
      </c>
      <c r="D114" s="7" t="str">
        <f t="shared" si="16"/>
        <v>2020</v>
      </c>
      <c r="E114" s="8">
        <f t="shared" si="15"/>
        <v>44069</v>
      </c>
      <c r="F114" s="2">
        <v>43846</v>
      </c>
      <c r="G114" s="2">
        <v>44048</v>
      </c>
      <c r="H114" s="2">
        <v>44048</v>
      </c>
      <c r="I114" s="2">
        <v>44048</v>
      </c>
      <c r="J114" s="1" t="s">
        <v>375</v>
      </c>
      <c r="K114" s="1" t="s">
        <v>26</v>
      </c>
      <c r="L114" s="1" t="s">
        <v>186</v>
      </c>
      <c r="M114" s="1" t="s">
        <v>187</v>
      </c>
      <c r="N114" s="1" t="s">
        <v>179</v>
      </c>
      <c r="O114" s="1" t="s">
        <v>68</v>
      </c>
      <c r="Q114" s="1" t="s">
        <v>36</v>
      </c>
      <c r="R114" s="1" t="s">
        <v>40</v>
      </c>
      <c r="S114" s="3">
        <v>1.79</v>
      </c>
      <c r="T114" s="4">
        <v>5000</v>
      </c>
      <c r="U114" s="3">
        <v>8950</v>
      </c>
      <c r="V114">
        <v>0</v>
      </c>
      <c r="W114">
        <v>0</v>
      </c>
      <c r="X114">
        <v>0</v>
      </c>
      <c r="Y114" s="1" t="s">
        <v>28</v>
      </c>
      <c r="Z114" s="1" t="s">
        <v>59</v>
      </c>
      <c r="AA114" s="1" t="s">
        <v>60</v>
      </c>
      <c r="AB114" s="1" t="s">
        <v>38</v>
      </c>
      <c r="AC114" t="s">
        <v>39</v>
      </c>
      <c r="AD114" s="1" t="s">
        <v>30</v>
      </c>
      <c r="AE114" s="1" t="s">
        <v>31</v>
      </c>
    </row>
    <row r="115" spans="1:31" x14ac:dyDescent="0.3">
      <c r="A115" s="13">
        <f>Table1[[#This Row],[QTY Ordered]]-Table1[[#This Row],[QTY Canceled]]-Table1[[#This Row],[QTY Shipped]]</f>
        <v>5000</v>
      </c>
      <c r="B115" s="7" t="str">
        <f>Table1[[#This Row],[Month]]&amp;" "&amp;RIGHT(Table1[[#This Row],[Year]],2)</f>
        <v>Aug 20</v>
      </c>
      <c r="C115" s="7" t="str">
        <f t="shared" si="14"/>
        <v>Aug</v>
      </c>
      <c r="D115" s="7" t="str">
        <f t="shared" si="16"/>
        <v>2020</v>
      </c>
      <c r="E115" s="8">
        <f t="shared" si="15"/>
        <v>44069</v>
      </c>
      <c r="F115" s="2">
        <v>43846</v>
      </c>
      <c r="G115" s="2">
        <v>44048</v>
      </c>
      <c r="H115" s="2">
        <v>44048</v>
      </c>
      <c r="I115" s="2">
        <v>44048</v>
      </c>
      <c r="J115" s="1" t="s">
        <v>375</v>
      </c>
      <c r="K115" s="1" t="s">
        <v>26</v>
      </c>
      <c r="L115" s="1" t="s">
        <v>186</v>
      </c>
      <c r="M115" s="1" t="s">
        <v>187</v>
      </c>
      <c r="N115" s="1" t="s">
        <v>179</v>
      </c>
      <c r="O115" s="1" t="s">
        <v>68</v>
      </c>
      <c r="Q115" s="1" t="s">
        <v>36</v>
      </c>
      <c r="R115" s="1" t="s">
        <v>40</v>
      </c>
      <c r="S115" s="3">
        <v>1.79</v>
      </c>
      <c r="T115" s="4">
        <v>5000</v>
      </c>
      <c r="U115" s="3">
        <v>8950</v>
      </c>
      <c r="V115">
        <v>0</v>
      </c>
      <c r="W115" s="4">
        <v>0</v>
      </c>
      <c r="X115">
        <v>0</v>
      </c>
      <c r="Y115" s="1" t="s">
        <v>28</v>
      </c>
      <c r="Z115" s="1" t="s">
        <v>59</v>
      </c>
      <c r="AA115" s="1" t="s">
        <v>60</v>
      </c>
      <c r="AB115" s="1" t="s">
        <v>38</v>
      </c>
      <c r="AC115" t="s">
        <v>39</v>
      </c>
      <c r="AD115" s="1" t="s">
        <v>30</v>
      </c>
      <c r="AE115" s="1" t="s">
        <v>31</v>
      </c>
    </row>
    <row r="116" spans="1:31" x14ac:dyDescent="0.3">
      <c r="A116" s="13">
        <f>Table1[[#This Row],[QTY Ordered]]-Table1[[#This Row],[QTY Canceled]]-Table1[[#This Row],[QTY Shipped]]</f>
        <v>3600</v>
      </c>
      <c r="B116" s="7" t="str">
        <f>Table1[[#This Row],[Month]]&amp;" "&amp;RIGHT(Table1[[#This Row],[Year]],2)</f>
        <v>Jun 20</v>
      </c>
      <c r="C116" s="7" t="str">
        <f t="shared" si="14"/>
        <v>Jun</v>
      </c>
      <c r="D116" s="7" t="str">
        <f t="shared" si="16"/>
        <v>2020</v>
      </c>
      <c r="E116" s="8">
        <f t="shared" si="15"/>
        <v>44004</v>
      </c>
      <c r="F116" s="2">
        <v>43846</v>
      </c>
      <c r="G116" s="2">
        <v>43983</v>
      </c>
      <c r="H116" s="2">
        <v>43983</v>
      </c>
      <c r="I116" s="2">
        <v>43983</v>
      </c>
      <c r="J116" s="1" t="s">
        <v>376</v>
      </c>
      <c r="K116" s="1" t="s">
        <v>26</v>
      </c>
      <c r="L116" s="1" t="s">
        <v>377</v>
      </c>
      <c r="M116" s="1" t="s">
        <v>378</v>
      </c>
      <c r="N116" s="1" t="s">
        <v>67</v>
      </c>
      <c r="O116" s="1" t="s">
        <v>68</v>
      </c>
      <c r="Q116" s="1" t="s">
        <v>29</v>
      </c>
      <c r="R116" s="1" t="s">
        <v>77</v>
      </c>
      <c r="S116" s="3">
        <v>2.13</v>
      </c>
      <c r="T116" s="4">
        <v>5000</v>
      </c>
      <c r="U116" s="3">
        <v>7668</v>
      </c>
      <c r="V116" s="5">
        <v>1400</v>
      </c>
      <c r="W116">
        <v>0</v>
      </c>
      <c r="X116">
        <v>0</v>
      </c>
      <c r="Y116" s="1" t="s">
        <v>28</v>
      </c>
      <c r="Z116" s="1" t="s">
        <v>59</v>
      </c>
      <c r="AA116" s="1" t="s">
        <v>60</v>
      </c>
      <c r="AB116" s="1" t="s">
        <v>29</v>
      </c>
      <c r="AD116" s="1" t="s">
        <v>30</v>
      </c>
      <c r="AE116" s="1" t="s">
        <v>31</v>
      </c>
    </row>
    <row r="117" spans="1:31" x14ac:dyDescent="0.3">
      <c r="A117" s="13">
        <f>Table1[[#This Row],[QTY Ordered]]-Table1[[#This Row],[QTY Canceled]]-Table1[[#This Row],[QTY Shipped]]</f>
        <v>1400</v>
      </c>
      <c r="B117" s="7" t="str">
        <f>Table1[[#This Row],[Month]]&amp;" "&amp;RIGHT(Table1[[#This Row],[Year]],2)</f>
        <v>Jun 20</v>
      </c>
      <c r="C117" s="7" t="str">
        <f t="shared" si="14"/>
        <v>Jun</v>
      </c>
      <c r="D117" s="7" t="str">
        <f t="shared" si="16"/>
        <v>2020</v>
      </c>
      <c r="E117" s="8">
        <f t="shared" si="15"/>
        <v>44004</v>
      </c>
      <c r="F117" s="2">
        <v>43846</v>
      </c>
      <c r="G117" s="2">
        <v>43983</v>
      </c>
      <c r="H117" s="2">
        <v>43983</v>
      </c>
      <c r="I117" s="2">
        <v>43983</v>
      </c>
      <c r="J117" s="1" t="s">
        <v>376</v>
      </c>
      <c r="K117" s="1" t="s">
        <v>26</v>
      </c>
      <c r="L117" s="1" t="s">
        <v>379</v>
      </c>
      <c r="M117" s="1" t="s">
        <v>380</v>
      </c>
      <c r="N117" s="1" t="s">
        <v>67</v>
      </c>
      <c r="O117" s="1" t="s">
        <v>68</v>
      </c>
      <c r="Q117" s="1" t="s">
        <v>29</v>
      </c>
      <c r="R117" s="1" t="s">
        <v>77</v>
      </c>
      <c r="S117" s="3">
        <v>2.99</v>
      </c>
      <c r="T117" s="4">
        <v>1400</v>
      </c>
      <c r="U117" s="3">
        <v>4186</v>
      </c>
      <c r="V117">
        <v>0</v>
      </c>
      <c r="W117">
        <v>0</v>
      </c>
      <c r="X117">
        <v>0</v>
      </c>
      <c r="Y117" s="1" t="s">
        <v>28</v>
      </c>
      <c r="Z117" s="1" t="s">
        <v>59</v>
      </c>
      <c r="AA117" s="1" t="s">
        <v>60</v>
      </c>
      <c r="AB117" s="1" t="s">
        <v>29</v>
      </c>
      <c r="AC117" t="s">
        <v>39</v>
      </c>
      <c r="AD117" s="1" t="s">
        <v>30</v>
      </c>
      <c r="AE117" s="1" t="s">
        <v>31</v>
      </c>
    </row>
    <row r="118" spans="1:31" x14ac:dyDescent="0.3">
      <c r="A118" s="13">
        <f>Table1[[#This Row],[QTY Ordered]]-Table1[[#This Row],[QTY Canceled]]-Table1[[#This Row],[QTY Shipped]]</f>
        <v>5000</v>
      </c>
      <c r="B118" s="7" t="str">
        <f>Table1[[#This Row],[Month]]&amp;" "&amp;RIGHT(Table1[[#This Row],[Year]],2)</f>
        <v>Aug 20</v>
      </c>
      <c r="C118" s="7" t="str">
        <f t="shared" si="14"/>
        <v>Aug</v>
      </c>
      <c r="D118" s="7" t="str">
        <f t="shared" si="16"/>
        <v>2020</v>
      </c>
      <c r="E118" s="8">
        <f t="shared" si="15"/>
        <v>44065</v>
      </c>
      <c r="F118" s="2">
        <v>43846</v>
      </c>
      <c r="G118" s="2">
        <v>44044</v>
      </c>
      <c r="H118" s="2">
        <v>44044</v>
      </c>
      <c r="I118" s="2">
        <v>44044</v>
      </c>
      <c r="J118" s="1" t="s">
        <v>381</v>
      </c>
      <c r="K118" s="1" t="s">
        <v>26</v>
      </c>
      <c r="L118" s="1" t="s">
        <v>191</v>
      </c>
      <c r="M118" s="1" t="s">
        <v>192</v>
      </c>
      <c r="N118" s="1" t="s">
        <v>67</v>
      </c>
      <c r="O118" s="1" t="s">
        <v>68</v>
      </c>
      <c r="Q118" s="1" t="s">
        <v>29</v>
      </c>
      <c r="R118" s="1" t="s">
        <v>77</v>
      </c>
      <c r="S118" s="3">
        <v>1.96</v>
      </c>
      <c r="T118" s="4">
        <v>5000</v>
      </c>
      <c r="U118" s="3">
        <v>9800</v>
      </c>
      <c r="V118">
        <v>0</v>
      </c>
      <c r="W118" s="4">
        <v>0</v>
      </c>
      <c r="X118">
        <v>0</v>
      </c>
      <c r="Y118" s="1" t="s">
        <v>28</v>
      </c>
      <c r="Z118" s="1" t="s">
        <v>59</v>
      </c>
      <c r="AA118" s="1" t="s">
        <v>60</v>
      </c>
      <c r="AB118" s="1" t="s">
        <v>29</v>
      </c>
      <c r="AD118" s="1" t="s">
        <v>30</v>
      </c>
      <c r="AE118" s="1" t="s">
        <v>31</v>
      </c>
    </row>
    <row r="119" spans="1:31" x14ac:dyDescent="0.3">
      <c r="A119" s="13">
        <f>Table1[[#This Row],[QTY Ordered]]-Table1[[#This Row],[QTY Canceled]]-Table1[[#This Row],[QTY Shipped]]</f>
        <v>10000</v>
      </c>
      <c r="B119" s="7" t="str">
        <f>Table1[[#This Row],[Month]]&amp;" "&amp;RIGHT(Table1[[#This Row],[Year]],2)</f>
        <v>Aug 20</v>
      </c>
      <c r="C119" s="7" t="str">
        <f t="shared" si="14"/>
        <v>Aug</v>
      </c>
      <c r="D119" s="7" t="str">
        <f t="shared" si="16"/>
        <v>2020</v>
      </c>
      <c r="E119" s="8">
        <f t="shared" si="15"/>
        <v>44048</v>
      </c>
      <c r="F119" s="2">
        <v>43846</v>
      </c>
      <c r="G119" s="2">
        <v>44027</v>
      </c>
      <c r="H119" s="2">
        <v>44027</v>
      </c>
      <c r="I119" s="2">
        <v>44027</v>
      </c>
      <c r="J119" s="1" t="s">
        <v>382</v>
      </c>
      <c r="K119" s="1" t="s">
        <v>26</v>
      </c>
      <c r="L119" s="1" t="s">
        <v>196</v>
      </c>
      <c r="M119" s="1" t="s">
        <v>197</v>
      </c>
      <c r="N119" s="1" t="s">
        <v>67</v>
      </c>
      <c r="O119" s="1" t="s">
        <v>68</v>
      </c>
      <c r="Q119" s="1" t="s">
        <v>29</v>
      </c>
      <c r="R119" s="1" t="s">
        <v>77</v>
      </c>
      <c r="S119" s="3">
        <v>1.9</v>
      </c>
      <c r="T119" s="4">
        <v>10000</v>
      </c>
      <c r="U119" s="3">
        <v>19000</v>
      </c>
      <c r="V119">
        <v>0</v>
      </c>
      <c r="W119">
        <v>0</v>
      </c>
      <c r="X119">
        <v>0</v>
      </c>
      <c r="Y119" s="1" t="s">
        <v>28</v>
      </c>
      <c r="Z119" s="1" t="s">
        <v>59</v>
      </c>
      <c r="AA119" s="1" t="s">
        <v>60</v>
      </c>
      <c r="AB119" s="1" t="s">
        <v>29</v>
      </c>
      <c r="AD119" s="1" t="s">
        <v>30</v>
      </c>
      <c r="AE119" s="1" t="s">
        <v>31</v>
      </c>
    </row>
    <row r="120" spans="1:31" x14ac:dyDescent="0.3">
      <c r="A120" s="13">
        <f>Table1[[#This Row],[QTY Ordered]]-Table1[[#This Row],[QTY Canceled]]-Table1[[#This Row],[QTY Shipped]]</f>
        <v>10000</v>
      </c>
      <c r="B120" s="7" t="str">
        <f>Table1[[#This Row],[Month]]&amp;" "&amp;RIGHT(Table1[[#This Row],[Year]],2)</f>
        <v>Jul 20</v>
      </c>
      <c r="C120" s="7" t="str">
        <f t="shared" si="14"/>
        <v>Jul</v>
      </c>
      <c r="D120" s="7" t="str">
        <f t="shared" si="16"/>
        <v>2020</v>
      </c>
      <c r="E120" s="8">
        <f t="shared" si="15"/>
        <v>44043</v>
      </c>
      <c r="F120" s="2">
        <v>43846</v>
      </c>
      <c r="G120" s="2">
        <v>44022</v>
      </c>
      <c r="H120" s="2">
        <v>44022</v>
      </c>
      <c r="I120" s="2">
        <v>44022</v>
      </c>
      <c r="J120" s="1" t="s">
        <v>383</v>
      </c>
      <c r="K120" s="1" t="s">
        <v>26</v>
      </c>
      <c r="L120" s="1" t="s">
        <v>147</v>
      </c>
      <c r="M120" s="1" t="s">
        <v>148</v>
      </c>
      <c r="N120" s="1" t="s">
        <v>67</v>
      </c>
      <c r="O120" s="1" t="s">
        <v>68</v>
      </c>
      <c r="Q120" s="1" t="s">
        <v>29</v>
      </c>
      <c r="R120" s="1" t="s">
        <v>77</v>
      </c>
      <c r="S120" s="3">
        <v>3.23</v>
      </c>
      <c r="T120" s="4">
        <v>10000</v>
      </c>
      <c r="U120" s="3">
        <v>32300</v>
      </c>
      <c r="V120">
        <v>0</v>
      </c>
      <c r="W120" s="5">
        <v>0</v>
      </c>
      <c r="X120" s="5">
        <v>0</v>
      </c>
      <c r="Y120" s="1" t="s">
        <v>28</v>
      </c>
      <c r="Z120" s="1" t="s">
        <v>59</v>
      </c>
      <c r="AA120" s="1" t="s">
        <v>60</v>
      </c>
      <c r="AB120" s="1" t="s">
        <v>29</v>
      </c>
      <c r="AD120" s="1" t="s">
        <v>30</v>
      </c>
      <c r="AE120" s="1" t="s">
        <v>31</v>
      </c>
    </row>
    <row r="121" spans="1:31" x14ac:dyDescent="0.3">
      <c r="A121" s="13">
        <f>Table1[[#This Row],[QTY Ordered]]-Table1[[#This Row],[QTY Canceled]]-Table1[[#This Row],[QTY Shipped]]</f>
        <v>8000</v>
      </c>
      <c r="B121" s="7" t="str">
        <f>Table1[[#This Row],[Month]]&amp;" "&amp;RIGHT(Table1[[#This Row],[Year]],2)</f>
        <v>Jun 20</v>
      </c>
      <c r="C121" s="7" t="str">
        <f t="shared" ref="C121:C181" si="17">TEXT(E121,"mmm")</f>
        <v>Jun</v>
      </c>
      <c r="D121" s="7" t="str">
        <f t="shared" si="16"/>
        <v>2020</v>
      </c>
      <c r="E121" s="8">
        <f t="shared" si="15"/>
        <v>44004</v>
      </c>
      <c r="F121" s="2">
        <v>43852</v>
      </c>
      <c r="G121" s="2">
        <v>43983</v>
      </c>
      <c r="H121" s="2">
        <v>43983</v>
      </c>
      <c r="I121" s="2">
        <v>43983</v>
      </c>
      <c r="J121" s="1" t="s">
        <v>384</v>
      </c>
      <c r="K121" s="1" t="s">
        <v>26</v>
      </c>
      <c r="L121" s="1" t="s">
        <v>385</v>
      </c>
      <c r="M121" s="1" t="s">
        <v>386</v>
      </c>
      <c r="N121" s="1" t="s">
        <v>67</v>
      </c>
      <c r="O121" s="1" t="s">
        <v>68</v>
      </c>
      <c r="Q121" s="1" t="s">
        <v>36</v>
      </c>
      <c r="R121" s="1" t="s">
        <v>40</v>
      </c>
      <c r="S121" s="3">
        <v>3.34</v>
      </c>
      <c r="T121" s="4">
        <v>10000</v>
      </c>
      <c r="U121" s="3">
        <v>26720</v>
      </c>
      <c r="V121" s="4">
        <v>2000</v>
      </c>
      <c r="W121">
        <v>0</v>
      </c>
      <c r="X121">
        <v>0</v>
      </c>
      <c r="Y121" s="1" t="s">
        <v>28</v>
      </c>
      <c r="Z121" s="1" t="s">
        <v>59</v>
      </c>
      <c r="AA121" s="1" t="s">
        <v>60</v>
      </c>
      <c r="AB121" s="1" t="s">
        <v>38</v>
      </c>
      <c r="AD121" s="1" t="s">
        <v>30</v>
      </c>
      <c r="AE121" s="1" t="s">
        <v>31</v>
      </c>
    </row>
    <row r="122" spans="1:31" x14ac:dyDescent="0.3">
      <c r="A122" s="13">
        <f>Table1[[#This Row],[QTY Ordered]]-Table1[[#This Row],[QTY Canceled]]-Table1[[#This Row],[QTY Shipped]]</f>
        <v>300</v>
      </c>
      <c r="B122" s="7" t="str">
        <f>Table1[[#This Row],[Month]]&amp;" "&amp;RIGHT(Table1[[#This Row],[Year]],2)</f>
        <v>May 20</v>
      </c>
      <c r="C122" s="7" t="s">
        <v>1130</v>
      </c>
      <c r="D122" s="7" t="str">
        <f t="shared" si="16"/>
        <v>2020</v>
      </c>
      <c r="E122" s="8">
        <f t="shared" si="15"/>
        <v>43931</v>
      </c>
      <c r="F122" s="2">
        <v>43853</v>
      </c>
      <c r="G122" s="2">
        <v>43959</v>
      </c>
      <c r="H122" s="2">
        <v>43910</v>
      </c>
      <c r="I122" s="2">
        <v>43910</v>
      </c>
      <c r="J122" s="1" t="s">
        <v>387</v>
      </c>
      <c r="K122" s="1" t="s">
        <v>26</v>
      </c>
      <c r="L122" s="1" t="s">
        <v>631</v>
      </c>
      <c r="M122" s="1" t="s">
        <v>388</v>
      </c>
      <c r="N122" s="1" t="s">
        <v>34</v>
      </c>
      <c r="O122" s="1" t="s">
        <v>35</v>
      </c>
      <c r="Q122" s="1" t="s">
        <v>49</v>
      </c>
      <c r="R122" s="1" t="s">
        <v>58</v>
      </c>
      <c r="S122" s="3">
        <v>0.28000000000000003</v>
      </c>
      <c r="T122" s="4">
        <v>43500</v>
      </c>
      <c r="U122" s="3">
        <v>11962.5</v>
      </c>
      <c r="V122">
        <v>0</v>
      </c>
      <c r="W122" s="5">
        <v>43200</v>
      </c>
      <c r="X122" s="5">
        <v>19800</v>
      </c>
      <c r="Y122" s="1" t="s">
        <v>61</v>
      </c>
      <c r="Z122" s="1" t="s">
        <v>161</v>
      </c>
      <c r="AA122" s="1" t="s">
        <v>161</v>
      </c>
      <c r="AB122" s="1" t="s">
        <v>29</v>
      </c>
      <c r="AC122" t="s">
        <v>39</v>
      </c>
      <c r="AD122" s="1" t="s">
        <v>30</v>
      </c>
      <c r="AE122" s="1" t="s">
        <v>31</v>
      </c>
    </row>
    <row r="123" spans="1:31" x14ac:dyDescent="0.3">
      <c r="A123" s="13">
        <f>Table1[[#This Row],[QTY Ordered]]-Table1[[#This Row],[QTY Canceled]]-Table1[[#This Row],[QTY Shipped]]</f>
        <v>5000</v>
      </c>
      <c r="B123" s="7" t="str">
        <f>Table1[[#This Row],[Month]]&amp;" "&amp;RIGHT(Table1[[#This Row],[Year]],2)</f>
        <v>Jul 20</v>
      </c>
      <c r="C123" s="7" t="str">
        <f t="shared" si="17"/>
        <v>Jul</v>
      </c>
      <c r="D123" s="7" t="str">
        <f t="shared" si="16"/>
        <v>2020</v>
      </c>
      <c r="E123" s="8">
        <f t="shared" si="15"/>
        <v>44034</v>
      </c>
      <c r="F123" s="2">
        <v>43853</v>
      </c>
      <c r="G123" s="2">
        <v>44013</v>
      </c>
      <c r="H123" s="2">
        <v>44013</v>
      </c>
      <c r="I123" s="2">
        <v>44013</v>
      </c>
      <c r="J123" s="1" t="s">
        <v>389</v>
      </c>
      <c r="K123" s="1" t="s">
        <v>26</v>
      </c>
      <c r="L123" s="1" t="s">
        <v>390</v>
      </c>
      <c r="M123" s="1" t="s">
        <v>391</v>
      </c>
      <c r="N123" s="1" t="s">
        <v>67</v>
      </c>
      <c r="O123" s="1" t="s">
        <v>68</v>
      </c>
      <c r="Q123" s="1" t="s">
        <v>36</v>
      </c>
      <c r="R123" s="1" t="s">
        <v>40</v>
      </c>
      <c r="S123" s="3">
        <v>0.83</v>
      </c>
      <c r="T123" s="4">
        <v>5000</v>
      </c>
      <c r="U123" s="3">
        <v>4130</v>
      </c>
      <c r="V123">
        <v>0</v>
      </c>
      <c r="W123">
        <v>0</v>
      </c>
      <c r="X123">
        <v>0</v>
      </c>
      <c r="Y123" s="1" t="s">
        <v>28</v>
      </c>
      <c r="Z123" s="1" t="s">
        <v>59</v>
      </c>
      <c r="AA123" s="1" t="s">
        <v>60</v>
      </c>
      <c r="AB123" s="1" t="s">
        <v>38</v>
      </c>
      <c r="AD123" s="1" t="s">
        <v>30</v>
      </c>
      <c r="AE123" s="1" t="s">
        <v>31</v>
      </c>
    </row>
    <row r="124" spans="1:31" x14ac:dyDescent="0.3">
      <c r="A124" s="13">
        <f>Table1[[#This Row],[QTY Ordered]]-Table1[[#This Row],[QTY Canceled]]-Table1[[#This Row],[QTY Shipped]]</f>
        <v>10000</v>
      </c>
      <c r="B124" s="7" t="str">
        <f>Table1[[#This Row],[Month]]&amp;" "&amp;RIGHT(Table1[[#This Row],[Year]],2)</f>
        <v>Aug 20</v>
      </c>
      <c r="C124" s="7" t="str">
        <f t="shared" si="17"/>
        <v>Aug</v>
      </c>
      <c r="D124" s="7" t="str">
        <f t="shared" si="16"/>
        <v>2020</v>
      </c>
      <c r="E124" s="8">
        <f t="shared" si="15"/>
        <v>44065</v>
      </c>
      <c r="F124" s="2">
        <v>43857</v>
      </c>
      <c r="G124" s="2">
        <v>44044</v>
      </c>
      <c r="H124" s="2">
        <v>44044</v>
      </c>
      <c r="I124" s="2">
        <v>44044</v>
      </c>
      <c r="J124" s="1" t="s">
        <v>392</v>
      </c>
      <c r="K124" s="1" t="s">
        <v>26</v>
      </c>
      <c r="L124" s="1" t="s">
        <v>314</v>
      </c>
      <c r="M124" s="1" t="s">
        <v>315</v>
      </c>
      <c r="N124" s="1" t="s">
        <v>67</v>
      </c>
      <c r="O124" s="1" t="s">
        <v>68</v>
      </c>
      <c r="Q124" s="1" t="s">
        <v>36</v>
      </c>
      <c r="R124" s="1" t="s">
        <v>40</v>
      </c>
      <c r="S124" s="3">
        <v>3.08</v>
      </c>
      <c r="T124" s="4">
        <v>10000</v>
      </c>
      <c r="U124" s="3">
        <v>30800</v>
      </c>
      <c r="V124">
        <v>0</v>
      </c>
      <c r="W124">
        <v>0</v>
      </c>
      <c r="X124">
        <v>0</v>
      </c>
      <c r="Y124" s="1" t="s">
        <v>28</v>
      </c>
      <c r="Z124" s="1" t="s">
        <v>59</v>
      </c>
      <c r="AA124" s="1" t="s">
        <v>60</v>
      </c>
      <c r="AB124" s="1" t="s">
        <v>38</v>
      </c>
      <c r="AC124" t="s">
        <v>39</v>
      </c>
      <c r="AD124" s="1" t="s">
        <v>30</v>
      </c>
      <c r="AE124" s="1" t="s">
        <v>31</v>
      </c>
    </row>
    <row r="125" spans="1:31" x14ac:dyDescent="0.3">
      <c r="A125" s="13">
        <f>Table1[[#This Row],[QTY Ordered]]-Table1[[#This Row],[QTY Canceled]]-Table1[[#This Row],[QTY Shipped]]</f>
        <v>9000</v>
      </c>
      <c r="B125" s="7" t="str">
        <f>Table1[[#This Row],[Month]]&amp;" "&amp;RIGHT(Table1[[#This Row],[Year]],2)</f>
        <v>Aug 20</v>
      </c>
      <c r="C125" s="7" t="str">
        <f t="shared" si="17"/>
        <v>Aug</v>
      </c>
      <c r="D125" s="7" t="str">
        <f t="shared" si="16"/>
        <v>2020</v>
      </c>
      <c r="E125" s="8">
        <f t="shared" si="15"/>
        <v>44065</v>
      </c>
      <c r="F125" s="2">
        <v>43857</v>
      </c>
      <c r="G125" s="2">
        <v>44044</v>
      </c>
      <c r="H125" s="2">
        <v>44044</v>
      </c>
      <c r="I125" s="2">
        <v>44044</v>
      </c>
      <c r="J125" s="1" t="s">
        <v>393</v>
      </c>
      <c r="K125" s="1" t="s">
        <v>26</v>
      </c>
      <c r="L125" s="1" t="s">
        <v>248</v>
      </c>
      <c r="M125" s="1" t="s">
        <v>249</v>
      </c>
      <c r="N125" s="1" t="s">
        <v>67</v>
      </c>
      <c r="O125" s="1" t="s">
        <v>68</v>
      </c>
      <c r="Q125" s="1" t="s">
        <v>36</v>
      </c>
      <c r="R125" s="1" t="s">
        <v>40</v>
      </c>
      <c r="S125" s="3">
        <v>5.33</v>
      </c>
      <c r="T125" s="5">
        <v>9000</v>
      </c>
      <c r="U125" s="3">
        <v>47925</v>
      </c>
      <c r="V125">
        <v>0</v>
      </c>
      <c r="W125" s="5">
        <v>0</v>
      </c>
      <c r="X125" s="5">
        <v>0</v>
      </c>
      <c r="Y125" s="1" t="s">
        <v>28</v>
      </c>
      <c r="Z125" s="1" t="s">
        <v>59</v>
      </c>
      <c r="AA125" s="1" t="s">
        <v>60</v>
      </c>
      <c r="AB125" s="1" t="s">
        <v>38</v>
      </c>
      <c r="AD125" s="1" t="s">
        <v>30</v>
      </c>
      <c r="AE125" s="1" t="s">
        <v>31</v>
      </c>
    </row>
    <row r="126" spans="1:31" x14ac:dyDescent="0.3">
      <c r="A126" s="13">
        <f>Table1[[#This Row],[QTY Ordered]]-Table1[[#This Row],[QTY Canceled]]-Table1[[#This Row],[QTY Shipped]]</f>
        <v>10000</v>
      </c>
      <c r="B126" s="7" t="str">
        <f>Table1[[#This Row],[Month]]&amp;" "&amp;RIGHT(Table1[[#This Row],[Year]],2)</f>
        <v>Oct 20</v>
      </c>
      <c r="C126" s="7" t="str">
        <f t="shared" si="17"/>
        <v>Oct</v>
      </c>
      <c r="D126" s="7" t="str">
        <f t="shared" si="16"/>
        <v>2020</v>
      </c>
      <c r="E126" s="8">
        <f t="shared" si="15"/>
        <v>44126</v>
      </c>
      <c r="F126" s="2">
        <v>43857</v>
      </c>
      <c r="G126" s="2">
        <v>44105</v>
      </c>
      <c r="H126" s="2">
        <v>44105</v>
      </c>
      <c r="I126" s="2">
        <v>44105</v>
      </c>
      <c r="J126" s="1" t="s">
        <v>394</v>
      </c>
      <c r="K126" s="1" t="s">
        <v>26</v>
      </c>
      <c r="L126" s="1" t="s">
        <v>75</v>
      </c>
      <c r="M126" s="1" t="s">
        <v>76</v>
      </c>
      <c r="N126" s="1" t="s">
        <v>67</v>
      </c>
      <c r="O126" s="1" t="s">
        <v>68</v>
      </c>
      <c r="Q126" s="1" t="s">
        <v>36</v>
      </c>
      <c r="R126" s="1" t="s">
        <v>40</v>
      </c>
      <c r="S126" s="3">
        <v>2.5099999999999998</v>
      </c>
      <c r="T126" s="5">
        <v>10000</v>
      </c>
      <c r="U126" s="3">
        <v>25100</v>
      </c>
      <c r="V126">
        <v>0</v>
      </c>
      <c r="W126" s="5">
        <v>0</v>
      </c>
      <c r="X126" s="5">
        <v>0</v>
      </c>
      <c r="Y126" s="1" t="s">
        <v>61</v>
      </c>
      <c r="Z126" s="1" t="s">
        <v>59</v>
      </c>
      <c r="AA126" s="1" t="s">
        <v>60</v>
      </c>
      <c r="AB126" s="1" t="s">
        <v>38</v>
      </c>
      <c r="AD126" s="1" t="s">
        <v>30</v>
      </c>
      <c r="AE126" s="1" t="s">
        <v>31</v>
      </c>
    </row>
    <row r="127" spans="1:31" x14ac:dyDescent="0.3">
      <c r="A127" s="13">
        <f>Table1[[#This Row],[QTY Ordered]]-Table1[[#This Row],[QTY Canceled]]-Table1[[#This Row],[QTY Shipped]]</f>
        <v>15000</v>
      </c>
      <c r="B127" s="7" t="str">
        <f>Table1[[#This Row],[Month]]&amp;" "&amp;RIGHT(Table1[[#This Row],[Year]],2)</f>
        <v>Aug 20</v>
      </c>
      <c r="C127" s="7" t="str">
        <f t="shared" si="17"/>
        <v>Aug</v>
      </c>
      <c r="D127" s="7" t="str">
        <f t="shared" si="16"/>
        <v>2020</v>
      </c>
      <c r="E127" s="8">
        <f t="shared" si="15"/>
        <v>44065</v>
      </c>
      <c r="F127" s="2">
        <v>43857</v>
      </c>
      <c r="G127" s="2">
        <v>44044</v>
      </c>
      <c r="H127" s="2">
        <v>44044</v>
      </c>
      <c r="I127" s="2">
        <v>44044</v>
      </c>
      <c r="J127" s="1" t="s">
        <v>395</v>
      </c>
      <c r="K127" s="1" t="s">
        <v>26</v>
      </c>
      <c r="L127" s="1" t="s">
        <v>231</v>
      </c>
      <c r="M127" s="1" t="s">
        <v>232</v>
      </c>
      <c r="N127" s="1" t="s">
        <v>67</v>
      </c>
      <c r="O127" s="1" t="s">
        <v>68</v>
      </c>
      <c r="Q127" s="1" t="s">
        <v>36</v>
      </c>
      <c r="R127" s="1" t="s">
        <v>40</v>
      </c>
      <c r="S127" s="3">
        <v>0.79</v>
      </c>
      <c r="T127" s="5">
        <v>15000</v>
      </c>
      <c r="U127" s="3">
        <v>11775</v>
      </c>
      <c r="V127">
        <v>0</v>
      </c>
      <c r="W127" s="5">
        <v>0</v>
      </c>
      <c r="X127" s="5">
        <v>0</v>
      </c>
      <c r="Y127" s="1" t="s">
        <v>61</v>
      </c>
      <c r="Z127" s="1" t="s">
        <v>59</v>
      </c>
      <c r="AA127" s="1" t="s">
        <v>60</v>
      </c>
      <c r="AB127" s="1" t="s">
        <v>38</v>
      </c>
      <c r="AD127" s="1" t="s">
        <v>30</v>
      </c>
      <c r="AE127" s="1" t="s">
        <v>31</v>
      </c>
    </row>
    <row r="128" spans="1:31" x14ac:dyDescent="0.3">
      <c r="A128" s="13">
        <f>Table1[[#This Row],[QTY Ordered]]-Table1[[#This Row],[QTY Canceled]]-Table1[[#This Row],[QTY Shipped]]</f>
        <v>5000</v>
      </c>
      <c r="B128" s="7" t="str">
        <f>Table1[[#This Row],[Month]]&amp;" "&amp;RIGHT(Table1[[#This Row],[Year]],2)</f>
        <v>Jun 20</v>
      </c>
      <c r="C128" s="7" t="str">
        <f t="shared" si="17"/>
        <v>Jun</v>
      </c>
      <c r="D128" s="7" t="str">
        <f t="shared" si="16"/>
        <v>2020</v>
      </c>
      <c r="E128" s="8">
        <f t="shared" si="15"/>
        <v>44004</v>
      </c>
      <c r="F128" s="2">
        <v>43857</v>
      </c>
      <c r="G128" s="2">
        <v>43983</v>
      </c>
      <c r="H128" s="2">
        <v>43983</v>
      </c>
      <c r="I128" s="2">
        <v>43983</v>
      </c>
      <c r="J128" s="1" t="s">
        <v>396</v>
      </c>
      <c r="K128" s="1" t="s">
        <v>26</v>
      </c>
      <c r="L128" s="1" t="s">
        <v>265</v>
      </c>
      <c r="M128" s="1" t="s">
        <v>266</v>
      </c>
      <c r="N128" s="1" t="s">
        <v>67</v>
      </c>
      <c r="O128" s="1" t="s">
        <v>68</v>
      </c>
      <c r="Q128" s="1" t="s">
        <v>36</v>
      </c>
      <c r="R128" s="1" t="s">
        <v>40</v>
      </c>
      <c r="S128" s="3">
        <v>1.8</v>
      </c>
      <c r="T128" s="5">
        <v>5000</v>
      </c>
      <c r="U128" s="3">
        <v>9000</v>
      </c>
      <c r="V128">
        <v>0</v>
      </c>
      <c r="W128" s="5">
        <v>0</v>
      </c>
      <c r="X128" s="5">
        <v>0</v>
      </c>
      <c r="Y128" s="1" t="s">
        <v>28</v>
      </c>
      <c r="Z128" s="1" t="s">
        <v>59</v>
      </c>
      <c r="AA128" s="1" t="s">
        <v>60</v>
      </c>
      <c r="AB128" s="1" t="s">
        <v>38</v>
      </c>
      <c r="AC128" s="1"/>
      <c r="AD128" s="1" t="s">
        <v>30</v>
      </c>
      <c r="AE128" s="1" t="s">
        <v>31</v>
      </c>
    </row>
    <row r="129" spans="1:31" x14ac:dyDescent="0.3">
      <c r="A129" s="13">
        <f>Table1[[#This Row],[QTY Ordered]]-Table1[[#This Row],[QTY Canceled]]-Table1[[#This Row],[QTY Shipped]]</f>
        <v>5000</v>
      </c>
      <c r="B129" s="7" t="str">
        <f>Table1[[#This Row],[Month]]&amp;" "&amp;RIGHT(Table1[[#This Row],[Year]],2)</f>
        <v>Sep 20</v>
      </c>
      <c r="C129" s="7" t="str">
        <f t="shared" si="17"/>
        <v>Sep</v>
      </c>
      <c r="D129" s="7" t="str">
        <f t="shared" si="16"/>
        <v>2020</v>
      </c>
      <c r="E129" s="8">
        <f t="shared" si="15"/>
        <v>44096</v>
      </c>
      <c r="F129" s="2">
        <v>43857</v>
      </c>
      <c r="G129" s="2">
        <v>44075</v>
      </c>
      <c r="H129" s="2">
        <v>44075</v>
      </c>
      <c r="I129" s="2">
        <v>44075</v>
      </c>
      <c r="J129" s="1" t="s">
        <v>397</v>
      </c>
      <c r="K129" s="1" t="s">
        <v>26</v>
      </c>
      <c r="L129" s="1" t="s">
        <v>398</v>
      </c>
      <c r="M129" s="1" t="s">
        <v>399</v>
      </c>
      <c r="N129" s="1" t="s">
        <v>67</v>
      </c>
      <c r="O129" s="1" t="s">
        <v>68</v>
      </c>
      <c r="Q129" s="1" t="s">
        <v>36</v>
      </c>
      <c r="R129" s="1" t="s">
        <v>40</v>
      </c>
      <c r="S129" s="3">
        <v>2.36</v>
      </c>
      <c r="T129" s="5">
        <v>5000</v>
      </c>
      <c r="U129" s="3">
        <v>11800</v>
      </c>
      <c r="V129">
        <v>0</v>
      </c>
      <c r="W129">
        <v>0</v>
      </c>
      <c r="X129">
        <v>0</v>
      </c>
      <c r="Y129" s="1" t="s">
        <v>28</v>
      </c>
      <c r="Z129" s="1" t="s">
        <v>59</v>
      </c>
      <c r="AA129" s="1" t="s">
        <v>60</v>
      </c>
      <c r="AB129" s="1" t="s">
        <v>38</v>
      </c>
      <c r="AC129" s="1"/>
      <c r="AD129" s="1" t="s">
        <v>30</v>
      </c>
      <c r="AE129" s="1" t="s">
        <v>31</v>
      </c>
    </row>
    <row r="130" spans="1:31" x14ac:dyDescent="0.3">
      <c r="A130" s="13">
        <f>Table1[[#This Row],[QTY Ordered]]-Table1[[#This Row],[QTY Canceled]]-Table1[[#This Row],[QTY Shipped]]</f>
        <v>7000</v>
      </c>
      <c r="B130" s="7" t="str">
        <f>Table1[[#This Row],[Month]]&amp;" "&amp;RIGHT(Table1[[#This Row],[Year]],2)</f>
        <v>Jul 20</v>
      </c>
      <c r="C130" s="7" t="str">
        <f t="shared" si="17"/>
        <v>Jul</v>
      </c>
      <c r="D130" s="7" t="str">
        <f t="shared" si="16"/>
        <v>2020</v>
      </c>
      <c r="E130" s="8">
        <f t="shared" si="15"/>
        <v>44018</v>
      </c>
      <c r="F130" s="2">
        <v>43857</v>
      </c>
      <c r="G130" s="2">
        <v>43997</v>
      </c>
      <c r="H130" s="2">
        <v>43997</v>
      </c>
      <c r="I130" s="2">
        <v>43997</v>
      </c>
      <c r="J130" s="1" t="s">
        <v>400</v>
      </c>
      <c r="K130" s="1" t="s">
        <v>26</v>
      </c>
      <c r="L130" s="1" t="s">
        <v>401</v>
      </c>
      <c r="M130" s="1" t="s">
        <v>402</v>
      </c>
      <c r="N130" s="1" t="s">
        <v>67</v>
      </c>
      <c r="O130" s="1" t="s">
        <v>68</v>
      </c>
      <c r="Q130" s="1" t="s">
        <v>36</v>
      </c>
      <c r="R130" s="1" t="s">
        <v>40</v>
      </c>
      <c r="S130" s="3">
        <v>5.67</v>
      </c>
      <c r="T130" s="4">
        <v>9000</v>
      </c>
      <c r="U130" s="3">
        <v>39690</v>
      </c>
      <c r="V130" s="4">
        <v>2000</v>
      </c>
      <c r="W130" s="5">
        <v>0</v>
      </c>
      <c r="X130" s="5">
        <v>0</v>
      </c>
      <c r="Y130" s="1" t="s">
        <v>61</v>
      </c>
      <c r="Z130" s="1" t="s">
        <v>59</v>
      </c>
      <c r="AA130" s="1" t="s">
        <v>60</v>
      </c>
      <c r="AB130" s="1" t="s">
        <v>38</v>
      </c>
      <c r="AD130" s="1" t="s">
        <v>30</v>
      </c>
      <c r="AE130" s="1" t="s">
        <v>31</v>
      </c>
    </row>
    <row r="131" spans="1:31" x14ac:dyDescent="0.3">
      <c r="A131" s="13">
        <f>Table1[[#This Row],[QTY Ordered]]-Table1[[#This Row],[QTY Canceled]]-Table1[[#This Row],[QTY Shipped]]</f>
        <v>1000</v>
      </c>
      <c r="B131" s="7" t="str">
        <f>Table1[[#This Row],[Month]]&amp;" "&amp;RIGHT(Table1[[#This Row],[Year]],2)</f>
        <v>Jul 20</v>
      </c>
      <c r="C131" s="7" t="str">
        <f t="shared" si="17"/>
        <v>Jul</v>
      </c>
      <c r="D131" s="7" t="str">
        <f t="shared" si="16"/>
        <v>2020</v>
      </c>
      <c r="E131" s="8">
        <f t="shared" si="15"/>
        <v>44018</v>
      </c>
      <c r="F131" s="2">
        <v>43857</v>
      </c>
      <c r="G131" s="2">
        <v>43997</v>
      </c>
      <c r="H131" s="2">
        <v>43997</v>
      </c>
      <c r="I131" s="2">
        <v>43997</v>
      </c>
      <c r="J131" s="1" t="s">
        <v>400</v>
      </c>
      <c r="K131" s="1" t="s">
        <v>26</v>
      </c>
      <c r="L131" s="1" t="s">
        <v>755</v>
      </c>
      <c r="M131" s="1" t="s">
        <v>756</v>
      </c>
      <c r="N131" s="1" t="s">
        <v>67</v>
      </c>
      <c r="O131" s="1" t="s">
        <v>68</v>
      </c>
      <c r="Q131" s="1" t="s">
        <v>36</v>
      </c>
      <c r="R131" s="1" t="s">
        <v>40</v>
      </c>
      <c r="S131" s="3">
        <v>0</v>
      </c>
      <c r="T131" s="5">
        <v>1000</v>
      </c>
      <c r="U131" s="3">
        <v>0</v>
      </c>
      <c r="V131">
        <v>0</v>
      </c>
      <c r="W131" s="5">
        <v>0</v>
      </c>
      <c r="X131" s="5">
        <v>0</v>
      </c>
      <c r="Y131" s="1" t="s">
        <v>28</v>
      </c>
      <c r="Z131" s="1" t="s">
        <v>59</v>
      </c>
      <c r="AA131" s="1" t="s">
        <v>60</v>
      </c>
      <c r="AB131" s="1" t="s">
        <v>38</v>
      </c>
      <c r="AD131" s="1" t="s">
        <v>30</v>
      </c>
      <c r="AE131" s="1" t="s">
        <v>31</v>
      </c>
    </row>
    <row r="132" spans="1:31" x14ac:dyDescent="0.3">
      <c r="A132" s="13">
        <f>Table1[[#This Row],[QTY Ordered]]-Table1[[#This Row],[QTY Canceled]]-Table1[[#This Row],[QTY Shipped]]</f>
        <v>18000</v>
      </c>
      <c r="B132" s="7" t="str">
        <f>Table1[[#This Row],[Month]]&amp;" "&amp;RIGHT(Table1[[#This Row],[Year]],2)</f>
        <v>Jul 20</v>
      </c>
      <c r="C132" s="7" t="str">
        <f t="shared" si="17"/>
        <v>Jul</v>
      </c>
      <c r="D132" s="7" t="str">
        <f t="shared" si="16"/>
        <v>2020</v>
      </c>
      <c r="E132" s="8">
        <f t="shared" si="15"/>
        <v>44034</v>
      </c>
      <c r="F132" s="2">
        <v>43857</v>
      </c>
      <c r="G132" s="2">
        <v>44013</v>
      </c>
      <c r="H132" s="2">
        <v>44013</v>
      </c>
      <c r="I132" s="2">
        <v>44013</v>
      </c>
      <c r="J132" s="1" t="s">
        <v>403</v>
      </c>
      <c r="K132" s="1" t="s">
        <v>26</v>
      </c>
      <c r="L132" s="1" t="s">
        <v>137</v>
      </c>
      <c r="M132" s="1" t="s">
        <v>138</v>
      </c>
      <c r="N132" s="1" t="s">
        <v>67</v>
      </c>
      <c r="O132" s="1" t="s">
        <v>68</v>
      </c>
      <c r="Q132" s="1" t="s">
        <v>36</v>
      </c>
      <c r="R132" s="1" t="s">
        <v>40</v>
      </c>
      <c r="S132" s="3">
        <v>3.4</v>
      </c>
      <c r="T132" s="4">
        <v>18000</v>
      </c>
      <c r="U132" s="3">
        <v>61200</v>
      </c>
      <c r="V132">
        <v>0</v>
      </c>
      <c r="W132">
        <v>0</v>
      </c>
      <c r="X132">
        <v>0</v>
      </c>
      <c r="Y132" s="1" t="s">
        <v>61</v>
      </c>
      <c r="Z132" s="1" t="s">
        <v>59</v>
      </c>
      <c r="AA132" s="1" t="s">
        <v>60</v>
      </c>
      <c r="AB132" s="1" t="s">
        <v>38</v>
      </c>
      <c r="AD132" s="1" t="s">
        <v>30</v>
      </c>
      <c r="AE132" s="1" t="s">
        <v>31</v>
      </c>
    </row>
    <row r="133" spans="1:31" x14ac:dyDescent="0.3">
      <c r="A133" s="13">
        <f>Table1[[#This Row],[QTY Ordered]]-Table1[[#This Row],[QTY Canceled]]-Table1[[#This Row],[QTY Shipped]]</f>
        <v>5000</v>
      </c>
      <c r="B133" s="7" t="str">
        <f>Table1[[#This Row],[Month]]&amp;" "&amp;RIGHT(Table1[[#This Row],[Year]],2)</f>
        <v>Jul 20</v>
      </c>
      <c r="C133" s="7" t="str">
        <f t="shared" si="17"/>
        <v>Jul</v>
      </c>
      <c r="D133" s="7" t="str">
        <f t="shared" si="16"/>
        <v>2020</v>
      </c>
      <c r="E133" s="8">
        <f t="shared" si="15"/>
        <v>44027</v>
      </c>
      <c r="F133" s="2">
        <v>43958</v>
      </c>
      <c r="G133" s="2">
        <v>44006</v>
      </c>
      <c r="H133" s="2">
        <v>44006</v>
      </c>
      <c r="I133" s="2">
        <v>44006</v>
      </c>
      <c r="J133" s="1" t="s">
        <v>1002</v>
      </c>
      <c r="K133" s="1" t="s">
        <v>26</v>
      </c>
      <c r="L133" s="1" t="s">
        <v>1003</v>
      </c>
      <c r="M133" s="1" t="s">
        <v>1004</v>
      </c>
      <c r="N133" s="1" t="s">
        <v>67</v>
      </c>
      <c r="O133" s="1" t="s">
        <v>68</v>
      </c>
      <c r="Q133" s="1" t="s">
        <v>125</v>
      </c>
      <c r="R133" s="1" t="s">
        <v>126</v>
      </c>
      <c r="S133" s="3">
        <v>2.15</v>
      </c>
      <c r="T133" s="4">
        <v>5000</v>
      </c>
      <c r="U133" s="3">
        <v>10750</v>
      </c>
      <c r="V133">
        <v>0</v>
      </c>
      <c r="W133">
        <v>0</v>
      </c>
      <c r="X133">
        <v>0</v>
      </c>
      <c r="Y133" s="1" t="s">
        <v>28</v>
      </c>
      <c r="Z133" s="1" t="s">
        <v>59</v>
      </c>
      <c r="AA133" s="1" t="s">
        <v>60</v>
      </c>
      <c r="AB133" s="1" t="s">
        <v>82</v>
      </c>
      <c r="AD133" s="1" t="s">
        <v>30</v>
      </c>
      <c r="AE133" s="1" t="s">
        <v>31</v>
      </c>
    </row>
    <row r="134" spans="1:31" x14ac:dyDescent="0.3">
      <c r="A134" s="13">
        <f>Table1[[#This Row],[QTY Ordered]]-Table1[[#This Row],[QTY Canceled]]-Table1[[#This Row],[QTY Shipped]]</f>
        <v>59000</v>
      </c>
      <c r="B134" s="7" t="str">
        <f>Table1[[#This Row],[Month]]&amp;" "&amp;RIGHT(Table1[[#This Row],[Year]],2)</f>
        <v>Aug 20</v>
      </c>
      <c r="C134" s="7" t="str">
        <f t="shared" si="17"/>
        <v>Aug</v>
      </c>
      <c r="D134" s="7" t="str">
        <f t="shared" si="16"/>
        <v>2020</v>
      </c>
      <c r="E134" s="8">
        <f t="shared" si="15"/>
        <v>44048</v>
      </c>
      <c r="F134" s="2">
        <v>43860</v>
      </c>
      <c r="G134" s="2">
        <v>44027</v>
      </c>
      <c r="H134" s="2">
        <v>44027</v>
      </c>
      <c r="I134" s="2">
        <v>44027</v>
      </c>
      <c r="J134" s="1" t="s">
        <v>404</v>
      </c>
      <c r="K134" s="1" t="s">
        <v>26</v>
      </c>
      <c r="L134" s="1" t="s">
        <v>405</v>
      </c>
      <c r="M134" s="1" t="s">
        <v>406</v>
      </c>
      <c r="N134" s="1" t="s">
        <v>67</v>
      </c>
      <c r="O134" s="1" t="s">
        <v>68</v>
      </c>
      <c r="Q134" s="1" t="s">
        <v>36</v>
      </c>
      <c r="R134" s="1" t="s">
        <v>40</v>
      </c>
      <c r="S134" s="3">
        <v>1.29</v>
      </c>
      <c r="T134" s="4">
        <v>59000</v>
      </c>
      <c r="U134" s="3">
        <v>76110</v>
      </c>
      <c r="V134">
        <v>0</v>
      </c>
      <c r="W134" s="5">
        <v>0</v>
      </c>
      <c r="X134" s="5">
        <v>0</v>
      </c>
      <c r="Y134" s="1" t="s">
        <v>28</v>
      </c>
      <c r="Z134" s="1" t="s">
        <v>59</v>
      </c>
      <c r="AA134" s="1" t="s">
        <v>60</v>
      </c>
      <c r="AB134" s="1" t="s">
        <v>38</v>
      </c>
      <c r="AD134" s="1" t="s">
        <v>30</v>
      </c>
      <c r="AE134" s="1" t="s">
        <v>31</v>
      </c>
    </row>
    <row r="135" spans="1:31" x14ac:dyDescent="0.3">
      <c r="A135" s="13">
        <f>Table1[[#This Row],[QTY Ordered]]-Table1[[#This Row],[QTY Canceled]]-Table1[[#This Row],[QTY Shipped]]</f>
        <v>17000</v>
      </c>
      <c r="B135" s="7" t="str">
        <f>Table1[[#This Row],[Month]]&amp;" "&amp;RIGHT(Table1[[#This Row],[Year]],2)</f>
        <v>Aug 20</v>
      </c>
      <c r="C135" s="7" t="str">
        <f t="shared" si="17"/>
        <v>Aug</v>
      </c>
      <c r="D135" s="7" t="str">
        <f t="shared" si="16"/>
        <v>2020</v>
      </c>
      <c r="E135" s="8">
        <f t="shared" si="15"/>
        <v>44048</v>
      </c>
      <c r="F135" s="2">
        <v>43860</v>
      </c>
      <c r="G135" s="2">
        <v>44027</v>
      </c>
      <c r="H135" s="2">
        <v>44027</v>
      </c>
      <c r="I135" s="2">
        <v>44027</v>
      </c>
      <c r="J135" s="1" t="s">
        <v>407</v>
      </c>
      <c r="K135" s="1" t="s">
        <v>26</v>
      </c>
      <c r="L135" s="1" t="s">
        <v>408</v>
      </c>
      <c r="M135" s="1" t="s">
        <v>409</v>
      </c>
      <c r="N135" s="1" t="s">
        <v>67</v>
      </c>
      <c r="O135" s="1" t="s">
        <v>68</v>
      </c>
      <c r="Q135" s="1" t="s">
        <v>36</v>
      </c>
      <c r="R135" s="1" t="s">
        <v>40</v>
      </c>
      <c r="S135" s="3">
        <v>0.52</v>
      </c>
      <c r="T135" s="4">
        <v>17000</v>
      </c>
      <c r="U135" s="3">
        <v>8840</v>
      </c>
      <c r="V135">
        <v>0</v>
      </c>
      <c r="W135">
        <v>0</v>
      </c>
      <c r="X135">
        <v>0</v>
      </c>
      <c r="Y135" s="1" t="s">
        <v>28</v>
      </c>
      <c r="Z135" s="1" t="s">
        <v>59</v>
      </c>
      <c r="AA135" s="1" t="s">
        <v>60</v>
      </c>
      <c r="AB135" s="1" t="s">
        <v>38</v>
      </c>
      <c r="AD135" s="1" t="s">
        <v>30</v>
      </c>
      <c r="AE135" s="1" t="s">
        <v>31</v>
      </c>
    </row>
    <row r="136" spans="1:31" x14ac:dyDescent="0.3">
      <c r="A136" s="13">
        <f>Table1[[#This Row],[QTY Ordered]]-Table1[[#This Row],[QTY Canceled]]-Table1[[#This Row],[QTY Shipped]]</f>
        <v>52000</v>
      </c>
      <c r="B136" s="7" t="str">
        <f>Table1[[#This Row],[Month]]&amp;" "&amp;RIGHT(Table1[[#This Row],[Year]],2)</f>
        <v>Jun 20</v>
      </c>
      <c r="C136" s="7" t="str">
        <f t="shared" si="17"/>
        <v>Jun</v>
      </c>
      <c r="D136" s="7" t="str">
        <f t="shared" si="16"/>
        <v>2020</v>
      </c>
      <c r="E136" s="8">
        <f t="shared" si="15"/>
        <v>43997</v>
      </c>
      <c r="F136" s="2">
        <v>43860</v>
      </c>
      <c r="G136" s="2">
        <v>43976</v>
      </c>
      <c r="H136" s="2">
        <v>43976</v>
      </c>
      <c r="I136" s="2">
        <v>43976</v>
      </c>
      <c r="J136" s="1" t="s">
        <v>410</v>
      </c>
      <c r="K136" s="1" t="s">
        <v>26</v>
      </c>
      <c r="L136" s="1" t="s">
        <v>411</v>
      </c>
      <c r="M136" s="1" t="s">
        <v>412</v>
      </c>
      <c r="N136" s="1" t="s">
        <v>67</v>
      </c>
      <c r="O136" s="1" t="s">
        <v>68</v>
      </c>
      <c r="Q136" s="1" t="s">
        <v>103</v>
      </c>
      <c r="R136" s="1" t="s">
        <v>104</v>
      </c>
      <c r="S136" s="3">
        <v>0.4</v>
      </c>
      <c r="T136" s="4">
        <v>52000</v>
      </c>
      <c r="U136" s="3">
        <v>20800</v>
      </c>
      <c r="V136">
        <v>0</v>
      </c>
      <c r="W136" s="5">
        <v>0</v>
      </c>
      <c r="X136" s="5">
        <v>0</v>
      </c>
      <c r="Y136" s="1" t="s">
        <v>28</v>
      </c>
      <c r="Z136" s="1" t="s">
        <v>59</v>
      </c>
      <c r="AA136" s="1" t="s">
        <v>60</v>
      </c>
      <c r="AB136" s="1" t="s">
        <v>63</v>
      </c>
      <c r="AD136" s="1" t="s">
        <v>30</v>
      </c>
      <c r="AE136" s="1" t="s">
        <v>31</v>
      </c>
    </row>
    <row r="137" spans="1:31" x14ac:dyDescent="0.3">
      <c r="A137" s="13">
        <f>Table1[[#This Row],[QTY Ordered]]-Table1[[#This Row],[QTY Canceled]]-Table1[[#This Row],[QTY Shipped]]</f>
        <v>5000</v>
      </c>
      <c r="B137" s="7" t="str">
        <f>Table1[[#This Row],[Month]]&amp;" "&amp;RIGHT(Table1[[#This Row],[Year]],2)</f>
        <v>Aug 20</v>
      </c>
      <c r="C137" s="7" t="str">
        <f t="shared" si="17"/>
        <v>Aug</v>
      </c>
      <c r="D137" s="7" t="str">
        <f t="shared" si="16"/>
        <v>2020</v>
      </c>
      <c r="E137" s="8">
        <f t="shared" si="15"/>
        <v>44057</v>
      </c>
      <c r="F137" s="2">
        <v>43864</v>
      </c>
      <c r="G137" s="2">
        <v>44036</v>
      </c>
      <c r="H137" s="2">
        <v>44036</v>
      </c>
      <c r="I137" s="2">
        <v>44036</v>
      </c>
      <c r="J137" s="1" t="s">
        <v>415</v>
      </c>
      <c r="K137" s="1" t="s">
        <v>26</v>
      </c>
      <c r="L137" s="1" t="s">
        <v>186</v>
      </c>
      <c r="M137" s="1" t="s">
        <v>187</v>
      </c>
      <c r="N137" s="1" t="s">
        <v>179</v>
      </c>
      <c r="O137" s="1" t="s">
        <v>68</v>
      </c>
      <c r="Q137" s="1" t="s">
        <v>36</v>
      </c>
      <c r="R137" s="1" t="s">
        <v>40</v>
      </c>
      <c r="S137" s="3">
        <v>1.92</v>
      </c>
      <c r="T137" s="4">
        <v>5000</v>
      </c>
      <c r="U137" s="3">
        <v>9600</v>
      </c>
      <c r="V137">
        <v>0</v>
      </c>
      <c r="W137">
        <v>0</v>
      </c>
      <c r="X137">
        <v>0</v>
      </c>
      <c r="Y137" s="1" t="s">
        <v>61</v>
      </c>
      <c r="Z137" s="1" t="s">
        <v>59</v>
      </c>
      <c r="AA137" s="1" t="s">
        <v>60</v>
      </c>
      <c r="AB137" s="1" t="s">
        <v>38</v>
      </c>
      <c r="AC137" t="s">
        <v>39</v>
      </c>
      <c r="AD137" s="1" t="s">
        <v>30</v>
      </c>
      <c r="AE137" s="1" t="s">
        <v>31</v>
      </c>
    </row>
    <row r="138" spans="1:31" x14ac:dyDescent="0.3">
      <c r="A138" s="13">
        <f>Table1[[#This Row],[QTY Ordered]]-Table1[[#This Row],[QTY Canceled]]-Table1[[#This Row],[QTY Shipped]]</f>
        <v>82000</v>
      </c>
      <c r="B138" s="7" t="str">
        <f>Table1[[#This Row],[Month]]&amp;" "&amp;RIGHT(Table1[[#This Row],[Year]],2)</f>
        <v>Jun 20</v>
      </c>
      <c r="C138" s="7" t="str">
        <f t="shared" si="17"/>
        <v>Jun</v>
      </c>
      <c r="D138" s="7" t="str">
        <f t="shared" si="16"/>
        <v>2020</v>
      </c>
      <c r="E138" s="8">
        <f t="shared" si="15"/>
        <v>43987</v>
      </c>
      <c r="F138" s="2">
        <v>43865</v>
      </c>
      <c r="G138" s="2">
        <v>43966</v>
      </c>
      <c r="H138" s="2">
        <v>43966</v>
      </c>
      <c r="I138" s="2">
        <v>43966</v>
      </c>
      <c r="J138" s="1" t="s">
        <v>416</v>
      </c>
      <c r="K138" s="1" t="s">
        <v>26</v>
      </c>
      <c r="L138" s="1" t="s">
        <v>633</v>
      </c>
      <c r="M138" s="1" t="s">
        <v>417</v>
      </c>
      <c r="N138" s="1" t="s">
        <v>34</v>
      </c>
      <c r="O138" s="1" t="s">
        <v>35</v>
      </c>
      <c r="Q138" s="1" t="s">
        <v>103</v>
      </c>
      <c r="R138" s="1" t="s">
        <v>104</v>
      </c>
      <c r="S138" s="3">
        <v>0.02</v>
      </c>
      <c r="T138" s="4">
        <v>82000</v>
      </c>
      <c r="U138" s="3">
        <v>1303.8</v>
      </c>
      <c r="V138">
        <v>0</v>
      </c>
      <c r="W138" s="5">
        <v>0</v>
      </c>
      <c r="X138" s="5">
        <v>0</v>
      </c>
      <c r="Y138" s="1" t="s">
        <v>28</v>
      </c>
      <c r="Z138" s="1" t="s">
        <v>59</v>
      </c>
      <c r="AA138" s="1" t="s">
        <v>60</v>
      </c>
      <c r="AB138" s="1" t="s">
        <v>256</v>
      </c>
      <c r="AD138" s="1" t="s">
        <v>30</v>
      </c>
      <c r="AE138" s="1" t="s">
        <v>31</v>
      </c>
    </row>
    <row r="139" spans="1:31" x14ac:dyDescent="0.3">
      <c r="A139" s="13">
        <f>Table1[[#This Row],[QTY Ordered]]-Table1[[#This Row],[QTY Canceled]]-Table1[[#This Row],[QTY Shipped]]</f>
        <v>6000</v>
      </c>
      <c r="B139" s="7" t="str">
        <f>Table1[[#This Row],[Month]]&amp;" "&amp;RIGHT(Table1[[#This Row],[Year]],2)</f>
        <v>Aug 20</v>
      </c>
      <c r="C139" s="7" t="str">
        <f t="shared" si="17"/>
        <v>Aug</v>
      </c>
      <c r="D139" s="7" t="str">
        <f t="shared" si="16"/>
        <v>2020</v>
      </c>
      <c r="E139" s="8">
        <f t="shared" si="15"/>
        <v>44048</v>
      </c>
      <c r="F139" s="2">
        <v>43866</v>
      </c>
      <c r="G139" s="2">
        <v>44027</v>
      </c>
      <c r="H139" s="2">
        <v>44027</v>
      </c>
      <c r="I139" s="2">
        <v>44027</v>
      </c>
      <c r="J139" s="1" t="s">
        <v>418</v>
      </c>
      <c r="K139" s="1" t="s">
        <v>26</v>
      </c>
      <c r="L139" s="1" t="s">
        <v>419</v>
      </c>
      <c r="M139" s="1" t="s">
        <v>420</v>
      </c>
      <c r="N139" s="1" t="s">
        <v>67</v>
      </c>
      <c r="O139" s="1" t="s">
        <v>68</v>
      </c>
      <c r="Q139" s="1" t="s">
        <v>29</v>
      </c>
      <c r="R139" s="1" t="s">
        <v>77</v>
      </c>
      <c r="S139" s="3">
        <v>11.21</v>
      </c>
      <c r="T139" s="4">
        <v>6000</v>
      </c>
      <c r="U139" s="3">
        <v>67260</v>
      </c>
      <c r="V139">
        <v>0</v>
      </c>
      <c r="W139" s="5">
        <v>0</v>
      </c>
      <c r="X139" s="5">
        <v>0</v>
      </c>
      <c r="Y139" s="1" t="s">
        <v>28</v>
      </c>
      <c r="Z139" s="1" t="s">
        <v>59</v>
      </c>
      <c r="AA139" s="1" t="s">
        <v>60</v>
      </c>
      <c r="AB139" s="1" t="s">
        <v>29</v>
      </c>
      <c r="AD139" s="1" t="s">
        <v>30</v>
      </c>
      <c r="AE139" s="1" t="s">
        <v>31</v>
      </c>
    </row>
    <row r="140" spans="1:31" x14ac:dyDescent="0.3">
      <c r="A140" s="13">
        <f>Table1[[#This Row],[QTY Ordered]]-Table1[[#This Row],[QTY Canceled]]-Table1[[#This Row],[QTY Shipped]]</f>
        <v>5000</v>
      </c>
      <c r="B140" s="7" t="str">
        <f>Table1[[#This Row],[Month]]&amp;" "&amp;RIGHT(Table1[[#This Row],[Year]],2)</f>
        <v>Jul 20</v>
      </c>
      <c r="C140" s="7" t="str">
        <f t="shared" si="17"/>
        <v>Jul</v>
      </c>
      <c r="D140" s="7" t="str">
        <f t="shared" si="16"/>
        <v>2020</v>
      </c>
      <c r="E140" s="8">
        <f t="shared" ref="E140:E202" si="18">IFERROR(IFERROR(H140,I140),G140)+21</f>
        <v>44018</v>
      </c>
      <c r="F140" s="2">
        <v>43866</v>
      </c>
      <c r="G140" s="2">
        <v>43997</v>
      </c>
      <c r="H140" s="2">
        <v>43997</v>
      </c>
      <c r="I140" s="2">
        <v>43997</v>
      </c>
      <c r="J140" s="1" t="s">
        <v>421</v>
      </c>
      <c r="K140" s="1" t="s">
        <v>26</v>
      </c>
      <c r="L140" s="1" t="s">
        <v>419</v>
      </c>
      <c r="M140" s="1" t="s">
        <v>420</v>
      </c>
      <c r="N140" s="1" t="s">
        <v>67</v>
      </c>
      <c r="O140" s="1" t="s">
        <v>68</v>
      </c>
      <c r="Q140" s="1" t="s">
        <v>29</v>
      </c>
      <c r="R140" s="1" t="s">
        <v>77</v>
      </c>
      <c r="S140" s="3">
        <v>11.21</v>
      </c>
      <c r="T140" s="4">
        <v>5000</v>
      </c>
      <c r="U140" s="3">
        <v>56050</v>
      </c>
      <c r="V140">
        <v>0</v>
      </c>
      <c r="W140" s="5">
        <v>0</v>
      </c>
      <c r="X140" s="5">
        <v>0</v>
      </c>
      <c r="Y140" s="1" t="s">
        <v>28</v>
      </c>
      <c r="Z140" s="1" t="s">
        <v>59</v>
      </c>
      <c r="AA140" s="1" t="s">
        <v>60</v>
      </c>
      <c r="AB140" s="1" t="s">
        <v>29</v>
      </c>
      <c r="AD140" s="1" t="s">
        <v>30</v>
      </c>
      <c r="AE140" s="1" t="s">
        <v>31</v>
      </c>
    </row>
    <row r="141" spans="1:31" x14ac:dyDescent="0.3">
      <c r="A141" s="13">
        <f>Table1[[#This Row],[QTY Ordered]]-Table1[[#This Row],[QTY Canceled]]-Table1[[#This Row],[QTY Shipped]]</f>
        <v>17355</v>
      </c>
      <c r="B141" s="7" t="str">
        <f>Table1[[#This Row],[Month]]&amp;" "&amp;RIGHT(Table1[[#This Row],[Year]],2)</f>
        <v>Jun 20</v>
      </c>
      <c r="C141" s="7" t="str">
        <f t="shared" si="17"/>
        <v>Jun</v>
      </c>
      <c r="D141" s="7" t="str">
        <f t="shared" ref="D141:D203" si="19">TEXT(E141,"yyyy")</f>
        <v>2020</v>
      </c>
      <c r="E141" s="8">
        <f t="shared" si="18"/>
        <v>44004</v>
      </c>
      <c r="F141" s="2">
        <v>43868</v>
      </c>
      <c r="G141" s="2">
        <v>43983</v>
      </c>
      <c r="H141" s="2">
        <v>43983</v>
      </c>
      <c r="I141" s="2">
        <v>43983</v>
      </c>
      <c r="J141" s="1" t="s">
        <v>422</v>
      </c>
      <c r="K141" s="1" t="s">
        <v>26</v>
      </c>
      <c r="L141" s="1" t="s">
        <v>423</v>
      </c>
      <c r="M141" s="1" t="s">
        <v>424</v>
      </c>
      <c r="N141" s="1" t="s">
        <v>67</v>
      </c>
      <c r="O141" s="1" t="s">
        <v>68</v>
      </c>
      <c r="Q141" s="1" t="s">
        <v>36</v>
      </c>
      <c r="R141" s="1" t="s">
        <v>40</v>
      </c>
      <c r="S141" s="3">
        <v>1.89</v>
      </c>
      <c r="T141" s="4">
        <v>17355</v>
      </c>
      <c r="U141" s="3">
        <v>32800.949999999997</v>
      </c>
      <c r="V141">
        <v>0</v>
      </c>
      <c r="W141" s="4">
        <v>0</v>
      </c>
      <c r="X141" s="4">
        <v>0</v>
      </c>
      <c r="Y141" s="1" t="s">
        <v>28</v>
      </c>
      <c r="Z141" s="1" t="s">
        <v>59</v>
      </c>
      <c r="AA141" s="1" t="s">
        <v>60</v>
      </c>
      <c r="AB141" s="1" t="s">
        <v>38</v>
      </c>
      <c r="AD141" s="1" t="s">
        <v>30</v>
      </c>
      <c r="AE141" s="1" t="s">
        <v>31</v>
      </c>
    </row>
    <row r="142" spans="1:31" x14ac:dyDescent="0.3">
      <c r="A142" s="13">
        <f>Table1[[#This Row],[QTY Ordered]]-Table1[[#This Row],[QTY Canceled]]-Table1[[#This Row],[QTY Shipped]]</f>
        <v>120</v>
      </c>
      <c r="B142" s="7" t="str">
        <f>Table1[[#This Row],[Month]]&amp;" "&amp;RIGHT(Table1[[#This Row],[Year]],2)</f>
        <v>Jun 20</v>
      </c>
      <c r="C142" s="7" t="str">
        <f t="shared" si="17"/>
        <v>Jun</v>
      </c>
      <c r="D142" s="7" t="str">
        <f t="shared" si="19"/>
        <v>2020</v>
      </c>
      <c r="E142" s="8">
        <f t="shared" si="18"/>
        <v>44004</v>
      </c>
      <c r="F142" s="2">
        <v>43868</v>
      </c>
      <c r="G142" s="2">
        <v>43983</v>
      </c>
      <c r="H142" s="2">
        <v>43983</v>
      </c>
      <c r="I142" s="2">
        <v>43983</v>
      </c>
      <c r="J142" s="1" t="s">
        <v>422</v>
      </c>
      <c r="K142" s="1" t="s">
        <v>26</v>
      </c>
      <c r="L142" s="1" t="s">
        <v>423</v>
      </c>
      <c r="M142" s="1" t="s">
        <v>424</v>
      </c>
      <c r="N142" s="1" t="s">
        <v>67</v>
      </c>
      <c r="O142" s="1" t="s">
        <v>68</v>
      </c>
      <c r="Q142" s="1" t="s">
        <v>36</v>
      </c>
      <c r="R142" s="1" t="s">
        <v>40</v>
      </c>
      <c r="S142" s="3">
        <v>1.89</v>
      </c>
      <c r="T142" s="5">
        <v>120</v>
      </c>
      <c r="U142" s="3">
        <v>226.8</v>
      </c>
      <c r="V142">
        <v>0</v>
      </c>
      <c r="W142" s="5">
        <v>0</v>
      </c>
      <c r="X142">
        <v>0</v>
      </c>
      <c r="Y142" s="1" t="s">
        <v>28</v>
      </c>
      <c r="Z142" s="1" t="s">
        <v>59</v>
      </c>
      <c r="AA142" s="1" t="s">
        <v>60</v>
      </c>
      <c r="AB142" s="1" t="s">
        <v>38</v>
      </c>
      <c r="AD142" s="1" t="s">
        <v>30</v>
      </c>
      <c r="AE142" s="1" t="s">
        <v>31</v>
      </c>
    </row>
    <row r="143" spans="1:31" x14ac:dyDescent="0.3">
      <c r="A143" s="13">
        <f>Table1[[#This Row],[QTY Ordered]]-Table1[[#This Row],[QTY Canceled]]-Table1[[#This Row],[QTY Shipped]]</f>
        <v>300</v>
      </c>
      <c r="B143" s="7" t="str">
        <f>Table1[[#This Row],[Month]]&amp;" "&amp;RIGHT(Table1[[#This Row],[Year]],2)</f>
        <v>Jun 20</v>
      </c>
      <c r="C143" s="7" t="str">
        <f t="shared" si="17"/>
        <v>Jun</v>
      </c>
      <c r="D143" s="7" t="str">
        <f t="shared" si="19"/>
        <v>2020</v>
      </c>
      <c r="E143" s="8">
        <f t="shared" si="18"/>
        <v>44004</v>
      </c>
      <c r="F143" s="2">
        <v>43868</v>
      </c>
      <c r="G143" s="2">
        <v>43983</v>
      </c>
      <c r="H143" s="2">
        <v>43983</v>
      </c>
      <c r="I143" s="2">
        <v>43983</v>
      </c>
      <c r="J143" s="1" t="s">
        <v>422</v>
      </c>
      <c r="K143" s="1" t="s">
        <v>26</v>
      </c>
      <c r="L143" s="1" t="s">
        <v>423</v>
      </c>
      <c r="M143" s="1" t="s">
        <v>424</v>
      </c>
      <c r="N143" s="1" t="s">
        <v>67</v>
      </c>
      <c r="O143" s="1" t="s">
        <v>68</v>
      </c>
      <c r="Q143" s="1" t="s">
        <v>36</v>
      </c>
      <c r="R143" s="1" t="s">
        <v>40</v>
      </c>
      <c r="S143" s="3">
        <v>1.89</v>
      </c>
      <c r="T143" s="4">
        <v>300</v>
      </c>
      <c r="U143" s="3">
        <v>567</v>
      </c>
      <c r="V143">
        <v>0</v>
      </c>
      <c r="W143" s="5">
        <v>0</v>
      </c>
      <c r="X143" s="5">
        <v>0</v>
      </c>
      <c r="Y143" s="1" t="s">
        <v>28</v>
      </c>
      <c r="Z143" s="1" t="s">
        <v>59</v>
      </c>
      <c r="AA143" s="1" t="s">
        <v>60</v>
      </c>
      <c r="AB143" s="1" t="s">
        <v>38</v>
      </c>
      <c r="AD143" s="1" t="s">
        <v>30</v>
      </c>
      <c r="AE143" s="1" t="s">
        <v>31</v>
      </c>
    </row>
    <row r="144" spans="1:31" x14ac:dyDescent="0.3">
      <c r="A144" s="13">
        <f>Table1[[#This Row],[QTY Ordered]]-Table1[[#This Row],[QTY Canceled]]-Table1[[#This Row],[QTY Shipped]]</f>
        <v>525</v>
      </c>
      <c r="B144" s="7" t="str">
        <f>Table1[[#This Row],[Month]]&amp;" "&amp;RIGHT(Table1[[#This Row],[Year]],2)</f>
        <v>Jun 20</v>
      </c>
      <c r="C144" s="7" t="str">
        <f t="shared" si="17"/>
        <v>Jun</v>
      </c>
      <c r="D144" s="7" t="str">
        <f t="shared" si="19"/>
        <v>2020</v>
      </c>
      <c r="E144" s="8">
        <f t="shared" si="18"/>
        <v>44004</v>
      </c>
      <c r="F144" s="2">
        <v>43868</v>
      </c>
      <c r="G144" s="2">
        <v>43983</v>
      </c>
      <c r="H144" s="2">
        <v>43983</v>
      </c>
      <c r="I144" s="2">
        <v>43983</v>
      </c>
      <c r="J144" s="1" t="s">
        <v>422</v>
      </c>
      <c r="K144" s="1" t="s">
        <v>26</v>
      </c>
      <c r="L144" s="1" t="s">
        <v>423</v>
      </c>
      <c r="M144" s="1" t="s">
        <v>424</v>
      </c>
      <c r="N144" s="1" t="s">
        <v>67</v>
      </c>
      <c r="O144" s="1" t="s">
        <v>68</v>
      </c>
      <c r="Q144" s="1" t="s">
        <v>36</v>
      </c>
      <c r="R144" s="1" t="s">
        <v>40</v>
      </c>
      <c r="S144" s="3">
        <v>1.89</v>
      </c>
      <c r="T144" s="4">
        <v>525</v>
      </c>
      <c r="U144" s="3">
        <v>992.25</v>
      </c>
      <c r="V144">
        <v>0</v>
      </c>
      <c r="W144" s="4">
        <v>0</v>
      </c>
      <c r="X144">
        <v>0</v>
      </c>
      <c r="Y144" s="1" t="s">
        <v>28</v>
      </c>
      <c r="Z144" s="1" t="s">
        <v>59</v>
      </c>
      <c r="AA144" s="1" t="s">
        <v>60</v>
      </c>
      <c r="AB144" s="1" t="s">
        <v>38</v>
      </c>
      <c r="AD144" s="1" t="s">
        <v>30</v>
      </c>
      <c r="AE144" s="1" t="s">
        <v>31</v>
      </c>
    </row>
    <row r="145" spans="1:31" x14ac:dyDescent="0.3">
      <c r="A145" s="13">
        <f>Table1[[#This Row],[QTY Ordered]]-Table1[[#This Row],[QTY Canceled]]-Table1[[#This Row],[QTY Shipped]]</f>
        <v>4000</v>
      </c>
      <c r="B145" s="7" t="str">
        <f>Table1[[#This Row],[Month]]&amp;" "&amp;RIGHT(Table1[[#This Row],[Year]],2)</f>
        <v>Jun 20</v>
      </c>
      <c r="C145" s="7" t="str">
        <f t="shared" si="17"/>
        <v>Jun</v>
      </c>
      <c r="D145" s="7" t="str">
        <f t="shared" si="19"/>
        <v>2020</v>
      </c>
      <c r="E145" s="8">
        <f t="shared" si="18"/>
        <v>44005</v>
      </c>
      <c r="F145" s="2">
        <v>43868</v>
      </c>
      <c r="G145" s="2">
        <v>43984</v>
      </c>
      <c r="H145" s="2">
        <v>43984</v>
      </c>
      <c r="I145" s="2">
        <v>43984</v>
      </c>
      <c r="J145" s="1" t="s">
        <v>425</v>
      </c>
      <c r="K145" s="1" t="s">
        <v>26</v>
      </c>
      <c r="L145" s="1" t="s">
        <v>426</v>
      </c>
      <c r="M145" s="1" t="s">
        <v>427</v>
      </c>
      <c r="N145" s="1" t="s">
        <v>67</v>
      </c>
      <c r="O145" s="1" t="s">
        <v>68</v>
      </c>
      <c r="Q145" s="1" t="s">
        <v>36</v>
      </c>
      <c r="R145" s="1" t="s">
        <v>40</v>
      </c>
      <c r="S145" s="3">
        <v>1.1299999999999999</v>
      </c>
      <c r="T145" s="4">
        <v>4000</v>
      </c>
      <c r="U145" s="3">
        <v>4520</v>
      </c>
      <c r="V145">
        <v>0</v>
      </c>
      <c r="W145">
        <v>0</v>
      </c>
      <c r="X145">
        <v>0</v>
      </c>
      <c r="Y145" s="1" t="s">
        <v>61</v>
      </c>
      <c r="Z145" s="1" t="s">
        <v>59</v>
      </c>
      <c r="AA145" s="1" t="s">
        <v>60</v>
      </c>
      <c r="AB145" s="1" t="s">
        <v>38</v>
      </c>
      <c r="AD145" s="1" t="s">
        <v>30</v>
      </c>
      <c r="AE145" s="1" t="s">
        <v>31</v>
      </c>
    </row>
    <row r="146" spans="1:31" x14ac:dyDescent="0.3">
      <c r="A146" s="13">
        <f>Table1[[#This Row],[QTY Ordered]]-Table1[[#This Row],[QTY Canceled]]-Table1[[#This Row],[QTY Shipped]]</f>
        <v>4000</v>
      </c>
      <c r="B146" s="7" t="str">
        <f>Table1[[#This Row],[Month]]&amp;" "&amp;RIGHT(Table1[[#This Row],[Year]],2)</f>
        <v>Jun 20</v>
      </c>
      <c r="C146" s="7" t="str">
        <f t="shared" si="17"/>
        <v>Jun</v>
      </c>
      <c r="D146" s="7" t="str">
        <f t="shared" si="19"/>
        <v>2020</v>
      </c>
      <c r="E146" s="8">
        <f t="shared" si="18"/>
        <v>44005</v>
      </c>
      <c r="F146" s="2">
        <v>43868</v>
      </c>
      <c r="G146" s="2">
        <v>43984</v>
      </c>
      <c r="H146" s="2">
        <v>43984</v>
      </c>
      <c r="I146" s="2">
        <v>43984</v>
      </c>
      <c r="J146" s="1" t="s">
        <v>425</v>
      </c>
      <c r="K146" s="1" t="s">
        <v>26</v>
      </c>
      <c r="L146" s="1" t="s">
        <v>428</v>
      </c>
      <c r="M146" s="1" t="s">
        <v>429</v>
      </c>
      <c r="N146" s="1" t="s">
        <v>67</v>
      </c>
      <c r="O146" s="1" t="s">
        <v>68</v>
      </c>
      <c r="Q146" s="1" t="s">
        <v>36</v>
      </c>
      <c r="R146" s="1" t="s">
        <v>40</v>
      </c>
      <c r="S146" s="3">
        <v>1.1200000000000001</v>
      </c>
      <c r="T146" s="5">
        <v>4000</v>
      </c>
      <c r="U146" s="3">
        <v>4464</v>
      </c>
      <c r="V146" s="4">
        <v>0</v>
      </c>
      <c r="W146" s="4">
        <v>0</v>
      </c>
      <c r="X146" s="4">
        <v>0</v>
      </c>
      <c r="Y146" s="1" t="s">
        <v>61</v>
      </c>
      <c r="Z146" s="1" t="s">
        <v>59</v>
      </c>
      <c r="AA146" s="1" t="s">
        <v>60</v>
      </c>
      <c r="AB146" s="1" t="s">
        <v>38</v>
      </c>
      <c r="AD146" s="1" t="s">
        <v>30</v>
      </c>
      <c r="AE146" s="1" t="s">
        <v>31</v>
      </c>
    </row>
    <row r="147" spans="1:31" x14ac:dyDescent="0.3">
      <c r="A147" s="13">
        <f>Table1[[#This Row],[QTY Ordered]]-Table1[[#This Row],[QTY Canceled]]-Table1[[#This Row],[QTY Shipped]]</f>
        <v>4000</v>
      </c>
      <c r="B147" s="7" t="str">
        <f>Table1[[#This Row],[Month]]&amp;" "&amp;RIGHT(Table1[[#This Row],[Year]],2)</f>
        <v>Jun 20</v>
      </c>
      <c r="C147" s="7" t="str">
        <f t="shared" si="17"/>
        <v>Jun</v>
      </c>
      <c r="D147" s="7" t="str">
        <f t="shared" si="19"/>
        <v>2020</v>
      </c>
      <c r="E147" s="8">
        <f t="shared" si="18"/>
        <v>44005</v>
      </c>
      <c r="F147" s="2">
        <v>43868</v>
      </c>
      <c r="G147" s="2">
        <v>43984</v>
      </c>
      <c r="H147" s="2">
        <v>43984</v>
      </c>
      <c r="I147" s="2">
        <v>43984</v>
      </c>
      <c r="J147" s="1" t="s">
        <v>425</v>
      </c>
      <c r="K147" s="1" t="s">
        <v>26</v>
      </c>
      <c r="L147" s="1" t="s">
        <v>430</v>
      </c>
      <c r="M147" s="1" t="s">
        <v>431</v>
      </c>
      <c r="N147" s="1" t="s">
        <v>67</v>
      </c>
      <c r="O147" s="1" t="s">
        <v>68</v>
      </c>
      <c r="Q147" s="1" t="s">
        <v>36</v>
      </c>
      <c r="R147" s="1" t="s">
        <v>40</v>
      </c>
      <c r="S147" s="3">
        <v>3.77</v>
      </c>
      <c r="T147" s="4">
        <v>4000</v>
      </c>
      <c r="U147" s="3">
        <v>15088</v>
      </c>
      <c r="V147">
        <v>0</v>
      </c>
      <c r="W147" s="5">
        <v>0</v>
      </c>
      <c r="X147">
        <v>0</v>
      </c>
      <c r="Y147" s="1" t="s">
        <v>61</v>
      </c>
      <c r="Z147" s="1" t="s">
        <v>59</v>
      </c>
      <c r="AA147" s="1" t="s">
        <v>60</v>
      </c>
      <c r="AB147" s="1" t="s">
        <v>38</v>
      </c>
      <c r="AD147" s="1" t="s">
        <v>30</v>
      </c>
      <c r="AE147" s="1" t="s">
        <v>31</v>
      </c>
    </row>
    <row r="148" spans="1:31" x14ac:dyDescent="0.3">
      <c r="A148" s="13">
        <f>Table1[[#This Row],[QTY Ordered]]-Table1[[#This Row],[QTY Canceled]]-Table1[[#This Row],[QTY Shipped]]</f>
        <v>4000</v>
      </c>
      <c r="B148" s="7" t="str">
        <f>Table1[[#This Row],[Month]]&amp;" "&amp;RIGHT(Table1[[#This Row],[Year]],2)</f>
        <v>Jun 20</v>
      </c>
      <c r="C148" s="7" t="str">
        <f t="shared" si="17"/>
        <v>Jun</v>
      </c>
      <c r="D148" s="7" t="str">
        <f t="shared" si="19"/>
        <v>2020</v>
      </c>
      <c r="E148" s="8">
        <f t="shared" si="18"/>
        <v>44005</v>
      </c>
      <c r="F148" s="2">
        <v>43868</v>
      </c>
      <c r="G148" s="2">
        <v>43984</v>
      </c>
      <c r="H148" s="2">
        <v>43984</v>
      </c>
      <c r="I148" s="2">
        <v>43984</v>
      </c>
      <c r="J148" s="1" t="s">
        <v>425</v>
      </c>
      <c r="K148" s="1" t="s">
        <v>26</v>
      </c>
      <c r="L148" s="1" t="s">
        <v>432</v>
      </c>
      <c r="M148" s="1" t="s">
        <v>433</v>
      </c>
      <c r="N148" s="1" t="s">
        <v>67</v>
      </c>
      <c r="O148" s="1" t="s">
        <v>68</v>
      </c>
      <c r="Q148" s="1" t="s">
        <v>36</v>
      </c>
      <c r="R148" s="1" t="s">
        <v>40</v>
      </c>
      <c r="S148" s="3">
        <v>0.87</v>
      </c>
      <c r="T148" s="5">
        <v>4000</v>
      </c>
      <c r="U148" s="3">
        <v>3472</v>
      </c>
      <c r="V148">
        <v>0</v>
      </c>
      <c r="W148">
        <v>0</v>
      </c>
      <c r="X148">
        <v>0</v>
      </c>
      <c r="Y148" s="1" t="s">
        <v>61</v>
      </c>
      <c r="Z148" s="1" t="s">
        <v>59</v>
      </c>
      <c r="AA148" s="1" t="s">
        <v>60</v>
      </c>
      <c r="AB148" s="1" t="s">
        <v>38</v>
      </c>
      <c r="AD148" s="1" t="s">
        <v>30</v>
      </c>
      <c r="AE148" s="1" t="s">
        <v>31</v>
      </c>
    </row>
    <row r="149" spans="1:31" x14ac:dyDescent="0.3">
      <c r="A149" s="13">
        <f>Table1[[#This Row],[QTY Ordered]]-Table1[[#This Row],[QTY Canceled]]-Table1[[#This Row],[QTY Shipped]]</f>
        <v>650</v>
      </c>
      <c r="B149" s="7" t="str">
        <f>Table1[[#This Row],[Month]]&amp;" "&amp;RIGHT(Table1[[#This Row],[Year]],2)</f>
        <v>Jun 20</v>
      </c>
      <c r="C149" s="7" t="str">
        <f t="shared" si="17"/>
        <v>Jun</v>
      </c>
      <c r="D149" s="7" t="str">
        <f t="shared" si="19"/>
        <v>2020</v>
      </c>
      <c r="E149" s="8">
        <f t="shared" si="18"/>
        <v>44005</v>
      </c>
      <c r="F149" s="2">
        <v>43868</v>
      </c>
      <c r="G149" s="2">
        <v>43984</v>
      </c>
      <c r="H149" s="2">
        <v>43984</v>
      </c>
      <c r="I149" s="2">
        <v>43984</v>
      </c>
      <c r="J149" s="1" t="s">
        <v>425</v>
      </c>
      <c r="K149" s="1" t="s">
        <v>26</v>
      </c>
      <c r="L149" s="1" t="s">
        <v>430</v>
      </c>
      <c r="M149" s="1" t="s">
        <v>431</v>
      </c>
      <c r="N149" s="1" t="s">
        <v>67</v>
      </c>
      <c r="O149" s="1" t="s">
        <v>68</v>
      </c>
      <c r="Q149" s="1" t="s">
        <v>36</v>
      </c>
      <c r="R149" s="1" t="s">
        <v>40</v>
      </c>
      <c r="S149" s="3">
        <v>3.77</v>
      </c>
      <c r="T149" s="5">
        <v>650</v>
      </c>
      <c r="U149" s="3">
        <v>2451.8000000000002</v>
      </c>
      <c r="V149">
        <v>0</v>
      </c>
      <c r="W149" s="5">
        <v>0</v>
      </c>
      <c r="X149" s="5">
        <v>0</v>
      </c>
      <c r="Y149" s="1" t="s">
        <v>28</v>
      </c>
      <c r="Z149" s="1" t="s">
        <v>59</v>
      </c>
      <c r="AA149" s="1" t="s">
        <v>60</v>
      </c>
      <c r="AB149" s="1" t="s">
        <v>38</v>
      </c>
      <c r="AD149" s="1" t="s">
        <v>30</v>
      </c>
      <c r="AE149" s="1" t="s">
        <v>31</v>
      </c>
    </row>
    <row r="150" spans="1:31" x14ac:dyDescent="0.3">
      <c r="A150" s="13">
        <f>Table1[[#This Row],[QTY Ordered]]-Table1[[#This Row],[QTY Canceled]]-Table1[[#This Row],[QTY Shipped]]</f>
        <v>44000</v>
      </c>
      <c r="B150" s="7" t="str">
        <f>Table1[[#This Row],[Month]]&amp;" "&amp;RIGHT(Table1[[#This Row],[Year]],2)</f>
        <v>Jun 20</v>
      </c>
      <c r="C150" s="7" t="str">
        <f t="shared" si="17"/>
        <v>Jun</v>
      </c>
      <c r="D150" s="7" t="str">
        <f t="shared" si="19"/>
        <v>2020</v>
      </c>
      <c r="E150" s="8">
        <f t="shared" si="18"/>
        <v>44005</v>
      </c>
      <c r="F150" s="2">
        <v>43868</v>
      </c>
      <c r="G150" s="2">
        <v>43984</v>
      </c>
      <c r="H150" s="2">
        <v>43984</v>
      </c>
      <c r="I150" s="2">
        <v>43984</v>
      </c>
      <c r="J150" s="1" t="s">
        <v>425</v>
      </c>
      <c r="K150" s="1" t="s">
        <v>26</v>
      </c>
      <c r="L150" s="1" t="s">
        <v>432</v>
      </c>
      <c r="M150" s="1" t="s">
        <v>433</v>
      </c>
      <c r="N150" s="1" t="s">
        <v>67</v>
      </c>
      <c r="O150" s="1" t="s">
        <v>68</v>
      </c>
      <c r="Q150" s="1" t="s">
        <v>36</v>
      </c>
      <c r="R150" s="1" t="s">
        <v>40</v>
      </c>
      <c r="S150" s="3">
        <v>0.87</v>
      </c>
      <c r="T150" s="4">
        <v>44000</v>
      </c>
      <c r="U150" s="3">
        <v>38192</v>
      </c>
      <c r="V150">
        <v>0</v>
      </c>
      <c r="W150">
        <v>0</v>
      </c>
      <c r="X150">
        <v>0</v>
      </c>
      <c r="Y150" s="1" t="s">
        <v>28</v>
      </c>
      <c r="Z150" s="1" t="s">
        <v>59</v>
      </c>
      <c r="AA150" s="1" t="s">
        <v>60</v>
      </c>
      <c r="AB150" s="1" t="s">
        <v>38</v>
      </c>
      <c r="AD150" s="1" t="s">
        <v>30</v>
      </c>
      <c r="AE150" s="1" t="s">
        <v>31</v>
      </c>
    </row>
    <row r="151" spans="1:31" x14ac:dyDescent="0.3">
      <c r="A151" s="13">
        <f>Table1[[#This Row],[QTY Ordered]]-Table1[[#This Row],[QTY Canceled]]-Table1[[#This Row],[QTY Shipped]]</f>
        <v>5000</v>
      </c>
      <c r="B151" s="7" t="str">
        <f>Table1[[#This Row],[Month]]&amp;" "&amp;RIGHT(Table1[[#This Row],[Year]],2)</f>
        <v>Jun 20</v>
      </c>
      <c r="C151" s="7" t="str">
        <f t="shared" si="17"/>
        <v>Jun</v>
      </c>
      <c r="D151" s="7" t="str">
        <f t="shared" si="19"/>
        <v>2020</v>
      </c>
      <c r="E151" s="8">
        <f t="shared" si="18"/>
        <v>44004</v>
      </c>
      <c r="F151" s="2">
        <v>43868</v>
      </c>
      <c r="G151" s="2">
        <v>43983</v>
      </c>
      <c r="H151" s="2">
        <v>43983</v>
      </c>
      <c r="I151" s="2">
        <v>43983</v>
      </c>
      <c r="J151" s="1" t="s">
        <v>434</v>
      </c>
      <c r="K151" s="1" t="s">
        <v>26</v>
      </c>
      <c r="L151" s="1" t="s">
        <v>428</v>
      </c>
      <c r="M151" s="1" t="s">
        <v>429</v>
      </c>
      <c r="N151" s="1" t="s">
        <v>67</v>
      </c>
      <c r="O151" s="1" t="s">
        <v>68</v>
      </c>
      <c r="Q151" s="1" t="s">
        <v>36</v>
      </c>
      <c r="R151" s="1" t="s">
        <v>40</v>
      </c>
      <c r="S151" s="3">
        <v>1.1200000000000001</v>
      </c>
      <c r="T151" s="4">
        <v>6000</v>
      </c>
      <c r="U151" s="3">
        <v>5580</v>
      </c>
      <c r="V151" s="4">
        <v>1000</v>
      </c>
      <c r="W151" s="4">
        <v>0</v>
      </c>
      <c r="X151">
        <v>0</v>
      </c>
      <c r="Y151" s="1" t="s">
        <v>28</v>
      </c>
      <c r="Z151" s="1" t="s">
        <v>59</v>
      </c>
      <c r="AA151" s="1" t="s">
        <v>60</v>
      </c>
      <c r="AB151" s="1" t="s">
        <v>38</v>
      </c>
      <c r="AD151" s="1" t="s">
        <v>30</v>
      </c>
      <c r="AE151" s="1" t="s">
        <v>31</v>
      </c>
    </row>
    <row r="152" spans="1:31" x14ac:dyDescent="0.3">
      <c r="A152" s="13">
        <f>Table1[[#This Row],[QTY Ordered]]-Table1[[#This Row],[QTY Canceled]]-Table1[[#This Row],[QTY Shipped]]</f>
        <v>9055</v>
      </c>
      <c r="B152" s="7" t="str">
        <f>Table1[[#This Row],[Month]]&amp;" "&amp;RIGHT(Table1[[#This Row],[Year]],2)</f>
        <v>Jun 20</v>
      </c>
      <c r="C152" s="7" t="str">
        <f t="shared" si="17"/>
        <v>Jun</v>
      </c>
      <c r="D152" s="7" t="str">
        <f t="shared" si="19"/>
        <v>2020</v>
      </c>
      <c r="E152" s="8">
        <f t="shared" si="18"/>
        <v>44004</v>
      </c>
      <c r="F152" s="2">
        <v>43868</v>
      </c>
      <c r="G152" s="2">
        <v>43983</v>
      </c>
      <c r="H152" s="2">
        <v>43983</v>
      </c>
      <c r="I152" s="2">
        <v>43983</v>
      </c>
      <c r="J152" s="1" t="s">
        <v>435</v>
      </c>
      <c r="K152" s="1" t="s">
        <v>26</v>
      </c>
      <c r="L152" s="1" t="s">
        <v>436</v>
      </c>
      <c r="M152" s="1" t="s">
        <v>437</v>
      </c>
      <c r="N152" s="1" t="s">
        <v>67</v>
      </c>
      <c r="O152" s="1" t="s">
        <v>68</v>
      </c>
      <c r="Q152" s="1" t="s">
        <v>36</v>
      </c>
      <c r="R152" s="1" t="s">
        <v>40</v>
      </c>
      <c r="S152" s="3">
        <v>2.6</v>
      </c>
      <c r="T152" s="4">
        <v>9055</v>
      </c>
      <c r="U152" s="3">
        <v>23579.22</v>
      </c>
      <c r="V152">
        <v>0</v>
      </c>
      <c r="W152" s="4">
        <v>0</v>
      </c>
      <c r="X152">
        <v>0</v>
      </c>
      <c r="Y152" s="1" t="s">
        <v>28</v>
      </c>
      <c r="Z152" s="1" t="s">
        <v>59</v>
      </c>
      <c r="AA152" s="1" t="s">
        <v>60</v>
      </c>
      <c r="AB152" s="1" t="s">
        <v>38</v>
      </c>
      <c r="AD152" s="1" t="s">
        <v>30</v>
      </c>
      <c r="AE152" s="1" t="s">
        <v>31</v>
      </c>
    </row>
    <row r="153" spans="1:31" x14ac:dyDescent="0.3">
      <c r="A153" s="13">
        <f>Table1[[#This Row],[QTY Ordered]]-Table1[[#This Row],[QTY Canceled]]-Table1[[#This Row],[QTY Shipped]]</f>
        <v>120</v>
      </c>
      <c r="B153" s="7" t="str">
        <f>Table1[[#This Row],[Month]]&amp;" "&amp;RIGHT(Table1[[#This Row],[Year]],2)</f>
        <v>Jun 20</v>
      </c>
      <c r="C153" s="7" t="str">
        <f t="shared" si="17"/>
        <v>Jun</v>
      </c>
      <c r="D153" s="7" t="str">
        <f t="shared" si="19"/>
        <v>2020</v>
      </c>
      <c r="E153" s="8">
        <f t="shared" si="18"/>
        <v>44004</v>
      </c>
      <c r="F153" s="2">
        <v>43868</v>
      </c>
      <c r="G153" s="2">
        <v>43983</v>
      </c>
      <c r="H153" s="2">
        <v>43983</v>
      </c>
      <c r="I153" s="2">
        <v>43983</v>
      </c>
      <c r="J153" s="1" t="s">
        <v>435</v>
      </c>
      <c r="K153" s="1" t="s">
        <v>26</v>
      </c>
      <c r="L153" s="1" t="s">
        <v>436</v>
      </c>
      <c r="M153" s="1" t="s">
        <v>437</v>
      </c>
      <c r="N153" s="1" t="s">
        <v>67</v>
      </c>
      <c r="O153" s="1" t="s">
        <v>68</v>
      </c>
      <c r="Q153" s="1" t="s">
        <v>36</v>
      </c>
      <c r="R153" s="1" t="s">
        <v>40</v>
      </c>
      <c r="S153" s="3">
        <v>2.6</v>
      </c>
      <c r="T153" s="4">
        <v>120</v>
      </c>
      <c r="U153" s="3">
        <v>312.48</v>
      </c>
      <c r="V153">
        <v>0</v>
      </c>
      <c r="W153" s="5">
        <v>0</v>
      </c>
      <c r="X153" s="5">
        <v>0</v>
      </c>
      <c r="Y153" s="1" t="s">
        <v>28</v>
      </c>
      <c r="Z153" s="1" t="s">
        <v>59</v>
      </c>
      <c r="AA153" s="1" t="s">
        <v>60</v>
      </c>
      <c r="AB153" s="1" t="s">
        <v>38</v>
      </c>
      <c r="AD153" s="1" t="s">
        <v>30</v>
      </c>
      <c r="AE153" s="1" t="s">
        <v>31</v>
      </c>
    </row>
    <row r="154" spans="1:31" x14ac:dyDescent="0.3">
      <c r="A154" s="13">
        <f>Table1[[#This Row],[QTY Ordered]]-Table1[[#This Row],[QTY Canceled]]-Table1[[#This Row],[QTY Shipped]]</f>
        <v>300</v>
      </c>
      <c r="B154" s="7" t="str">
        <f>Table1[[#This Row],[Month]]&amp;" "&amp;RIGHT(Table1[[#This Row],[Year]],2)</f>
        <v>Jun 20</v>
      </c>
      <c r="C154" s="7" t="str">
        <f t="shared" si="17"/>
        <v>Jun</v>
      </c>
      <c r="D154" s="7" t="str">
        <f t="shared" si="19"/>
        <v>2020</v>
      </c>
      <c r="E154" s="8">
        <f t="shared" si="18"/>
        <v>44004</v>
      </c>
      <c r="F154" s="2">
        <v>43868</v>
      </c>
      <c r="G154" s="2">
        <v>43983</v>
      </c>
      <c r="H154" s="2">
        <v>43983</v>
      </c>
      <c r="I154" s="2">
        <v>43983</v>
      </c>
      <c r="J154" s="1" t="s">
        <v>435</v>
      </c>
      <c r="K154" s="1" t="s">
        <v>26</v>
      </c>
      <c r="L154" s="1" t="s">
        <v>436</v>
      </c>
      <c r="M154" s="1" t="s">
        <v>437</v>
      </c>
      <c r="N154" t="s">
        <v>67</v>
      </c>
      <c r="O154" s="1" t="s">
        <v>68</v>
      </c>
      <c r="Q154" s="1" t="s">
        <v>36</v>
      </c>
      <c r="R154" s="1" t="s">
        <v>40</v>
      </c>
      <c r="S154" s="3">
        <v>2.6</v>
      </c>
      <c r="T154" s="5">
        <v>300</v>
      </c>
      <c r="U154" s="3">
        <v>781.2</v>
      </c>
      <c r="V154">
        <v>0</v>
      </c>
      <c r="W154">
        <v>0</v>
      </c>
      <c r="X154">
        <v>0</v>
      </c>
      <c r="Y154" s="1" t="s">
        <v>28</v>
      </c>
      <c r="Z154" s="1" t="s">
        <v>59</v>
      </c>
      <c r="AA154" s="1" t="s">
        <v>60</v>
      </c>
      <c r="AB154" s="1" t="s">
        <v>38</v>
      </c>
      <c r="AD154" s="1" t="s">
        <v>30</v>
      </c>
      <c r="AE154" s="1" t="s">
        <v>31</v>
      </c>
    </row>
    <row r="155" spans="1:31" x14ac:dyDescent="0.3">
      <c r="A155" s="13">
        <f>Table1[[#This Row],[QTY Ordered]]-Table1[[#This Row],[QTY Canceled]]-Table1[[#This Row],[QTY Shipped]]</f>
        <v>525</v>
      </c>
      <c r="B155" s="7" t="str">
        <f>Table1[[#This Row],[Month]]&amp;" "&amp;RIGHT(Table1[[#This Row],[Year]],2)</f>
        <v>Jun 20</v>
      </c>
      <c r="C155" s="7" t="str">
        <f t="shared" si="17"/>
        <v>Jun</v>
      </c>
      <c r="D155" s="7" t="str">
        <f t="shared" si="19"/>
        <v>2020</v>
      </c>
      <c r="E155" s="8">
        <f t="shared" si="18"/>
        <v>44004</v>
      </c>
      <c r="F155" s="2">
        <v>43868</v>
      </c>
      <c r="G155" s="2">
        <v>43983</v>
      </c>
      <c r="H155" s="2">
        <v>43983</v>
      </c>
      <c r="I155" s="2">
        <v>43983</v>
      </c>
      <c r="J155" s="1" t="s">
        <v>435</v>
      </c>
      <c r="K155" s="1" t="s">
        <v>26</v>
      </c>
      <c r="L155" s="1" t="s">
        <v>436</v>
      </c>
      <c r="M155" s="1" t="s">
        <v>437</v>
      </c>
      <c r="N155" s="1" t="s">
        <v>67</v>
      </c>
      <c r="O155" s="1" t="s">
        <v>68</v>
      </c>
      <c r="Q155" s="1" t="s">
        <v>36</v>
      </c>
      <c r="R155" s="1" t="s">
        <v>40</v>
      </c>
      <c r="S155" s="3">
        <v>2.6</v>
      </c>
      <c r="T155" s="4">
        <v>525</v>
      </c>
      <c r="U155" s="3">
        <v>1367.1</v>
      </c>
      <c r="V155">
        <v>0</v>
      </c>
      <c r="W155">
        <v>0</v>
      </c>
      <c r="X155">
        <v>0</v>
      </c>
      <c r="Y155" s="1" t="s">
        <v>28</v>
      </c>
      <c r="Z155" s="1" t="s">
        <v>59</v>
      </c>
      <c r="AA155" s="1" t="s">
        <v>60</v>
      </c>
      <c r="AB155" s="1" t="s">
        <v>38</v>
      </c>
      <c r="AD155" s="1" t="s">
        <v>30</v>
      </c>
      <c r="AE155" s="1" t="s">
        <v>31</v>
      </c>
    </row>
    <row r="156" spans="1:31" x14ac:dyDescent="0.3">
      <c r="A156" s="13">
        <f>Table1[[#This Row],[QTY Ordered]]-Table1[[#This Row],[QTY Canceled]]-Table1[[#This Row],[QTY Shipped]]</f>
        <v>7055</v>
      </c>
      <c r="B156" s="7" t="str">
        <f>Table1[[#This Row],[Month]]&amp;" "&amp;RIGHT(Table1[[#This Row],[Year]],2)</f>
        <v>Jun 20</v>
      </c>
      <c r="C156" s="7" t="str">
        <f t="shared" si="17"/>
        <v>Jun</v>
      </c>
      <c r="D156" s="7" t="str">
        <f t="shared" si="19"/>
        <v>2020</v>
      </c>
      <c r="E156" s="8">
        <f t="shared" si="18"/>
        <v>44004</v>
      </c>
      <c r="F156" s="2">
        <v>43868</v>
      </c>
      <c r="G156" s="2">
        <v>43983</v>
      </c>
      <c r="H156" s="2">
        <v>43983</v>
      </c>
      <c r="I156" s="2">
        <v>43983</v>
      </c>
      <c r="J156" s="1" t="s">
        <v>438</v>
      </c>
      <c r="K156" s="1" t="s">
        <v>26</v>
      </c>
      <c r="L156" s="1" t="s">
        <v>439</v>
      </c>
      <c r="M156" s="1" t="s">
        <v>440</v>
      </c>
      <c r="N156" s="1" t="s">
        <v>67</v>
      </c>
      <c r="O156" s="1" t="s">
        <v>68</v>
      </c>
      <c r="Q156" s="1" t="s">
        <v>36</v>
      </c>
      <c r="R156" s="1" t="s">
        <v>40</v>
      </c>
      <c r="S156" s="3">
        <v>5.13</v>
      </c>
      <c r="T156" s="5">
        <v>7055</v>
      </c>
      <c r="U156" s="3">
        <v>36156.879999999997</v>
      </c>
      <c r="V156">
        <v>0</v>
      </c>
      <c r="W156" s="4">
        <v>0</v>
      </c>
      <c r="X156" s="4">
        <v>0</v>
      </c>
      <c r="Y156" s="1" t="s">
        <v>28</v>
      </c>
      <c r="Z156" s="1" t="s">
        <v>59</v>
      </c>
      <c r="AA156" s="1" t="s">
        <v>60</v>
      </c>
      <c r="AB156" s="1" t="s">
        <v>38</v>
      </c>
      <c r="AD156" s="1" t="s">
        <v>30</v>
      </c>
      <c r="AE156" s="1" t="s">
        <v>31</v>
      </c>
    </row>
    <row r="157" spans="1:31" x14ac:dyDescent="0.3">
      <c r="A157" s="13">
        <f>Table1[[#This Row],[QTY Ordered]]-Table1[[#This Row],[QTY Canceled]]-Table1[[#This Row],[QTY Shipped]]</f>
        <v>120</v>
      </c>
      <c r="B157" s="7" t="str">
        <f>Table1[[#This Row],[Month]]&amp;" "&amp;RIGHT(Table1[[#This Row],[Year]],2)</f>
        <v>Jun 20</v>
      </c>
      <c r="C157" s="7" t="str">
        <f t="shared" si="17"/>
        <v>Jun</v>
      </c>
      <c r="D157" s="7" t="str">
        <f t="shared" si="19"/>
        <v>2020</v>
      </c>
      <c r="E157" s="8">
        <f t="shared" si="18"/>
        <v>44004</v>
      </c>
      <c r="F157" s="2">
        <v>43868</v>
      </c>
      <c r="G157" s="2">
        <v>43983</v>
      </c>
      <c r="H157" s="2">
        <v>43983</v>
      </c>
      <c r="I157" s="2">
        <v>43983</v>
      </c>
      <c r="J157" s="1" t="s">
        <v>438</v>
      </c>
      <c r="K157" s="1" t="s">
        <v>26</v>
      </c>
      <c r="L157" s="1" t="s">
        <v>439</v>
      </c>
      <c r="M157" s="1" t="s">
        <v>440</v>
      </c>
      <c r="N157" s="1" t="s">
        <v>67</v>
      </c>
      <c r="O157" s="1" t="s">
        <v>68</v>
      </c>
      <c r="Q157" s="1" t="s">
        <v>36</v>
      </c>
      <c r="R157" s="1" t="s">
        <v>40</v>
      </c>
      <c r="S157" s="3">
        <v>5.13</v>
      </c>
      <c r="T157" s="5">
        <v>120</v>
      </c>
      <c r="U157" s="3">
        <v>615</v>
      </c>
      <c r="V157">
        <v>0</v>
      </c>
      <c r="W157" s="4">
        <v>0</v>
      </c>
      <c r="X157">
        <v>0</v>
      </c>
      <c r="Y157" s="1" t="s">
        <v>28</v>
      </c>
      <c r="Z157" s="1" t="s">
        <v>59</v>
      </c>
      <c r="AA157" s="1" t="s">
        <v>60</v>
      </c>
      <c r="AB157" s="1" t="s">
        <v>38</v>
      </c>
      <c r="AD157" s="1" t="s">
        <v>30</v>
      </c>
      <c r="AE157" s="1" t="s">
        <v>31</v>
      </c>
    </row>
    <row r="158" spans="1:31" x14ac:dyDescent="0.3">
      <c r="A158" s="13">
        <f>Table1[[#This Row],[QTY Ordered]]-Table1[[#This Row],[QTY Canceled]]-Table1[[#This Row],[QTY Shipped]]</f>
        <v>300</v>
      </c>
      <c r="B158" s="7" t="str">
        <f>Table1[[#This Row],[Month]]&amp;" "&amp;RIGHT(Table1[[#This Row],[Year]],2)</f>
        <v>Jun 20</v>
      </c>
      <c r="C158" s="7" t="str">
        <f t="shared" si="17"/>
        <v>Jun</v>
      </c>
      <c r="D158" s="7" t="str">
        <f t="shared" si="19"/>
        <v>2020</v>
      </c>
      <c r="E158" s="8">
        <f t="shared" si="18"/>
        <v>44004</v>
      </c>
      <c r="F158" s="2">
        <v>43868</v>
      </c>
      <c r="G158" s="2">
        <v>43983</v>
      </c>
      <c r="H158" s="2">
        <v>43983</v>
      </c>
      <c r="I158" s="2">
        <v>43983</v>
      </c>
      <c r="J158" s="1" t="s">
        <v>438</v>
      </c>
      <c r="K158" s="1" t="s">
        <v>26</v>
      </c>
      <c r="L158" s="1" t="s">
        <v>439</v>
      </c>
      <c r="M158" s="1" t="s">
        <v>440</v>
      </c>
      <c r="N158" s="1" t="s">
        <v>67</v>
      </c>
      <c r="O158" s="1" t="s">
        <v>68</v>
      </c>
      <c r="Q158" s="1" t="s">
        <v>36</v>
      </c>
      <c r="R158" s="1" t="s">
        <v>40</v>
      </c>
      <c r="S158" s="3">
        <v>5.13</v>
      </c>
      <c r="T158" s="5">
        <v>300</v>
      </c>
      <c r="U158" s="3">
        <v>1537.5</v>
      </c>
      <c r="V158">
        <v>0</v>
      </c>
      <c r="W158">
        <v>0</v>
      </c>
      <c r="X158">
        <v>0</v>
      </c>
      <c r="Y158" s="1" t="s">
        <v>28</v>
      </c>
      <c r="Z158" s="1" t="s">
        <v>59</v>
      </c>
      <c r="AA158" s="1" t="s">
        <v>60</v>
      </c>
      <c r="AB158" s="1" t="s">
        <v>38</v>
      </c>
      <c r="AD158" s="1" t="s">
        <v>30</v>
      </c>
      <c r="AE158" s="1" t="s">
        <v>31</v>
      </c>
    </row>
    <row r="159" spans="1:31" x14ac:dyDescent="0.3">
      <c r="A159" s="13">
        <f>Table1[[#This Row],[QTY Ordered]]-Table1[[#This Row],[QTY Canceled]]-Table1[[#This Row],[QTY Shipped]]</f>
        <v>525</v>
      </c>
      <c r="B159" s="7" t="str">
        <f>Table1[[#This Row],[Month]]&amp;" "&amp;RIGHT(Table1[[#This Row],[Year]],2)</f>
        <v>Jun 20</v>
      </c>
      <c r="C159" s="7" t="str">
        <f t="shared" si="17"/>
        <v>Jun</v>
      </c>
      <c r="D159" s="7" t="str">
        <f t="shared" si="19"/>
        <v>2020</v>
      </c>
      <c r="E159" s="8">
        <f t="shared" si="18"/>
        <v>44004</v>
      </c>
      <c r="F159" s="2">
        <v>43868</v>
      </c>
      <c r="G159" s="2">
        <v>43983</v>
      </c>
      <c r="H159" s="2">
        <v>43983</v>
      </c>
      <c r="I159" s="2">
        <v>43983</v>
      </c>
      <c r="J159" s="1" t="s">
        <v>438</v>
      </c>
      <c r="K159" s="1" t="s">
        <v>26</v>
      </c>
      <c r="L159" s="1" t="s">
        <v>439</v>
      </c>
      <c r="M159" s="1" t="s">
        <v>440</v>
      </c>
      <c r="N159" s="1" t="s">
        <v>67</v>
      </c>
      <c r="O159" s="1" t="s">
        <v>68</v>
      </c>
      <c r="Q159" s="1" t="s">
        <v>36</v>
      </c>
      <c r="R159" s="1" t="s">
        <v>40</v>
      </c>
      <c r="S159" s="3">
        <v>5.13</v>
      </c>
      <c r="T159" s="4">
        <v>525</v>
      </c>
      <c r="U159" s="3">
        <v>2690.63</v>
      </c>
      <c r="V159">
        <v>0</v>
      </c>
      <c r="W159">
        <v>0</v>
      </c>
      <c r="X159">
        <v>0</v>
      </c>
      <c r="Y159" s="1" t="s">
        <v>28</v>
      </c>
      <c r="Z159" s="1" t="s">
        <v>59</v>
      </c>
      <c r="AA159" s="1" t="s">
        <v>60</v>
      </c>
      <c r="AB159" s="1" t="s">
        <v>38</v>
      </c>
      <c r="AD159" s="1" t="s">
        <v>30</v>
      </c>
      <c r="AE159" s="1" t="s">
        <v>31</v>
      </c>
    </row>
    <row r="160" spans="1:31" x14ac:dyDescent="0.3">
      <c r="A160" s="13">
        <f>Table1[[#This Row],[QTY Ordered]]-Table1[[#This Row],[QTY Canceled]]-Table1[[#This Row],[QTY Shipped]]</f>
        <v>12055</v>
      </c>
      <c r="B160" s="7" t="str">
        <f>Table1[[#This Row],[Month]]&amp;" "&amp;RIGHT(Table1[[#This Row],[Year]],2)</f>
        <v>Jun 20</v>
      </c>
      <c r="C160" s="7" t="str">
        <f t="shared" si="17"/>
        <v>Jun</v>
      </c>
      <c r="D160" s="7" t="str">
        <f t="shared" si="19"/>
        <v>2020</v>
      </c>
      <c r="E160" s="8">
        <f t="shared" si="18"/>
        <v>44004</v>
      </c>
      <c r="F160" s="2">
        <v>43868</v>
      </c>
      <c r="G160" s="2">
        <v>43983</v>
      </c>
      <c r="H160" s="2">
        <v>43983</v>
      </c>
      <c r="I160" s="2">
        <v>43983</v>
      </c>
      <c r="J160" s="1" t="s">
        <v>441</v>
      </c>
      <c r="K160" s="1" t="s">
        <v>26</v>
      </c>
      <c r="L160" s="1" t="s">
        <v>442</v>
      </c>
      <c r="M160" s="1" t="s">
        <v>443</v>
      </c>
      <c r="N160" s="1" t="s">
        <v>67</v>
      </c>
      <c r="O160" s="1" t="s">
        <v>68</v>
      </c>
      <c r="Q160" s="1" t="s">
        <v>36</v>
      </c>
      <c r="R160" s="1" t="s">
        <v>40</v>
      </c>
      <c r="S160" s="3">
        <v>3.84</v>
      </c>
      <c r="T160" s="4">
        <v>12055</v>
      </c>
      <c r="U160" s="3">
        <v>46339.42</v>
      </c>
      <c r="V160">
        <v>0</v>
      </c>
      <c r="W160">
        <v>0</v>
      </c>
      <c r="X160">
        <v>0</v>
      </c>
      <c r="Y160" s="1" t="s">
        <v>28</v>
      </c>
      <c r="Z160" s="1" t="s">
        <v>59</v>
      </c>
      <c r="AA160" s="1" t="s">
        <v>60</v>
      </c>
      <c r="AB160" s="1" t="s">
        <v>38</v>
      </c>
      <c r="AD160" s="1" t="s">
        <v>30</v>
      </c>
      <c r="AE160" s="1" t="s">
        <v>31</v>
      </c>
    </row>
    <row r="161" spans="1:31" x14ac:dyDescent="0.3">
      <c r="A161" s="13">
        <f>Table1[[#This Row],[QTY Ordered]]-Table1[[#This Row],[QTY Canceled]]-Table1[[#This Row],[QTY Shipped]]</f>
        <v>120</v>
      </c>
      <c r="B161" s="7" t="str">
        <f>Table1[[#This Row],[Month]]&amp;" "&amp;RIGHT(Table1[[#This Row],[Year]],2)</f>
        <v>Jun 20</v>
      </c>
      <c r="C161" s="7" t="str">
        <f t="shared" si="17"/>
        <v>Jun</v>
      </c>
      <c r="D161" s="7" t="str">
        <f t="shared" si="19"/>
        <v>2020</v>
      </c>
      <c r="E161" s="8">
        <f t="shared" si="18"/>
        <v>44004</v>
      </c>
      <c r="F161" s="2">
        <v>43868</v>
      </c>
      <c r="G161" s="2">
        <v>43983</v>
      </c>
      <c r="H161" s="2">
        <v>43983</v>
      </c>
      <c r="I161" s="2">
        <v>43983</v>
      </c>
      <c r="J161" s="1" t="s">
        <v>441</v>
      </c>
      <c r="K161" s="1" t="s">
        <v>26</v>
      </c>
      <c r="L161" s="1" t="s">
        <v>442</v>
      </c>
      <c r="M161" s="1" t="s">
        <v>443</v>
      </c>
      <c r="N161" s="1" t="s">
        <v>67</v>
      </c>
      <c r="O161" s="1" t="s">
        <v>68</v>
      </c>
      <c r="Q161" s="1" t="s">
        <v>36</v>
      </c>
      <c r="R161" s="1" t="s">
        <v>40</v>
      </c>
      <c r="S161" s="3">
        <v>3.84</v>
      </c>
      <c r="T161" s="4">
        <v>120</v>
      </c>
      <c r="U161" s="3">
        <v>461.28</v>
      </c>
      <c r="V161">
        <v>0</v>
      </c>
      <c r="W161" s="4">
        <v>0</v>
      </c>
      <c r="X161">
        <v>0</v>
      </c>
      <c r="Y161" s="1" t="s">
        <v>28</v>
      </c>
      <c r="Z161" s="1" t="s">
        <v>59</v>
      </c>
      <c r="AA161" s="1" t="s">
        <v>60</v>
      </c>
      <c r="AB161" s="1" t="s">
        <v>38</v>
      </c>
      <c r="AD161" s="1" t="s">
        <v>30</v>
      </c>
      <c r="AE161" s="1" t="s">
        <v>31</v>
      </c>
    </row>
    <row r="162" spans="1:31" x14ac:dyDescent="0.3">
      <c r="A162" s="13">
        <f>Table1[[#This Row],[QTY Ordered]]-Table1[[#This Row],[QTY Canceled]]-Table1[[#This Row],[QTY Shipped]]</f>
        <v>300</v>
      </c>
      <c r="B162" s="7" t="str">
        <f>Table1[[#This Row],[Month]]&amp;" "&amp;RIGHT(Table1[[#This Row],[Year]],2)</f>
        <v>Jun 20</v>
      </c>
      <c r="C162" s="7" t="str">
        <f t="shared" si="17"/>
        <v>Jun</v>
      </c>
      <c r="D162" s="7" t="str">
        <f t="shared" si="19"/>
        <v>2020</v>
      </c>
      <c r="E162" s="8">
        <f t="shared" si="18"/>
        <v>44004</v>
      </c>
      <c r="F162" s="2">
        <v>43868</v>
      </c>
      <c r="G162" s="2">
        <v>43983</v>
      </c>
      <c r="H162" s="2">
        <v>43983</v>
      </c>
      <c r="I162" s="2">
        <v>43983</v>
      </c>
      <c r="J162" s="1" t="s">
        <v>441</v>
      </c>
      <c r="K162" s="1" t="s">
        <v>26</v>
      </c>
      <c r="L162" s="1" t="s">
        <v>442</v>
      </c>
      <c r="M162" s="1" t="s">
        <v>443</v>
      </c>
      <c r="N162" s="1" t="s">
        <v>67</v>
      </c>
      <c r="O162" s="1" t="s">
        <v>68</v>
      </c>
      <c r="Q162" s="1" t="s">
        <v>36</v>
      </c>
      <c r="R162" s="1" t="s">
        <v>40</v>
      </c>
      <c r="S162" s="3">
        <v>3.84</v>
      </c>
      <c r="T162" s="4">
        <v>300</v>
      </c>
      <c r="U162" s="3">
        <v>1153.2</v>
      </c>
      <c r="V162">
        <v>0</v>
      </c>
      <c r="W162" s="4">
        <v>0</v>
      </c>
      <c r="X162">
        <v>0</v>
      </c>
      <c r="Y162" s="1" t="s">
        <v>28</v>
      </c>
      <c r="Z162" s="1" t="s">
        <v>59</v>
      </c>
      <c r="AA162" s="1" t="s">
        <v>60</v>
      </c>
      <c r="AB162" s="1" t="s">
        <v>38</v>
      </c>
      <c r="AD162" s="1" t="s">
        <v>30</v>
      </c>
      <c r="AE162" s="1" t="s">
        <v>31</v>
      </c>
    </row>
    <row r="163" spans="1:31" x14ac:dyDescent="0.3">
      <c r="A163" s="13">
        <f>Table1[[#This Row],[QTY Ordered]]-Table1[[#This Row],[QTY Canceled]]-Table1[[#This Row],[QTY Shipped]]</f>
        <v>525</v>
      </c>
      <c r="B163" s="7" t="str">
        <f>Table1[[#This Row],[Month]]&amp;" "&amp;RIGHT(Table1[[#This Row],[Year]],2)</f>
        <v>Jun 20</v>
      </c>
      <c r="C163" s="7" t="str">
        <f t="shared" si="17"/>
        <v>Jun</v>
      </c>
      <c r="D163" s="7" t="str">
        <f t="shared" si="19"/>
        <v>2020</v>
      </c>
      <c r="E163" s="8">
        <f t="shared" si="18"/>
        <v>44004</v>
      </c>
      <c r="F163" s="2">
        <v>43868</v>
      </c>
      <c r="G163" s="2">
        <v>43983</v>
      </c>
      <c r="H163" s="2">
        <v>43983</v>
      </c>
      <c r="I163" s="2">
        <v>43983</v>
      </c>
      <c r="J163" s="1" t="s">
        <v>441</v>
      </c>
      <c r="K163" s="1" t="s">
        <v>26</v>
      </c>
      <c r="L163" s="1" t="s">
        <v>442</v>
      </c>
      <c r="M163" s="1" t="s">
        <v>443</v>
      </c>
      <c r="N163" s="1" t="s">
        <v>67</v>
      </c>
      <c r="O163" s="1" t="s">
        <v>68</v>
      </c>
      <c r="Q163" s="1" t="s">
        <v>36</v>
      </c>
      <c r="R163" s="1" t="s">
        <v>40</v>
      </c>
      <c r="S163" s="3">
        <v>3.84</v>
      </c>
      <c r="T163" s="5">
        <v>525</v>
      </c>
      <c r="U163" s="3">
        <v>2018.1</v>
      </c>
      <c r="V163">
        <v>0</v>
      </c>
      <c r="W163" s="4">
        <v>0</v>
      </c>
      <c r="X163" s="5">
        <v>0</v>
      </c>
      <c r="Y163" s="1" t="s">
        <v>28</v>
      </c>
      <c r="Z163" s="1" t="s">
        <v>59</v>
      </c>
      <c r="AA163" s="1" t="s">
        <v>60</v>
      </c>
      <c r="AB163" s="1" t="s">
        <v>38</v>
      </c>
      <c r="AD163" s="1" t="s">
        <v>30</v>
      </c>
      <c r="AE163" s="1" t="s">
        <v>31</v>
      </c>
    </row>
    <row r="164" spans="1:31" x14ac:dyDescent="0.3">
      <c r="A164" s="13">
        <f>Table1[[#This Row],[QTY Ordered]]-Table1[[#This Row],[QTY Canceled]]-Table1[[#This Row],[QTY Shipped]]</f>
        <v>5000</v>
      </c>
      <c r="B164" s="7" t="str">
        <f>Table1[[#This Row],[Month]]&amp;" "&amp;RIGHT(Table1[[#This Row],[Year]],2)</f>
        <v>Aug 20</v>
      </c>
      <c r="C164" s="7" t="str">
        <f t="shared" si="17"/>
        <v>Aug</v>
      </c>
      <c r="D164" s="7" t="str">
        <f t="shared" si="19"/>
        <v>2020</v>
      </c>
      <c r="E164" s="8">
        <f t="shared" si="18"/>
        <v>44065</v>
      </c>
      <c r="F164" s="2">
        <v>43871</v>
      </c>
      <c r="G164" s="2">
        <v>44044</v>
      </c>
      <c r="H164" s="2">
        <v>44044</v>
      </c>
      <c r="I164" s="2">
        <v>44044</v>
      </c>
      <c r="J164" s="1" t="s">
        <v>444</v>
      </c>
      <c r="K164" s="1" t="s">
        <v>26</v>
      </c>
      <c r="L164" s="1" t="s">
        <v>265</v>
      </c>
      <c r="M164" s="1" t="s">
        <v>266</v>
      </c>
      <c r="N164" s="1" t="s">
        <v>67</v>
      </c>
      <c r="O164" s="1" t="s">
        <v>68</v>
      </c>
      <c r="Q164" s="1" t="s">
        <v>36</v>
      </c>
      <c r="R164" s="1" t="s">
        <v>40</v>
      </c>
      <c r="S164" s="3">
        <v>1.74</v>
      </c>
      <c r="T164" s="4">
        <v>5000</v>
      </c>
      <c r="U164" s="3">
        <v>8675</v>
      </c>
      <c r="V164">
        <v>0</v>
      </c>
      <c r="W164" s="4">
        <v>0</v>
      </c>
      <c r="X164">
        <v>0</v>
      </c>
      <c r="Y164" s="1" t="s">
        <v>28</v>
      </c>
      <c r="Z164" s="1" t="s">
        <v>59</v>
      </c>
      <c r="AA164" s="1" t="s">
        <v>60</v>
      </c>
      <c r="AB164" s="1" t="s">
        <v>38</v>
      </c>
      <c r="AD164" s="1" t="s">
        <v>30</v>
      </c>
      <c r="AE164" s="1" t="s">
        <v>31</v>
      </c>
    </row>
    <row r="165" spans="1:31" x14ac:dyDescent="0.3">
      <c r="A165" s="13">
        <f>Table1[[#This Row],[QTY Ordered]]-Table1[[#This Row],[QTY Canceled]]-Table1[[#This Row],[QTY Shipped]]</f>
        <v>1</v>
      </c>
      <c r="B165" s="7" t="str">
        <f>Table1[[#This Row],[Month]]&amp;" "&amp;RIGHT(Table1[[#This Row],[Year]],2)</f>
        <v>May 20</v>
      </c>
      <c r="C165" s="7" t="s">
        <v>1130</v>
      </c>
      <c r="D165" s="7" t="str">
        <f t="shared" si="19"/>
        <v>2020</v>
      </c>
      <c r="E165" s="8">
        <f t="shared" si="18"/>
        <v>43943</v>
      </c>
      <c r="F165" s="2">
        <v>43872</v>
      </c>
      <c r="G165" s="2">
        <v>43922</v>
      </c>
      <c r="H165" s="2">
        <v>43922</v>
      </c>
      <c r="I165" s="2">
        <v>43872</v>
      </c>
      <c r="J165" s="1" t="s">
        <v>445</v>
      </c>
      <c r="K165" s="1" t="s">
        <v>26</v>
      </c>
      <c r="L165" s="1" t="s">
        <v>446</v>
      </c>
      <c r="M165" s="1" t="s">
        <v>447</v>
      </c>
      <c r="N165" s="1"/>
      <c r="O165" s="1" t="s">
        <v>27</v>
      </c>
      <c r="Q165" s="1" t="s">
        <v>36</v>
      </c>
      <c r="R165" s="1" t="s">
        <v>40</v>
      </c>
      <c r="S165" s="3">
        <v>2664</v>
      </c>
      <c r="T165" s="4">
        <v>1</v>
      </c>
      <c r="U165" s="3">
        <v>2664</v>
      </c>
      <c r="V165">
        <v>0</v>
      </c>
      <c r="W165" s="5">
        <v>0</v>
      </c>
      <c r="X165">
        <v>0</v>
      </c>
      <c r="Y165" s="1" t="s">
        <v>28</v>
      </c>
      <c r="Z165" s="1" t="s">
        <v>41</v>
      </c>
      <c r="AA165" s="1" t="s">
        <v>41</v>
      </c>
      <c r="AB165" s="1" t="s">
        <v>38</v>
      </c>
      <c r="AD165" s="1" t="s">
        <v>30</v>
      </c>
      <c r="AE165" s="1" t="s">
        <v>31</v>
      </c>
    </row>
    <row r="166" spans="1:31" x14ac:dyDescent="0.3">
      <c r="A166" s="13">
        <f>Table1[[#This Row],[QTY Ordered]]-Table1[[#This Row],[QTY Canceled]]-Table1[[#This Row],[QTY Shipped]]</f>
        <v>6000</v>
      </c>
      <c r="B166" s="7" t="str">
        <f>Table1[[#This Row],[Month]]&amp;" "&amp;RIGHT(Table1[[#This Row],[Year]],2)</f>
        <v>Aug 20</v>
      </c>
      <c r="C166" s="7" t="str">
        <f t="shared" si="17"/>
        <v>Aug</v>
      </c>
      <c r="D166" s="7" t="str">
        <f t="shared" si="19"/>
        <v>2020</v>
      </c>
      <c r="E166" s="8">
        <f t="shared" si="18"/>
        <v>44065</v>
      </c>
      <c r="F166" s="2">
        <v>43872</v>
      </c>
      <c r="G166" s="2">
        <v>44044</v>
      </c>
      <c r="H166" s="2">
        <v>44044</v>
      </c>
      <c r="I166" s="2">
        <v>44044</v>
      </c>
      <c r="J166" s="1" t="s">
        <v>449</v>
      </c>
      <c r="K166" s="1" t="s">
        <v>26</v>
      </c>
      <c r="L166" s="1" t="s">
        <v>283</v>
      </c>
      <c r="M166" s="1" t="s">
        <v>284</v>
      </c>
      <c r="N166" s="1" t="s">
        <v>67</v>
      </c>
      <c r="O166" s="1" t="s">
        <v>68</v>
      </c>
      <c r="Q166" s="1" t="s">
        <v>36</v>
      </c>
      <c r="R166" s="1" t="s">
        <v>40</v>
      </c>
      <c r="S166" s="3">
        <v>1.1399999999999999</v>
      </c>
      <c r="T166" s="4">
        <v>6000</v>
      </c>
      <c r="U166" s="3">
        <v>6840</v>
      </c>
      <c r="V166">
        <v>0</v>
      </c>
      <c r="W166" s="5">
        <v>0</v>
      </c>
      <c r="X166">
        <v>0</v>
      </c>
      <c r="Y166" s="1" t="s">
        <v>61</v>
      </c>
      <c r="Z166" s="1" t="s">
        <v>59</v>
      </c>
      <c r="AA166" s="1" t="s">
        <v>60</v>
      </c>
      <c r="AB166" s="1" t="s">
        <v>38</v>
      </c>
      <c r="AC166" t="s">
        <v>39</v>
      </c>
      <c r="AD166" s="1" t="s">
        <v>30</v>
      </c>
      <c r="AE166" s="1" t="s">
        <v>31</v>
      </c>
    </row>
    <row r="167" spans="1:31" x14ac:dyDescent="0.3">
      <c r="A167" s="13">
        <f>Table1[[#This Row],[QTY Ordered]]-Table1[[#This Row],[QTY Canceled]]-Table1[[#This Row],[QTY Shipped]]</f>
        <v>10000</v>
      </c>
      <c r="B167" s="7" t="str">
        <f>Table1[[#This Row],[Month]]&amp;" "&amp;RIGHT(Table1[[#This Row],[Year]],2)</f>
        <v>Jul 20</v>
      </c>
      <c r="C167" s="7" t="str">
        <f t="shared" si="17"/>
        <v>Jul</v>
      </c>
      <c r="D167" s="7" t="str">
        <f t="shared" si="19"/>
        <v>2020</v>
      </c>
      <c r="E167" s="8">
        <f t="shared" si="18"/>
        <v>44018</v>
      </c>
      <c r="F167" s="2">
        <v>43872</v>
      </c>
      <c r="G167" s="2">
        <v>43997</v>
      </c>
      <c r="H167" s="2">
        <v>43997</v>
      </c>
      <c r="I167" s="2">
        <v>43997</v>
      </c>
      <c r="J167" s="1" t="s">
        <v>450</v>
      </c>
      <c r="K167" s="1" t="s">
        <v>26</v>
      </c>
      <c r="L167" s="1" t="s">
        <v>132</v>
      </c>
      <c r="M167" s="1" t="s">
        <v>133</v>
      </c>
      <c r="N167" s="1" t="s">
        <v>67</v>
      </c>
      <c r="O167" s="1" t="s">
        <v>68</v>
      </c>
      <c r="Q167" s="1" t="s">
        <v>36</v>
      </c>
      <c r="R167" s="1" t="s">
        <v>40</v>
      </c>
      <c r="S167" s="3">
        <v>2.3199999999999998</v>
      </c>
      <c r="T167" s="5">
        <v>10000</v>
      </c>
      <c r="U167" s="3">
        <v>23200</v>
      </c>
      <c r="V167" s="5">
        <v>0</v>
      </c>
      <c r="W167">
        <v>0</v>
      </c>
      <c r="X167">
        <v>0</v>
      </c>
      <c r="Y167" s="1" t="s">
        <v>28</v>
      </c>
      <c r="Z167" s="1" t="s">
        <v>59</v>
      </c>
      <c r="AA167" s="1" t="s">
        <v>60</v>
      </c>
      <c r="AB167" s="1" t="s">
        <v>38</v>
      </c>
      <c r="AD167" s="1" t="s">
        <v>30</v>
      </c>
      <c r="AE167" s="1" t="s">
        <v>31</v>
      </c>
    </row>
    <row r="168" spans="1:31" x14ac:dyDescent="0.3">
      <c r="A168" s="13">
        <f>Table1[[#This Row],[QTY Ordered]]-Table1[[#This Row],[QTY Canceled]]-Table1[[#This Row],[QTY Shipped]]</f>
        <v>5000</v>
      </c>
      <c r="B168" s="7" t="str">
        <f>Table1[[#This Row],[Month]]&amp;" "&amp;RIGHT(Table1[[#This Row],[Year]],2)</f>
        <v>Sep 20</v>
      </c>
      <c r="C168" s="7" t="str">
        <f t="shared" si="17"/>
        <v>Sep</v>
      </c>
      <c r="D168" s="7" t="str">
        <f t="shared" si="19"/>
        <v>2020</v>
      </c>
      <c r="E168" s="8">
        <f t="shared" si="18"/>
        <v>44079</v>
      </c>
      <c r="F168" s="2">
        <v>43872</v>
      </c>
      <c r="G168" s="2">
        <v>44058</v>
      </c>
      <c r="H168" s="2">
        <v>44058</v>
      </c>
      <c r="I168" s="2">
        <v>44058</v>
      </c>
      <c r="J168" s="1" t="s">
        <v>451</v>
      </c>
      <c r="K168" s="1" t="s">
        <v>26</v>
      </c>
      <c r="L168" s="1" t="s">
        <v>300</v>
      </c>
      <c r="M168" s="1" t="s">
        <v>301</v>
      </c>
      <c r="N168" s="1" t="s">
        <v>67</v>
      </c>
      <c r="O168" s="1" t="s">
        <v>68</v>
      </c>
      <c r="Q168" s="1" t="s">
        <v>36</v>
      </c>
      <c r="R168" s="1" t="s">
        <v>40</v>
      </c>
      <c r="S168" s="3">
        <v>1.89</v>
      </c>
      <c r="T168" s="5">
        <v>5000</v>
      </c>
      <c r="U168" s="3">
        <v>9450</v>
      </c>
      <c r="V168" s="5">
        <v>0</v>
      </c>
      <c r="W168" s="5">
        <v>0</v>
      </c>
      <c r="X168" s="5">
        <v>0</v>
      </c>
      <c r="Y168" s="1" t="s">
        <v>61</v>
      </c>
      <c r="Z168" s="1" t="s">
        <v>59</v>
      </c>
      <c r="AA168" s="1" t="s">
        <v>60</v>
      </c>
      <c r="AB168" s="1" t="s">
        <v>38</v>
      </c>
      <c r="AD168" s="1" t="s">
        <v>30</v>
      </c>
      <c r="AE168" s="1" t="s">
        <v>31</v>
      </c>
    </row>
    <row r="169" spans="1:31" x14ac:dyDescent="0.3">
      <c r="A169" s="13">
        <f>Table1[[#This Row],[QTY Ordered]]-Table1[[#This Row],[QTY Canceled]]-Table1[[#This Row],[QTY Shipped]]</f>
        <v>5000</v>
      </c>
      <c r="B169" s="7" t="str">
        <f>Table1[[#This Row],[Month]]&amp;" "&amp;RIGHT(Table1[[#This Row],[Year]],2)</f>
        <v>Oct 20</v>
      </c>
      <c r="C169" s="7" t="str">
        <f t="shared" si="17"/>
        <v>Oct</v>
      </c>
      <c r="D169" s="7" t="str">
        <f t="shared" si="19"/>
        <v>2020</v>
      </c>
      <c r="E169" s="8">
        <f t="shared" si="18"/>
        <v>44110</v>
      </c>
      <c r="F169" s="2">
        <v>43872</v>
      </c>
      <c r="G169" s="2">
        <v>44089</v>
      </c>
      <c r="H169" s="2">
        <v>44089</v>
      </c>
      <c r="I169" s="2">
        <v>44089</v>
      </c>
      <c r="J169" s="1" t="s">
        <v>452</v>
      </c>
      <c r="K169" s="1" t="s">
        <v>26</v>
      </c>
      <c r="L169" s="1" t="s">
        <v>202</v>
      </c>
      <c r="M169" s="1" t="s">
        <v>203</v>
      </c>
      <c r="N169" s="1" t="s">
        <v>67</v>
      </c>
      <c r="O169" s="1" t="s">
        <v>68</v>
      </c>
      <c r="Q169" s="1" t="s">
        <v>36</v>
      </c>
      <c r="R169" s="1" t="s">
        <v>40</v>
      </c>
      <c r="S169" s="3">
        <v>2.77</v>
      </c>
      <c r="T169" s="5">
        <v>5000</v>
      </c>
      <c r="U169" s="3">
        <v>13840</v>
      </c>
      <c r="V169">
        <v>0</v>
      </c>
      <c r="W169" s="5">
        <v>0</v>
      </c>
      <c r="X169" s="5">
        <v>0</v>
      </c>
      <c r="Y169" s="1" t="s">
        <v>28</v>
      </c>
      <c r="Z169" s="1" t="s">
        <v>59</v>
      </c>
      <c r="AA169" s="1" t="s">
        <v>60</v>
      </c>
      <c r="AB169" s="1" t="s">
        <v>38</v>
      </c>
      <c r="AD169" s="1" t="s">
        <v>30</v>
      </c>
      <c r="AE169" s="1" t="s">
        <v>31</v>
      </c>
    </row>
    <row r="170" spans="1:31" x14ac:dyDescent="0.3">
      <c r="A170" s="13">
        <f>Table1[[#This Row],[QTY Ordered]]-Table1[[#This Row],[QTY Canceled]]-Table1[[#This Row],[QTY Shipped]]</f>
        <v>6000</v>
      </c>
      <c r="B170" s="7" t="str">
        <f>Table1[[#This Row],[Month]]&amp;" "&amp;RIGHT(Table1[[#This Row],[Year]],2)</f>
        <v>Oct 20</v>
      </c>
      <c r="C170" s="7" t="str">
        <f t="shared" si="17"/>
        <v>Oct</v>
      </c>
      <c r="D170" s="7" t="str">
        <f t="shared" si="19"/>
        <v>2020</v>
      </c>
      <c r="E170" s="8">
        <f t="shared" si="18"/>
        <v>44110</v>
      </c>
      <c r="F170" s="2">
        <v>43872</v>
      </c>
      <c r="G170" s="2">
        <v>44089</v>
      </c>
      <c r="H170" s="2">
        <v>44089</v>
      </c>
      <c r="I170" s="2">
        <v>44089</v>
      </c>
      <c r="J170" s="1" t="s">
        <v>453</v>
      </c>
      <c r="K170" s="1" t="s">
        <v>26</v>
      </c>
      <c r="L170" s="1" t="s">
        <v>166</v>
      </c>
      <c r="M170" s="1" t="s">
        <v>167</v>
      </c>
      <c r="N170" s="1" t="s">
        <v>67</v>
      </c>
      <c r="O170" s="1" t="s">
        <v>68</v>
      </c>
      <c r="Q170" s="1" t="s">
        <v>36</v>
      </c>
      <c r="R170" s="1" t="s">
        <v>40</v>
      </c>
      <c r="S170" s="3">
        <v>0.78</v>
      </c>
      <c r="T170" s="4">
        <v>6000</v>
      </c>
      <c r="U170" s="3">
        <v>4680</v>
      </c>
      <c r="V170">
        <v>0</v>
      </c>
      <c r="W170">
        <v>0</v>
      </c>
      <c r="X170">
        <v>0</v>
      </c>
      <c r="Y170" s="1" t="s">
        <v>28</v>
      </c>
      <c r="Z170" s="1" t="s">
        <v>59</v>
      </c>
      <c r="AA170" s="1" t="s">
        <v>60</v>
      </c>
      <c r="AB170" s="1" t="s">
        <v>38</v>
      </c>
      <c r="AD170" s="1" t="s">
        <v>30</v>
      </c>
      <c r="AE170" s="1" t="s">
        <v>31</v>
      </c>
    </row>
    <row r="171" spans="1:31" x14ac:dyDescent="0.3">
      <c r="A171" s="13">
        <f>Table1[[#This Row],[QTY Ordered]]-Table1[[#This Row],[QTY Canceled]]-Table1[[#This Row],[QTY Shipped]]</f>
        <v>7000</v>
      </c>
      <c r="B171" s="7" t="str">
        <f>Table1[[#This Row],[Month]]&amp;" "&amp;RIGHT(Table1[[#This Row],[Year]],2)</f>
        <v>Sep 20</v>
      </c>
      <c r="C171" s="7" t="str">
        <f t="shared" si="17"/>
        <v>Sep</v>
      </c>
      <c r="D171" s="7" t="str">
        <f t="shared" si="19"/>
        <v>2020</v>
      </c>
      <c r="E171" s="8">
        <f t="shared" si="18"/>
        <v>44079</v>
      </c>
      <c r="F171" s="2">
        <v>43872</v>
      </c>
      <c r="G171" s="2">
        <v>44058</v>
      </c>
      <c r="H171" s="2">
        <v>44058</v>
      </c>
      <c r="I171" s="2">
        <v>44058</v>
      </c>
      <c r="J171" s="1" t="s">
        <v>454</v>
      </c>
      <c r="K171" s="1" t="s">
        <v>26</v>
      </c>
      <c r="L171" s="1" t="s">
        <v>219</v>
      </c>
      <c r="M171" s="1" t="s">
        <v>220</v>
      </c>
      <c r="N171" s="1" t="s">
        <v>67</v>
      </c>
      <c r="O171" s="1" t="s">
        <v>68</v>
      </c>
      <c r="Q171" s="1" t="s">
        <v>36</v>
      </c>
      <c r="R171" s="1" t="s">
        <v>40</v>
      </c>
      <c r="S171" s="3">
        <v>0.93</v>
      </c>
      <c r="T171" s="5">
        <v>7000</v>
      </c>
      <c r="U171" s="3">
        <v>6510</v>
      </c>
      <c r="V171">
        <v>0</v>
      </c>
      <c r="W171" s="4">
        <v>0</v>
      </c>
      <c r="X171">
        <v>0</v>
      </c>
      <c r="Y171" s="1" t="s">
        <v>61</v>
      </c>
      <c r="Z171" s="1" t="s">
        <v>59</v>
      </c>
      <c r="AA171" s="1" t="s">
        <v>60</v>
      </c>
      <c r="AB171" s="1" t="s">
        <v>38</v>
      </c>
      <c r="AD171" s="1" t="s">
        <v>30</v>
      </c>
      <c r="AE171" s="1" t="s">
        <v>31</v>
      </c>
    </row>
    <row r="172" spans="1:31" x14ac:dyDescent="0.3">
      <c r="A172" s="13">
        <f>Table1[[#This Row],[QTY Ordered]]-Table1[[#This Row],[QTY Canceled]]-Table1[[#This Row],[QTY Shipped]]</f>
        <v>7000</v>
      </c>
      <c r="B172" s="7" t="str">
        <f>Table1[[#This Row],[Month]]&amp;" "&amp;RIGHT(Table1[[#This Row],[Year]],2)</f>
        <v>Sep 20</v>
      </c>
      <c r="C172" s="7" t="str">
        <f t="shared" si="17"/>
        <v>Sep</v>
      </c>
      <c r="D172" s="7" t="str">
        <f t="shared" si="19"/>
        <v>2020</v>
      </c>
      <c r="E172" s="8">
        <f t="shared" si="18"/>
        <v>44079</v>
      </c>
      <c r="F172" s="2">
        <v>43872</v>
      </c>
      <c r="G172" s="2">
        <v>44058</v>
      </c>
      <c r="H172" s="2">
        <v>44058</v>
      </c>
      <c r="I172" s="2">
        <v>44058</v>
      </c>
      <c r="J172" s="1" t="s">
        <v>454</v>
      </c>
      <c r="K172" s="1" t="s">
        <v>26</v>
      </c>
      <c r="L172" s="1" t="s">
        <v>221</v>
      </c>
      <c r="M172" s="1" t="s">
        <v>222</v>
      </c>
      <c r="N172" s="1" t="s">
        <v>67</v>
      </c>
      <c r="O172" s="1" t="s">
        <v>68</v>
      </c>
      <c r="Q172" s="1" t="s">
        <v>36</v>
      </c>
      <c r="R172" s="1" t="s">
        <v>40</v>
      </c>
      <c r="S172" s="3">
        <v>0.87</v>
      </c>
      <c r="T172" s="5">
        <v>7000</v>
      </c>
      <c r="U172" s="3">
        <v>6090</v>
      </c>
      <c r="V172">
        <v>0</v>
      </c>
      <c r="W172" s="5">
        <v>0</v>
      </c>
      <c r="X172">
        <v>0</v>
      </c>
      <c r="Y172" s="1" t="s">
        <v>28</v>
      </c>
      <c r="Z172" s="1" t="s">
        <v>59</v>
      </c>
      <c r="AA172" s="1" t="s">
        <v>60</v>
      </c>
      <c r="AB172" s="1" t="s">
        <v>38</v>
      </c>
      <c r="AD172" s="1" t="s">
        <v>30</v>
      </c>
      <c r="AE172" s="1" t="s">
        <v>31</v>
      </c>
    </row>
    <row r="173" spans="1:31" x14ac:dyDescent="0.3">
      <c r="A173" s="13">
        <f>Table1[[#This Row],[QTY Ordered]]-Table1[[#This Row],[QTY Canceled]]-Table1[[#This Row],[QTY Shipped]]</f>
        <v>7000</v>
      </c>
      <c r="B173" s="7" t="str">
        <f>Table1[[#This Row],[Month]]&amp;" "&amp;RIGHT(Table1[[#This Row],[Year]],2)</f>
        <v>Sep 20</v>
      </c>
      <c r="C173" s="7" t="str">
        <f t="shared" si="17"/>
        <v>Sep</v>
      </c>
      <c r="D173" s="7" t="str">
        <f t="shared" si="19"/>
        <v>2020</v>
      </c>
      <c r="E173" s="8">
        <f t="shared" si="18"/>
        <v>44079</v>
      </c>
      <c r="F173" s="2">
        <v>43872</v>
      </c>
      <c r="G173" s="2">
        <v>44058</v>
      </c>
      <c r="H173" s="2">
        <v>44058</v>
      </c>
      <c r="I173" s="2">
        <v>44058</v>
      </c>
      <c r="J173" s="1" t="s">
        <v>454</v>
      </c>
      <c r="K173" s="1" t="s">
        <v>26</v>
      </c>
      <c r="L173" s="1" t="s">
        <v>223</v>
      </c>
      <c r="M173" s="1" t="s">
        <v>224</v>
      </c>
      <c r="N173" s="1" t="s">
        <v>67</v>
      </c>
      <c r="O173" s="1" t="s">
        <v>68</v>
      </c>
      <c r="Q173" s="1" t="s">
        <v>36</v>
      </c>
      <c r="R173" s="1" t="s">
        <v>40</v>
      </c>
      <c r="S173" s="3">
        <v>1.06</v>
      </c>
      <c r="T173" s="5">
        <v>7000</v>
      </c>
      <c r="U173" s="3">
        <v>7448</v>
      </c>
      <c r="V173">
        <v>0</v>
      </c>
      <c r="W173" s="4">
        <v>0</v>
      </c>
      <c r="X173">
        <v>0</v>
      </c>
      <c r="Y173" s="1" t="s">
        <v>28</v>
      </c>
      <c r="Z173" s="1" t="s">
        <v>59</v>
      </c>
      <c r="AA173" s="1" t="s">
        <v>60</v>
      </c>
      <c r="AB173" s="1" t="s">
        <v>38</v>
      </c>
      <c r="AD173" s="1" t="s">
        <v>30</v>
      </c>
      <c r="AE173" s="1" t="s">
        <v>31</v>
      </c>
    </row>
    <row r="174" spans="1:31" x14ac:dyDescent="0.3">
      <c r="A174" s="13">
        <f>Table1[[#This Row],[QTY Ordered]]-Table1[[#This Row],[QTY Canceled]]-Table1[[#This Row],[QTY Shipped]]</f>
        <v>7000</v>
      </c>
      <c r="B174" s="7" t="str">
        <f>Table1[[#This Row],[Month]]&amp;" "&amp;RIGHT(Table1[[#This Row],[Year]],2)</f>
        <v>Oct 20</v>
      </c>
      <c r="C174" s="7" t="str">
        <f t="shared" si="17"/>
        <v>Oct</v>
      </c>
      <c r="D174" s="7" t="str">
        <f t="shared" si="19"/>
        <v>2020</v>
      </c>
      <c r="E174" s="8">
        <f t="shared" si="18"/>
        <v>44110</v>
      </c>
      <c r="F174" s="2">
        <v>43872</v>
      </c>
      <c r="G174" s="2">
        <v>44089</v>
      </c>
      <c r="H174" s="2">
        <v>44089</v>
      </c>
      <c r="I174" s="2">
        <v>44089</v>
      </c>
      <c r="J174" s="1" t="s">
        <v>454</v>
      </c>
      <c r="K174" s="1" t="s">
        <v>26</v>
      </c>
      <c r="L174" s="1" t="s">
        <v>217</v>
      </c>
      <c r="M174" s="1" t="s">
        <v>218</v>
      </c>
      <c r="N174" s="1" t="s">
        <v>67</v>
      </c>
      <c r="O174" s="1" t="s">
        <v>68</v>
      </c>
      <c r="Q174" s="1" t="s">
        <v>36</v>
      </c>
      <c r="R174" s="1" t="s">
        <v>40</v>
      </c>
      <c r="S174" s="3">
        <v>0.91</v>
      </c>
      <c r="T174" s="4">
        <v>7000</v>
      </c>
      <c r="U174" s="3">
        <v>6363</v>
      </c>
      <c r="V174">
        <v>0</v>
      </c>
      <c r="W174" s="4">
        <v>0</v>
      </c>
      <c r="X174">
        <v>0</v>
      </c>
      <c r="Y174" s="1" t="s">
        <v>28</v>
      </c>
      <c r="Z174" s="1" t="s">
        <v>59</v>
      </c>
      <c r="AA174" s="1" t="s">
        <v>60</v>
      </c>
      <c r="AB174" s="1" t="s">
        <v>38</v>
      </c>
      <c r="AD174" s="1" t="s">
        <v>30</v>
      </c>
      <c r="AE174" s="1" t="s">
        <v>31</v>
      </c>
    </row>
    <row r="175" spans="1:31" x14ac:dyDescent="0.3">
      <c r="A175" s="13">
        <f>Table1[[#This Row],[QTY Ordered]]-Table1[[#This Row],[QTY Canceled]]-Table1[[#This Row],[QTY Shipped]]</f>
        <v>1</v>
      </c>
      <c r="B175" s="7" t="str">
        <f>Table1[[#This Row],[Month]]&amp;" "&amp;RIGHT(Table1[[#This Row],[Year]],2)</f>
        <v>May 20</v>
      </c>
      <c r="C175" s="7" t="s">
        <v>1130</v>
      </c>
      <c r="D175" s="7" t="str">
        <f t="shared" si="19"/>
        <v>2020</v>
      </c>
      <c r="E175" s="8">
        <f t="shared" si="18"/>
        <v>43924</v>
      </c>
      <c r="F175" s="2">
        <v>43874</v>
      </c>
      <c r="G175" s="2">
        <v>43903</v>
      </c>
      <c r="H175" s="2">
        <v>43903</v>
      </c>
      <c r="I175" s="2">
        <v>43903</v>
      </c>
      <c r="J175" s="1" t="s">
        <v>455</v>
      </c>
      <c r="K175" s="1" t="s">
        <v>26</v>
      </c>
      <c r="L175" s="1" t="s">
        <v>341</v>
      </c>
      <c r="M175" s="1" t="s">
        <v>661</v>
      </c>
      <c r="N175" s="1"/>
      <c r="O175" s="1" t="s">
        <v>42</v>
      </c>
      <c r="Q175" s="1" t="s">
        <v>43</v>
      </c>
      <c r="R175" s="1" t="s">
        <v>44</v>
      </c>
      <c r="S175" s="3">
        <v>400</v>
      </c>
      <c r="T175" s="4">
        <v>1</v>
      </c>
      <c r="U175" s="3">
        <v>400</v>
      </c>
      <c r="V175">
        <v>0</v>
      </c>
      <c r="W175">
        <v>0</v>
      </c>
      <c r="X175">
        <v>0</v>
      </c>
      <c r="Y175" s="1" t="s">
        <v>37</v>
      </c>
      <c r="Z175" s="1" t="s">
        <v>161</v>
      </c>
      <c r="AA175" s="1" t="s">
        <v>161</v>
      </c>
      <c r="AB175" s="1" t="s">
        <v>38</v>
      </c>
      <c r="AD175" s="1" t="s">
        <v>30</v>
      </c>
      <c r="AE175" s="1" t="s">
        <v>31</v>
      </c>
    </row>
    <row r="176" spans="1:31" x14ac:dyDescent="0.3">
      <c r="A176" s="13">
        <f>Table1[[#This Row],[QTY Ordered]]-Table1[[#This Row],[QTY Canceled]]-Table1[[#This Row],[QTY Shipped]]</f>
        <v>11000</v>
      </c>
      <c r="B176" s="7" t="str">
        <f>Table1[[#This Row],[Month]]&amp;" "&amp;RIGHT(Table1[[#This Row],[Year]],2)</f>
        <v>Oct 20</v>
      </c>
      <c r="C176" s="7" t="str">
        <f t="shared" si="17"/>
        <v>Oct</v>
      </c>
      <c r="D176" s="7" t="str">
        <f t="shared" si="19"/>
        <v>2020</v>
      </c>
      <c r="E176" s="8">
        <f t="shared" si="18"/>
        <v>44110</v>
      </c>
      <c r="F176" s="2">
        <v>43874</v>
      </c>
      <c r="G176" s="2">
        <v>44089</v>
      </c>
      <c r="H176" s="2">
        <v>44089</v>
      </c>
      <c r="I176" s="2">
        <v>44089</v>
      </c>
      <c r="J176" s="1" t="s">
        <v>456</v>
      </c>
      <c r="K176" s="1" t="s">
        <v>26</v>
      </c>
      <c r="L176" s="1" t="s">
        <v>310</v>
      </c>
      <c r="M176" s="1" t="s">
        <v>311</v>
      </c>
      <c r="N176" s="1" t="s">
        <v>67</v>
      </c>
      <c r="O176" s="1" t="s">
        <v>68</v>
      </c>
      <c r="Q176" s="1" t="s">
        <v>36</v>
      </c>
      <c r="R176" s="1" t="s">
        <v>40</v>
      </c>
      <c r="S176" s="3">
        <v>1.97</v>
      </c>
      <c r="T176" s="4">
        <v>11000</v>
      </c>
      <c r="U176" s="3">
        <v>21670</v>
      </c>
      <c r="V176">
        <v>0</v>
      </c>
      <c r="W176" s="4">
        <v>0</v>
      </c>
      <c r="X176">
        <v>0</v>
      </c>
      <c r="Y176" s="1" t="s">
        <v>61</v>
      </c>
      <c r="Z176" s="1" t="s">
        <v>59</v>
      </c>
      <c r="AA176" s="1" t="s">
        <v>60</v>
      </c>
      <c r="AB176" s="1" t="s">
        <v>38</v>
      </c>
      <c r="AC176" s="1" t="s">
        <v>39</v>
      </c>
      <c r="AD176" s="1" t="s">
        <v>30</v>
      </c>
      <c r="AE176" s="1" t="s">
        <v>31</v>
      </c>
    </row>
    <row r="177" spans="1:31" x14ac:dyDescent="0.3">
      <c r="A177" s="13">
        <f>Table1[[#This Row],[QTY Ordered]]-Table1[[#This Row],[QTY Canceled]]-Table1[[#This Row],[QTY Shipped]]</f>
        <v>7000</v>
      </c>
      <c r="B177" s="7" t="str">
        <f>Table1[[#This Row],[Month]]&amp;" "&amp;RIGHT(Table1[[#This Row],[Year]],2)</f>
        <v>Oct 20</v>
      </c>
      <c r="C177" s="7" t="str">
        <f t="shared" si="17"/>
        <v>Oct</v>
      </c>
      <c r="D177" s="7" t="str">
        <f t="shared" si="19"/>
        <v>2020</v>
      </c>
      <c r="E177" s="8">
        <f t="shared" si="18"/>
        <v>44110</v>
      </c>
      <c r="F177" s="2">
        <v>43874</v>
      </c>
      <c r="G177" s="2">
        <v>44089</v>
      </c>
      <c r="H177" s="2">
        <v>44089</v>
      </c>
      <c r="I177" s="2">
        <v>44089</v>
      </c>
      <c r="J177" s="1" t="s">
        <v>457</v>
      </c>
      <c r="K177" s="1" t="s">
        <v>26</v>
      </c>
      <c r="L177" s="1" t="s">
        <v>248</v>
      </c>
      <c r="M177" s="1" t="s">
        <v>249</v>
      </c>
      <c r="N177" s="1" t="s">
        <v>67</v>
      </c>
      <c r="O177" s="1" t="s">
        <v>68</v>
      </c>
      <c r="Q177" s="1" t="s">
        <v>36</v>
      </c>
      <c r="R177" s="1" t="s">
        <v>40</v>
      </c>
      <c r="S177" s="3">
        <v>5.32</v>
      </c>
      <c r="T177" s="4">
        <v>7000</v>
      </c>
      <c r="U177" s="3">
        <v>37240</v>
      </c>
      <c r="V177">
        <v>0</v>
      </c>
      <c r="W177" s="5">
        <v>0</v>
      </c>
      <c r="X177">
        <v>0</v>
      </c>
      <c r="Y177" s="1" t="s">
        <v>28</v>
      </c>
      <c r="Z177" s="1" t="s">
        <v>59</v>
      </c>
      <c r="AA177" s="1" t="s">
        <v>60</v>
      </c>
      <c r="AB177" s="1" t="s">
        <v>38</v>
      </c>
      <c r="AC177" s="1"/>
      <c r="AD177" s="1" t="s">
        <v>30</v>
      </c>
      <c r="AE177" s="1" t="s">
        <v>31</v>
      </c>
    </row>
    <row r="178" spans="1:31" x14ac:dyDescent="0.3">
      <c r="A178" s="13">
        <f>Table1[[#This Row],[QTY Ordered]]-Table1[[#This Row],[QTY Canceled]]-Table1[[#This Row],[QTY Shipped]]</f>
        <v>7000</v>
      </c>
      <c r="B178" s="7" t="str">
        <f>Table1[[#This Row],[Month]]&amp;" "&amp;RIGHT(Table1[[#This Row],[Year]],2)</f>
        <v>Nov 20</v>
      </c>
      <c r="C178" s="7" t="str">
        <f t="shared" si="17"/>
        <v>Nov</v>
      </c>
      <c r="D178" s="7" t="str">
        <f t="shared" si="19"/>
        <v>2020</v>
      </c>
      <c r="E178" s="8">
        <f t="shared" si="18"/>
        <v>44157</v>
      </c>
      <c r="F178" s="2">
        <v>43874</v>
      </c>
      <c r="G178" s="2">
        <v>44136</v>
      </c>
      <c r="H178" s="2">
        <v>44136</v>
      </c>
      <c r="I178" s="2">
        <v>44136</v>
      </c>
      <c r="J178" s="1" t="s">
        <v>457</v>
      </c>
      <c r="K178" s="1" t="s">
        <v>26</v>
      </c>
      <c r="L178" s="1" t="s">
        <v>248</v>
      </c>
      <c r="M178" s="1" t="s">
        <v>249</v>
      </c>
      <c r="N178" s="1" t="s">
        <v>67</v>
      </c>
      <c r="O178" s="1" t="s">
        <v>68</v>
      </c>
      <c r="Q178" s="1" t="s">
        <v>36</v>
      </c>
      <c r="R178" s="1" t="s">
        <v>40</v>
      </c>
      <c r="S178" s="3">
        <v>5.12</v>
      </c>
      <c r="T178" s="4">
        <v>7000</v>
      </c>
      <c r="U178" s="3">
        <v>35868</v>
      </c>
      <c r="V178">
        <v>0</v>
      </c>
      <c r="W178" s="5">
        <v>0</v>
      </c>
      <c r="X178">
        <v>0</v>
      </c>
      <c r="Y178" s="1" t="s">
        <v>28</v>
      </c>
      <c r="Z178" s="1" t="s">
        <v>59</v>
      </c>
      <c r="AA178" s="1" t="s">
        <v>60</v>
      </c>
      <c r="AB178" s="1" t="s">
        <v>38</v>
      </c>
      <c r="AD178" s="1" t="s">
        <v>30</v>
      </c>
      <c r="AE178" s="1" t="s">
        <v>31</v>
      </c>
    </row>
    <row r="179" spans="1:31" x14ac:dyDescent="0.3">
      <c r="A179" s="13">
        <f>Table1[[#This Row],[QTY Ordered]]-Table1[[#This Row],[QTY Canceled]]-Table1[[#This Row],[QTY Shipped]]</f>
        <v>8000</v>
      </c>
      <c r="B179" s="7" t="str">
        <f>Table1[[#This Row],[Month]]&amp;" "&amp;RIGHT(Table1[[#This Row],[Year]],2)</f>
        <v>Nov 20</v>
      </c>
      <c r="C179" s="7" t="str">
        <f t="shared" si="17"/>
        <v>Nov</v>
      </c>
      <c r="D179" s="7" t="str">
        <f t="shared" si="19"/>
        <v>2020</v>
      </c>
      <c r="E179" s="8">
        <f t="shared" si="18"/>
        <v>44157</v>
      </c>
      <c r="F179" s="2">
        <v>43874</v>
      </c>
      <c r="G179" s="2">
        <v>44136</v>
      </c>
      <c r="H179" s="2">
        <v>44136</v>
      </c>
      <c r="I179" s="2">
        <v>44136</v>
      </c>
      <c r="J179" s="1" t="s">
        <v>458</v>
      </c>
      <c r="K179" s="1" t="s">
        <v>26</v>
      </c>
      <c r="L179" s="1" t="s">
        <v>398</v>
      </c>
      <c r="M179" s="1" t="s">
        <v>399</v>
      </c>
      <c r="N179" s="1" t="s">
        <v>67</v>
      </c>
      <c r="O179" s="1" t="s">
        <v>68</v>
      </c>
      <c r="Q179" s="1" t="s">
        <v>36</v>
      </c>
      <c r="R179" s="1" t="s">
        <v>40</v>
      </c>
      <c r="S179" s="3">
        <v>2.36</v>
      </c>
      <c r="T179" s="4">
        <v>8000</v>
      </c>
      <c r="U179" s="3">
        <v>18880</v>
      </c>
      <c r="V179">
        <v>0</v>
      </c>
      <c r="W179">
        <v>0</v>
      </c>
      <c r="X179">
        <v>0</v>
      </c>
      <c r="Y179" s="1" t="s">
        <v>61</v>
      </c>
      <c r="Z179" s="1" t="s">
        <v>59</v>
      </c>
      <c r="AA179" s="1" t="s">
        <v>60</v>
      </c>
      <c r="AB179" s="1" t="s">
        <v>38</v>
      </c>
      <c r="AD179" s="1" t="s">
        <v>30</v>
      </c>
      <c r="AE179" s="1" t="s">
        <v>31</v>
      </c>
    </row>
    <row r="180" spans="1:31" x14ac:dyDescent="0.3">
      <c r="A180" s="13">
        <f>Table1[[#This Row],[QTY Ordered]]-Table1[[#This Row],[QTY Canceled]]-Table1[[#This Row],[QTY Shipped]]</f>
        <v>12000</v>
      </c>
      <c r="B180" s="7" t="str">
        <f>Table1[[#This Row],[Month]]&amp;" "&amp;RIGHT(Table1[[#This Row],[Year]],2)</f>
        <v>Aug 20</v>
      </c>
      <c r="C180" s="7" t="str">
        <f t="shared" si="17"/>
        <v>Aug</v>
      </c>
      <c r="D180" s="7" t="str">
        <f t="shared" si="19"/>
        <v>2020</v>
      </c>
      <c r="E180" s="8">
        <f t="shared" si="18"/>
        <v>44065</v>
      </c>
      <c r="F180" s="2">
        <v>43880</v>
      </c>
      <c r="G180" s="2">
        <v>44044</v>
      </c>
      <c r="H180" s="2">
        <v>44044</v>
      </c>
      <c r="I180" s="2">
        <v>44044</v>
      </c>
      <c r="J180" s="1" t="s">
        <v>459</v>
      </c>
      <c r="K180" s="1" t="s">
        <v>26</v>
      </c>
      <c r="L180" s="1" t="s">
        <v>101</v>
      </c>
      <c r="M180" s="1" t="s">
        <v>102</v>
      </c>
      <c r="N180" s="1" t="s">
        <v>67</v>
      </c>
      <c r="O180" s="1" t="s">
        <v>68</v>
      </c>
      <c r="Q180" s="1" t="s">
        <v>103</v>
      </c>
      <c r="R180" s="1" t="s">
        <v>104</v>
      </c>
      <c r="S180" s="3">
        <v>2.12</v>
      </c>
      <c r="T180" s="4">
        <v>12000</v>
      </c>
      <c r="U180" s="3">
        <v>25440</v>
      </c>
      <c r="V180">
        <v>0</v>
      </c>
      <c r="W180" s="5">
        <v>0</v>
      </c>
      <c r="X180" s="5">
        <v>0</v>
      </c>
      <c r="Y180" s="1" t="s">
        <v>28</v>
      </c>
      <c r="Z180" s="1" t="s">
        <v>59</v>
      </c>
      <c r="AA180" s="1" t="s">
        <v>60</v>
      </c>
      <c r="AB180" s="1" t="s">
        <v>63</v>
      </c>
      <c r="AD180" s="1" t="s">
        <v>30</v>
      </c>
      <c r="AE180" s="1" t="s">
        <v>31</v>
      </c>
    </row>
    <row r="181" spans="1:31" x14ac:dyDescent="0.3">
      <c r="A181" s="13">
        <f>Table1[[#This Row],[QTY Ordered]]-Table1[[#This Row],[QTY Canceled]]-Table1[[#This Row],[QTY Shipped]]</f>
        <v>5000</v>
      </c>
      <c r="B181" s="7" t="str">
        <f>Table1[[#This Row],[Month]]&amp;" "&amp;RIGHT(Table1[[#This Row],[Year]],2)</f>
        <v>Sep 20</v>
      </c>
      <c r="C181" s="7" t="str">
        <f t="shared" si="17"/>
        <v>Sep</v>
      </c>
      <c r="D181" s="7" t="str">
        <f t="shared" si="19"/>
        <v>2020</v>
      </c>
      <c r="E181" s="8">
        <f t="shared" si="18"/>
        <v>44079</v>
      </c>
      <c r="F181" s="2">
        <v>43880</v>
      </c>
      <c r="G181" s="2">
        <v>44058</v>
      </c>
      <c r="H181" s="2">
        <v>44058</v>
      </c>
      <c r="I181" s="2">
        <v>44058</v>
      </c>
      <c r="J181" s="1" t="s">
        <v>460</v>
      </c>
      <c r="K181" s="1" t="s">
        <v>26</v>
      </c>
      <c r="L181" s="1" t="s">
        <v>461</v>
      </c>
      <c r="M181" s="1" t="s">
        <v>462</v>
      </c>
      <c r="N181" s="1" t="s">
        <v>67</v>
      </c>
      <c r="O181" s="1" t="s">
        <v>68</v>
      </c>
      <c r="Q181" s="1" t="s">
        <v>103</v>
      </c>
      <c r="R181" s="1" t="s">
        <v>104</v>
      </c>
      <c r="S181" s="3">
        <v>0.92</v>
      </c>
      <c r="T181" s="4">
        <v>5000</v>
      </c>
      <c r="U181" s="3">
        <v>4600</v>
      </c>
      <c r="V181">
        <v>0</v>
      </c>
      <c r="W181">
        <v>0</v>
      </c>
      <c r="X181">
        <v>0</v>
      </c>
      <c r="Y181" s="1" t="s">
        <v>28</v>
      </c>
      <c r="Z181" s="1" t="s">
        <v>59</v>
      </c>
      <c r="AA181" s="1" t="s">
        <v>60</v>
      </c>
      <c r="AB181" s="1" t="s">
        <v>63</v>
      </c>
      <c r="AD181" s="1" t="s">
        <v>30</v>
      </c>
      <c r="AE181" s="1" t="s">
        <v>31</v>
      </c>
    </row>
    <row r="182" spans="1:31" x14ac:dyDescent="0.3">
      <c r="A182" s="13">
        <f>Table1[[#This Row],[QTY Ordered]]-Table1[[#This Row],[QTY Canceled]]-Table1[[#This Row],[QTY Shipped]]</f>
        <v>5000</v>
      </c>
      <c r="B182" s="7" t="str">
        <f>Table1[[#This Row],[Month]]&amp;" "&amp;RIGHT(Table1[[#This Row],[Year]],2)</f>
        <v>Jul 20</v>
      </c>
      <c r="C182" s="7" t="str">
        <f t="shared" ref="C182:C216" si="20">TEXT(E182,"mmm")</f>
        <v>Jul</v>
      </c>
      <c r="D182" s="7" t="str">
        <f t="shared" si="19"/>
        <v>2020</v>
      </c>
      <c r="E182" s="8">
        <f t="shared" si="18"/>
        <v>44043</v>
      </c>
      <c r="F182" s="2">
        <v>43880</v>
      </c>
      <c r="G182" s="2">
        <v>44022</v>
      </c>
      <c r="H182" s="2">
        <v>44022</v>
      </c>
      <c r="I182" s="2">
        <v>44022</v>
      </c>
      <c r="J182" s="1" t="s">
        <v>463</v>
      </c>
      <c r="K182" s="1" t="s">
        <v>26</v>
      </c>
      <c r="L182" s="1" t="s">
        <v>464</v>
      </c>
      <c r="M182" s="1" t="s">
        <v>465</v>
      </c>
      <c r="N182" s="1" t="s">
        <v>67</v>
      </c>
      <c r="O182" s="1" t="s">
        <v>68</v>
      </c>
      <c r="Q182" s="1" t="s">
        <v>103</v>
      </c>
      <c r="R182" s="1" t="s">
        <v>104</v>
      </c>
      <c r="S182" s="3">
        <v>10.199999999999999</v>
      </c>
      <c r="T182" s="4">
        <v>5000</v>
      </c>
      <c r="U182" s="3">
        <v>51000</v>
      </c>
      <c r="V182" s="4">
        <v>0</v>
      </c>
      <c r="W182" s="4">
        <v>0</v>
      </c>
      <c r="X182">
        <v>0</v>
      </c>
      <c r="Y182" s="1" t="s">
        <v>28</v>
      </c>
      <c r="Z182" s="1" t="s">
        <v>59</v>
      </c>
      <c r="AA182" s="1" t="s">
        <v>60</v>
      </c>
      <c r="AB182" s="1" t="s">
        <v>63</v>
      </c>
      <c r="AD182" s="1" t="s">
        <v>30</v>
      </c>
      <c r="AE182" s="1" t="s">
        <v>31</v>
      </c>
    </row>
    <row r="183" spans="1:31" x14ac:dyDescent="0.3">
      <c r="A183" s="13">
        <f>Table1[[#This Row],[QTY Ordered]]-Table1[[#This Row],[QTY Canceled]]-Table1[[#This Row],[QTY Shipped]]</f>
        <v>5000</v>
      </c>
      <c r="B183" s="7" t="str">
        <f>Table1[[#This Row],[Month]]&amp;" "&amp;RIGHT(Table1[[#This Row],[Year]],2)</f>
        <v>Jul 20</v>
      </c>
      <c r="C183" s="7" t="str">
        <f t="shared" si="20"/>
        <v>Jul</v>
      </c>
      <c r="D183" s="7" t="str">
        <f t="shared" si="19"/>
        <v>2020</v>
      </c>
      <c r="E183" s="8">
        <f t="shared" si="18"/>
        <v>44029</v>
      </c>
      <c r="F183" s="2">
        <v>43880</v>
      </c>
      <c r="G183" s="2">
        <v>44008</v>
      </c>
      <c r="H183" s="2">
        <v>44008</v>
      </c>
      <c r="I183" s="2">
        <v>44008</v>
      </c>
      <c r="J183" s="1" t="s">
        <v>466</v>
      </c>
      <c r="K183" s="1" t="s">
        <v>26</v>
      </c>
      <c r="L183" s="1" t="s">
        <v>467</v>
      </c>
      <c r="M183" s="1" t="s">
        <v>468</v>
      </c>
      <c r="N183" s="1" t="s">
        <v>67</v>
      </c>
      <c r="O183" s="1" t="s">
        <v>68</v>
      </c>
      <c r="Q183" s="1" t="s">
        <v>103</v>
      </c>
      <c r="R183" s="1" t="s">
        <v>104</v>
      </c>
      <c r="S183" s="3">
        <v>3.54</v>
      </c>
      <c r="T183" s="4">
        <v>5000</v>
      </c>
      <c r="U183" s="3">
        <v>17700</v>
      </c>
      <c r="V183">
        <v>0</v>
      </c>
      <c r="W183" s="4">
        <v>0</v>
      </c>
      <c r="X183">
        <v>0</v>
      </c>
      <c r="Y183" s="1" t="s">
        <v>28</v>
      </c>
      <c r="Z183" s="1" t="s">
        <v>59</v>
      </c>
      <c r="AA183" s="1" t="s">
        <v>60</v>
      </c>
      <c r="AB183" s="1" t="s">
        <v>63</v>
      </c>
      <c r="AD183" s="1" t="s">
        <v>30</v>
      </c>
      <c r="AE183" s="1" t="s">
        <v>31</v>
      </c>
    </row>
    <row r="184" spans="1:31" x14ac:dyDescent="0.3">
      <c r="A184" s="13">
        <f>Table1[[#This Row],[QTY Ordered]]-Table1[[#This Row],[QTY Canceled]]-Table1[[#This Row],[QTY Shipped]]</f>
        <v>5000</v>
      </c>
      <c r="B184" s="7" t="str">
        <f>Table1[[#This Row],[Month]]&amp;" "&amp;RIGHT(Table1[[#This Row],[Year]],2)</f>
        <v>Nov 20</v>
      </c>
      <c r="C184" s="7" t="str">
        <f t="shared" si="20"/>
        <v>Nov</v>
      </c>
      <c r="D184" s="7" t="str">
        <f t="shared" si="19"/>
        <v>2020</v>
      </c>
      <c r="E184" s="8">
        <f t="shared" si="18"/>
        <v>44157</v>
      </c>
      <c r="F184" s="2">
        <v>43880</v>
      </c>
      <c r="G184" s="2">
        <v>44136</v>
      </c>
      <c r="H184" s="2">
        <v>44136</v>
      </c>
      <c r="I184" s="2">
        <v>44136</v>
      </c>
      <c r="J184" s="1" t="s">
        <v>469</v>
      </c>
      <c r="K184" s="1" t="s">
        <v>26</v>
      </c>
      <c r="L184" s="1" t="s">
        <v>233</v>
      </c>
      <c r="M184" s="1" t="s">
        <v>234</v>
      </c>
      <c r="N184" s="1" t="s">
        <v>67</v>
      </c>
      <c r="O184" s="1" t="s">
        <v>68</v>
      </c>
      <c r="Q184" s="1" t="s">
        <v>29</v>
      </c>
      <c r="R184" s="1" t="s">
        <v>77</v>
      </c>
      <c r="S184" s="3">
        <v>3.36</v>
      </c>
      <c r="T184" s="4">
        <v>5000</v>
      </c>
      <c r="U184" s="3">
        <v>16800</v>
      </c>
      <c r="V184">
        <v>0</v>
      </c>
      <c r="W184" s="4">
        <v>0</v>
      </c>
      <c r="X184" s="5">
        <v>0</v>
      </c>
      <c r="Y184" s="1" t="s">
        <v>28</v>
      </c>
      <c r="Z184" s="1" t="s">
        <v>59</v>
      </c>
      <c r="AA184" s="1" t="s">
        <v>60</v>
      </c>
      <c r="AB184" s="1" t="s">
        <v>29</v>
      </c>
      <c r="AD184" s="1" t="s">
        <v>30</v>
      </c>
      <c r="AE184" s="1" t="s">
        <v>31</v>
      </c>
    </row>
    <row r="185" spans="1:31" x14ac:dyDescent="0.3">
      <c r="A185" s="13">
        <f>Table1[[#This Row],[QTY Ordered]]-Table1[[#This Row],[QTY Canceled]]-Table1[[#This Row],[QTY Shipped]]</f>
        <v>10000</v>
      </c>
      <c r="B185" s="7" t="str">
        <f>Table1[[#This Row],[Month]]&amp;" "&amp;RIGHT(Table1[[#This Row],[Year]],2)</f>
        <v>Jul 20</v>
      </c>
      <c r="C185" s="7" t="str">
        <f t="shared" si="20"/>
        <v>Jul</v>
      </c>
      <c r="D185" s="7" t="str">
        <f t="shared" si="19"/>
        <v>2020</v>
      </c>
      <c r="E185" s="8">
        <f t="shared" si="18"/>
        <v>44023</v>
      </c>
      <c r="F185" s="2">
        <v>43880</v>
      </c>
      <c r="G185" s="2">
        <v>44002</v>
      </c>
      <c r="H185" s="2">
        <v>44002</v>
      </c>
      <c r="I185" s="2">
        <v>44002</v>
      </c>
      <c r="J185" s="1" t="s">
        <v>470</v>
      </c>
      <c r="K185" s="1" t="s">
        <v>26</v>
      </c>
      <c r="L185" s="1" t="s">
        <v>235</v>
      </c>
      <c r="M185" s="1" t="s">
        <v>236</v>
      </c>
      <c r="N185" s="1" t="s">
        <v>67</v>
      </c>
      <c r="O185" s="1" t="s">
        <v>68</v>
      </c>
      <c r="Q185" s="1" t="s">
        <v>29</v>
      </c>
      <c r="R185" s="1" t="s">
        <v>77</v>
      </c>
      <c r="S185" s="3">
        <v>1.67</v>
      </c>
      <c r="T185" s="4">
        <v>10000</v>
      </c>
      <c r="U185" s="3">
        <v>16700</v>
      </c>
      <c r="V185">
        <v>0</v>
      </c>
      <c r="W185" s="4">
        <v>0</v>
      </c>
      <c r="X185">
        <v>0</v>
      </c>
      <c r="Y185" s="1" t="s">
        <v>28</v>
      </c>
      <c r="Z185" s="1" t="s">
        <v>59</v>
      </c>
      <c r="AA185" s="1" t="s">
        <v>60</v>
      </c>
      <c r="AB185" s="1" t="s">
        <v>29</v>
      </c>
      <c r="AD185" s="1" t="s">
        <v>30</v>
      </c>
      <c r="AE185" s="1" t="s">
        <v>31</v>
      </c>
    </row>
    <row r="186" spans="1:31" x14ac:dyDescent="0.3">
      <c r="A186" s="13">
        <f>Table1[[#This Row],[QTY Ordered]]-Table1[[#This Row],[QTY Canceled]]-Table1[[#This Row],[QTY Shipped]]</f>
        <v>10000</v>
      </c>
      <c r="B186" s="7" t="str">
        <f>Table1[[#This Row],[Month]]&amp;" "&amp;RIGHT(Table1[[#This Row],[Year]],2)</f>
        <v>Aug 20</v>
      </c>
      <c r="C186" s="7" t="str">
        <f t="shared" si="20"/>
        <v>Aug</v>
      </c>
      <c r="D186" s="7" t="str">
        <f t="shared" si="19"/>
        <v>2020</v>
      </c>
      <c r="E186" s="8">
        <f t="shared" si="18"/>
        <v>44065</v>
      </c>
      <c r="F186" s="2">
        <v>43880</v>
      </c>
      <c r="G186" s="2">
        <v>44044</v>
      </c>
      <c r="H186" s="2">
        <v>44044</v>
      </c>
      <c r="I186" s="2">
        <v>44044</v>
      </c>
      <c r="J186" s="1" t="s">
        <v>471</v>
      </c>
      <c r="K186" s="1" t="s">
        <v>26</v>
      </c>
      <c r="L186" s="1" t="s">
        <v>235</v>
      </c>
      <c r="M186" s="1" t="s">
        <v>236</v>
      </c>
      <c r="N186" s="1" t="s">
        <v>67</v>
      </c>
      <c r="O186" s="1" t="s">
        <v>68</v>
      </c>
      <c r="Q186" s="1" t="s">
        <v>29</v>
      </c>
      <c r="R186" s="1" t="s">
        <v>77</v>
      </c>
      <c r="S186" s="3">
        <v>1.67</v>
      </c>
      <c r="T186" s="4">
        <v>10000</v>
      </c>
      <c r="U186" s="3">
        <v>16700</v>
      </c>
      <c r="V186">
        <v>0</v>
      </c>
      <c r="W186" s="4">
        <v>0</v>
      </c>
      <c r="X186">
        <v>0</v>
      </c>
      <c r="Y186" s="1" t="s">
        <v>61</v>
      </c>
      <c r="Z186" s="1" t="s">
        <v>59</v>
      </c>
      <c r="AA186" s="1" t="s">
        <v>60</v>
      </c>
      <c r="AB186" s="1" t="s">
        <v>29</v>
      </c>
      <c r="AD186" s="1" t="s">
        <v>30</v>
      </c>
      <c r="AE186" s="1" t="s">
        <v>31</v>
      </c>
    </row>
    <row r="187" spans="1:31" x14ac:dyDescent="0.3">
      <c r="A187" s="13">
        <f>Table1[[#This Row],[QTY Ordered]]-Table1[[#This Row],[QTY Canceled]]-Table1[[#This Row],[QTY Shipped]]</f>
        <v>6000</v>
      </c>
      <c r="B187" s="7" t="str">
        <f>Table1[[#This Row],[Month]]&amp;" "&amp;RIGHT(Table1[[#This Row],[Year]],2)</f>
        <v>Jul 20</v>
      </c>
      <c r="C187" s="7" t="str">
        <f t="shared" si="20"/>
        <v>Jul</v>
      </c>
      <c r="D187" s="7" t="str">
        <f t="shared" si="19"/>
        <v>2020</v>
      </c>
      <c r="E187" s="8">
        <f t="shared" si="18"/>
        <v>44018</v>
      </c>
      <c r="F187" s="2">
        <v>43880</v>
      </c>
      <c r="G187" s="2">
        <v>43997</v>
      </c>
      <c r="H187" s="2">
        <v>43997</v>
      </c>
      <c r="I187" s="2">
        <v>43997</v>
      </c>
      <c r="J187" s="1" t="s">
        <v>472</v>
      </c>
      <c r="K187" s="1" t="s">
        <v>26</v>
      </c>
      <c r="L187" s="1" t="s">
        <v>473</v>
      </c>
      <c r="M187" s="1" t="s">
        <v>474</v>
      </c>
      <c r="N187" s="1" t="s">
        <v>67</v>
      </c>
      <c r="O187" s="1" t="s">
        <v>68</v>
      </c>
      <c r="Q187" s="1" t="s">
        <v>29</v>
      </c>
      <c r="R187" s="1" t="s">
        <v>77</v>
      </c>
      <c r="S187" s="3">
        <v>3.03</v>
      </c>
      <c r="T187" s="4">
        <v>6000</v>
      </c>
      <c r="U187" s="3">
        <v>18180</v>
      </c>
      <c r="V187">
        <v>0</v>
      </c>
      <c r="W187" s="4">
        <v>0</v>
      </c>
      <c r="X187" s="4">
        <v>0</v>
      </c>
      <c r="Y187" s="1" t="s">
        <v>28</v>
      </c>
      <c r="Z187" s="1" t="s">
        <v>59</v>
      </c>
      <c r="AA187" s="1" t="s">
        <v>60</v>
      </c>
      <c r="AB187" s="1" t="s">
        <v>29</v>
      </c>
      <c r="AD187" s="1" t="s">
        <v>30</v>
      </c>
      <c r="AE187" s="1" t="s">
        <v>31</v>
      </c>
    </row>
    <row r="188" spans="1:31" x14ac:dyDescent="0.3">
      <c r="A188" s="13">
        <f>Table1[[#This Row],[QTY Ordered]]-Table1[[#This Row],[QTY Canceled]]-Table1[[#This Row],[QTY Shipped]]</f>
        <v>5000</v>
      </c>
      <c r="B188" s="7" t="str">
        <f>Table1[[#This Row],[Month]]&amp;" "&amp;RIGHT(Table1[[#This Row],[Year]],2)</f>
        <v>Aug 20</v>
      </c>
      <c r="C188" s="7" t="str">
        <f t="shared" si="20"/>
        <v>Aug</v>
      </c>
      <c r="D188" s="7" t="str">
        <f t="shared" si="19"/>
        <v>2020</v>
      </c>
      <c r="E188" s="8">
        <f t="shared" si="18"/>
        <v>44048</v>
      </c>
      <c r="F188" s="2">
        <v>43880</v>
      </c>
      <c r="G188" s="2">
        <v>44027</v>
      </c>
      <c r="H188" s="2">
        <v>44027</v>
      </c>
      <c r="I188" s="2">
        <v>44027</v>
      </c>
      <c r="J188" s="1" t="s">
        <v>475</v>
      </c>
      <c r="K188" s="1" t="s">
        <v>26</v>
      </c>
      <c r="L188" s="1" t="s">
        <v>476</v>
      </c>
      <c r="M188" s="1" t="s">
        <v>477</v>
      </c>
      <c r="N188" s="1" t="s">
        <v>67</v>
      </c>
      <c r="O188" s="1" t="s">
        <v>68</v>
      </c>
      <c r="Q188" s="1" t="s">
        <v>29</v>
      </c>
      <c r="R188" s="1" t="s">
        <v>77</v>
      </c>
      <c r="S188" s="3">
        <v>3.55</v>
      </c>
      <c r="T188" s="4">
        <v>5000</v>
      </c>
      <c r="U188" s="3">
        <v>17750</v>
      </c>
      <c r="V188">
        <v>0</v>
      </c>
      <c r="W188">
        <v>0</v>
      </c>
      <c r="X188">
        <v>0</v>
      </c>
      <c r="Y188" s="1" t="s">
        <v>28</v>
      </c>
      <c r="Z188" s="1" t="s">
        <v>59</v>
      </c>
      <c r="AA188" s="1" t="s">
        <v>60</v>
      </c>
      <c r="AB188" s="1" t="s">
        <v>29</v>
      </c>
      <c r="AC188" s="1"/>
      <c r="AD188" s="1" t="s">
        <v>30</v>
      </c>
      <c r="AE188" s="1" t="s">
        <v>31</v>
      </c>
    </row>
    <row r="189" spans="1:31" x14ac:dyDescent="0.3">
      <c r="A189" s="13">
        <f>Table1[[#This Row],[QTY Ordered]]-Table1[[#This Row],[QTY Canceled]]-Table1[[#This Row],[QTY Shipped]]</f>
        <v>12000</v>
      </c>
      <c r="B189" s="7" t="str">
        <f>Table1[[#This Row],[Month]]&amp;" "&amp;RIGHT(Table1[[#This Row],[Year]],2)</f>
        <v>Jul 20</v>
      </c>
      <c r="C189" s="7" t="str">
        <f t="shared" si="20"/>
        <v>Jul</v>
      </c>
      <c r="D189" s="7" t="str">
        <f t="shared" si="19"/>
        <v>2020</v>
      </c>
      <c r="E189" s="8">
        <f t="shared" si="18"/>
        <v>44034</v>
      </c>
      <c r="F189" s="2">
        <v>43880</v>
      </c>
      <c r="G189" s="2">
        <v>44013</v>
      </c>
      <c r="H189" s="2">
        <v>44013</v>
      </c>
      <c r="I189" s="2">
        <v>44013</v>
      </c>
      <c r="J189" s="1" t="s">
        <v>478</v>
      </c>
      <c r="K189" s="1" t="s">
        <v>26</v>
      </c>
      <c r="L189" s="1" t="s">
        <v>98</v>
      </c>
      <c r="M189" s="1" t="s">
        <v>99</v>
      </c>
      <c r="N189" s="1" t="s">
        <v>67</v>
      </c>
      <c r="O189" s="1" t="s">
        <v>68</v>
      </c>
      <c r="Q189" s="1" t="s">
        <v>72</v>
      </c>
      <c r="R189" s="1" t="s">
        <v>73</v>
      </c>
      <c r="S189" s="3">
        <v>5.31</v>
      </c>
      <c r="T189" s="5">
        <v>12000</v>
      </c>
      <c r="U189" s="3">
        <v>63720</v>
      </c>
      <c r="V189">
        <v>0</v>
      </c>
      <c r="W189" s="4">
        <v>0</v>
      </c>
      <c r="X189">
        <v>0</v>
      </c>
      <c r="Y189" s="1" t="s">
        <v>28</v>
      </c>
      <c r="Z189" s="1" t="s">
        <v>59</v>
      </c>
      <c r="AA189" s="1" t="s">
        <v>60</v>
      </c>
      <c r="AB189" s="1" t="s">
        <v>50</v>
      </c>
      <c r="AD189" s="1" t="s">
        <v>30</v>
      </c>
      <c r="AE189" s="1" t="s">
        <v>31</v>
      </c>
    </row>
    <row r="190" spans="1:31" x14ac:dyDescent="0.3">
      <c r="A190" s="13">
        <f>Table1[[#This Row],[QTY Ordered]]-Table1[[#This Row],[QTY Canceled]]-Table1[[#This Row],[QTY Shipped]]</f>
        <v>12000</v>
      </c>
      <c r="B190" s="7" t="str">
        <f>Table1[[#This Row],[Month]]&amp;" "&amp;RIGHT(Table1[[#This Row],[Year]],2)</f>
        <v>Aug 20</v>
      </c>
      <c r="C190" s="7" t="str">
        <f t="shared" si="20"/>
        <v>Aug</v>
      </c>
      <c r="D190" s="7" t="str">
        <f t="shared" si="19"/>
        <v>2020</v>
      </c>
      <c r="E190" s="8">
        <f t="shared" si="18"/>
        <v>44065</v>
      </c>
      <c r="F190" s="2">
        <v>43880</v>
      </c>
      <c r="G190" s="2">
        <v>44044</v>
      </c>
      <c r="H190" s="2">
        <v>44044</v>
      </c>
      <c r="I190" s="2">
        <v>44044</v>
      </c>
      <c r="J190" s="1" t="s">
        <v>479</v>
      </c>
      <c r="K190" s="1" t="s">
        <v>26</v>
      </c>
      <c r="L190" s="1" t="s">
        <v>130</v>
      </c>
      <c r="M190" s="1" t="s">
        <v>131</v>
      </c>
      <c r="N190" s="1" t="s">
        <v>67</v>
      </c>
      <c r="O190" s="1" t="s">
        <v>68</v>
      </c>
      <c r="Q190" s="1" t="s">
        <v>72</v>
      </c>
      <c r="R190" s="1" t="s">
        <v>73</v>
      </c>
      <c r="S190" s="3">
        <v>5.49</v>
      </c>
      <c r="T190" s="4">
        <v>12000</v>
      </c>
      <c r="U190" s="3">
        <v>65880</v>
      </c>
      <c r="V190">
        <v>0</v>
      </c>
      <c r="W190" s="4">
        <v>0</v>
      </c>
      <c r="X190">
        <v>0</v>
      </c>
      <c r="Y190" s="1" t="s">
        <v>28</v>
      </c>
      <c r="Z190" s="1" t="s">
        <v>59</v>
      </c>
      <c r="AA190" s="1" t="s">
        <v>60</v>
      </c>
      <c r="AB190" s="1" t="s">
        <v>50</v>
      </c>
      <c r="AD190" s="1" t="s">
        <v>30</v>
      </c>
      <c r="AE190" s="1" t="s">
        <v>31</v>
      </c>
    </row>
    <row r="191" spans="1:31" x14ac:dyDescent="0.3">
      <c r="A191" s="13">
        <f>Table1[[#This Row],[QTY Ordered]]-Table1[[#This Row],[QTY Canceled]]-Table1[[#This Row],[QTY Shipped]]</f>
        <v>6000</v>
      </c>
      <c r="B191" s="7" t="str">
        <f>Table1[[#This Row],[Month]]&amp;" "&amp;RIGHT(Table1[[#This Row],[Year]],2)</f>
        <v>Nov 20</v>
      </c>
      <c r="C191" s="7" t="str">
        <f t="shared" si="20"/>
        <v>Nov</v>
      </c>
      <c r="D191" s="7" t="str">
        <f t="shared" si="19"/>
        <v>2020</v>
      </c>
      <c r="E191" s="8">
        <f t="shared" si="18"/>
        <v>44157</v>
      </c>
      <c r="F191" s="2">
        <v>43880</v>
      </c>
      <c r="G191" s="2">
        <v>44136</v>
      </c>
      <c r="H191" s="2">
        <v>44136</v>
      </c>
      <c r="I191" s="2">
        <v>44136</v>
      </c>
      <c r="J191" s="1" t="s">
        <v>480</v>
      </c>
      <c r="K191" s="1" t="s">
        <v>26</v>
      </c>
      <c r="L191" s="1" t="s">
        <v>130</v>
      </c>
      <c r="M191" s="1" t="s">
        <v>131</v>
      </c>
      <c r="N191" s="1" t="s">
        <v>67</v>
      </c>
      <c r="O191" s="1" t="s">
        <v>68</v>
      </c>
      <c r="Q191" s="1" t="s">
        <v>72</v>
      </c>
      <c r="R191" s="1" t="s">
        <v>73</v>
      </c>
      <c r="S191" s="3">
        <v>5.85</v>
      </c>
      <c r="T191" s="4">
        <v>6000</v>
      </c>
      <c r="U191" s="3">
        <v>35100</v>
      </c>
      <c r="V191">
        <v>0</v>
      </c>
      <c r="W191" s="4">
        <v>0</v>
      </c>
      <c r="X191">
        <v>0</v>
      </c>
      <c r="Y191" s="1" t="s">
        <v>28</v>
      </c>
      <c r="Z191" s="1" t="s">
        <v>59</v>
      </c>
      <c r="AA191" s="1" t="s">
        <v>60</v>
      </c>
      <c r="AB191" s="1" t="s">
        <v>50</v>
      </c>
      <c r="AD191" s="1" t="s">
        <v>30</v>
      </c>
      <c r="AE191" s="1" t="s">
        <v>31</v>
      </c>
    </row>
    <row r="192" spans="1:31" x14ac:dyDescent="0.3">
      <c r="A192" s="13">
        <f>Table1[[#This Row],[QTY Ordered]]-Table1[[#This Row],[QTY Canceled]]-Table1[[#This Row],[QTY Shipped]]</f>
        <v>12000</v>
      </c>
      <c r="B192" s="7" t="str">
        <f>Table1[[#This Row],[Month]]&amp;" "&amp;RIGHT(Table1[[#This Row],[Year]],2)</f>
        <v>Nov 20</v>
      </c>
      <c r="C192" s="7" t="str">
        <f t="shared" si="20"/>
        <v>Nov</v>
      </c>
      <c r="D192" s="7" t="str">
        <f t="shared" si="19"/>
        <v>2020</v>
      </c>
      <c r="E192" s="8">
        <f t="shared" si="18"/>
        <v>44140</v>
      </c>
      <c r="F192" s="2">
        <v>43880</v>
      </c>
      <c r="G192" s="2">
        <v>44119</v>
      </c>
      <c r="H192" s="2">
        <v>44119</v>
      </c>
      <c r="I192" s="2">
        <v>44119</v>
      </c>
      <c r="J192" s="1" t="s">
        <v>481</v>
      </c>
      <c r="K192" s="1" t="s">
        <v>26</v>
      </c>
      <c r="L192" s="1" t="s">
        <v>86</v>
      </c>
      <c r="M192" s="1" t="s">
        <v>87</v>
      </c>
      <c r="N192" s="1" t="s">
        <v>67</v>
      </c>
      <c r="O192" s="1" t="s">
        <v>68</v>
      </c>
      <c r="Q192" s="1" t="s">
        <v>72</v>
      </c>
      <c r="R192" s="1" t="s">
        <v>73</v>
      </c>
      <c r="S192" s="3">
        <v>3.63</v>
      </c>
      <c r="T192" s="4">
        <v>12000</v>
      </c>
      <c r="U192" s="3">
        <v>43560</v>
      </c>
      <c r="V192">
        <v>0</v>
      </c>
      <c r="W192" s="4">
        <v>0</v>
      </c>
      <c r="X192">
        <v>0</v>
      </c>
      <c r="Y192" s="1" t="s">
        <v>28</v>
      </c>
      <c r="Z192" s="1" t="s">
        <v>59</v>
      </c>
      <c r="AA192" s="1" t="s">
        <v>60</v>
      </c>
      <c r="AB192" s="1" t="s">
        <v>50</v>
      </c>
      <c r="AD192" s="1" t="s">
        <v>30</v>
      </c>
      <c r="AE192" s="1" t="s">
        <v>31</v>
      </c>
    </row>
    <row r="193" spans="1:31" x14ac:dyDescent="0.3">
      <c r="A193" s="13">
        <f>Table1[[#This Row],[QTY Ordered]]-Table1[[#This Row],[QTY Canceled]]-Table1[[#This Row],[QTY Shipped]]</f>
        <v>3500</v>
      </c>
      <c r="B193" s="7" t="str">
        <f>Table1[[#This Row],[Month]]&amp;" "&amp;RIGHT(Table1[[#This Row],[Year]],2)</f>
        <v>Jun 20</v>
      </c>
      <c r="C193" s="7" t="str">
        <f t="shared" si="20"/>
        <v>Jun</v>
      </c>
      <c r="D193" s="7" t="str">
        <f t="shared" si="19"/>
        <v>2020</v>
      </c>
      <c r="E193" s="8">
        <f t="shared" si="18"/>
        <v>44004</v>
      </c>
      <c r="F193" s="2">
        <v>43880</v>
      </c>
      <c r="G193" s="2">
        <v>43983</v>
      </c>
      <c r="H193" s="2">
        <v>43983</v>
      </c>
      <c r="I193" s="2">
        <v>43983</v>
      </c>
      <c r="J193" s="1" t="s">
        <v>482</v>
      </c>
      <c r="K193" s="1" t="s">
        <v>26</v>
      </c>
      <c r="L193" s="1" t="s">
        <v>483</v>
      </c>
      <c r="M193" s="1" t="s">
        <v>484</v>
      </c>
      <c r="N193" s="1" t="s">
        <v>67</v>
      </c>
      <c r="O193" s="1" t="s">
        <v>68</v>
      </c>
      <c r="Q193" s="1" t="s">
        <v>118</v>
      </c>
      <c r="R193" s="1" t="s">
        <v>119</v>
      </c>
      <c r="S193" s="3">
        <v>16.420000000000002</v>
      </c>
      <c r="T193" s="4">
        <v>3500</v>
      </c>
      <c r="U193" s="3">
        <v>57470</v>
      </c>
      <c r="V193">
        <v>0</v>
      </c>
      <c r="W193">
        <v>0</v>
      </c>
      <c r="X193">
        <v>0</v>
      </c>
      <c r="Y193" s="1" t="s">
        <v>28</v>
      </c>
      <c r="Z193" s="1" t="s">
        <v>59</v>
      </c>
      <c r="AA193" s="1" t="s">
        <v>60</v>
      </c>
      <c r="AB193" s="1" t="s">
        <v>118</v>
      </c>
      <c r="AC193" t="s">
        <v>39</v>
      </c>
      <c r="AD193" s="1" t="s">
        <v>30</v>
      </c>
      <c r="AE193" s="1" t="s">
        <v>31</v>
      </c>
    </row>
    <row r="194" spans="1:31" x14ac:dyDescent="0.3">
      <c r="A194" s="13">
        <f>Table1[[#This Row],[QTY Ordered]]-Table1[[#This Row],[QTY Canceled]]-Table1[[#This Row],[QTY Shipped]]</f>
        <v>5000</v>
      </c>
      <c r="B194" s="7" t="str">
        <f>Table1[[#This Row],[Month]]&amp;" "&amp;RIGHT(Table1[[#This Row],[Year]],2)</f>
        <v>Jun 20</v>
      </c>
      <c r="C194" s="7" t="str">
        <f t="shared" si="20"/>
        <v>Jun</v>
      </c>
      <c r="D194" s="7" t="str">
        <f t="shared" si="19"/>
        <v>2020</v>
      </c>
      <c r="E194" s="8">
        <f t="shared" si="18"/>
        <v>44004</v>
      </c>
      <c r="F194" s="2">
        <v>43937</v>
      </c>
      <c r="G194" s="2">
        <v>43983</v>
      </c>
      <c r="H194" s="2">
        <v>43983</v>
      </c>
      <c r="I194" s="2">
        <v>43983</v>
      </c>
      <c r="J194" s="1" t="s">
        <v>865</v>
      </c>
      <c r="K194" s="1" t="s">
        <v>26</v>
      </c>
      <c r="L194" s="1" t="s">
        <v>274</v>
      </c>
      <c r="M194" s="1" t="s">
        <v>275</v>
      </c>
      <c r="N194" s="1" t="s">
        <v>67</v>
      </c>
      <c r="O194" s="1" t="s">
        <v>68</v>
      </c>
      <c r="Q194" s="1" t="s">
        <v>118</v>
      </c>
      <c r="R194" s="1" t="s">
        <v>119</v>
      </c>
      <c r="S194" s="3">
        <v>6.67</v>
      </c>
      <c r="T194" s="4">
        <v>5000</v>
      </c>
      <c r="U194" s="3">
        <v>33350</v>
      </c>
      <c r="V194">
        <v>0</v>
      </c>
      <c r="W194">
        <v>0</v>
      </c>
      <c r="X194">
        <v>0</v>
      </c>
      <c r="Y194" s="1" t="s">
        <v>37</v>
      </c>
      <c r="Z194" s="1" t="s">
        <v>59</v>
      </c>
      <c r="AA194" s="1" t="s">
        <v>60</v>
      </c>
      <c r="AB194" s="1" t="s">
        <v>118</v>
      </c>
      <c r="AC194" t="s">
        <v>39</v>
      </c>
      <c r="AD194" s="1" t="s">
        <v>30</v>
      </c>
      <c r="AE194" s="1" t="s">
        <v>31</v>
      </c>
    </row>
    <row r="195" spans="1:31" x14ac:dyDescent="0.3">
      <c r="A195" s="13">
        <f>Table1[[#This Row],[QTY Ordered]]-Table1[[#This Row],[QTY Canceled]]-Table1[[#This Row],[QTY Shipped]]</f>
        <v>2500</v>
      </c>
      <c r="B195" s="7" t="str">
        <f>Table1[[#This Row],[Month]]&amp;" "&amp;RIGHT(Table1[[#This Row],[Year]],2)</f>
        <v>Sep 20</v>
      </c>
      <c r="C195" s="7" t="str">
        <f t="shared" si="20"/>
        <v>Sep</v>
      </c>
      <c r="D195" s="7" t="str">
        <f t="shared" si="19"/>
        <v>2020</v>
      </c>
      <c r="E195" s="8">
        <f t="shared" si="18"/>
        <v>44096</v>
      </c>
      <c r="F195" s="2">
        <v>43880</v>
      </c>
      <c r="G195" s="2">
        <v>44075</v>
      </c>
      <c r="H195" s="2">
        <v>44075</v>
      </c>
      <c r="I195" s="2">
        <v>44075</v>
      </c>
      <c r="J195" s="1" t="s">
        <v>485</v>
      </c>
      <c r="K195" s="1" t="s">
        <v>26</v>
      </c>
      <c r="L195" s="1" t="s">
        <v>274</v>
      </c>
      <c r="M195" s="1" t="s">
        <v>275</v>
      </c>
      <c r="N195" s="1" t="s">
        <v>67</v>
      </c>
      <c r="O195" s="1" t="s">
        <v>68</v>
      </c>
      <c r="Q195" s="1" t="s">
        <v>118</v>
      </c>
      <c r="R195" s="1" t="s">
        <v>119</v>
      </c>
      <c r="S195" s="3">
        <v>6.67</v>
      </c>
      <c r="T195" s="4">
        <v>5000</v>
      </c>
      <c r="U195" s="3">
        <v>16675</v>
      </c>
      <c r="V195" s="5">
        <v>2500</v>
      </c>
      <c r="W195" s="4">
        <v>0</v>
      </c>
      <c r="X195">
        <v>0</v>
      </c>
      <c r="Y195" s="1" t="s">
        <v>28</v>
      </c>
      <c r="Z195" s="1" t="s">
        <v>59</v>
      </c>
      <c r="AA195" s="1" t="s">
        <v>60</v>
      </c>
      <c r="AB195" s="1" t="s">
        <v>118</v>
      </c>
      <c r="AC195" s="1" t="s">
        <v>39</v>
      </c>
      <c r="AD195" s="1" t="s">
        <v>30</v>
      </c>
      <c r="AE195" s="1" t="s">
        <v>31</v>
      </c>
    </row>
    <row r="196" spans="1:31" x14ac:dyDescent="0.3">
      <c r="A196" s="13">
        <f>Table1[[#This Row],[QTY Ordered]]-Table1[[#This Row],[QTY Canceled]]-Table1[[#This Row],[QTY Shipped]]</f>
        <v>5000</v>
      </c>
      <c r="B196" s="7" t="str">
        <f>Table1[[#This Row],[Month]]&amp;" "&amp;RIGHT(Table1[[#This Row],[Year]],2)</f>
        <v>Nov 20</v>
      </c>
      <c r="C196" s="7" t="str">
        <f t="shared" si="20"/>
        <v>Nov</v>
      </c>
      <c r="D196" s="7" t="str">
        <f t="shared" si="19"/>
        <v>2020</v>
      </c>
      <c r="E196" s="8">
        <f t="shared" si="18"/>
        <v>44157</v>
      </c>
      <c r="F196" s="2">
        <v>43880</v>
      </c>
      <c r="G196" s="2">
        <v>44136</v>
      </c>
      <c r="H196" s="2">
        <v>44136</v>
      </c>
      <c r="I196" s="2">
        <v>44136</v>
      </c>
      <c r="J196" s="1" t="s">
        <v>486</v>
      </c>
      <c r="K196" s="1" t="s">
        <v>26</v>
      </c>
      <c r="L196" s="1" t="s">
        <v>274</v>
      </c>
      <c r="M196" s="1" t="s">
        <v>275</v>
      </c>
      <c r="N196" s="1" t="s">
        <v>67</v>
      </c>
      <c r="O196" s="1" t="s">
        <v>68</v>
      </c>
      <c r="Q196" s="1" t="s">
        <v>118</v>
      </c>
      <c r="R196" s="1" t="s">
        <v>119</v>
      </c>
      <c r="S196" s="3">
        <v>6.67</v>
      </c>
      <c r="T196" s="4">
        <v>5000</v>
      </c>
      <c r="U196" s="3">
        <v>33350</v>
      </c>
      <c r="V196">
        <v>0</v>
      </c>
      <c r="W196" s="4">
        <v>0</v>
      </c>
      <c r="X196">
        <v>0</v>
      </c>
      <c r="Y196" s="1" t="s">
        <v>28</v>
      </c>
      <c r="Z196" s="1" t="s">
        <v>59</v>
      </c>
      <c r="AA196" s="1" t="s">
        <v>60</v>
      </c>
      <c r="AB196" s="1" t="s">
        <v>118</v>
      </c>
      <c r="AC196" t="s">
        <v>39</v>
      </c>
      <c r="AD196" s="1" t="s">
        <v>30</v>
      </c>
      <c r="AE196" s="1" t="s">
        <v>31</v>
      </c>
    </row>
    <row r="197" spans="1:31" x14ac:dyDescent="0.3">
      <c r="A197" s="13">
        <f>Table1[[#This Row],[QTY Ordered]]-Table1[[#This Row],[QTY Canceled]]-Table1[[#This Row],[QTY Shipped]]</f>
        <v>5000</v>
      </c>
      <c r="B197" s="7" t="str">
        <f>Table1[[#This Row],[Month]]&amp;" "&amp;RIGHT(Table1[[#This Row],[Year]],2)</f>
        <v>Jan 21</v>
      </c>
      <c r="C197" s="7" t="str">
        <f t="shared" si="20"/>
        <v>Jan</v>
      </c>
      <c r="D197" s="7" t="str">
        <f t="shared" si="19"/>
        <v>2021</v>
      </c>
      <c r="E197" s="8">
        <f t="shared" si="18"/>
        <v>44201</v>
      </c>
      <c r="F197" s="2">
        <v>43880</v>
      </c>
      <c r="G197" s="2">
        <v>44180</v>
      </c>
      <c r="H197" s="2">
        <v>44180</v>
      </c>
      <c r="I197" s="2">
        <v>44180</v>
      </c>
      <c r="J197" s="1" t="s">
        <v>487</v>
      </c>
      <c r="K197" s="1" t="s">
        <v>26</v>
      </c>
      <c r="L197" s="1" t="s">
        <v>276</v>
      </c>
      <c r="M197" s="1" t="s">
        <v>277</v>
      </c>
      <c r="N197" s="1" t="s">
        <v>67</v>
      </c>
      <c r="O197" s="1" t="s">
        <v>68</v>
      </c>
      <c r="Q197" s="1" t="s">
        <v>118</v>
      </c>
      <c r="R197" s="1" t="s">
        <v>119</v>
      </c>
      <c r="S197" s="3">
        <v>17.989999999999998</v>
      </c>
      <c r="T197" s="4">
        <v>5000</v>
      </c>
      <c r="U197" s="3">
        <v>89950</v>
      </c>
      <c r="V197">
        <v>0</v>
      </c>
      <c r="W197" s="4">
        <v>0</v>
      </c>
      <c r="X197">
        <v>0</v>
      </c>
      <c r="Y197" s="1" t="s">
        <v>28</v>
      </c>
      <c r="Z197" s="1" t="s">
        <v>59</v>
      </c>
      <c r="AA197" s="1" t="s">
        <v>60</v>
      </c>
      <c r="AB197" s="1" t="s">
        <v>118</v>
      </c>
      <c r="AC197" t="s">
        <v>39</v>
      </c>
      <c r="AD197" s="1" t="s">
        <v>30</v>
      </c>
      <c r="AE197" s="1" t="s">
        <v>31</v>
      </c>
    </row>
    <row r="198" spans="1:31" x14ac:dyDescent="0.3">
      <c r="A198" s="13">
        <f>Table1[[#This Row],[QTY Ordered]]-Table1[[#This Row],[QTY Canceled]]-Table1[[#This Row],[QTY Shipped]]</f>
        <v>2000</v>
      </c>
      <c r="B198" s="7" t="str">
        <f>Table1[[#This Row],[Month]]&amp;" "&amp;RIGHT(Table1[[#This Row],[Year]],2)</f>
        <v>Jun 20</v>
      </c>
      <c r="C198" s="7" t="str">
        <f t="shared" si="20"/>
        <v>Jun</v>
      </c>
      <c r="D198" s="7" t="str">
        <f t="shared" si="19"/>
        <v>2020</v>
      </c>
      <c r="E198" s="8">
        <f t="shared" si="18"/>
        <v>44004</v>
      </c>
      <c r="F198" s="2">
        <v>43880</v>
      </c>
      <c r="G198" s="2">
        <v>43983</v>
      </c>
      <c r="H198" s="2">
        <v>43983</v>
      </c>
      <c r="I198" s="2">
        <v>43983</v>
      </c>
      <c r="J198" s="1" t="s">
        <v>488</v>
      </c>
      <c r="K198" s="1" t="s">
        <v>26</v>
      </c>
      <c r="L198" s="1" t="s">
        <v>279</v>
      </c>
      <c r="M198" s="1" t="s">
        <v>280</v>
      </c>
      <c r="N198" s="1" t="s">
        <v>67</v>
      </c>
      <c r="O198" s="1" t="s">
        <v>68</v>
      </c>
      <c r="Q198" s="1" t="s">
        <v>118</v>
      </c>
      <c r="R198" s="1" t="s">
        <v>119</v>
      </c>
      <c r="S198" s="3">
        <v>9.25</v>
      </c>
      <c r="T198" s="4">
        <v>2000</v>
      </c>
      <c r="U198" s="3">
        <v>18500</v>
      </c>
      <c r="V198">
        <v>0</v>
      </c>
      <c r="W198" s="4">
        <v>0</v>
      </c>
      <c r="X198">
        <v>0</v>
      </c>
      <c r="Y198" s="1" t="s">
        <v>28</v>
      </c>
      <c r="Z198" s="1" t="s">
        <v>59</v>
      </c>
      <c r="AA198" s="1" t="s">
        <v>60</v>
      </c>
      <c r="AB198" s="1" t="s">
        <v>118</v>
      </c>
      <c r="AC198" s="1" t="s">
        <v>39</v>
      </c>
      <c r="AD198" s="1" t="s">
        <v>30</v>
      </c>
      <c r="AE198" s="1" t="s">
        <v>31</v>
      </c>
    </row>
    <row r="199" spans="1:31" x14ac:dyDescent="0.3">
      <c r="A199" s="13">
        <f>Table1[[#This Row],[QTY Ordered]]-Table1[[#This Row],[QTY Canceled]]-Table1[[#This Row],[QTY Shipped]]</f>
        <v>3000</v>
      </c>
      <c r="B199" s="7" t="str">
        <f>Table1[[#This Row],[Month]]&amp;" "&amp;RIGHT(Table1[[#This Row],[Year]],2)</f>
        <v>Jun 20</v>
      </c>
      <c r="C199" s="7" t="str">
        <f t="shared" si="20"/>
        <v>Jun</v>
      </c>
      <c r="D199" s="7" t="str">
        <f t="shared" si="19"/>
        <v>2020</v>
      </c>
      <c r="E199" s="8">
        <f t="shared" si="18"/>
        <v>44004</v>
      </c>
      <c r="F199" s="2">
        <v>43880</v>
      </c>
      <c r="G199" s="2">
        <v>43983</v>
      </c>
      <c r="H199" s="2">
        <v>43983</v>
      </c>
      <c r="I199" s="2">
        <v>43983</v>
      </c>
      <c r="J199" s="1" t="s">
        <v>488</v>
      </c>
      <c r="K199" s="1" t="s">
        <v>26</v>
      </c>
      <c r="L199" s="1" t="s">
        <v>489</v>
      </c>
      <c r="M199" s="1" t="s">
        <v>490</v>
      </c>
      <c r="N199" s="1" t="s">
        <v>67</v>
      </c>
      <c r="O199" s="1" t="s">
        <v>68</v>
      </c>
      <c r="Q199" s="1" t="s">
        <v>118</v>
      </c>
      <c r="R199" s="1" t="s">
        <v>119</v>
      </c>
      <c r="S199" s="3">
        <v>10.23</v>
      </c>
      <c r="T199" s="4">
        <v>3000</v>
      </c>
      <c r="U199" s="3">
        <v>30690</v>
      </c>
      <c r="V199">
        <v>0</v>
      </c>
      <c r="W199">
        <v>0</v>
      </c>
      <c r="X199">
        <v>0</v>
      </c>
      <c r="Y199" s="1" t="s">
        <v>28</v>
      </c>
      <c r="Z199" s="1" t="s">
        <v>59</v>
      </c>
      <c r="AA199" s="1" t="s">
        <v>60</v>
      </c>
      <c r="AB199" s="1" t="s">
        <v>118</v>
      </c>
      <c r="AC199" s="1" t="s">
        <v>39</v>
      </c>
      <c r="AD199" s="1" t="s">
        <v>30</v>
      </c>
      <c r="AE199" s="1" t="s">
        <v>31</v>
      </c>
    </row>
    <row r="200" spans="1:31" x14ac:dyDescent="0.3">
      <c r="A200" s="13">
        <f>Table1[[#This Row],[QTY Ordered]]-Table1[[#This Row],[QTY Canceled]]-Table1[[#This Row],[QTY Shipped]]</f>
        <v>5000</v>
      </c>
      <c r="B200" s="7" t="str">
        <f>Table1[[#This Row],[Month]]&amp;" "&amp;RIGHT(Table1[[#This Row],[Year]],2)</f>
        <v>Aug 20</v>
      </c>
      <c r="C200" s="7" t="str">
        <f t="shared" si="20"/>
        <v>Aug</v>
      </c>
      <c r="D200" s="7" t="str">
        <f t="shared" si="19"/>
        <v>2020</v>
      </c>
      <c r="E200" s="8">
        <f t="shared" si="18"/>
        <v>44065</v>
      </c>
      <c r="F200" s="2">
        <v>43880</v>
      </c>
      <c r="G200" s="2">
        <v>44044</v>
      </c>
      <c r="H200" s="2">
        <v>44044</v>
      </c>
      <c r="I200" s="2">
        <v>44044</v>
      </c>
      <c r="J200" s="1" t="s">
        <v>491</v>
      </c>
      <c r="K200" s="1" t="s">
        <v>26</v>
      </c>
      <c r="L200" s="1" t="s">
        <v>326</v>
      </c>
      <c r="M200" s="1" t="s">
        <v>327</v>
      </c>
      <c r="N200" s="1" t="s">
        <v>67</v>
      </c>
      <c r="O200" s="1" t="s">
        <v>68</v>
      </c>
      <c r="Q200" s="1" t="s">
        <v>118</v>
      </c>
      <c r="R200" s="1" t="s">
        <v>119</v>
      </c>
      <c r="S200" s="3">
        <v>29.01</v>
      </c>
      <c r="T200" s="4">
        <v>5000</v>
      </c>
      <c r="U200" s="3">
        <v>145050</v>
      </c>
      <c r="V200">
        <v>0</v>
      </c>
      <c r="W200">
        <v>0</v>
      </c>
      <c r="X200">
        <v>0</v>
      </c>
      <c r="Y200" s="1" t="s">
        <v>28</v>
      </c>
      <c r="Z200" s="1" t="s">
        <v>59</v>
      </c>
      <c r="AA200" s="1" t="s">
        <v>60</v>
      </c>
      <c r="AB200" s="1" t="s">
        <v>118</v>
      </c>
      <c r="AC200" t="s">
        <v>39</v>
      </c>
      <c r="AD200" s="1" t="s">
        <v>30</v>
      </c>
      <c r="AE200" s="1" t="s">
        <v>31</v>
      </c>
    </row>
    <row r="201" spans="1:31" x14ac:dyDescent="0.3">
      <c r="A201" s="13">
        <f>Table1[[#This Row],[QTY Ordered]]-Table1[[#This Row],[QTY Canceled]]-Table1[[#This Row],[QTY Shipped]]</f>
        <v>12055</v>
      </c>
      <c r="B201" s="7" t="str">
        <f>Table1[[#This Row],[Month]]&amp;" "&amp;RIGHT(Table1[[#This Row],[Year]],2)</f>
        <v>Jul 20</v>
      </c>
      <c r="C201" s="7" t="str">
        <f t="shared" si="20"/>
        <v>Jul</v>
      </c>
      <c r="D201" s="7" t="str">
        <f t="shared" si="19"/>
        <v>2020</v>
      </c>
      <c r="E201" s="8">
        <f t="shared" si="18"/>
        <v>44034</v>
      </c>
      <c r="F201" s="2">
        <v>43881</v>
      </c>
      <c r="G201" s="2">
        <v>44013</v>
      </c>
      <c r="H201" s="2">
        <v>44013</v>
      </c>
      <c r="I201" s="2">
        <v>44013</v>
      </c>
      <c r="J201" s="1" t="s">
        <v>498</v>
      </c>
      <c r="K201" s="1" t="s">
        <v>26</v>
      </c>
      <c r="L201" s="1" t="s">
        <v>499</v>
      </c>
      <c r="M201" s="1" t="s">
        <v>500</v>
      </c>
      <c r="N201" s="1" t="s">
        <v>67</v>
      </c>
      <c r="O201" s="1" t="s">
        <v>68</v>
      </c>
      <c r="Q201" s="1" t="s">
        <v>36</v>
      </c>
      <c r="R201" s="1" t="s">
        <v>40</v>
      </c>
      <c r="S201" s="3">
        <v>10.66</v>
      </c>
      <c r="T201" s="4">
        <v>13055</v>
      </c>
      <c r="U201" s="3">
        <v>128506.3</v>
      </c>
      <c r="V201" s="4">
        <v>1000</v>
      </c>
      <c r="W201" s="4">
        <v>0</v>
      </c>
      <c r="X201">
        <v>0</v>
      </c>
      <c r="Y201" s="1" t="s">
        <v>28</v>
      </c>
      <c r="Z201" s="1" t="s">
        <v>59</v>
      </c>
      <c r="AA201" s="1" t="s">
        <v>60</v>
      </c>
      <c r="AB201" s="1" t="s">
        <v>38</v>
      </c>
      <c r="AC201" s="1"/>
      <c r="AD201" s="1" t="s">
        <v>30</v>
      </c>
      <c r="AE201" s="1" t="s">
        <v>31</v>
      </c>
    </row>
    <row r="202" spans="1:31" x14ac:dyDescent="0.3">
      <c r="A202" s="13">
        <f>Table1[[#This Row],[QTY Ordered]]-Table1[[#This Row],[QTY Canceled]]-Table1[[#This Row],[QTY Shipped]]</f>
        <v>120</v>
      </c>
      <c r="B202" s="7" t="str">
        <f>Table1[[#This Row],[Month]]&amp;" "&amp;RIGHT(Table1[[#This Row],[Year]],2)</f>
        <v>Jul 20</v>
      </c>
      <c r="C202" s="7" t="str">
        <f t="shared" si="20"/>
        <v>Jul</v>
      </c>
      <c r="D202" s="7" t="str">
        <f t="shared" si="19"/>
        <v>2020</v>
      </c>
      <c r="E202" s="8">
        <f t="shared" si="18"/>
        <v>44034</v>
      </c>
      <c r="F202" s="2">
        <v>43881</v>
      </c>
      <c r="G202" s="2">
        <v>44013</v>
      </c>
      <c r="H202" s="2">
        <v>44013</v>
      </c>
      <c r="I202" s="2">
        <v>44013</v>
      </c>
      <c r="J202" s="1" t="s">
        <v>498</v>
      </c>
      <c r="K202" s="1" t="s">
        <v>26</v>
      </c>
      <c r="L202" s="1" t="s">
        <v>499</v>
      </c>
      <c r="M202" s="1" t="s">
        <v>500</v>
      </c>
      <c r="N202" s="1" t="s">
        <v>67</v>
      </c>
      <c r="O202" s="1" t="s">
        <v>68</v>
      </c>
      <c r="Q202" s="1" t="s">
        <v>36</v>
      </c>
      <c r="R202" s="1" t="s">
        <v>40</v>
      </c>
      <c r="S202" s="3">
        <v>10.66</v>
      </c>
      <c r="T202" s="4">
        <v>120</v>
      </c>
      <c r="U202" s="3">
        <v>1279.2</v>
      </c>
      <c r="V202">
        <v>0</v>
      </c>
      <c r="W202" s="4">
        <v>0</v>
      </c>
      <c r="X202">
        <v>0</v>
      </c>
      <c r="Y202" s="1" t="s">
        <v>28</v>
      </c>
      <c r="Z202" s="1" t="s">
        <v>59</v>
      </c>
      <c r="AA202" s="1" t="s">
        <v>60</v>
      </c>
      <c r="AB202" s="1" t="s">
        <v>38</v>
      </c>
      <c r="AD202" s="1" t="s">
        <v>30</v>
      </c>
      <c r="AE202" s="1" t="s">
        <v>31</v>
      </c>
    </row>
    <row r="203" spans="1:31" x14ac:dyDescent="0.3">
      <c r="A203" s="13">
        <f>Table1[[#This Row],[QTY Ordered]]-Table1[[#This Row],[QTY Canceled]]-Table1[[#This Row],[QTY Shipped]]</f>
        <v>300</v>
      </c>
      <c r="B203" s="7" t="str">
        <f>Table1[[#This Row],[Month]]&amp;" "&amp;RIGHT(Table1[[#This Row],[Year]],2)</f>
        <v>Jul 20</v>
      </c>
      <c r="C203" s="7" t="str">
        <f t="shared" si="20"/>
        <v>Jul</v>
      </c>
      <c r="D203" s="7" t="str">
        <f t="shared" si="19"/>
        <v>2020</v>
      </c>
      <c r="E203" s="8">
        <f t="shared" ref="E203:E235" si="21">IFERROR(IFERROR(H203,I203),G203)+21</f>
        <v>44034</v>
      </c>
      <c r="F203" s="2">
        <v>43881</v>
      </c>
      <c r="G203" s="2">
        <v>44013</v>
      </c>
      <c r="H203" s="2">
        <v>44013</v>
      </c>
      <c r="I203" s="2">
        <v>44013</v>
      </c>
      <c r="J203" s="1" t="s">
        <v>498</v>
      </c>
      <c r="K203" s="1" t="s">
        <v>26</v>
      </c>
      <c r="L203" s="1" t="s">
        <v>499</v>
      </c>
      <c r="M203" s="1" t="s">
        <v>500</v>
      </c>
      <c r="N203" s="1" t="s">
        <v>67</v>
      </c>
      <c r="O203" s="1" t="s">
        <v>68</v>
      </c>
      <c r="Q203" s="1" t="s">
        <v>36</v>
      </c>
      <c r="R203" s="1" t="s">
        <v>40</v>
      </c>
      <c r="S203" s="3">
        <v>10.66</v>
      </c>
      <c r="T203" s="4">
        <v>300</v>
      </c>
      <c r="U203" s="3">
        <v>3198</v>
      </c>
      <c r="V203">
        <v>0</v>
      </c>
      <c r="W203" s="4">
        <v>0</v>
      </c>
      <c r="X203">
        <v>0</v>
      </c>
      <c r="Y203" s="1" t="s">
        <v>28</v>
      </c>
      <c r="Z203" s="1" t="s">
        <v>59</v>
      </c>
      <c r="AA203" s="1" t="s">
        <v>60</v>
      </c>
      <c r="AB203" s="1" t="s">
        <v>38</v>
      </c>
      <c r="AD203" s="1" t="s">
        <v>30</v>
      </c>
      <c r="AE203" s="1" t="s">
        <v>31</v>
      </c>
    </row>
    <row r="204" spans="1:31" x14ac:dyDescent="0.3">
      <c r="A204" s="13">
        <f>Table1[[#This Row],[QTY Ordered]]-Table1[[#This Row],[QTY Canceled]]-Table1[[#This Row],[QTY Shipped]]</f>
        <v>525</v>
      </c>
      <c r="B204" s="7" t="str">
        <f>Table1[[#This Row],[Month]]&amp;" "&amp;RIGHT(Table1[[#This Row],[Year]],2)</f>
        <v>Jul 20</v>
      </c>
      <c r="C204" s="7" t="str">
        <f t="shared" si="20"/>
        <v>Jul</v>
      </c>
      <c r="D204" s="7" t="str">
        <f t="shared" ref="D204:D235" si="22">TEXT(E204,"yyyy")</f>
        <v>2020</v>
      </c>
      <c r="E204" s="8">
        <f t="shared" si="21"/>
        <v>44034</v>
      </c>
      <c r="F204" s="2">
        <v>43881</v>
      </c>
      <c r="G204" s="2">
        <v>44013</v>
      </c>
      <c r="H204" s="2">
        <v>44013</v>
      </c>
      <c r="I204" s="2">
        <v>44013</v>
      </c>
      <c r="J204" s="1" t="s">
        <v>498</v>
      </c>
      <c r="K204" s="1" t="s">
        <v>26</v>
      </c>
      <c r="L204" s="1" t="s">
        <v>499</v>
      </c>
      <c r="M204" s="1" t="s">
        <v>500</v>
      </c>
      <c r="N204" s="1" t="s">
        <v>67</v>
      </c>
      <c r="O204" s="1" t="s">
        <v>68</v>
      </c>
      <c r="Q204" s="1" t="s">
        <v>36</v>
      </c>
      <c r="R204" s="1" t="s">
        <v>40</v>
      </c>
      <c r="S204" s="3">
        <v>10.66</v>
      </c>
      <c r="T204" s="4">
        <v>525</v>
      </c>
      <c r="U204" s="3">
        <v>5596.5</v>
      </c>
      <c r="V204">
        <v>0</v>
      </c>
      <c r="W204" s="5">
        <v>0</v>
      </c>
      <c r="X204" s="5">
        <v>0</v>
      </c>
      <c r="Y204" s="1" t="s">
        <v>28</v>
      </c>
      <c r="Z204" s="1" t="s">
        <v>59</v>
      </c>
      <c r="AA204" s="1" t="s">
        <v>60</v>
      </c>
      <c r="AB204" s="1" t="s">
        <v>38</v>
      </c>
      <c r="AD204" s="1" t="s">
        <v>30</v>
      </c>
      <c r="AE204" s="1" t="s">
        <v>31</v>
      </c>
    </row>
    <row r="205" spans="1:31" x14ac:dyDescent="0.3">
      <c r="A205" s="13">
        <f>Table1[[#This Row],[QTY Ordered]]-Table1[[#This Row],[QTY Canceled]]-Table1[[#This Row],[QTY Shipped]]</f>
        <v>5000</v>
      </c>
      <c r="B205" s="7" t="str">
        <f>Table1[[#This Row],[Month]]&amp;" "&amp;RIGHT(Table1[[#This Row],[Year]],2)</f>
        <v>Jul 20</v>
      </c>
      <c r="C205" s="7" t="str">
        <f t="shared" si="20"/>
        <v>Jul</v>
      </c>
      <c r="D205" s="7" t="str">
        <f t="shared" si="22"/>
        <v>2020</v>
      </c>
      <c r="E205" s="8">
        <f t="shared" si="21"/>
        <v>44018</v>
      </c>
      <c r="F205" s="2">
        <v>43882</v>
      </c>
      <c r="G205" s="2">
        <v>43997</v>
      </c>
      <c r="H205" s="2">
        <v>43997</v>
      </c>
      <c r="I205" s="2">
        <v>43997</v>
      </c>
      <c r="J205" s="1" t="s">
        <v>501</v>
      </c>
      <c r="K205" s="1" t="s">
        <v>26</v>
      </c>
      <c r="L205" s="1" t="s">
        <v>502</v>
      </c>
      <c r="M205" s="1" t="s">
        <v>503</v>
      </c>
      <c r="N205" s="1" t="s">
        <v>67</v>
      </c>
      <c r="O205" s="1" t="s">
        <v>68</v>
      </c>
      <c r="Q205" s="1" t="s">
        <v>36</v>
      </c>
      <c r="R205" s="1" t="s">
        <v>40</v>
      </c>
      <c r="S205" s="3">
        <v>5.67</v>
      </c>
      <c r="T205" s="5">
        <v>7000</v>
      </c>
      <c r="U205" s="3">
        <v>28340</v>
      </c>
      <c r="V205" s="4">
        <v>2000</v>
      </c>
      <c r="W205" s="5">
        <v>0</v>
      </c>
      <c r="X205" s="5">
        <v>0</v>
      </c>
      <c r="Y205" s="1" t="s">
        <v>28</v>
      </c>
      <c r="Z205" s="1" t="s">
        <v>59</v>
      </c>
      <c r="AA205" s="1" t="s">
        <v>60</v>
      </c>
      <c r="AB205" s="1" t="s">
        <v>38</v>
      </c>
      <c r="AD205" s="1" t="s">
        <v>30</v>
      </c>
      <c r="AE205" s="1" t="s">
        <v>31</v>
      </c>
    </row>
    <row r="206" spans="1:31" x14ac:dyDescent="0.3">
      <c r="A206" s="13">
        <f>Table1[[#This Row],[QTY Ordered]]-Table1[[#This Row],[QTY Canceled]]-Table1[[#This Row],[QTY Shipped]]</f>
        <v>10000</v>
      </c>
      <c r="B206" s="7" t="str">
        <f>Table1[[#This Row],[Month]]&amp;" "&amp;RIGHT(Table1[[#This Row],[Year]],2)</f>
        <v>Jul 20</v>
      </c>
      <c r="C206" s="7" t="str">
        <f t="shared" si="20"/>
        <v>Jul</v>
      </c>
      <c r="D206" s="7" t="str">
        <f t="shared" si="22"/>
        <v>2020</v>
      </c>
      <c r="E206" s="8">
        <f t="shared" si="21"/>
        <v>44023</v>
      </c>
      <c r="F206" s="2">
        <v>43887</v>
      </c>
      <c r="G206" s="2">
        <v>44002</v>
      </c>
      <c r="H206" s="2">
        <v>44002</v>
      </c>
      <c r="I206" s="2">
        <v>44002</v>
      </c>
      <c r="J206" s="1" t="s">
        <v>506</v>
      </c>
      <c r="K206" s="1" t="s">
        <v>26</v>
      </c>
      <c r="L206" s="1" t="s">
        <v>507</v>
      </c>
      <c r="M206" s="1" t="s">
        <v>508</v>
      </c>
      <c r="N206" t="s">
        <v>67</v>
      </c>
      <c r="O206" s="1" t="s">
        <v>68</v>
      </c>
      <c r="Q206" s="1" t="s">
        <v>36</v>
      </c>
      <c r="R206" s="1" t="s">
        <v>40</v>
      </c>
      <c r="S206" s="3">
        <v>2.25</v>
      </c>
      <c r="T206" s="4">
        <v>10000</v>
      </c>
      <c r="U206" s="3">
        <v>22500</v>
      </c>
      <c r="V206">
        <v>0</v>
      </c>
      <c r="W206" s="4">
        <v>0</v>
      </c>
      <c r="X206">
        <v>0</v>
      </c>
      <c r="Y206" s="1" t="s">
        <v>28</v>
      </c>
      <c r="Z206" s="1" t="s">
        <v>59</v>
      </c>
      <c r="AA206" s="1" t="s">
        <v>60</v>
      </c>
      <c r="AB206" s="1" t="s">
        <v>38</v>
      </c>
      <c r="AD206" s="1" t="s">
        <v>30</v>
      </c>
      <c r="AE206" s="1" t="s">
        <v>31</v>
      </c>
    </row>
    <row r="207" spans="1:31" x14ac:dyDescent="0.3">
      <c r="A207" s="13">
        <f>Table1[[#This Row],[QTY Ordered]]-Table1[[#This Row],[QTY Canceled]]-Table1[[#This Row],[QTY Shipped]]</f>
        <v>35000</v>
      </c>
      <c r="B207" s="7" t="str">
        <f>Table1[[#This Row],[Month]]&amp;" "&amp;RIGHT(Table1[[#This Row],[Year]],2)</f>
        <v>May 20</v>
      </c>
      <c r="C207" s="7" t="s">
        <v>1130</v>
      </c>
      <c r="D207" s="7" t="str">
        <f t="shared" si="22"/>
        <v>2020</v>
      </c>
      <c r="E207" s="8">
        <f t="shared" si="21"/>
        <v>43943</v>
      </c>
      <c r="F207" s="2">
        <v>43896</v>
      </c>
      <c r="G207" s="2">
        <v>43896</v>
      </c>
      <c r="H207" s="2">
        <v>43922</v>
      </c>
      <c r="I207" s="2">
        <v>43896</v>
      </c>
      <c r="J207" s="1" t="s">
        <v>517</v>
      </c>
      <c r="K207" s="1" t="s">
        <v>26</v>
      </c>
      <c r="L207" s="1" t="s">
        <v>627</v>
      </c>
      <c r="M207" s="1" t="s">
        <v>520</v>
      </c>
      <c r="N207" s="1" t="s">
        <v>34</v>
      </c>
      <c r="O207" s="1" t="s">
        <v>35</v>
      </c>
      <c r="Q207" s="1" t="s">
        <v>49</v>
      </c>
      <c r="R207" s="1" t="s">
        <v>58</v>
      </c>
      <c r="S207" s="3">
        <v>0.03</v>
      </c>
      <c r="T207" s="5">
        <v>85000</v>
      </c>
      <c r="U207" s="3">
        <v>2125</v>
      </c>
      <c r="V207">
        <v>0</v>
      </c>
      <c r="W207" s="5">
        <v>50000</v>
      </c>
      <c r="X207" s="5">
        <v>0</v>
      </c>
      <c r="Y207" s="1" t="s">
        <v>28</v>
      </c>
      <c r="Z207" s="1" t="s">
        <v>161</v>
      </c>
      <c r="AA207" s="1" t="s">
        <v>161</v>
      </c>
      <c r="AB207" s="1" t="s">
        <v>38</v>
      </c>
      <c r="AC207" t="s">
        <v>39</v>
      </c>
      <c r="AD207" s="1" t="s">
        <v>30</v>
      </c>
      <c r="AE207" s="1" t="s">
        <v>31</v>
      </c>
    </row>
    <row r="208" spans="1:31" x14ac:dyDescent="0.3">
      <c r="A208" s="13">
        <f>Table1[[#This Row],[QTY Ordered]]-Table1[[#This Row],[QTY Canceled]]-Table1[[#This Row],[QTY Shipped]]</f>
        <v>1000</v>
      </c>
      <c r="B208" s="7" t="str">
        <f>Table1[[#This Row],[Month]]&amp;" "&amp;RIGHT(Table1[[#This Row],[Year]],2)</f>
        <v>May 20</v>
      </c>
      <c r="C208" s="7" t="s">
        <v>1130</v>
      </c>
      <c r="D208" s="7" t="str">
        <f t="shared" si="22"/>
        <v>2020</v>
      </c>
      <c r="E208" s="8">
        <f t="shared" si="21"/>
        <v>43924</v>
      </c>
      <c r="F208" s="2">
        <v>43896</v>
      </c>
      <c r="G208" s="2">
        <v>43903</v>
      </c>
      <c r="H208" s="2">
        <v>43903</v>
      </c>
      <c r="I208" s="2">
        <v>43903</v>
      </c>
      <c r="J208" s="1" t="s">
        <v>523</v>
      </c>
      <c r="K208" s="1" t="s">
        <v>26</v>
      </c>
      <c r="L208" s="1" t="s">
        <v>628</v>
      </c>
      <c r="M208" s="1" t="s">
        <v>521</v>
      </c>
      <c r="N208" s="1" t="s">
        <v>34</v>
      </c>
      <c r="O208" s="1" t="s">
        <v>35</v>
      </c>
      <c r="Q208" s="1" t="s">
        <v>49</v>
      </c>
      <c r="R208" s="1" t="s">
        <v>58</v>
      </c>
      <c r="S208" s="3">
        <v>0.03</v>
      </c>
      <c r="T208" s="4">
        <v>1000</v>
      </c>
      <c r="U208" s="3">
        <v>28</v>
      </c>
      <c r="V208">
        <v>0</v>
      </c>
      <c r="W208" s="5">
        <v>0</v>
      </c>
      <c r="X208" s="5">
        <v>0</v>
      </c>
      <c r="Y208" s="1" t="s">
        <v>28</v>
      </c>
      <c r="Z208" s="1" t="s">
        <v>161</v>
      </c>
      <c r="AA208" s="1" t="s">
        <v>161</v>
      </c>
      <c r="AB208" s="1" t="s">
        <v>62</v>
      </c>
      <c r="AC208" t="s">
        <v>39</v>
      </c>
      <c r="AD208" s="1" t="s">
        <v>30</v>
      </c>
      <c r="AE208" s="1" t="s">
        <v>31</v>
      </c>
    </row>
    <row r="209" spans="1:31" x14ac:dyDescent="0.3">
      <c r="A209" s="13">
        <f>Table1[[#This Row],[QTY Ordered]]-Table1[[#This Row],[QTY Canceled]]-Table1[[#This Row],[QTY Shipped]]</f>
        <v>5000</v>
      </c>
      <c r="B209" s="7" t="str">
        <f>Table1[[#This Row],[Month]]&amp;" "&amp;RIGHT(Table1[[#This Row],[Year]],2)</f>
        <v>Jun 20</v>
      </c>
      <c r="C209" s="7" t="str">
        <f t="shared" si="20"/>
        <v>Jun</v>
      </c>
      <c r="D209" s="7" t="str">
        <f t="shared" si="22"/>
        <v>2020</v>
      </c>
      <c r="E209" s="8">
        <f t="shared" si="21"/>
        <v>43987</v>
      </c>
      <c r="F209" s="2">
        <v>43899</v>
      </c>
      <c r="G209" s="2">
        <v>43966</v>
      </c>
      <c r="H209" s="2">
        <v>43966</v>
      </c>
      <c r="I209" s="2">
        <v>43966</v>
      </c>
      <c r="J209" s="1" t="s">
        <v>524</v>
      </c>
      <c r="K209" s="1" t="s">
        <v>26</v>
      </c>
      <c r="L209" s="1" t="s">
        <v>219</v>
      </c>
      <c r="M209" s="1" t="s">
        <v>220</v>
      </c>
      <c r="N209" s="1" t="s">
        <v>67</v>
      </c>
      <c r="O209" s="1" t="s">
        <v>68</v>
      </c>
      <c r="Q209" s="1" t="s">
        <v>36</v>
      </c>
      <c r="R209" s="1" t="s">
        <v>40</v>
      </c>
      <c r="S209" s="3">
        <v>0.93</v>
      </c>
      <c r="T209" s="5">
        <v>5000</v>
      </c>
      <c r="U209" s="3">
        <v>4650</v>
      </c>
      <c r="V209" s="4">
        <v>0</v>
      </c>
      <c r="W209" s="5">
        <v>0</v>
      </c>
      <c r="X209" s="5">
        <v>0</v>
      </c>
      <c r="Y209" s="1" t="s">
        <v>61</v>
      </c>
      <c r="Z209" s="1" t="s">
        <v>59</v>
      </c>
      <c r="AA209" s="1" t="s">
        <v>60</v>
      </c>
      <c r="AB209" s="1" t="s">
        <v>38</v>
      </c>
      <c r="AD209" s="1" t="s">
        <v>30</v>
      </c>
      <c r="AE209" s="1" t="s">
        <v>31</v>
      </c>
    </row>
    <row r="210" spans="1:31" x14ac:dyDescent="0.3">
      <c r="A210" s="13">
        <f>Table1[[#This Row],[QTY Ordered]]-Table1[[#This Row],[QTY Canceled]]-Table1[[#This Row],[QTY Shipped]]</f>
        <v>5000</v>
      </c>
      <c r="B210" s="7" t="str">
        <f>Table1[[#This Row],[Month]]&amp;" "&amp;RIGHT(Table1[[#This Row],[Year]],2)</f>
        <v>Jun 20</v>
      </c>
      <c r="C210" s="7" t="str">
        <f t="shared" si="20"/>
        <v>Jun</v>
      </c>
      <c r="D210" s="7" t="str">
        <f t="shared" si="22"/>
        <v>2020</v>
      </c>
      <c r="E210" s="8">
        <f t="shared" si="21"/>
        <v>43987</v>
      </c>
      <c r="F210" s="2">
        <v>43899</v>
      </c>
      <c r="G210" s="2">
        <v>43966</v>
      </c>
      <c r="H210" s="2">
        <v>43966</v>
      </c>
      <c r="I210" s="2">
        <v>43966</v>
      </c>
      <c r="J210" s="1" t="s">
        <v>524</v>
      </c>
      <c r="K210" s="1" t="s">
        <v>26</v>
      </c>
      <c r="L210" s="1" t="s">
        <v>221</v>
      </c>
      <c r="M210" s="1" t="s">
        <v>222</v>
      </c>
      <c r="N210" s="1" t="s">
        <v>67</v>
      </c>
      <c r="O210" s="1" t="s">
        <v>68</v>
      </c>
      <c r="Q210" s="1" t="s">
        <v>36</v>
      </c>
      <c r="R210" s="1" t="s">
        <v>40</v>
      </c>
      <c r="S210" s="3">
        <v>0.87</v>
      </c>
      <c r="T210" s="5">
        <v>5000</v>
      </c>
      <c r="U210" s="3">
        <v>4350</v>
      </c>
      <c r="V210">
        <v>0</v>
      </c>
      <c r="W210" s="5">
        <v>0</v>
      </c>
      <c r="X210" s="5">
        <v>0</v>
      </c>
      <c r="Y210" s="1" t="s">
        <v>28</v>
      </c>
      <c r="Z210" s="1" t="s">
        <v>59</v>
      </c>
      <c r="AA210" s="1" t="s">
        <v>60</v>
      </c>
      <c r="AB210" s="1" t="s">
        <v>38</v>
      </c>
      <c r="AC210" s="1"/>
      <c r="AD210" s="1" t="s">
        <v>30</v>
      </c>
      <c r="AE210" s="1" t="s">
        <v>31</v>
      </c>
    </row>
    <row r="211" spans="1:31" x14ac:dyDescent="0.3">
      <c r="A211" s="13">
        <f>Table1[[#This Row],[QTY Ordered]]-Table1[[#This Row],[QTY Canceled]]-Table1[[#This Row],[QTY Shipped]]</f>
        <v>5000</v>
      </c>
      <c r="B211" s="7" t="str">
        <f>Table1[[#This Row],[Month]]&amp;" "&amp;RIGHT(Table1[[#This Row],[Year]],2)</f>
        <v>Jun 20</v>
      </c>
      <c r="C211" s="7" t="str">
        <f t="shared" si="20"/>
        <v>Jun</v>
      </c>
      <c r="D211" s="7" t="str">
        <f t="shared" si="22"/>
        <v>2020</v>
      </c>
      <c r="E211" s="8">
        <f t="shared" si="21"/>
        <v>43987</v>
      </c>
      <c r="F211" s="2">
        <v>43899</v>
      </c>
      <c r="G211" s="2">
        <v>43966</v>
      </c>
      <c r="H211" s="2">
        <v>43966</v>
      </c>
      <c r="I211" s="2">
        <v>43966</v>
      </c>
      <c r="J211" s="1" t="s">
        <v>524</v>
      </c>
      <c r="K211" s="1" t="s">
        <v>26</v>
      </c>
      <c r="L211" s="1" t="s">
        <v>223</v>
      </c>
      <c r="M211" s="1" t="s">
        <v>525</v>
      </c>
      <c r="N211" s="1" t="s">
        <v>67</v>
      </c>
      <c r="O211" s="1" t="s">
        <v>68</v>
      </c>
      <c r="Q211" s="1" t="s">
        <v>36</v>
      </c>
      <c r="R211" s="1" t="s">
        <v>40</v>
      </c>
      <c r="S211" s="3">
        <v>1.06</v>
      </c>
      <c r="T211" s="4">
        <v>5000</v>
      </c>
      <c r="U211" s="3">
        <v>5320</v>
      </c>
      <c r="V211">
        <v>0</v>
      </c>
      <c r="W211">
        <v>0</v>
      </c>
      <c r="X211">
        <v>0</v>
      </c>
      <c r="Y211" s="1" t="s">
        <v>28</v>
      </c>
      <c r="Z211" s="1" t="s">
        <v>59</v>
      </c>
      <c r="AA211" s="1" t="s">
        <v>60</v>
      </c>
      <c r="AB211" s="1" t="s">
        <v>38</v>
      </c>
      <c r="AD211" s="1" t="s">
        <v>30</v>
      </c>
      <c r="AE211" s="1" t="s">
        <v>31</v>
      </c>
    </row>
    <row r="212" spans="1:31" x14ac:dyDescent="0.3">
      <c r="A212" s="13">
        <f>Table1[[#This Row],[QTY Ordered]]-Table1[[#This Row],[QTY Canceled]]-Table1[[#This Row],[QTY Shipped]]</f>
        <v>4570</v>
      </c>
      <c r="B212" s="7" t="str">
        <f>Table1[[#This Row],[Month]]&amp;" "&amp;RIGHT(Table1[[#This Row],[Year]],2)</f>
        <v>Jun 20</v>
      </c>
      <c r="C212" s="7" t="str">
        <f t="shared" si="20"/>
        <v>Jun</v>
      </c>
      <c r="D212" s="7" t="str">
        <f t="shared" si="22"/>
        <v>2020</v>
      </c>
      <c r="E212" s="8">
        <f t="shared" si="21"/>
        <v>43987</v>
      </c>
      <c r="F212" s="2">
        <v>43899</v>
      </c>
      <c r="G212" s="2">
        <v>43966</v>
      </c>
      <c r="H212" s="2">
        <v>43966</v>
      </c>
      <c r="I212" s="2">
        <v>43966</v>
      </c>
      <c r="J212" s="1" t="s">
        <v>524</v>
      </c>
      <c r="K212" s="1" t="s">
        <v>26</v>
      </c>
      <c r="L212" s="1" t="s">
        <v>217</v>
      </c>
      <c r="M212" s="1" t="s">
        <v>218</v>
      </c>
      <c r="N212" s="1" t="s">
        <v>67</v>
      </c>
      <c r="O212" s="1" t="s">
        <v>68</v>
      </c>
      <c r="Q212" s="1" t="s">
        <v>36</v>
      </c>
      <c r="R212" s="1" t="s">
        <v>40</v>
      </c>
      <c r="S212" s="3">
        <v>0.91</v>
      </c>
      <c r="T212" s="5">
        <v>4570</v>
      </c>
      <c r="U212" s="3">
        <v>4154.13</v>
      </c>
      <c r="V212">
        <v>0</v>
      </c>
      <c r="W212">
        <v>0</v>
      </c>
      <c r="X212">
        <v>0</v>
      </c>
      <c r="Y212" s="1" t="s">
        <v>28</v>
      </c>
      <c r="Z212" s="1" t="s">
        <v>59</v>
      </c>
      <c r="AA212" s="1" t="s">
        <v>60</v>
      </c>
      <c r="AB212" s="1" t="s">
        <v>38</v>
      </c>
      <c r="AD212" s="1" t="s">
        <v>30</v>
      </c>
      <c r="AE212" s="1" t="s">
        <v>31</v>
      </c>
    </row>
    <row r="213" spans="1:31" x14ac:dyDescent="0.3">
      <c r="A213" s="13">
        <f>Table1[[#This Row],[QTY Ordered]]-Table1[[#This Row],[QTY Canceled]]-Table1[[#This Row],[QTY Shipped]]</f>
        <v>430</v>
      </c>
      <c r="B213" s="7" t="str">
        <f>Table1[[#This Row],[Month]]&amp;" "&amp;RIGHT(Table1[[#This Row],[Year]],2)</f>
        <v>Jun 20</v>
      </c>
      <c r="C213" s="7" t="str">
        <f t="shared" si="20"/>
        <v>Jun</v>
      </c>
      <c r="D213" s="7" t="str">
        <f t="shared" si="22"/>
        <v>2020</v>
      </c>
      <c r="E213" s="8">
        <f t="shared" si="21"/>
        <v>43987</v>
      </c>
      <c r="F213" s="2">
        <v>43899</v>
      </c>
      <c r="G213" s="2">
        <v>43966</v>
      </c>
      <c r="H213" s="2">
        <v>43966</v>
      </c>
      <c r="I213" s="2">
        <v>43966</v>
      </c>
      <c r="J213" s="1" t="s">
        <v>524</v>
      </c>
      <c r="K213" s="1" t="s">
        <v>26</v>
      </c>
      <c r="L213" s="1" t="s">
        <v>526</v>
      </c>
      <c r="M213" s="1" t="s">
        <v>527</v>
      </c>
      <c r="N213" s="1" t="s">
        <v>67</v>
      </c>
      <c r="O213" s="1" t="s">
        <v>68</v>
      </c>
      <c r="Q213" s="1" t="s">
        <v>36</v>
      </c>
      <c r="R213" s="1" t="s">
        <v>40</v>
      </c>
      <c r="S213" s="3">
        <v>0.98</v>
      </c>
      <c r="T213" s="5">
        <v>430</v>
      </c>
      <c r="U213" s="3">
        <v>419.25</v>
      </c>
      <c r="V213">
        <v>0</v>
      </c>
      <c r="W213" s="5">
        <v>0</v>
      </c>
      <c r="X213" s="5">
        <v>0</v>
      </c>
      <c r="Y213" s="1" t="s">
        <v>28</v>
      </c>
      <c r="Z213" s="1" t="s">
        <v>59</v>
      </c>
      <c r="AA213" s="1" t="s">
        <v>60</v>
      </c>
      <c r="AB213" s="1" t="s">
        <v>38</v>
      </c>
      <c r="AC213" s="1"/>
      <c r="AD213" s="1" t="s">
        <v>30</v>
      </c>
      <c r="AE213" s="1" t="s">
        <v>31</v>
      </c>
    </row>
    <row r="214" spans="1:31" x14ac:dyDescent="0.3">
      <c r="A214" s="13">
        <f>Table1[[#This Row],[QTY Ordered]]-Table1[[#This Row],[QTY Canceled]]-Table1[[#This Row],[QTY Shipped]]</f>
        <v>14000</v>
      </c>
      <c r="B214" s="7" t="str">
        <f>Table1[[#This Row],[Month]]&amp;" "&amp;RIGHT(Table1[[#This Row],[Year]],2)</f>
        <v>Jun 20</v>
      </c>
      <c r="C214" s="7" t="str">
        <f t="shared" si="20"/>
        <v>Jun</v>
      </c>
      <c r="D214" s="7" t="str">
        <f t="shared" si="22"/>
        <v>2020</v>
      </c>
      <c r="E214" s="8">
        <f t="shared" si="21"/>
        <v>43987</v>
      </c>
      <c r="F214" s="2">
        <v>43901</v>
      </c>
      <c r="G214" s="2">
        <v>43966</v>
      </c>
      <c r="H214" s="2">
        <v>43966</v>
      </c>
      <c r="I214" s="2">
        <v>43966</v>
      </c>
      <c r="J214" s="1" t="s">
        <v>528</v>
      </c>
      <c r="K214" s="1" t="s">
        <v>26</v>
      </c>
      <c r="L214" s="1" t="s">
        <v>620</v>
      </c>
      <c r="M214" s="1" t="s">
        <v>529</v>
      </c>
      <c r="N214" s="1" t="s">
        <v>34</v>
      </c>
      <c r="O214" s="1" t="s">
        <v>35</v>
      </c>
      <c r="Q214" s="1" t="s">
        <v>83</v>
      </c>
      <c r="R214" s="1" t="s">
        <v>84</v>
      </c>
      <c r="S214" s="3">
        <v>1.64</v>
      </c>
      <c r="T214" s="4">
        <v>14000</v>
      </c>
      <c r="U214" s="3">
        <v>23016</v>
      </c>
      <c r="V214">
        <v>0</v>
      </c>
      <c r="W214" s="4">
        <v>0</v>
      </c>
      <c r="X214">
        <v>0</v>
      </c>
      <c r="Y214" s="1" t="s">
        <v>28</v>
      </c>
      <c r="Z214" s="1" t="s">
        <v>161</v>
      </c>
      <c r="AA214" s="1" t="s">
        <v>161</v>
      </c>
      <c r="AB214" s="1" t="s">
        <v>38</v>
      </c>
      <c r="AD214" s="1" t="s">
        <v>30</v>
      </c>
      <c r="AE214" s="1" t="s">
        <v>31</v>
      </c>
    </row>
    <row r="215" spans="1:31" x14ac:dyDescent="0.3">
      <c r="A215" s="13">
        <f>Table1[[#This Row],[QTY Ordered]]-Table1[[#This Row],[QTY Canceled]]-Table1[[#This Row],[QTY Shipped]]</f>
        <v>7000</v>
      </c>
      <c r="B215" s="7" t="str">
        <f>Table1[[#This Row],[Month]]&amp;" "&amp;RIGHT(Table1[[#This Row],[Year]],2)</f>
        <v>Nov 20</v>
      </c>
      <c r="C215" s="7" t="str">
        <f t="shared" si="20"/>
        <v>Nov</v>
      </c>
      <c r="D215" s="7" t="str">
        <f t="shared" si="22"/>
        <v>2020</v>
      </c>
      <c r="E215" s="8">
        <f t="shared" si="21"/>
        <v>44157</v>
      </c>
      <c r="F215" s="2">
        <v>43902</v>
      </c>
      <c r="G215" s="2">
        <v>44136</v>
      </c>
      <c r="H215" s="2">
        <v>44136</v>
      </c>
      <c r="I215" s="2">
        <v>44136</v>
      </c>
      <c r="J215" s="1" t="s">
        <v>530</v>
      </c>
      <c r="K215" s="1" t="s">
        <v>26</v>
      </c>
      <c r="L215" s="1" t="s">
        <v>442</v>
      </c>
      <c r="M215" s="1" t="s">
        <v>443</v>
      </c>
      <c r="N215" s="1" t="s">
        <v>67</v>
      </c>
      <c r="O215" s="1" t="s">
        <v>68</v>
      </c>
      <c r="Q215" s="1" t="s">
        <v>36</v>
      </c>
      <c r="R215" s="1" t="s">
        <v>40</v>
      </c>
      <c r="S215" s="3">
        <v>3.84</v>
      </c>
      <c r="T215" s="4">
        <v>7000</v>
      </c>
      <c r="U215" s="3">
        <v>26908</v>
      </c>
      <c r="V215">
        <v>0</v>
      </c>
      <c r="W215">
        <v>0</v>
      </c>
      <c r="X215">
        <v>0</v>
      </c>
      <c r="Y215" s="1" t="s">
        <v>28</v>
      </c>
      <c r="Z215" s="1" t="s">
        <v>59</v>
      </c>
      <c r="AA215" s="1" t="s">
        <v>60</v>
      </c>
      <c r="AB215" s="1" t="s">
        <v>38</v>
      </c>
      <c r="AD215" s="1" t="s">
        <v>30</v>
      </c>
      <c r="AE215" s="1" t="s">
        <v>31</v>
      </c>
    </row>
    <row r="216" spans="1:31" x14ac:dyDescent="0.3">
      <c r="A216" s="13">
        <f>Table1[[#This Row],[QTY Ordered]]-Table1[[#This Row],[QTY Canceled]]-Table1[[#This Row],[QTY Shipped]]</f>
        <v>20</v>
      </c>
      <c r="B216" s="7" t="str">
        <f>Table1[[#This Row],[Month]]&amp;" "&amp;RIGHT(Table1[[#This Row],[Year]],2)</f>
        <v>May 20</v>
      </c>
      <c r="C216" s="7" t="s">
        <v>1130</v>
      </c>
      <c r="D216" s="7" t="str">
        <f t="shared" si="22"/>
        <v>2020</v>
      </c>
      <c r="E216" s="8">
        <f t="shared" si="21"/>
        <v>43923</v>
      </c>
      <c r="F216" s="2">
        <v>43902</v>
      </c>
      <c r="G216" s="2">
        <v>43902</v>
      </c>
      <c r="H216" s="2">
        <v>43902</v>
      </c>
      <c r="I216" s="2">
        <v>43902</v>
      </c>
      <c r="J216" s="1" t="s">
        <v>531</v>
      </c>
      <c r="K216" s="1" t="s">
        <v>26</v>
      </c>
      <c r="L216" s="1" t="s">
        <v>94</v>
      </c>
      <c r="M216" s="1" t="s">
        <v>532</v>
      </c>
      <c r="N216" s="1"/>
      <c r="O216" s="1" t="s">
        <v>32</v>
      </c>
      <c r="Q216" s="1" t="s">
        <v>80</v>
      </c>
      <c r="R216" s="1" t="s">
        <v>81</v>
      </c>
      <c r="S216" s="3">
        <v>175</v>
      </c>
      <c r="T216" s="5">
        <v>20</v>
      </c>
      <c r="U216" s="3">
        <v>3500</v>
      </c>
      <c r="V216">
        <v>0</v>
      </c>
      <c r="W216">
        <v>0</v>
      </c>
      <c r="X216">
        <v>0</v>
      </c>
      <c r="Y216" s="1" t="s">
        <v>37</v>
      </c>
      <c r="Z216" s="1" t="s">
        <v>59</v>
      </c>
      <c r="AA216" s="1" t="s">
        <v>60</v>
      </c>
      <c r="AB216" s="1" t="s">
        <v>82</v>
      </c>
      <c r="AD216" s="1" t="s">
        <v>30</v>
      </c>
      <c r="AE216" s="1" t="s">
        <v>31</v>
      </c>
    </row>
    <row r="217" spans="1:31" x14ac:dyDescent="0.3">
      <c r="A217" s="13">
        <f>Table1[[#This Row],[QTY Ordered]]-Table1[[#This Row],[QTY Canceled]]-Table1[[#This Row],[QTY Shipped]]</f>
        <v>12000</v>
      </c>
      <c r="B217" s="7" t="str">
        <f>Table1[[#This Row],[Month]]&amp;" "&amp;RIGHT(Table1[[#This Row],[Year]],2)</f>
        <v>May 20</v>
      </c>
      <c r="C217" s="7" t="s">
        <v>1130</v>
      </c>
      <c r="D217" s="7" t="str">
        <f t="shared" si="22"/>
        <v>2020</v>
      </c>
      <c r="E217" s="8">
        <f t="shared" si="21"/>
        <v>43924</v>
      </c>
      <c r="F217" s="2">
        <v>43903</v>
      </c>
      <c r="G217" s="2">
        <v>43980</v>
      </c>
      <c r="H217" s="2">
        <v>43903</v>
      </c>
      <c r="I217" s="2">
        <v>43903</v>
      </c>
      <c r="J217" s="1" t="s">
        <v>533</v>
      </c>
      <c r="K217" s="1" t="s">
        <v>26</v>
      </c>
      <c r="L217" s="1" t="s">
        <v>622</v>
      </c>
      <c r="M217" s="1" t="s">
        <v>242</v>
      </c>
      <c r="N217" s="1" t="s">
        <v>34</v>
      </c>
      <c r="O217" s="1" t="s">
        <v>35</v>
      </c>
      <c r="P217" t="s">
        <v>27</v>
      </c>
      <c r="Q217" s="1" t="s">
        <v>78</v>
      </c>
      <c r="R217" s="1" t="s">
        <v>79</v>
      </c>
      <c r="S217" s="3">
        <v>0.67</v>
      </c>
      <c r="T217" s="4">
        <v>12000</v>
      </c>
      <c r="U217" s="3">
        <v>8040</v>
      </c>
      <c r="V217">
        <v>0</v>
      </c>
      <c r="W217" s="5">
        <v>0</v>
      </c>
      <c r="X217" s="5">
        <v>0</v>
      </c>
      <c r="Y217" s="1" t="s">
        <v>28</v>
      </c>
      <c r="Z217" s="1" t="s">
        <v>161</v>
      </c>
      <c r="AA217" s="1" t="s">
        <v>161</v>
      </c>
      <c r="AB217" s="1" t="s">
        <v>38</v>
      </c>
      <c r="AD217" s="1" t="s">
        <v>30</v>
      </c>
      <c r="AE217" s="1" t="s">
        <v>31</v>
      </c>
    </row>
    <row r="218" spans="1:31" x14ac:dyDescent="0.3">
      <c r="A218" s="13">
        <f>Table1[[#This Row],[QTY Ordered]]-Table1[[#This Row],[QTY Canceled]]-Table1[[#This Row],[QTY Shipped]]</f>
        <v>11000</v>
      </c>
      <c r="B218" s="7" t="str">
        <f>Table1[[#This Row],[Month]]&amp;" "&amp;RIGHT(Table1[[#This Row],[Year]],2)</f>
        <v>May 20</v>
      </c>
      <c r="C218" s="7" t="s">
        <v>1130</v>
      </c>
      <c r="D218" s="7" t="str">
        <f t="shared" si="22"/>
        <v>2020</v>
      </c>
      <c r="E218" s="8">
        <f t="shared" si="21"/>
        <v>43924</v>
      </c>
      <c r="F218" s="2">
        <v>43903</v>
      </c>
      <c r="G218" s="2">
        <v>43966</v>
      </c>
      <c r="H218" s="2">
        <v>43903</v>
      </c>
      <c r="I218" s="2">
        <v>43903</v>
      </c>
      <c r="J218" s="1" t="s">
        <v>533</v>
      </c>
      <c r="K218" s="1" t="s">
        <v>26</v>
      </c>
      <c r="L218" s="1" t="s">
        <v>615</v>
      </c>
      <c r="M218" s="1" t="s">
        <v>245</v>
      </c>
      <c r="N218" s="1" t="s">
        <v>34</v>
      </c>
      <c r="O218" s="1" t="s">
        <v>35</v>
      </c>
      <c r="P218" t="s">
        <v>27</v>
      </c>
      <c r="Q218" s="1" t="s">
        <v>78</v>
      </c>
      <c r="R218" s="1" t="s">
        <v>79</v>
      </c>
      <c r="S218" s="3">
        <v>0.56000000000000005</v>
      </c>
      <c r="T218" s="5">
        <v>11000</v>
      </c>
      <c r="U218" s="3">
        <v>6160</v>
      </c>
      <c r="V218">
        <v>0</v>
      </c>
      <c r="W218">
        <v>0</v>
      </c>
      <c r="X218">
        <v>0</v>
      </c>
      <c r="Y218" s="1" t="s">
        <v>28</v>
      </c>
      <c r="Z218" s="1" t="s">
        <v>161</v>
      </c>
      <c r="AA218" s="1" t="s">
        <v>161</v>
      </c>
      <c r="AB218" s="1" t="s">
        <v>38</v>
      </c>
      <c r="AD218" s="1" t="s">
        <v>30</v>
      </c>
      <c r="AE218" s="1" t="s">
        <v>31</v>
      </c>
    </row>
    <row r="219" spans="1:31" x14ac:dyDescent="0.3">
      <c r="A219" s="13">
        <f>Table1[[#This Row],[QTY Ordered]]-Table1[[#This Row],[QTY Canceled]]-Table1[[#This Row],[QTY Shipped]]</f>
        <v>11000</v>
      </c>
      <c r="B219" s="7" t="str">
        <f>Table1[[#This Row],[Month]]&amp;" "&amp;RIGHT(Table1[[#This Row],[Year]],2)</f>
        <v>May 20</v>
      </c>
      <c r="C219" s="7" t="s">
        <v>1130</v>
      </c>
      <c r="D219" s="7" t="str">
        <f t="shared" si="22"/>
        <v>2020</v>
      </c>
      <c r="E219" s="8">
        <f t="shared" si="21"/>
        <v>43924</v>
      </c>
      <c r="F219" s="2">
        <v>43903</v>
      </c>
      <c r="G219" s="2">
        <v>43966</v>
      </c>
      <c r="H219" s="2">
        <v>43903</v>
      </c>
      <c r="I219" s="2">
        <v>43903</v>
      </c>
      <c r="J219" s="1" t="s">
        <v>533</v>
      </c>
      <c r="K219" s="1" t="s">
        <v>26</v>
      </c>
      <c r="L219" s="1" t="s">
        <v>616</v>
      </c>
      <c r="M219" s="1" t="s">
        <v>246</v>
      </c>
      <c r="N219" s="1" t="s">
        <v>34</v>
      </c>
      <c r="O219" s="1" t="s">
        <v>35</v>
      </c>
      <c r="P219" t="s">
        <v>27</v>
      </c>
      <c r="Q219" s="1" t="s">
        <v>78</v>
      </c>
      <c r="R219" s="1" t="s">
        <v>79</v>
      </c>
      <c r="S219" s="3">
        <v>0.59</v>
      </c>
      <c r="T219" s="4">
        <v>11000</v>
      </c>
      <c r="U219" s="3">
        <v>6435</v>
      </c>
      <c r="V219">
        <v>0</v>
      </c>
      <c r="W219">
        <v>0</v>
      </c>
      <c r="X219">
        <v>0</v>
      </c>
      <c r="Y219" s="1" t="s">
        <v>28</v>
      </c>
      <c r="Z219" s="1" t="s">
        <v>161</v>
      </c>
      <c r="AA219" s="1" t="s">
        <v>161</v>
      </c>
      <c r="AB219" s="1" t="s">
        <v>38</v>
      </c>
      <c r="AD219" s="1" t="s">
        <v>30</v>
      </c>
      <c r="AE219" s="1" t="s">
        <v>31</v>
      </c>
    </row>
    <row r="220" spans="1:31" x14ac:dyDescent="0.3">
      <c r="A220" s="13">
        <f>Table1[[#This Row],[QTY Ordered]]-Table1[[#This Row],[QTY Canceled]]-Table1[[#This Row],[QTY Shipped]]</f>
        <v>10000</v>
      </c>
      <c r="B220" s="7" t="str">
        <f>Table1[[#This Row],[Month]]&amp;" "&amp;RIGHT(Table1[[#This Row],[Year]],2)</f>
        <v>May 20</v>
      </c>
      <c r="C220" s="7" t="s">
        <v>1130</v>
      </c>
      <c r="D220" s="7" t="str">
        <f t="shared" si="22"/>
        <v>2020</v>
      </c>
      <c r="E220" s="8">
        <f t="shared" si="21"/>
        <v>43924</v>
      </c>
      <c r="F220" s="2">
        <v>43903</v>
      </c>
      <c r="G220" s="2">
        <v>43980</v>
      </c>
      <c r="H220" s="2">
        <v>43903</v>
      </c>
      <c r="I220" s="2">
        <v>43903</v>
      </c>
      <c r="J220" s="1" t="s">
        <v>533</v>
      </c>
      <c r="K220" s="1" t="s">
        <v>26</v>
      </c>
      <c r="L220" s="1" t="s">
        <v>617</v>
      </c>
      <c r="M220" s="1" t="s">
        <v>247</v>
      </c>
      <c r="N220" s="1" t="s">
        <v>34</v>
      </c>
      <c r="O220" s="1" t="s">
        <v>35</v>
      </c>
      <c r="P220" t="s">
        <v>27</v>
      </c>
      <c r="Q220" s="1" t="s">
        <v>78</v>
      </c>
      <c r="R220" s="1" t="s">
        <v>79</v>
      </c>
      <c r="S220" s="3">
        <v>0.39</v>
      </c>
      <c r="T220" s="4">
        <v>10000</v>
      </c>
      <c r="U220" s="3">
        <v>3900</v>
      </c>
      <c r="V220">
        <v>0</v>
      </c>
      <c r="W220" s="4">
        <v>0</v>
      </c>
      <c r="X220" s="4">
        <v>0</v>
      </c>
      <c r="Y220" s="1" t="s">
        <v>28</v>
      </c>
      <c r="Z220" s="1" t="s">
        <v>161</v>
      </c>
      <c r="AA220" s="1" t="s">
        <v>161</v>
      </c>
      <c r="AB220" s="1" t="s">
        <v>38</v>
      </c>
      <c r="AD220" s="1" t="s">
        <v>30</v>
      </c>
      <c r="AE220" s="1" t="s">
        <v>31</v>
      </c>
    </row>
    <row r="221" spans="1:31" x14ac:dyDescent="0.3">
      <c r="A221" s="13">
        <f>Table1[[#This Row],[QTY Ordered]]-Table1[[#This Row],[QTY Canceled]]-Table1[[#This Row],[QTY Shipped]]</f>
        <v>11000</v>
      </c>
      <c r="B221" s="7" t="str">
        <f>Table1[[#This Row],[Month]]&amp;" "&amp;RIGHT(Table1[[#This Row],[Year]],2)</f>
        <v>May 20</v>
      </c>
      <c r="C221" s="7" t="s">
        <v>1130</v>
      </c>
      <c r="D221" s="7" t="str">
        <f t="shared" si="22"/>
        <v>2020</v>
      </c>
      <c r="E221" s="8">
        <f t="shared" si="21"/>
        <v>43924</v>
      </c>
      <c r="F221" s="2">
        <v>43903</v>
      </c>
      <c r="G221" s="2">
        <v>43966</v>
      </c>
      <c r="H221" s="2">
        <v>43903</v>
      </c>
      <c r="I221" s="2">
        <v>43903</v>
      </c>
      <c r="J221" s="1" t="s">
        <v>533</v>
      </c>
      <c r="K221" s="1" t="s">
        <v>26</v>
      </c>
      <c r="L221" s="1" t="s">
        <v>619</v>
      </c>
      <c r="M221" s="1" t="s">
        <v>244</v>
      </c>
      <c r="N221" s="1" t="s">
        <v>34</v>
      </c>
      <c r="O221" s="1" t="s">
        <v>35</v>
      </c>
      <c r="P221" t="s">
        <v>27</v>
      </c>
      <c r="Q221" s="1" t="s">
        <v>78</v>
      </c>
      <c r="R221" s="1" t="s">
        <v>79</v>
      </c>
      <c r="S221" s="3">
        <v>0.56000000000000005</v>
      </c>
      <c r="T221" s="4">
        <v>11000</v>
      </c>
      <c r="U221" s="3">
        <v>6160</v>
      </c>
      <c r="V221">
        <v>0</v>
      </c>
      <c r="W221">
        <v>0</v>
      </c>
      <c r="X221">
        <v>0</v>
      </c>
      <c r="Y221" s="1" t="s">
        <v>28</v>
      </c>
      <c r="Z221" s="1" t="s">
        <v>161</v>
      </c>
      <c r="AA221" s="1" t="s">
        <v>161</v>
      </c>
      <c r="AB221" s="1" t="s">
        <v>38</v>
      </c>
      <c r="AD221" s="1" t="s">
        <v>30</v>
      </c>
      <c r="AE221" s="1" t="s">
        <v>31</v>
      </c>
    </row>
    <row r="222" spans="1:31" x14ac:dyDescent="0.3">
      <c r="A222" s="13">
        <f>Table1[[#This Row],[QTY Ordered]]-Table1[[#This Row],[QTY Canceled]]-Table1[[#This Row],[QTY Shipped]]</f>
        <v>16000</v>
      </c>
      <c r="B222" s="7" t="str">
        <f>Table1[[#This Row],[Month]]&amp;" "&amp;RIGHT(Table1[[#This Row],[Year]],2)</f>
        <v>May 20</v>
      </c>
      <c r="C222" s="7" t="s">
        <v>1130</v>
      </c>
      <c r="D222" s="7" t="str">
        <f t="shared" si="22"/>
        <v>2020</v>
      </c>
      <c r="E222" s="8">
        <f t="shared" si="21"/>
        <v>43924</v>
      </c>
      <c r="F222" s="2">
        <v>43903</v>
      </c>
      <c r="G222" s="2">
        <v>43980</v>
      </c>
      <c r="H222" s="2">
        <v>43903</v>
      </c>
      <c r="I222" s="2">
        <v>43903</v>
      </c>
      <c r="J222" s="1" t="s">
        <v>533</v>
      </c>
      <c r="K222" s="1" t="s">
        <v>26</v>
      </c>
      <c r="L222" s="1" t="s">
        <v>623</v>
      </c>
      <c r="M222" s="1" t="s">
        <v>369</v>
      </c>
      <c r="N222" s="1" t="s">
        <v>34</v>
      </c>
      <c r="O222" s="1" t="s">
        <v>35</v>
      </c>
      <c r="P222" t="s">
        <v>27</v>
      </c>
      <c r="Q222" s="1" t="s">
        <v>78</v>
      </c>
      <c r="R222" s="1" t="s">
        <v>79</v>
      </c>
      <c r="S222" s="3">
        <v>0.65</v>
      </c>
      <c r="T222" s="4">
        <v>16000</v>
      </c>
      <c r="U222" s="3">
        <v>10352</v>
      </c>
      <c r="V222">
        <v>0</v>
      </c>
      <c r="W222">
        <v>0</v>
      </c>
      <c r="X222">
        <v>0</v>
      </c>
      <c r="Y222" s="1" t="s">
        <v>28</v>
      </c>
      <c r="Z222" s="1" t="s">
        <v>161</v>
      </c>
      <c r="AA222" s="1" t="s">
        <v>161</v>
      </c>
      <c r="AB222" s="1" t="s">
        <v>38</v>
      </c>
      <c r="AD222" s="1" t="s">
        <v>30</v>
      </c>
      <c r="AE222" s="1" t="s">
        <v>31</v>
      </c>
    </row>
    <row r="223" spans="1:31" x14ac:dyDescent="0.3">
      <c r="A223" s="13">
        <f>Table1[[#This Row],[QTY Ordered]]-Table1[[#This Row],[QTY Canceled]]-Table1[[#This Row],[QTY Shipped]]</f>
        <v>10000</v>
      </c>
      <c r="B223" s="7" t="str">
        <f>Table1[[#This Row],[Month]]&amp;" "&amp;RIGHT(Table1[[#This Row],[Year]],2)</f>
        <v>May 20</v>
      </c>
      <c r="C223" s="7" t="s">
        <v>1130</v>
      </c>
      <c r="D223" s="7" t="str">
        <f t="shared" si="22"/>
        <v>2020</v>
      </c>
      <c r="E223" s="8">
        <f t="shared" si="21"/>
        <v>43924</v>
      </c>
      <c r="F223" s="2">
        <v>43903</v>
      </c>
      <c r="G223" s="2">
        <v>43980</v>
      </c>
      <c r="H223" s="2">
        <v>43903</v>
      </c>
      <c r="I223" s="2">
        <v>43903</v>
      </c>
      <c r="J223" s="1" t="s">
        <v>533</v>
      </c>
      <c r="K223" s="1" t="s">
        <v>26</v>
      </c>
      <c r="L223" s="1" t="s">
        <v>624</v>
      </c>
      <c r="M223" s="1" t="s">
        <v>243</v>
      </c>
      <c r="N223" s="1" t="s">
        <v>34</v>
      </c>
      <c r="O223" s="1" t="s">
        <v>35</v>
      </c>
      <c r="P223" t="s">
        <v>27</v>
      </c>
      <c r="Q223" s="1" t="s">
        <v>78</v>
      </c>
      <c r="R223" s="1" t="s">
        <v>79</v>
      </c>
      <c r="S223" s="3">
        <v>0.67</v>
      </c>
      <c r="T223" s="4">
        <v>10000</v>
      </c>
      <c r="U223" s="3">
        <v>6700</v>
      </c>
      <c r="V223">
        <v>0</v>
      </c>
      <c r="W223" s="5">
        <v>0</v>
      </c>
      <c r="X223" s="5">
        <v>0</v>
      </c>
      <c r="Y223" s="1" t="s">
        <v>28</v>
      </c>
      <c r="Z223" s="1" t="s">
        <v>161</v>
      </c>
      <c r="AA223" s="1" t="s">
        <v>161</v>
      </c>
      <c r="AB223" s="1" t="s">
        <v>38</v>
      </c>
      <c r="AC223" s="1"/>
      <c r="AD223" s="1" t="s">
        <v>30</v>
      </c>
      <c r="AE223" s="1" t="s">
        <v>31</v>
      </c>
    </row>
    <row r="224" spans="1:31" x14ac:dyDescent="0.3">
      <c r="A224" s="13">
        <f>Table1[[#This Row],[QTY Ordered]]-Table1[[#This Row],[QTY Canceled]]-Table1[[#This Row],[QTY Shipped]]</f>
        <v>10500</v>
      </c>
      <c r="B224" s="7" t="str">
        <f>Table1[[#This Row],[Month]]&amp;" "&amp;RIGHT(Table1[[#This Row],[Year]],2)</f>
        <v>May 20</v>
      </c>
      <c r="C224" s="7" t="s">
        <v>1130</v>
      </c>
      <c r="D224" s="7" t="str">
        <f t="shared" si="22"/>
        <v>2020</v>
      </c>
      <c r="E224" s="8">
        <f t="shared" si="21"/>
        <v>43924</v>
      </c>
      <c r="F224" s="2">
        <v>43903</v>
      </c>
      <c r="G224" s="2">
        <v>43959</v>
      </c>
      <c r="H224" s="2">
        <v>43903</v>
      </c>
      <c r="I224" s="2">
        <v>43903</v>
      </c>
      <c r="J224" s="1" t="s">
        <v>533</v>
      </c>
      <c r="K224" s="1" t="s">
        <v>26</v>
      </c>
      <c r="L224" s="1" t="s">
        <v>625</v>
      </c>
      <c r="M224" s="1" t="s">
        <v>534</v>
      </c>
      <c r="N224" s="1" t="s">
        <v>34</v>
      </c>
      <c r="O224" s="1" t="s">
        <v>35</v>
      </c>
      <c r="P224" t="s">
        <v>27</v>
      </c>
      <c r="Q224" s="1" t="s">
        <v>78</v>
      </c>
      <c r="R224" s="1" t="s">
        <v>79</v>
      </c>
      <c r="S224" s="3">
        <v>0.59</v>
      </c>
      <c r="T224" s="5">
        <v>10500</v>
      </c>
      <c r="U224" s="3">
        <v>6142.5</v>
      </c>
      <c r="V224">
        <v>0</v>
      </c>
      <c r="W224">
        <v>0</v>
      </c>
      <c r="X224">
        <v>0</v>
      </c>
      <c r="Y224" s="1" t="s">
        <v>28</v>
      </c>
      <c r="Z224" s="1" t="s">
        <v>161</v>
      </c>
      <c r="AA224" s="1" t="s">
        <v>161</v>
      </c>
      <c r="AB224" s="1" t="s">
        <v>38</v>
      </c>
      <c r="AD224" s="1" t="s">
        <v>30</v>
      </c>
      <c r="AE224" s="1" t="s">
        <v>31</v>
      </c>
    </row>
    <row r="225" spans="1:31" x14ac:dyDescent="0.3">
      <c r="A225" s="13">
        <f>Table1[[#This Row],[QTY Ordered]]-Table1[[#This Row],[QTY Canceled]]-Table1[[#This Row],[QTY Shipped]]</f>
        <v>1</v>
      </c>
      <c r="B225" s="7" t="str">
        <f>Table1[[#This Row],[Month]]&amp;" "&amp;RIGHT(Table1[[#This Row],[Year]],2)</f>
        <v>May 20</v>
      </c>
      <c r="C225" s="7" t="s">
        <v>1130</v>
      </c>
      <c r="D225" s="7" t="str">
        <f t="shared" si="22"/>
        <v>2020</v>
      </c>
      <c r="E225" s="8">
        <f t="shared" si="21"/>
        <v>43927</v>
      </c>
      <c r="F225" s="2">
        <v>43906</v>
      </c>
      <c r="G225" s="2">
        <v>43906</v>
      </c>
      <c r="H225" s="2">
        <v>43906</v>
      </c>
      <c r="I225" s="2">
        <v>43906</v>
      </c>
      <c r="J225" s="1" t="s">
        <v>535</v>
      </c>
      <c r="K225" s="1" t="s">
        <v>26</v>
      </c>
      <c r="L225" s="1" t="s">
        <v>94</v>
      </c>
      <c r="M225" s="1" t="s">
        <v>536</v>
      </c>
      <c r="N225" s="1"/>
      <c r="O225" s="1" t="s">
        <v>32</v>
      </c>
      <c r="Q225" s="1" t="s">
        <v>80</v>
      </c>
      <c r="R225" s="1" t="s">
        <v>81</v>
      </c>
      <c r="S225" s="3">
        <v>84</v>
      </c>
      <c r="T225" s="5">
        <v>1</v>
      </c>
      <c r="U225" s="3">
        <v>84</v>
      </c>
      <c r="V225">
        <v>0</v>
      </c>
      <c r="W225">
        <v>0</v>
      </c>
      <c r="X225">
        <v>0</v>
      </c>
      <c r="Y225" s="1" t="s">
        <v>37</v>
      </c>
      <c r="Z225" s="1" t="s">
        <v>59</v>
      </c>
      <c r="AA225" s="1" t="s">
        <v>60</v>
      </c>
      <c r="AB225" s="1" t="s">
        <v>82</v>
      </c>
      <c r="AD225" s="1" t="s">
        <v>30</v>
      </c>
      <c r="AE225" s="1" t="s">
        <v>31</v>
      </c>
    </row>
    <row r="226" spans="1:31" x14ac:dyDescent="0.3">
      <c r="A226" s="13">
        <f>Table1[[#This Row],[QTY Ordered]]-Table1[[#This Row],[QTY Canceled]]-Table1[[#This Row],[QTY Shipped]]</f>
        <v>5000</v>
      </c>
      <c r="B226" s="7" t="str">
        <f>Table1[[#This Row],[Month]]&amp;" "&amp;RIGHT(Table1[[#This Row],[Year]],2)</f>
        <v>Nov 20</v>
      </c>
      <c r="C226" s="7" t="str">
        <f t="shared" ref="C217:C280" si="23">TEXT(E226,"mmm")</f>
        <v>Nov</v>
      </c>
      <c r="D226" s="7" t="str">
        <f t="shared" si="22"/>
        <v>2020</v>
      </c>
      <c r="E226" s="8">
        <f t="shared" si="21"/>
        <v>44157</v>
      </c>
      <c r="F226" s="2">
        <v>43906</v>
      </c>
      <c r="G226" s="2">
        <v>44136</v>
      </c>
      <c r="H226" s="2">
        <v>44136</v>
      </c>
      <c r="I226" s="2">
        <v>44136</v>
      </c>
      <c r="J226" s="1" t="s">
        <v>537</v>
      </c>
      <c r="K226" s="1" t="s">
        <v>26</v>
      </c>
      <c r="L226" s="1" t="s">
        <v>132</v>
      </c>
      <c r="M226" s="1" t="s">
        <v>133</v>
      </c>
      <c r="N226" s="1" t="s">
        <v>67</v>
      </c>
      <c r="O226" s="1" t="s">
        <v>68</v>
      </c>
      <c r="Q226" s="1" t="s">
        <v>36</v>
      </c>
      <c r="R226" s="1" t="s">
        <v>40</v>
      </c>
      <c r="S226" s="3">
        <v>2.3199999999999998</v>
      </c>
      <c r="T226" s="5">
        <v>5000</v>
      </c>
      <c r="U226" s="3">
        <v>11600</v>
      </c>
      <c r="V226">
        <v>0</v>
      </c>
      <c r="W226">
        <v>0</v>
      </c>
      <c r="X226">
        <v>0</v>
      </c>
      <c r="Y226" s="1" t="s">
        <v>61</v>
      </c>
      <c r="Z226" s="1" t="s">
        <v>59</v>
      </c>
      <c r="AA226" s="1" t="s">
        <v>60</v>
      </c>
      <c r="AB226" s="1" t="s">
        <v>38</v>
      </c>
      <c r="AD226" s="1" t="s">
        <v>30</v>
      </c>
      <c r="AE226" s="1" t="s">
        <v>31</v>
      </c>
    </row>
    <row r="227" spans="1:31" x14ac:dyDescent="0.3">
      <c r="A227" s="13">
        <f>Table1[[#This Row],[QTY Ordered]]-Table1[[#This Row],[QTY Canceled]]-Table1[[#This Row],[QTY Shipped]]</f>
        <v>6000</v>
      </c>
      <c r="B227" s="7" t="str">
        <f>Table1[[#This Row],[Month]]&amp;" "&amp;RIGHT(Table1[[#This Row],[Year]],2)</f>
        <v>Sep 20</v>
      </c>
      <c r="C227" s="7" t="str">
        <f t="shared" si="23"/>
        <v>Sep</v>
      </c>
      <c r="D227" s="7" t="str">
        <f t="shared" si="22"/>
        <v>2020</v>
      </c>
      <c r="E227" s="8">
        <f t="shared" si="21"/>
        <v>44096</v>
      </c>
      <c r="F227" s="2">
        <v>43906</v>
      </c>
      <c r="G227" s="2">
        <v>44075</v>
      </c>
      <c r="H227" s="2">
        <v>44075</v>
      </c>
      <c r="I227" s="2">
        <v>44075</v>
      </c>
      <c r="J227" s="1" t="s">
        <v>538</v>
      </c>
      <c r="K227" s="1" t="s">
        <v>26</v>
      </c>
      <c r="L227" s="1" t="s">
        <v>137</v>
      </c>
      <c r="M227" s="1" t="s">
        <v>138</v>
      </c>
      <c r="N227" s="1" t="s">
        <v>67</v>
      </c>
      <c r="O227" s="1" t="s">
        <v>68</v>
      </c>
      <c r="Q227" s="1" t="s">
        <v>36</v>
      </c>
      <c r="R227" s="1" t="s">
        <v>40</v>
      </c>
      <c r="S227" s="3">
        <v>3.43</v>
      </c>
      <c r="T227" s="4">
        <v>6000</v>
      </c>
      <c r="U227" s="3">
        <v>20580</v>
      </c>
      <c r="V227">
        <v>0</v>
      </c>
      <c r="W227" s="5">
        <v>0</v>
      </c>
      <c r="X227" s="5">
        <v>0</v>
      </c>
      <c r="Y227" s="1" t="s">
        <v>61</v>
      </c>
      <c r="Z227" s="1" t="s">
        <v>59</v>
      </c>
      <c r="AA227" s="1" t="s">
        <v>60</v>
      </c>
      <c r="AB227" s="1" t="s">
        <v>38</v>
      </c>
      <c r="AD227" s="1" t="s">
        <v>30</v>
      </c>
      <c r="AE227" s="1" t="s">
        <v>31</v>
      </c>
    </row>
    <row r="228" spans="1:31" x14ac:dyDescent="0.3">
      <c r="A228" s="13">
        <f>Table1[[#This Row],[QTY Ordered]]-Table1[[#This Row],[QTY Canceled]]-Table1[[#This Row],[QTY Shipped]]</f>
        <v>12000</v>
      </c>
      <c r="B228" s="7" t="str">
        <f>Table1[[#This Row],[Month]]&amp;" "&amp;RIGHT(Table1[[#This Row],[Year]],2)</f>
        <v>Oct 20</v>
      </c>
      <c r="C228" s="7" t="str">
        <f t="shared" si="23"/>
        <v>Oct</v>
      </c>
      <c r="D228" s="7" t="str">
        <f t="shared" si="22"/>
        <v>2020</v>
      </c>
      <c r="E228" s="8">
        <f t="shared" si="21"/>
        <v>44126</v>
      </c>
      <c r="F228" s="2">
        <v>43906</v>
      </c>
      <c r="G228" s="2">
        <v>44105</v>
      </c>
      <c r="H228" s="2">
        <v>44105</v>
      </c>
      <c r="I228" s="2">
        <v>44105</v>
      </c>
      <c r="J228" s="1" t="s">
        <v>539</v>
      </c>
      <c r="K228" s="1" t="s">
        <v>26</v>
      </c>
      <c r="L228" s="1" t="s">
        <v>310</v>
      </c>
      <c r="M228" s="1" t="s">
        <v>311</v>
      </c>
      <c r="N228" s="1" t="s">
        <v>67</v>
      </c>
      <c r="O228" s="1" t="s">
        <v>68</v>
      </c>
      <c r="Q228" s="1" t="s">
        <v>36</v>
      </c>
      <c r="R228" s="1" t="s">
        <v>40</v>
      </c>
      <c r="S228" s="3">
        <v>1.97</v>
      </c>
      <c r="T228" s="5">
        <v>12000</v>
      </c>
      <c r="U228" s="3">
        <v>23640</v>
      </c>
      <c r="V228">
        <v>0</v>
      </c>
      <c r="W228">
        <v>0</v>
      </c>
      <c r="X228">
        <v>0</v>
      </c>
      <c r="Y228" s="1" t="s">
        <v>61</v>
      </c>
      <c r="Z228" s="1" t="s">
        <v>59</v>
      </c>
      <c r="AA228" s="1" t="s">
        <v>60</v>
      </c>
      <c r="AB228" s="1" t="s">
        <v>38</v>
      </c>
      <c r="AC228" t="s">
        <v>39</v>
      </c>
      <c r="AD228" s="1" t="s">
        <v>30</v>
      </c>
      <c r="AE228" s="1" t="s">
        <v>31</v>
      </c>
    </row>
    <row r="229" spans="1:31" x14ac:dyDescent="0.3">
      <c r="A229" s="13">
        <f>Table1[[#This Row],[QTY Ordered]]-Table1[[#This Row],[QTY Canceled]]-Table1[[#This Row],[QTY Shipped]]</f>
        <v>1</v>
      </c>
      <c r="B229" s="7" t="str">
        <f>Table1[[#This Row],[Month]]&amp;" "&amp;RIGHT(Table1[[#This Row],[Year]],2)</f>
        <v>May 20</v>
      </c>
      <c r="C229" s="7" t="s">
        <v>1130</v>
      </c>
      <c r="D229" s="7" t="str">
        <f t="shared" si="22"/>
        <v>2020</v>
      </c>
      <c r="E229" s="8">
        <f t="shared" si="21"/>
        <v>43927</v>
      </c>
      <c r="F229" s="2">
        <v>43906</v>
      </c>
      <c r="G229" s="2">
        <v>43906</v>
      </c>
      <c r="H229" s="2">
        <v>43906</v>
      </c>
      <c r="I229" s="2">
        <v>43906</v>
      </c>
      <c r="J229" s="1" t="s">
        <v>540</v>
      </c>
      <c r="K229" s="1" t="s">
        <v>26</v>
      </c>
      <c r="L229" s="1" t="s">
        <v>541</v>
      </c>
      <c r="M229" s="1" t="s">
        <v>542</v>
      </c>
      <c r="N229" s="1"/>
      <c r="O229" s="1" t="s">
        <v>42</v>
      </c>
      <c r="Q229" s="1" t="s">
        <v>29</v>
      </c>
      <c r="R229" s="1" t="s">
        <v>77</v>
      </c>
      <c r="S229" s="3">
        <v>225</v>
      </c>
      <c r="T229" s="4">
        <v>1</v>
      </c>
      <c r="U229" s="3">
        <v>225</v>
      </c>
      <c r="V229">
        <v>0</v>
      </c>
      <c r="W229" s="5">
        <v>0</v>
      </c>
      <c r="X229">
        <v>0</v>
      </c>
      <c r="Y229" s="1" t="s">
        <v>28</v>
      </c>
      <c r="Z229" s="1" t="s">
        <v>161</v>
      </c>
      <c r="AA229" s="1" t="s">
        <v>161</v>
      </c>
      <c r="AB229" s="1" t="s">
        <v>29</v>
      </c>
      <c r="AD229" s="1" t="s">
        <v>30</v>
      </c>
      <c r="AE229" s="1" t="s">
        <v>31</v>
      </c>
    </row>
    <row r="230" spans="1:31" x14ac:dyDescent="0.3">
      <c r="A230" s="13">
        <f>Table1[[#This Row],[QTY Ordered]]-Table1[[#This Row],[QTY Canceled]]-Table1[[#This Row],[QTY Shipped]]</f>
        <v>6000</v>
      </c>
      <c r="B230" s="7" t="str">
        <f>Table1[[#This Row],[Month]]&amp;" "&amp;RIGHT(Table1[[#This Row],[Year]],2)</f>
        <v>Nov 20</v>
      </c>
      <c r="C230" s="7" t="str">
        <f t="shared" si="23"/>
        <v>Nov</v>
      </c>
      <c r="D230" s="7" t="str">
        <f t="shared" si="22"/>
        <v>2020</v>
      </c>
      <c r="E230" s="8">
        <f t="shared" si="21"/>
        <v>44157</v>
      </c>
      <c r="F230" s="2">
        <v>43906</v>
      </c>
      <c r="G230" s="2">
        <v>44136</v>
      </c>
      <c r="H230" s="2">
        <v>44136</v>
      </c>
      <c r="I230" s="2">
        <v>44136</v>
      </c>
      <c r="J230" s="1" t="s">
        <v>543</v>
      </c>
      <c r="K230" s="1" t="s">
        <v>26</v>
      </c>
      <c r="L230" s="1" t="s">
        <v>217</v>
      </c>
      <c r="M230" s="1" t="s">
        <v>218</v>
      </c>
      <c r="N230" s="1" t="s">
        <v>67</v>
      </c>
      <c r="O230" s="1" t="s">
        <v>68</v>
      </c>
      <c r="Q230" s="1" t="s">
        <v>36</v>
      </c>
      <c r="R230" s="1" t="s">
        <v>40</v>
      </c>
      <c r="S230" s="3">
        <v>0.91</v>
      </c>
      <c r="T230" s="5">
        <v>6000</v>
      </c>
      <c r="U230" s="3">
        <v>5454</v>
      </c>
      <c r="V230">
        <v>0</v>
      </c>
      <c r="W230" s="4">
        <v>0</v>
      </c>
      <c r="X230" s="4">
        <v>0</v>
      </c>
      <c r="Y230" s="1" t="s">
        <v>28</v>
      </c>
      <c r="Z230" s="1" t="s">
        <v>59</v>
      </c>
      <c r="AA230" s="1" t="s">
        <v>60</v>
      </c>
      <c r="AB230" s="1" t="s">
        <v>38</v>
      </c>
      <c r="AD230" s="1" t="s">
        <v>30</v>
      </c>
      <c r="AE230" s="1" t="s">
        <v>31</v>
      </c>
    </row>
    <row r="231" spans="1:31" x14ac:dyDescent="0.3">
      <c r="A231" s="13">
        <f>Table1[[#This Row],[QTY Ordered]]-Table1[[#This Row],[QTY Canceled]]-Table1[[#This Row],[QTY Shipped]]</f>
        <v>6000</v>
      </c>
      <c r="B231" s="7" t="str">
        <f>Table1[[#This Row],[Month]]&amp;" "&amp;RIGHT(Table1[[#This Row],[Year]],2)</f>
        <v>Oct 20</v>
      </c>
      <c r="C231" s="7" t="str">
        <f t="shared" si="23"/>
        <v>Oct</v>
      </c>
      <c r="D231" s="7" t="str">
        <f t="shared" si="22"/>
        <v>2020</v>
      </c>
      <c r="E231" s="8">
        <f t="shared" si="21"/>
        <v>44126</v>
      </c>
      <c r="F231" s="2">
        <v>43906</v>
      </c>
      <c r="G231" s="2">
        <v>44105</v>
      </c>
      <c r="H231" s="2">
        <v>44105</v>
      </c>
      <c r="I231" s="2">
        <v>44105</v>
      </c>
      <c r="J231" s="1" t="s">
        <v>543</v>
      </c>
      <c r="K231" s="1" t="s">
        <v>26</v>
      </c>
      <c r="L231" s="1" t="s">
        <v>219</v>
      </c>
      <c r="M231" s="1" t="s">
        <v>220</v>
      </c>
      <c r="N231" s="1" t="s">
        <v>67</v>
      </c>
      <c r="O231" s="1" t="s">
        <v>68</v>
      </c>
      <c r="Q231" s="1" t="s">
        <v>36</v>
      </c>
      <c r="R231" s="1" t="s">
        <v>40</v>
      </c>
      <c r="S231" s="3">
        <v>1.05</v>
      </c>
      <c r="T231" s="4">
        <v>6000</v>
      </c>
      <c r="U231" s="3">
        <v>6300</v>
      </c>
      <c r="V231">
        <v>0</v>
      </c>
      <c r="W231">
        <v>0</v>
      </c>
      <c r="X231">
        <v>0</v>
      </c>
      <c r="Y231" s="1" t="s">
        <v>61</v>
      </c>
      <c r="Z231" s="1" t="s">
        <v>59</v>
      </c>
      <c r="AA231" s="1" t="s">
        <v>60</v>
      </c>
      <c r="AB231" s="1" t="s">
        <v>38</v>
      </c>
      <c r="AD231" s="1" t="s">
        <v>30</v>
      </c>
      <c r="AE231" s="1" t="s">
        <v>31</v>
      </c>
    </row>
    <row r="232" spans="1:31" x14ac:dyDescent="0.3">
      <c r="A232" s="13">
        <f>Table1[[#This Row],[QTY Ordered]]-Table1[[#This Row],[QTY Canceled]]-Table1[[#This Row],[QTY Shipped]]</f>
        <v>6000</v>
      </c>
      <c r="B232" s="7" t="str">
        <f>Table1[[#This Row],[Month]]&amp;" "&amp;RIGHT(Table1[[#This Row],[Year]],2)</f>
        <v>Oct 20</v>
      </c>
      <c r="C232" s="7" t="str">
        <f t="shared" si="23"/>
        <v>Oct</v>
      </c>
      <c r="D232" s="7" t="str">
        <f t="shared" si="22"/>
        <v>2020</v>
      </c>
      <c r="E232" s="8">
        <f t="shared" si="21"/>
        <v>44126</v>
      </c>
      <c r="F232" s="2">
        <v>43906</v>
      </c>
      <c r="G232" s="2">
        <v>44105</v>
      </c>
      <c r="H232" s="2">
        <v>44105</v>
      </c>
      <c r="I232" s="2">
        <v>44105</v>
      </c>
      <c r="J232" s="1" t="s">
        <v>543</v>
      </c>
      <c r="K232" s="1" t="s">
        <v>26</v>
      </c>
      <c r="L232" s="1" t="s">
        <v>221</v>
      </c>
      <c r="M232" s="1" t="s">
        <v>222</v>
      </c>
      <c r="N232" s="1" t="s">
        <v>67</v>
      </c>
      <c r="O232" s="1" t="s">
        <v>68</v>
      </c>
      <c r="Q232" s="1" t="s">
        <v>36</v>
      </c>
      <c r="R232" s="1" t="s">
        <v>40</v>
      </c>
      <c r="S232" s="3">
        <v>0.87</v>
      </c>
      <c r="T232" s="4">
        <v>6000</v>
      </c>
      <c r="U232" s="3">
        <v>5220</v>
      </c>
      <c r="V232">
        <v>0</v>
      </c>
      <c r="W232">
        <v>0</v>
      </c>
      <c r="X232">
        <v>0</v>
      </c>
      <c r="Y232" s="1" t="s">
        <v>28</v>
      </c>
      <c r="Z232" s="1" t="s">
        <v>59</v>
      </c>
      <c r="AA232" s="1" t="s">
        <v>60</v>
      </c>
      <c r="AB232" s="1" t="s">
        <v>38</v>
      </c>
      <c r="AD232" s="1" t="s">
        <v>30</v>
      </c>
      <c r="AE232" s="1" t="s">
        <v>31</v>
      </c>
    </row>
    <row r="233" spans="1:31" x14ac:dyDescent="0.3">
      <c r="A233" s="13">
        <f>Table1[[#This Row],[QTY Ordered]]-Table1[[#This Row],[QTY Canceled]]-Table1[[#This Row],[QTY Shipped]]</f>
        <v>6000</v>
      </c>
      <c r="B233" s="7" t="str">
        <f>Table1[[#This Row],[Month]]&amp;" "&amp;RIGHT(Table1[[#This Row],[Year]],2)</f>
        <v>Oct 20</v>
      </c>
      <c r="C233" s="7" t="str">
        <f t="shared" si="23"/>
        <v>Oct</v>
      </c>
      <c r="D233" s="7" t="str">
        <f t="shared" si="22"/>
        <v>2020</v>
      </c>
      <c r="E233" s="8">
        <f t="shared" si="21"/>
        <v>44126</v>
      </c>
      <c r="F233" s="2">
        <v>43906</v>
      </c>
      <c r="G233" s="2">
        <v>44105</v>
      </c>
      <c r="H233" s="2">
        <v>44105</v>
      </c>
      <c r="I233" s="2">
        <v>44105</v>
      </c>
      <c r="J233" s="1" t="s">
        <v>543</v>
      </c>
      <c r="K233" s="1" t="s">
        <v>26</v>
      </c>
      <c r="L233" s="1" t="s">
        <v>223</v>
      </c>
      <c r="M233" s="1" t="s">
        <v>525</v>
      </c>
      <c r="N233" s="1" t="s">
        <v>67</v>
      </c>
      <c r="O233" s="1" t="s">
        <v>68</v>
      </c>
      <c r="Q233" s="1" t="s">
        <v>36</v>
      </c>
      <c r="R233" s="1" t="s">
        <v>40</v>
      </c>
      <c r="S233" s="3">
        <v>1.06</v>
      </c>
      <c r="T233" s="4">
        <v>6000</v>
      </c>
      <c r="U233" s="3">
        <v>6384</v>
      </c>
      <c r="V233">
        <v>0</v>
      </c>
      <c r="W233" s="5">
        <v>0</v>
      </c>
      <c r="X233">
        <v>0</v>
      </c>
      <c r="Y233" s="1" t="s">
        <v>28</v>
      </c>
      <c r="Z233" s="1" t="s">
        <v>59</v>
      </c>
      <c r="AA233" s="1" t="s">
        <v>60</v>
      </c>
      <c r="AB233" s="1" t="s">
        <v>38</v>
      </c>
      <c r="AD233" s="1" t="s">
        <v>30</v>
      </c>
      <c r="AE233" s="1" t="s">
        <v>31</v>
      </c>
    </row>
    <row r="234" spans="1:31" x14ac:dyDescent="0.3">
      <c r="A234" s="13">
        <f>Table1[[#This Row],[QTY Ordered]]-Table1[[#This Row],[QTY Canceled]]-Table1[[#This Row],[QTY Shipped]]</f>
        <v>6000</v>
      </c>
      <c r="B234" s="7" t="str">
        <f>Table1[[#This Row],[Month]]&amp;" "&amp;RIGHT(Table1[[#This Row],[Year]],2)</f>
        <v>Nov 20</v>
      </c>
      <c r="C234" s="7" t="str">
        <f t="shared" si="23"/>
        <v>Nov</v>
      </c>
      <c r="D234" s="7" t="str">
        <f t="shared" si="22"/>
        <v>2020</v>
      </c>
      <c r="E234" s="8">
        <f t="shared" si="21"/>
        <v>44157</v>
      </c>
      <c r="F234" s="2">
        <v>43906</v>
      </c>
      <c r="G234" s="2">
        <v>44136</v>
      </c>
      <c r="H234" s="2">
        <v>44136</v>
      </c>
      <c r="I234" s="2">
        <v>44136</v>
      </c>
      <c r="J234" s="1" t="s">
        <v>544</v>
      </c>
      <c r="K234" s="1" t="s">
        <v>26</v>
      </c>
      <c r="L234" s="1" t="s">
        <v>545</v>
      </c>
      <c r="M234" s="1" t="s">
        <v>546</v>
      </c>
      <c r="N234" s="1" t="s">
        <v>67</v>
      </c>
      <c r="O234" s="1" t="s">
        <v>68</v>
      </c>
      <c r="Q234" s="1" t="s">
        <v>36</v>
      </c>
      <c r="R234" s="1" t="s">
        <v>40</v>
      </c>
      <c r="S234" s="3">
        <v>3.43</v>
      </c>
      <c r="T234" s="4">
        <v>6000</v>
      </c>
      <c r="U234" s="3">
        <v>20580</v>
      </c>
      <c r="V234">
        <v>0</v>
      </c>
      <c r="W234">
        <v>0</v>
      </c>
      <c r="X234">
        <v>0</v>
      </c>
      <c r="Y234" s="1" t="s">
        <v>61</v>
      </c>
      <c r="Z234" s="1" t="s">
        <v>59</v>
      </c>
      <c r="AA234" s="1" t="s">
        <v>60</v>
      </c>
      <c r="AB234" s="1" t="s">
        <v>38</v>
      </c>
      <c r="AD234" s="1" t="s">
        <v>30</v>
      </c>
      <c r="AE234" s="1" t="s">
        <v>31</v>
      </c>
    </row>
    <row r="235" spans="1:31" x14ac:dyDescent="0.3">
      <c r="A235" s="13">
        <f>Table1[[#This Row],[QTY Ordered]]-Table1[[#This Row],[QTY Canceled]]-Table1[[#This Row],[QTY Shipped]]</f>
        <v>10000</v>
      </c>
      <c r="B235" s="7" t="str">
        <f>Table1[[#This Row],[Month]]&amp;" "&amp;RIGHT(Table1[[#This Row],[Year]],2)</f>
        <v>May 20</v>
      </c>
      <c r="C235" s="7" t="s">
        <v>1130</v>
      </c>
      <c r="D235" s="7" t="str">
        <f t="shared" si="22"/>
        <v>2020</v>
      </c>
      <c r="E235" s="8">
        <f t="shared" si="21"/>
        <v>43941</v>
      </c>
      <c r="F235" s="2">
        <v>43906</v>
      </c>
      <c r="G235" s="2">
        <v>43920</v>
      </c>
      <c r="H235" s="2">
        <v>43920</v>
      </c>
      <c r="I235" s="2">
        <v>43920</v>
      </c>
      <c r="J235" s="1" t="s">
        <v>547</v>
      </c>
      <c r="K235" s="1" t="s">
        <v>26</v>
      </c>
      <c r="L235" s="1" t="s">
        <v>680</v>
      </c>
      <c r="M235" s="1" t="s">
        <v>681</v>
      </c>
      <c r="N235" s="1" t="s">
        <v>34</v>
      </c>
      <c r="O235" s="1" t="s">
        <v>35</v>
      </c>
      <c r="Q235" s="1" t="s">
        <v>548</v>
      </c>
      <c r="R235" s="1" t="s">
        <v>549</v>
      </c>
      <c r="S235" s="3">
        <v>0.63</v>
      </c>
      <c r="T235" s="4">
        <v>10000</v>
      </c>
      <c r="U235" s="3">
        <v>6300</v>
      </c>
      <c r="V235">
        <v>0</v>
      </c>
      <c r="W235">
        <v>0</v>
      </c>
      <c r="X235">
        <v>0</v>
      </c>
      <c r="Y235" s="1" t="s">
        <v>28</v>
      </c>
      <c r="Z235" s="1" t="s">
        <v>161</v>
      </c>
      <c r="AA235" s="1" t="s">
        <v>161</v>
      </c>
      <c r="AB235" s="1" t="s">
        <v>82</v>
      </c>
      <c r="AD235" s="1" t="s">
        <v>30</v>
      </c>
      <c r="AE235" s="1" t="s">
        <v>31</v>
      </c>
    </row>
    <row r="236" spans="1:31" x14ac:dyDescent="0.3">
      <c r="A236" s="13">
        <f>Table1[[#This Row],[QTY Ordered]]-Table1[[#This Row],[QTY Canceled]]-Table1[[#This Row],[QTY Shipped]]</f>
        <v>10000</v>
      </c>
      <c r="B236" s="7" t="str">
        <f>Table1[[#This Row],[Month]]&amp;" "&amp;RIGHT(Table1[[#This Row],[Year]],2)</f>
        <v>Nov 20</v>
      </c>
      <c r="C236" s="7" t="str">
        <f t="shared" si="23"/>
        <v>Nov</v>
      </c>
      <c r="D236" s="7" t="str">
        <f t="shared" ref="D236:D299" si="24">TEXT(E236,"yyyy")</f>
        <v>2020</v>
      </c>
      <c r="E236" s="8">
        <f t="shared" ref="E236:E299" si="25">IFERROR(IFERROR(H236,I236),G236)+21</f>
        <v>44157</v>
      </c>
      <c r="F236" s="2">
        <v>43906</v>
      </c>
      <c r="G236" s="2">
        <v>44136</v>
      </c>
      <c r="H236" s="2">
        <v>44136</v>
      </c>
      <c r="I236" s="2">
        <v>44136</v>
      </c>
      <c r="J236" s="1" t="s">
        <v>550</v>
      </c>
      <c r="K236" s="1" t="s">
        <v>26</v>
      </c>
      <c r="L236" s="1" t="s">
        <v>314</v>
      </c>
      <c r="M236" s="1" t="s">
        <v>315</v>
      </c>
      <c r="N236" s="1" t="s">
        <v>67</v>
      </c>
      <c r="O236" s="1" t="s">
        <v>68</v>
      </c>
      <c r="Q236" s="1" t="s">
        <v>36</v>
      </c>
      <c r="R236" s="1" t="s">
        <v>40</v>
      </c>
      <c r="S236" s="3">
        <v>3.08</v>
      </c>
      <c r="T236" s="5">
        <v>10000</v>
      </c>
      <c r="U236" s="3">
        <v>30800</v>
      </c>
      <c r="V236">
        <v>0</v>
      </c>
      <c r="W236">
        <v>0</v>
      </c>
      <c r="X236">
        <v>0</v>
      </c>
      <c r="Y236" s="1" t="s">
        <v>61</v>
      </c>
      <c r="Z236" s="1" t="s">
        <v>59</v>
      </c>
      <c r="AA236" s="1" t="s">
        <v>60</v>
      </c>
      <c r="AB236" s="1" t="s">
        <v>38</v>
      </c>
      <c r="AC236" s="1" t="s">
        <v>39</v>
      </c>
      <c r="AD236" s="1" t="s">
        <v>30</v>
      </c>
      <c r="AE236" s="1" t="s">
        <v>31</v>
      </c>
    </row>
    <row r="237" spans="1:31" x14ac:dyDescent="0.3">
      <c r="A237" s="13">
        <f>Table1[[#This Row],[QTY Ordered]]-Table1[[#This Row],[QTY Canceled]]-Table1[[#This Row],[QTY Shipped]]</f>
        <v>5000</v>
      </c>
      <c r="B237" s="7" t="str">
        <f>Table1[[#This Row],[Month]]&amp;" "&amp;RIGHT(Table1[[#This Row],[Year]],2)</f>
        <v>Nov 20</v>
      </c>
      <c r="C237" s="7" t="str">
        <f t="shared" si="23"/>
        <v>Nov</v>
      </c>
      <c r="D237" s="7" t="str">
        <f t="shared" si="24"/>
        <v>2020</v>
      </c>
      <c r="E237" s="8">
        <f t="shared" si="25"/>
        <v>44157</v>
      </c>
      <c r="F237" s="2">
        <v>43906</v>
      </c>
      <c r="G237" s="2">
        <v>44136</v>
      </c>
      <c r="H237" s="2">
        <v>44136</v>
      </c>
      <c r="I237" s="2">
        <v>44136</v>
      </c>
      <c r="J237" s="1" t="s">
        <v>551</v>
      </c>
      <c r="K237" s="1" t="s">
        <v>26</v>
      </c>
      <c r="L237" s="1" t="s">
        <v>300</v>
      </c>
      <c r="M237" s="1" t="s">
        <v>301</v>
      </c>
      <c r="N237" s="1" t="s">
        <v>67</v>
      </c>
      <c r="O237" s="1" t="s">
        <v>68</v>
      </c>
      <c r="Q237" s="1" t="s">
        <v>36</v>
      </c>
      <c r="R237" s="1" t="s">
        <v>40</v>
      </c>
      <c r="S237" s="3">
        <v>1.89</v>
      </c>
      <c r="T237" s="5">
        <v>5000</v>
      </c>
      <c r="U237" s="3">
        <v>9450</v>
      </c>
      <c r="V237">
        <v>0</v>
      </c>
      <c r="W237">
        <v>0</v>
      </c>
      <c r="X237">
        <v>0</v>
      </c>
      <c r="Y237" s="1" t="s">
        <v>61</v>
      </c>
      <c r="Z237" s="1" t="s">
        <v>59</v>
      </c>
      <c r="AA237" s="1" t="s">
        <v>60</v>
      </c>
      <c r="AB237" s="1" t="s">
        <v>38</v>
      </c>
      <c r="AC237" s="1"/>
      <c r="AD237" s="1" t="s">
        <v>30</v>
      </c>
      <c r="AE237" s="1" t="s">
        <v>31</v>
      </c>
    </row>
    <row r="238" spans="1:31" x14ac:dyDescent="0.3">
      <c r="A238" s="13">
        <f>Table1[[#This Row],[QTY Ordered]]-Table1[[#This Row],[QTY Canceled]]-Table1[[#This Row],[QTY Shipped]]</f>
        <v>5000</v>
      </c>
      <c r="B238" s="7" t="str">
        <f>Table1[[#This Row],[Month]]&amp;" "&amp;RIGHT(Table1[[#This Row],[Year]],2)</f>
        <v>Nov 20</v>
      </c>
      <c r="C238" s="7" t="str">
        <f t="shared" si="23"/>
        <v>Nov</v>
      </c>
      <c r="D238" s="7" t="str">
        <f t="shared" si="24"/>
        <v>2020</v>
      </c>
      <c r="E238" s="8">
        <f t="shared" si="25"/>
        <v>44157</v>
      </c>
      <c r="F238" s="2">
        <v>43906</v>
      </c>
      <c r="G238" s="2">
        <v>44136</v>
      </c>
      <c r="H238" s="2">
        <v>44136</v>
      </c>
      <c r="I238" s="2">
        <v>44136</v>
      </c>
      <c r="J238" s="1" t="s">
        <v>552</v>
      </c>
      <c r="K238" s="1" t="s">
        <v>26</v>
      </c>
      <c r="L238" s="1" t="s">
        <v>65</v>
      </c>
      <c r="M238" s="1" t="s">
        <v>66</v>
      </c>
      <c r="N238" s="1" t="s">
        <v>67</v>
      </c>
      <c r="O238" s="1" t="s">
        <v>68</v>
      </c>
      <c r="Q238" s="1" t="s">
        <v>36</v>
      </c>
      <c r="R238" s="1" t="s">
        <v>40</v>
      </c>
      <c r="S238" s="3">
        <v>2.65</v>
      </c>
      <c r="T238" s="5">
        <v>5000</v>
      </c>
      <c r="U238" s="3">
        <v>13240</v>
      </c>
      <c r="V238">
        <v>0</v>
      </c>
      <c r="W238">
        <v>0</v>
      </c>
      <c r="X238">
        <v>0</v>
      </c>
      <c r="Y238" s="1" t="s">
        <v>28</v>
      </c>
      <c r="Z238" s="1" t="s">
        <v>59</v>
      </c>
      <c r="AA238" s="1" t="s">
        <v>60</v>
      </c>
      <c r="AB238" s="1" t="s">
        <v>38</v>
      </c>
      <c r="AC238" s="1"/>
      <c r="AD238" s="1" t="s">
        <v>30</v>
      </c>
      <c r="AE238" s="1" t="s">
        <v>31</v>
      </c>
    </row>
    <row r="239" spans="1:31" x14ac:dyDescent="0.3">
      <c r="A239" s="13">
        <f>Table1[[#This Row],[QTY Ordered]]-Table1[[#This Row],[QTY Canceled]]-Table1[[#This Row],[QTY Shipped]]</f>
        <v>5000</v>
      </c>
      <c r="B239" s="7" t="str">
        <f>Table1[[#This Row],[Month]]&amp;" "&amp;RIGHT(Table1[[#This Row],[Year]],2)</f>
        <v>Aug 20</v>
      </c>
      <c r="C239" s="7" t="str">
        <f t="shared" si="23"/>
        <v>Aug</v>
      </c>
      <c r="D239" s="7" t="str">
        <f t="shared" si="24"/>
        <v>2020</v>
      </c>
      <c r="E239" s="8">
        <f t="shared" si="25"/>
        <v>44053</v>
      </c>
      <c r="F239" s="2">
        <v>43906</v>
      </c>
      <c r="G239" s="2">
        <v>44027</v>
      </c>
      <c r="H239" s="2">
        <v>44032</v>
      </c>
      <c r="I239" s="2">
        <v>44032</v>
      </c>
      <c r="J239" s="1" t="s">
        <v>553</v>
      </c>
      <c r="K239" s="1" t="s">
        <v>26</v>
      </c>
      <c r="L239" s="1" t="s">
        <v>436</v>
      </c>
      <c r="M239" s="1" t="s">
        <v>437</v>
      </c>
      <c r="N239" s="1" t="s">
        <v>67</v>
      </c>
      <c r="O239" s="1" t="s">
        <v>68</v>
      </c>
      <c r="Q239" s="1" t="s">
        <v>36</v>
      </c>
      <c r="R239" s="1" t="s">
        <v>40</v>
      </c>
      <c r="S239" s="3">
        <v>2.6</v>
      </c>
      <c r="T239" s="5">
        <v>10000</v>
      </c>
      <c r="U239" s="3">
        <v>13020</v>
      </c>
      <c r="V239" s="4">
        <v>5000</v>
      </c>
      <c r="W239">
        <v>0</v>
      </c>
      <c r="X239">
        <v>0</v>
      </c>
      <c r="Y239" s="1" t="s">
        <v>28</v>
      </c>
      <c r="Z239" s="1" t="s">
        <v>59</v>
      </c>
      <c r="AA239" s="1" t="s">
        <v>60</v>
      </c>
      <c r="AB239" s="1" t="s">
        <v>38</v>
      </c>
      <c r="AC239" s="1"/>
      <c r="AD239" s="1" t="s">
        <v>30</v>
      </c>
      <c r="AE239" s="1" t="s">
        <v>31</v>
      </c>
    </row>
    <row r="240" spans="1:31" x14ac:dyDescent="0.3">
      <c r="A240" s="13">
        <f>Table1[[#This Row],[QTY Ordered]]-Table1[[#This Row],[QTY Canceled]]-Table1[[#This Row],[QTY Shipped]]</f>
        <v>5000</v>
      </c>
      <c r="B240" s="7" t="str">
        <f>Table1[[#This Row],[Month]]&amp;" "&amp;RIGHT(Table1[[#This Row],[Year]],2)</f>
        <v>Nov 20</v>
      </c>
      <c r="C240" s="7" t="str">
        <f t="shared" si="23"/>
        <v>Nov</v>
      </c>
      <c r="D240" s="7" t="str">
        <f t="shared" si="24"/>
        <v>2020</v>
      </c>
      <c r="E240" s="8">
        <f t="shared" si="25"/>
        <v>44140</v>
      </c>
      <c r="F240" s="2">
        <v>43906</v>
      </c>
      <c r="G240" s="2">
        <v>44119</v>
      </c>
      <c r="H240" s="2">
        <v>44119</v>
      </c>
      <c r="I240" s="2">
        <v>44119</v>
      </c>
      <c r="J240" s="1" t="s">
        <v>553</v>
      </c>
      <c r="K240" s="1" t="s">
        <v>26</v>
      </c>
      <c r="L240" s="1" t="s">
        <v>436</v>
      </c>
      <c r="M240" s="1" t="s">
        <v>437</v>
      </c>
      <c r="N240" s="1" t="s">
        <v>67</v>
      </c>
      <c r="O240" s="1" t="s">
        <v>68</v>
      </c>
      <c r="Q240" s="1" t="s">
        <v>36</v>
      </c>
      <c r="R240" s="1" t="s">
        <v>40</v>
      </c>
      <c r="S240" s="3">
        <v>2.6</v>
      </c>
      <c r="T240" s="5">
        <v>5000</v>
      </c>
      <c r="U240" s="3">
        <v>13020</v>
      </c>
      <c r="V240">
        <v>0</v>
      </c>
      <c r="W240">
        <v>0</v>
      </c>
      <c r="X240">
        <v>0</v>
      </c>
      <c r="Y240" s="1" t="s">
        <v>28</v>
      </c>
      <c r="Z240" s="1" t="s">
        <v>59</v>
      </c>
      <c r="AA240" s="1" t="s">
        <v>60</v>
      </c>
      <c r="AB240" s="1" t="s">
        <v>38</v>
      </c>
      <c r="AC240" s="1"/>
      <c r="AD240" s="1" t="s">
        <v>30</v>
      </c>
      <c r="AE240" s="1" t="s">
        <v>31</v>
      </c>
    </row>
    <row r="241" spans="1:31" x14ac:dyDescent="0.3">
      <c r="A241" s="13">
        <f>Table1[[#This Row],[QTY Ordered]]-Table1[[#This Row],[QTY Canceled]]-Table1[[#This Row],[QTY Shipped]]</f>
        <v>5000</v>
      </c>
      <c r="B241" s="7" t="str">
        <f>Table1[[#This Row],[Month]]&amp;" "&amp;RIGHT(Table1[[#This Row],[Year]],2)</f>
        <v>Dec 20</v>
      </c>
      <c r="C241" s="7" t="str">
        <f t="shared" si="23"/>
        <v>Dec</v>
      </c>
      <c r="D241" s="7" t="str">
        <f t="shared" si="24"/>
        <v>2020</v>
      </c>
      <c r="E241" s="8">
        <f t="shared" si="25"/>
        <v>44187</v>
      </c>
      <c r="F241" s="2">
        <v>43906</v>
      </c>
      <c r="G241" s="2">
        <v>44166</v>
      </c>
      <c r="H241" s="2">
        <v>44166</v>
      </c>
      <c r="I241" s="2">
        <v>44166</v>
      </c>
      <c r="J241" s="1" t="s">
        <v>554</v>
      </c>
      <c r="K241" s="1" t="s">
        <v>26</v>
      </c>
      <c r="L241" s="1" t="s">
        <v>156</v>
      </c>
      <c r="M241" s="1" t="s">
        <v>157</v>
      </c>
      <c r="N241" s="1" t="s">
        <v>67</v>
      </c>
      <c r="O241" s="1" t="s">
        <v>68</v>
      </c>
      <c r="Q241" s="1" t="s">
        <v>36</v>
      </c>
      <c r="R241" s="1" t="s">
        <v>40</v>
      </c>
      <c r="S241" s="3">
        <v>1</v>
      </c>
      <c r="T241" s="5">
        <v>5000</v>
      </c>
      <c r="U241" s="3">
        <v>4985</v>
      </c>
      <c r="V241">
        <v>0</v>
      </c>
      <c r="W241">
        <v>0</v>
      </c>
      <c r="X241">
        <v>0</v>
      </c>
      <c r="Y241" s="1" t="s">
        <v>28</v>
      </c>
      <c r="Z241" s="1" t="s">
        <v>59</v>
      </c>
      <c r="AA241" s="1" t="s">
        <v>60</v>
      </c>
      <c r="AB241" s="1" t="s">
        <v>38</v>
      </c>
      <c r="AC241" s="1"/>
      <c r="AD241" s="1" t="s">
        <v>30</v>
      </c>
      <c r="AE241" s="1" t="s">
        <v>31</v>
      </c>
    </row>
    <row r="242" spans="1:31" x14ac:dyDescent="0.3">
      <c r="A242" s="13">
        <f>Table1[[#This Row],[QTY Ordered]]-Table1[[#This Row],[QTY Canceled]]-Table1[[#This Row],[QTY Shipped]]</f>
        <v>5000</v>
      </c>
      <c r="B242" s="7" t="str">
        <f>Table1[[#This Row],[Month]]&amp;" "&amp;RIGHT(Table1[[#This Row],[Year]],2)</f>
        <v>Nov 20</v>
      </c>
      <c r="C242" s="7" t="str">
        <f t="shared" si="23"/>
        <v>Nov</v>
      </c>
      <c r="D242" s="7" t="str">
        <f t="shared" si="24"/>
        <v>2020</v>
      </c>
      <c r="E242" s="8">
        <f t="shared" si="25"/>
        <v>44157</v>
      </c>
      <c r="F242" s="2">
        <v>43906</v>
      </c>
      <c r="G242" s="2">
        <v>44136</v>
      </c>
      <c r="H242" s="2">
        <v>44136</v>
      </c>
      <c r="I242" s="2">
        <v>44136</v>
      </c>
      <c r="J242" s="1" t="s">
        <v>554</v>
      </c>
      <c r="K242" s="1" t="s">
        <v>26</v>
      </c>
      <c r="L242" s="1" t="s">
        <v>152</v>
      </c>
      <c r="M242" s="1" t="s">
        <v>153</v>
      </c>
      <c r="N242" s="1" t="s">
        <v>67</v>
      </c>
      <c r="O242" s="1" t="s">
        <v>68</v>
      </c>
      <c r="Q242" s="1" t="s">
        <v>36</v>
      </c>
      <c r="R242" s="1" t="s">
        <v>40</v>
      </c>
      <c r="S242" s="3">
        <v>2.2400000000000002</v>
      </c>
      <c r="T242" s="5">
        <v>5000</v>
      </c>
      <c r="U242" s="3">
        <v>11200</v>
      </c>
      <c r="V242">
        <v>0</v>
      </c>
      <c r="W242">
        <v>0</v>
      </c>
      <c r="X242">
        <v>0</v>
      </c>
      <c r="Y242" s="1" t="s">
        <v>61</v>
      </c>
      <c r="Z242" s="1" t="s">
        <v>59</v>
      </c>
      <c r="AA242" s="1" t="s">
        <v>60</v>
      </c>
      <c r="AB242" s="1" t="s">
        <v>38</v>
      </c>
      <c r="AC242" s="1"/>
      <c r="AD242" s="1" t="s">
        <v>30</v>
      </c>
      <c r="AE242" s="1" t="s">
        <v>31</v>
      </c>
    </row>
    <row r="243" spans="1:31" x14ac:dyDescent="0.3">
      <c r="A243" s="13">
        <f>Table1[[#This Row],[QTY Ordered]]-Table1[[#This Row],[QTY Canceled]]-Table1[[#This Row],[QTY Shipped]]</f>
        <v>5000</v>
      </c>
      <c r="B243" s="7" t="str">
        <f>Table1[[#This Row],[Month]]&amp;" "&amp;RIGHT(Table1[[#This Row],[Year]],2)</f>
        <v>Nov 20</v>
      </c>
      <c r="C243" s="7" t="str">
        <f t="shared" si="23"/>
        <v>Nov</v>
      </c>
      <c r="D243" s="7" t="str">
        <f t="shared" si="24"/>
        <v>2020</v>
      </c>
      <c r="E243" s="8">
        <f t="shared" si="25"/>
        <v>44157</v>
      </c>
      <c r="F243" s="2">
        <v>43906</v>
      </c>
      <c r="G243" s="2">
        <v>44136</v>
      </c>
      <c r="H243" s="2">
        <v>44136</v>
      </c>
      <c r="I243" s="2">
        <v>44136</v>
      </c>
      <c r="J243" s="1" t="s">
        <v>554</v>
      </c>
      <c r="K243" s="1" t="s">
        <v>26</v>
      </c>
      <c r="L243" s="1" t="s">
        <v>150</v>
      </c>
      <c r="M243" s="1" t="s">
        <v>151</v>
      </c>
      <c r="N243" s="1" t="s">
        <v>67</v>
      </c>
      <c r="O243" s="1" t="s">
        <v>68</v>
      </c>
      <c r="Q243" s="1" t="s">
        <v>36</v>
      </c>
      <c r="R243" s="1" t="s">
        <v>40</v>
      </c>
      <c r="S243" s="3">
        <v>1.97</v>
      </c>
      <c r="T243" s="5">
        <v>5000</v>
      </c>
      <c r="U243" s="3">
        <v>9850</v>
      </c>
      <c r="V243">
        <v>0</v>
      </c>
      <c r="W243">
        <v>0</v>
      </c>
      <c r="X243">
        <v>0</v>
      </c>
      <c r="Y243" s="1" t="s">
        <v>28</v>
      </c>
      <c r="Z243" s="1" t="s">
        <v>59</v>
      </c>
      <c r="AA243" s="1" t="s">
        <v>60</v>
      </c>
      <c r="AB243" s="1" t="s">
        <v>38</v>
      </c>
      <c r="AC243" s="1"/>
      <c r="AD243" s="1" t="s">
        <v>30</v>
      </c>
      <c r="AE243" s="1" t="s">
        <v>31</v>
      </c>
    </row>
    <row r="244" spans="1:31" x14ac:dyDescent="0.3">
      <c r="A244" s="13">
        <f>Table1[[#This Row],[QTY Ordered]]-Table1[[#This Row],[QTY Canceled]]-Table1[[#This Row],[QTY Shipped]]</f>
        <v>5000</v>
      </c>
      <c r="B244" s="7" t="str">
        <f>Table1[[#This Row],[Month]]&amp;" "&amp;RIGHT(Table1[[#This Row],[Year]],2)</f>
        <v>Nov 20</v>
      </c>
      <c r="C244" s="7" t="str">
        <f t="shared" si="23"/>
        <v>Nov</v>
      </c>
      <c r="D244" s="7" t="str">
        <f t="shared" si="24"/>
        <v>2020</v>
      </c>
      <c r="E244" s="8">
        <f t="shared" si="25"/>
        <v>44157</v>
      </c>
      <c r="F244" s="2">
        <v>43906</v>
      </c>
      <c r="G244" s="2">
        <v>44136</v>
      </c>
      <c r="H244" s="2">
        <v>44136</v>
      </c>
      <c r="I244" s="2">
        <v>44136</v>
      </c>
      <c r="J244" s="1" t="s">
        <v>554</v>
      </c>
      <c r="K244" s="1" t="s">
        <v>26</v>
      </c>
      <c r="L244" s="1" t="s">
        <v>154</v>
      </c>
      <c r="M244" s="1" t="s">
        <v>155</v>
      </c>
      <c r="N244" s="1" t="s">
        <v>67</v>
      </c>
      <c r="O244" s="1" t="s">
        <v>68</v>
      </c>
      <c r="Q244" s="1" t="s">
        <v>36</v>
      </c>
      <c r="R244" s="1" t="s">
        <v>40</v>
      </c>
      <c r="S244" s="3">
        <v>2.4900000000000002</v>
      </c>
      <c r="T244" s="5">
        <v>5000</v>
      </c>
      <c r="U244" s="3">
        <v>12450</v>
      </c>
      <c r="V244">
        <v>0</v>
      </c>
      <c r="W244">
        <v>0</v>
      </c>
      <c r="X244">
        <v>0</v>
      </c>
      <c r="Y244" s="1" t="s">
        <v>61</v>
      </c>
      <c r="Z244" s="1" t="s">
        <v>59</v>
      </c>
      <c r="AA244" s="1" t="s">
        <v>60</v>
      </c>
      <c r="AB244" s="1" t="s">
        <v>38</v>
      </c>
      <c r="AC244" s="1"/>
      <c r="AD244" s="1" t="s">
        <v>30</v>
      </c>
      <c r="AE244" s="1" t="s">
        <v>31</v>
      </c>
    </row>
    <row r="245" spans="1:31" x14ac:dyDescent="0.3">
      <c r="A245" s="13">
        <f>Table1[[#This Row],[QTY Ordered]]-Table1[[#This Row],[QTY Canceled]]-Table1[[#This Row],[QTY Shipped]]</f>
        <v>5000</v>
      </c>
      <c r="B245" s="7" t="str">
        <f>Table1[[#This Row],[Month]]&amp;" "&amp;RIGHT(Table1[[#This Row],[Year]],2)</f>
        <v>Nov 20</v>
      </c>
      <c r="C245" s="7" t="str">
        <f t="shared" si="23"/>
        <v>Nov</v>
      </c>
      <c r="D245" s="7" t="str">
        <f t="shared" si="24"/>
        <v>2020</v>
      </c>
      <c r="E245" s="8">
        <f t="shared" si="25"/>
        <v>44157</v>
      </c>
      <c r="F245" s="2">
        <v>43906</v>
      </c>
      <c r="G245" s="2">
        <v>44136</v>
      </c>
      <c r="H245" s="2">
        <v>44136</v>
      </c>
      <c r="I245" s="2">
        <v>44136</v>
      </c>
      <c r="J245" s="1" t="s">
        <v>555</v>
      </c>
      <c r="K245" s="1" t="s">
        <v>26</v>
      </c>
      <c r="L245" s="1" t="s">
        <v>211</v>
      </c>
      <c r="M245" s="1" t="s">
        <v>556</v>
      </c>
      <c r="N245" s="1" t="s">
        <v>67</v>
      </c>
      <c r="O245" s="1" t="s">
        <v>68</v>
      </c>
      <c r="Q245" s="1" t="s">
        <v>36</v>
      </c>
      <c r="R245" s="1" t="s">
        <v>40</v>
      </c>
      <c r="S245" s="3">
        <v>2.2799999999999998</v>
      </c>
      <c r="T245" s="5">
        <v>5000</v>
      </c>
      <c r="U245" s="3">
        <v>11400</v>
      </c>
      <c r="V245">
        <v>0</v>
      </c>
      <c r="W245">
        <v>0</v>
      </c>
      <c r="X245">
        <v>0</v>
      </c>
      <c r="Y245" s="1" t="s">
        <v>28</v>
      </c>
      <c r="Z245" s="1" t="s">
        <v>59</v>
      </c>
      <c r="AA245" s="1" t="s">
        <v>60</v>
      </c>
      <c r="AB245" s="1" t="s">
        <v>38</v>
      </c>
      <c r="AC245" s="1"/>
      <c r="AD245" s="1" t="s">
        <v>30</v>
      </c>
      <c r="AE245" s="1" t="s">
        <v>31</v>
      </c>
    </row>
    <row r="246" spans="1:31" x14ac:dyDescent="0.3">
      <c r="A246" s="13">
        <f>Table1[[#This Row],[QTY Ordered]]-Table1[[#This Row],[QTY Canceled]]-Table1[[#This Row],[QTY Shipped]]</f>
        <v>1</v>
      </c>
      <c r="B246" s="7" t="str">
        <f>Table1[[#This Row],[Month]]&amp;" "&amp;RIGHT(Table1[[#This Row],[Year]],2)</f>
        <v>May 20</v>
      </c>
      <c r="C246" s="7" t="s">
        <v>1130</v>
      </c>
      <c r="D246" s="7" t="str">
        <f t="shared" si="24"/>
        <v>2020</v>
      </c>
      <c r="E246" s="8">
        <f t="shared" si="25"/>
        <v>43928</v>
      </c>
      <c r="F246" s="2">
        <v>43907</v>
      </c>
      <c r="G246" s="2">
        <v>43907</v>
      </c>
      <c r="H246" s="2">
        <v>43907</v>
      </c>
      <c r="I246" s="2">
        <v>43907</v>
      </c>
      <c r="J246" s="1" t="s">
        <v>559</v>
      </c>
      <c r="K246" s="1" t="s">
        <v>26</v>
      </c>
      <c r="L246" s="1" t="s">
        <v>560</v>
      </c>
      <c r="M246" s="1" t="s">
        <v>561</v>
      </c>
      <c r="N246" s="1"/>
      <c r="O246" s="1" t="s">
        <v>48</v>
      </c>
      <c r="P246" t="s">
        <v>27</v>
      </c>
      <c r="Q246" s="1" t="s">
        <v>45</v>
      </c>
      <c r="R246" s="1" t="s">
        <v>46</v>
      </c>
      <c r="S246" s="3">
        <v>1390</v>
      </c>
      <c r="T246" s="5">
        <v>1</v>
      </c>
      <c r="U246" s="3">
        <v>1390</v>
      </c>
      <c r="V246">
        <v>0</v>
      </c>
      <c r="W246">
        <v>0</v>
      </c>
      <c r="X246">
        <v>0</v>
      </c>
      <c r="Y246" s="1" t="s">
        <v>28</v>
      </c>
      <c r="Z246" s="1" t="s">
        <v>41</v>
      </c>
      <c r="AA246" s="1" t="s">
        <v>41</v>
      </c>
      <c r="AB246" s="1" t="s">
        <v>50</v>
      </c>
      <c r="AC246" s="1"/>
      <c r="AD246" s="1" t="s">
        <v>30</v>
      </c>
      <c r="AE246" s="1" t="s">
        <v>31</v>
      </c>
    </row>
    <row r="247" spans="1:31" x14ac:dyDescent="0.3">
      <c r="A247" s="13">
        <f>Table1[[#This Row],[QTY Ordered]]-Table1[[#This Row],[QTY Canceled]]-Table1[[#This Row],[QTY Shipped]]</f>
        <v>1</v>
      </c>
      <c r="B247" s="7" t="str">
        <f>Table1[[#This Row],[Month]]&amp;" "&amp;RIGHT(Table1[[#This Row],[Year]],2)</f>
        <v>May 20</v>
      </c>
      <c r="C247" s="7" t="s">
        <v>1130</v>
      </c>
      <c r="D247" s="7" t="str">
        <f t="shared" si="24"/>
        <v>2020</v>
      </c>
      <c r="E247" s="8">
        <f t="shared" si="25"/>
        <v>43928</v>
      </c>
      <c r="F247" s="2">
        <v>43907</v>
      </c>
      <c r="G247" s="2">
        <v>43907</v>
      </c>
      <c r="H247" s="2">
        <v>43907</v>
      </c>
      <c r="I247" s="2">
        <v>43907</v>
      </c>
      <c r="J247" s="1" t="s">
        <v>559</v>
      </c>
      <c r="K247" s="1" t="s">
        <v>26</v>
      </c>
      <c r="L247" s="1" t="s">
        <v>47</v>
      </c>
      <c r="M247" s="1" t="s">
        <v>561</v>
      </c>
      <c r="N247" s="1"/>
      <c r="O247" s="1" t="s">
        <v>27</v>
      </c>
      <c r="P247" t="s">
        <v>27</v>
      </c>
      <c r="Q247" s="1" t="s">
        <v>45</v>
      </c>
      <c r="R247" s="1" t="s">
        <v>46</v>
      </c>
      <c r="S247" s="3">
        <v>265</v>
      </c>
      <c r="T247" s="5">
        <v>1</v>
      </c>
      <c r="U247" s="3">
        <v>265</v>
      </c>
      <c r="V247">
        <v>0</v>
      </c>
      <c r="W247">
        <v>0</v>
      </c>
      <c r="X247">
        <v>0</v>
      </c>
      <c r="Y247" s="1" t="s">
        <v>28</v>
      </c>
      <c r="Z247" s="1" t="s">
        <v>41</v>
      </c>
      <c r="AA247" s="1" t="s">
        <v>41</v>
      </c>
      <c r="AB247" s="1" t="s">
        <v>50</v>
      </c>
      <c r="AC247" s="1"/>
      <c r="AD247" s="1" t="s">
        <v>30</v>
      </c>
      <c r="AE247" s="1" t="s">
        <v>31</v>
      </c>
    </row>
    <row r="248" spans="1:31" x14ac:dyDescent="0.3">
      <c r="A248" s="13">
        <f>Table1[[#This Row],[QTY Ordered]]-Table1[[#This Row],[QTY Canceled]]-Table1[[#This Row],[QTY Shipped]]</f>
        <v>1</v>
      </c>
      <c r="B248" s="7" t="str">
        <f>Table1[[#This Row],[Month]]&amp;" "&amp;RIGHT(Table1[[#This Row],[Year]],2)</f>
        <v>May 20</v>
      </c>
      <c r="C248" s="7" t="s">
        <v>1130</v>
      </c>
      <c r="D248" s="7" t="str">
        <f t="shared" si="24"/>
        <v>2020</v>
      </c>
      <c r="E248" s="8">
        <f t="shared" si="25"/>
        <v>43928</v>
      </c>
      <c r="F248" s="2">
        <v>43907</v>
      </c>
      <c r="G248" s="2">
        <v>43907</v>
      </c>
      <c r="H248" s="2">
        <v>43907</v>
      </c>
      <c r="I248" s="2">
        <v>43907</v>
      </c>
      <c r="J248" s="1" t="s">
        <v>562</v>
      </c>
      <c r="K248" s="1" t="s">
        <v>26</v>
      </c>
      <c r="L248" s="1" t="s">
        <v>563</v>
      </c>
      <c r="M248" s="1" t="s">
        <v>561</v>
      </c>
      <c r="N248" s="1"/>
      <c r="O248" s="1" t="s">
        <v>564</v>
      </c>
      <c r="P248" t="s">
        <v>33</v>
      </c>
      <c r="Q248" s="1" t="s">
        <v>50</v>
      </c>
      <c r="R248" s="1" t="s">
        <v>55</v>
      </c>
      <c r="S248" s="3">
        <v>2500</v>
      </c>
      <c r="T248" s="5">
        <v>1</v>
      </c>
      <c r="U248" s="3">
        <v>2500</v>
      </c>
      <c r="V248">
        <v>0</v>
      </c>
      <c r="W248">
        <v>0</v>
      </c>
      <c r="X248">
        <v>0</v>
      </c>
      <c r="Y248" s="1" t="s">
        <v>28</v>
      </c>
      <c r="Z248" s="1" t="s">
        <v>41</v>
      </c>
      <c r="AA248" s="1" t="s">
        <v>41</v>
      </c>
      <c r="AB248" s="1" t="s">
        <v>50</v>
      </c>
      <c r="AC248" s="1"/>
      <c r="AD248" s="1" t="s">
        <v>30</v>
      </c>
      <c r="AE248" s="1" t="s">
        <v>31</v>
      </c>
    </row>
    <row r="249" spans="1:31" x14ac:dyDescent="0.3">
      <c r="A249" s="13">
        <f>Table1[[#This Row],[QTY Ordered]]-Table1[[#This Row],[QTY Canceled]]-Table1[[#This Row],[QTY Shipped]]</f>
        <v>1</v>
      </c>
      <c r="B249" s="7" t="str">
        <f>Table1[[#This Row],[Month]]&amp;" "&amp;RIGHT(Table1[[#This Row],[Year]],2)</f>
        <v>May 20</v>
      </c>
      <c r="C249" s="7" t="s">
        <v>1130</v>
      </c>
      <c r="D249" s="7" t="str">
        <f t="shared" si="24"/>
        <v>2020</v>
      </c>
      <c r="E249" s="8">
        <f t="shared" si="25"/>
        <v>43928</v>
      </c>
      <c r="F249" s="2">
        <v>43907</v>
      </c>
      <c r="G249" s="2">
        <v>43907</v>
      </c>
      <c r="H249" s="2">
        <v>43907</v>
      </c>
      <c r="I249" s="2">
        <v>43907</v>
      </c>
      <c r="J249" s="1" t="s">
        <v>565</v>
      </c>
      <c r="K249" s="1" t="s">
        <v>26</v>
      </c>
      <c r="L249" s="1" t="s">
        <v>566</v>
      </c>
      <c r="M249" s="1" t="s">
        <v>567</v>
      </c>
      <c r="N249" s="1"/>
      <c r="O249" s="1"/>
      <c r="Q249" s="1" t="s">
        <v>509</v>
      </c>
      <c r="R249" s="1" t="s">
        <v>510</v>
      </c>
      <c r="S249" s="3">
        <v>6800</v>
      </c>
      <c r="T249" s="5">
        <v>1</v>
      </c>
      <c r="U249" s="3">
        <v>6800</v>
      </c>
      <c r="V249">
        <v>0</v>
      </c>
      <c r="W249">
        <v>0</v>
      </c>
      <c r="X249">
        <v>0</v>
      </c>
      <c r="Y249" s="1" t="s">
        <v>28</v>
      </c>
      <c r="Z249" s="1" t="s">
        <v>41</v>
      </c>
      <c r="AA249" s="1" t="s">
        <v>41</v>
      </c>
      <c r="AB249" s="1" t="s">
        <v>50</v>
      </c>
      <c r="AC249" s="1"/>
      <c r="AD249" s="1" t="s">
        <v>30</v>
      </c>
      <c r="AE249" s="1" t="s">
        <v>31</v>
      </c>
    </row>
    <row r="250" spans="1:31" x14ac:dyDescent="0.3">
      <c r="A250" s="13">
        <f>Table1[[#This Row],[QTY Ordered]]-Table1[[#This Row],[QTY Canceled]]-Table1[[#This Row],[QTY Shipped]]</f>
        <v>1</v>
      </c>
      <c r="B250" s="7" t="str">
        <f>Table1[[#This Row],[Month]]&amp;" "&amp;RIGHT(Table1[[#This Row],[Year]],2)</f>
        <v>May 20</v>
      </c>
      <c r="C250" s="7" t="s">
        <v>1130</v>
      </c>
      <c r="D250" s="7" t="str">
        <f t="shared" si="24"/>
        <v>2020</v>
      </c>
      <c r="E250" s="8">
        <f t="shared" si="25"/>
        <v>43928</v>
      </c>
      <c r="F250" s="2">
        <v>43907</v>
      </c>
      <c r="G250" s="2">
        <v>43907</v>
      </c>
      <c r="H250" s="2">
        <v>43907</v>
      </c>
      <c r="I250" s="2">
        <v>43907</v>
      </c>
      <c r="J250" s="1" t="s">
        <v>565</v>
      </c>
      <c r="K250" s="1" t="s">
        <v>26</v>
      </c>
      <c r="L250" s="1" t="s">
        <v>511</v>
      </c>
      <c r="M250" s="1" t="s">
        <v>568</v>
      </c>
      <c r="N250" s="1"/>
      <c r="O250" s="1" t="s">
        <v>48</v>
      </c>
      <c r="Q250" s="1" t="s">
        <v>509</v>
      </c>
      <c r="R250" s="1" t="s">
        <v>510</v>
      </c>
      <c r="S250" s="3">
        <v>2600</v>
      </c>
      <c r="T250" s="5">
        <v>1</v>
      </c>
      <c r="U250" s="3">
        <v>2600</v>
      </c>
      <c r="V250">
        <v>0</v>
      </c>
      <c r="W250">
        <v>0</v>
      </c>
      <c r="X250">
        <v>0</v>
      </c>
      <c r="Y250" s="1" t="s">
        <v>28</v>
      </c>
      <c r="Z250" s="1" t="s">
        <v>41</v>
      </c>
      <c r="AA250" s="1" t="s">
        <v>41</v>
      </c>
      <c r="AB250" s="1" t="s">
        <v>50</v>
      </c>
      <c r="AC250" s="1"/>
      <c r="AD250" s="1" t="s">
        <v>30</v>
      </c>
      <c r="AE250" s="1" t="s">
        <v>31</v>
      </c>
    </row>
    <row r="251" spans="1:31" x14ac:dyDescent="0.3">
      <c r="A251" s="13">
        <f>Table1[[#This Row],[QTY Ordered]]-Table1[[#This Row],[QTY Canceled]]-Table1[[#This Row],[QTY Shipped]]</f>
        <v>1</v>
      </c>
      <c r="B251" s="7" t="str">
        <f>Table1[[#This Row],[Month]]&amp;" "&amp;RIGHT(Table1[[#This Row],[Year]],2)</f>
        <v>May 20</v>
      </c>
      <c r="C251" s="7" t="s">
        <v>1130</v>
      </c>
      <c r="D251" s="7" t="str">
        <f t="shared" si="24"/>
        <v>2020</v>
      </c>
      <c r="E251" s="8">
        <f t="shared" si="25"/>
        <v>43928</v>
      </c>
      <c r="F251" s="2">
        <v>43907</v>
      </c>
      <c r="G251" s="2">
        <v>43907</v>
      </c>
      <c r="H251" s="2">
        <v>43907</v>
      </c>
      <c r="I251" s="2">
        <v>43907</v>
      </c>
      <c r="J251" s="1" t="s">
        <v>565</v>
      </c>
      <c r="K251" s="1" t="s">
        <v>26</v>
      </c>
      <c r="L251" s="1" t="s">
        <v>569</v>
      </c>
      <c r="M251" s="1" t="s">
        <v>570</v>
      </c>
      <c r="N251" s="1"/>
      <c r="O251" s="1" t="s">
        <v>48</v>
      </c>
      <c r="Q251" s="1" t="s">
        <v>509</v>
      </c>
      <c r="R251" s="1" t="s">
        <v>510</v>
      </c>
      <c r="S251" s="3">
        <v>400</v>
      </c>
      <c r="T251" s="5">
        <v>1</v>
      </c>
      <c r="U251" s="3">
        <v>400</v>
      </c>
      <c r="V251">
        <v>0</v>
      </c>
      <c r="W251">
        <v>0</v>
      </c>
      <c r="X251">
        <v>0</v>
      </c>
      <c r="Y251" s="1" t="s">
        <v>28</v>
      </c>
      <c r="Z251" s="1" t="s">
        <v>41</v>
      </c>
      <c r="AA251" s="1" t="s">
        <v>41</v>
      </c>
      <c r="AB251" s="1" t="s">
        <v>50</v>
      </c>
      <c r="AC251" s="1"/>
      <c r="AD251" s="1" t="s">
        <v>30</v>
      </c>
      <c r="AE251" s="1" t="s">
        <v>31</v>
      </c>
    </row>
    <row r="252" spans="1:31" x14ac:dyDescent="0.3">
      <c r="A252" s="13">
        <f>Table1[[#This Row],[QTY Ordered]]-Table1[[#This Row],[QTY Canceled]]-Table1[[#This Row],[QTY Shipped]]</f>
        <v>1</v>
      </c>
      <c r="B252" s="7" t="str">
        <f>Table1[[#This Row],[Month]]&amp;" "&amp;RIGHT(Table1[[#This Row],[Year]],2)</f>
        <v>May 20</v>
      </c>
      <c r="C252" s="7" t="s">
        <v>1130</v>
      </c>
      <c r="D252" s="7" t="str">
        <f t="shared" si="24"/>
        <v>2020</v>
      </c>
      <c r="E252" s="8">
        <f t="shared" si="25"/>
        <v>43928</v>
      </c>
      <c r="F252" s="2">
        <v>43907</v>
      </c>
      <c r="G252" s="2">
        <v>43907</v>
      </c>
      <c r="H252" s="2">
        <v>43907</v>
      </c>
      <c r="I252" s="2">
        <v>43907</v>
      </c>
      <c r="J252" s="1" t="s">
        <v>565</v>
      </c>
      <c r="K252" s="1" t="s">
        <v>26</v>
      </c>
      <c r="L252" s="1" t="s">
        <v>512</v>
      </c>
      <c r="M252" s="1" t="s">
        <v>570</v>
      </c>
      <c r="N252" s="1"/>
      <c r="O252" s="1" t="s">
        <v>48</v>
      </c>
      <c r="Q252" s="1" t="s">
        <v>509</v>
      </c>
      <c r="R252" s="1" t="s">
        <v>510</v>
      </c>
      <c r="S252" s="3">
        <v>400</v>
      </c>
      <c r="T252" s="5">
        <v>1</v>
      </c>
      <c r="U252" s="3">
        <v>400</v>
      </c>
      <c r="V252">
        <v>0</v>
      </c>
      <c r="W252">
        <v>0</v>
      </c>
      <c r="X252">
        <v>0</v>
      </c>
      <c r="Y252" s="1" t="s">
        <v>28</v>
      </c>
      <c r="Z252" s="1" t="s">
        <v>41</v>
      </c>
      <c r="AA252" s="1" t="s">
        <v>41</v>
      </c>
      <c r="AB252" s="1" t="s">
        <v>50</v>
      </c>
      <c r="AC252" s="1"/>
      <c r="AD252" s="1" t="s">
        <v>30</v>
      </c>
      <c r="AE252" s="1" t="s">
        <v>31</v>
      </c>
    </row>
    <row r="253" spans="1:31" x14ac:dyDescent="0.3">
      <c r="A253" s="13">
        <f>Table1[[#This Row],[QTY Ordered]]-Table1[[#This Row],[QTY Canceled]]-Table1[[#This Row],[QTY Shipped]]</f>
        <v>5000</v>
      </c>
      <c r="B253" s="7" t="str">
        <f>Table1[[#This Row],[Month]]&amp;" "&amp;RIGHT(Table1[[#This Row],[Year]],2)</f>
        <v>Sep 20</v>
      </c>
      <c r="C253" s="7" t="str">
        <f t="shared" si="23"/>
        <v>Sep</v>
      </c>
      <c r="D253" s="7" t="str">
        <f t="shared" si="24"/>
        <v>2020</v>
      </c>
      <c r="E253" s="8">
        <f t="shared" si="25"/>
        <v>44096</v>
      </c>
      <c r="F253" s="2">
        <v>43908</v>
      </c>
      <c r="G253" s="2">
        <v>44075</v>
      </c>
      <c r="H253" s="2">
        <v>44075</v>
      </c>
      <c r="I253" s="2">
        <v>44075</v>
      </c>
      <c r="J253" s="1" t="s">
        <v>571</v>
      </c>
      <c r="K253" s="1" t="s">
        <v>26</v>
      </c>
      <c r="L253" s="1" t="s">
        <v>147</v>
      </c>
      <c r="M253" s="1" t="s">
        <v>148</v>
      </c>
      <c r="N253" s="1" t="s">
        <v>67</v>
      </c>
      <c r="O253" s="1" t="s">
        <v>68</v>
      </c>
      <c r="Q253" s="1" t="s">
        <v>29</v>
      </c>
      <c r="R253" s="1" t="s">
        <v>77</v>
      </c>
      <c r="S253" s="3">
        <v>3.36</v>
      </c>
      <c r="T253" s="5">
        <v>5000</v>
      </c>
      <c r="U253" s="3">
        <v>16800</v>
      </c>
      <c r="V253">
        <v>0</v>
      </c>
      <c r="W253">
        <v>0</v>
      </c>
      <c r="X253">
        <v>0</v>
      </c>
      <c r="Y253" s="1" t="s">
        <v>28</v>
      </c>
      <c r="Z253" s="1" t="s">
        <v>59</v>
      </c>
      <c r="AA253" s="1" t="s">
        <v>60</v>
      </c>
      <c r="AB253" s="1" t="s">
        <v>29</v>
      </c>
      <c r="AC253" s="1"/>
      <c r="AD253" s="1" t="s">
        <v>30</v>
      </c>
      <c r="AE253" s="1" t="s">
        <v>31</v>
      </c>
    </row>
    <row r="254" spans="1:31" x14ac:dyDescent="0.3">
      <c r="A254" s="13">
        <f>Table1[[#This Row],[QTY Ordered]]-Table1[[#This Row],[QTY Canceled]]-Table1[[#This Row],[QTY Shipped]]</f>
        <v>7</v>
      </c>
      <c r="B254" s="7" t="str">
        <f>Table1[[#This Row],[Month]]&amp;" "&amp;RIGHT(Table1[[#This Row],[Year]],2)</f>
        <v>May 20</v>
      </c>
      <c r="C254" s="7" t="s">
        <v>1130</v>
      </c>
      <c r="D254" s="7" t="str">
        <f t="shared" si="24"/>
        <v>2020</v>
      </c>
      <c r="E254" s="8">
        <f t="shared" si="25"/>
        <v>43929</v>
      </c>
      <c r="F254" s="2">
        <v>43908</v>
      </c>
      <c r="G254" s="2">
        <v>43908</v>
      </c>
      <c r="H254" s="2">
        <v>43908</v>
      </c>
      <c r="I254" s="2">
        <v>43908</v>
      </c>
      <c r="J254" s="1" t="s">
        <v>572</v>
      </c>
      <c r="K254" s="1" t="s">
        <v>26</v>
      </c>
      <c r="L254" s="1" t="s">
        <v>574</v>
      </c>
      <c r="M254" s="1" t="s">
        <v>573</v>
      </c>
      <c r="N254" s="1"/>
      <c r="O254" s="1" t="s">
        <v>33</v>
      </c>
      <c r="P254" t="s">
        <v>33</v>
      </c>
      <c r="Q254" s="1" t="s">
        <v>51</v>
      </c>
      <c r="R254" s="1" t="s">
        <v>52</v>
      </c>
      <c r="S254" s="3">
        <v>30</v>
      </c>
      <c r="T254" s="5">
        <v>7</v>
      </c>
      <c r="U254" s="3">
        <v>210</v>
      </c>
      <c r="V254">
        <v>0</v>
      </c>
      <c r="W254">
        <v>0</v>
      </c>
      <c r="X254">
        <v>0</v>
      </c>
      <c r="Y254" s="1" t="s">
        <v>28</v>
      </c>
      <c r="Z254" s="1" t="s">
        <v>41</v>
      </c>
      <c r="AA254" s="1" t="s">
        <v>41</v>
      </c>
      <c r="AB254" s="1" t="s">
        <v>72</v>
      </c>
      <c r="AC254" s="1"/>
      <c r="AD254" s="1" t="s">
        <v>30</v>
      </c>
      <c r="AE254" s="1" t="s">
        <v>31</v>
      </c>
    </row>
    <row r="255" spans="1:31" x14ac:dyDescent="0.3">
      <c r="A255" s="13">
        <f>Table1[[#This Row],[QTY Ordered]]-Table1[[#This Row],[QTY Canceled]]-Table1[[#This Row],[QTY Shipped]]</f>
        <v>7</v>
      </c>
      <c r="B255" s="7" t="str">
        <f>Table1[[#This Row],[Month]]&amp;" "&amp;RIGHT(Table1[[#This Row],[Year]],2)</f>
        <v>May 20</v>
      </c>
      <c r="C255" s="7" t="s">
        <v>1130</v>
      </c>
      <c r="D255" s="7" t="str">
        <f t="shared" si="24"/>
        <v>2020</v>
      </c>
      <c r="E255" s="8">
        <f t="shared" si="25"/>
        <v>43929</v>
      </c>
      <c r="F255" s="2">
        <v>43908</v>
      </c>
      <c r="G255" s="2">
        <v>43908</v>
      </c>
      <c r="H255" s="2">
        <v>43908</v>
      </c>
      <c r="I255" s="2">
        <v>43908</v>
      </c>
      <c r="J255" s="1" t="s">
        <v>572</v>
      </c>
      <c r="K255" s="1" t="s">
        <v>26</v>
      </c>
      <c r="L255" s="1" t="s">
        <v>575</v>
      </c>
      <c r="M255" s="1" t="s">
        <v>573</v>
      </c>
      <c r="N255" s="1"/>
      <c r="O255" s="1" t="s">
        <v>33</v>
      </c>
      <c r="P255" t="s">
        <v>33</v>
      </c>
      <c r="Q255" s="1" t="s">
        <v>51</v>
      </c>
      <c r="R255" s="1" t="s">
        <v>52</v>
      </c>
      <c r="S255" s="3">
        <v>25</v>
      </c>
      <c r="T255" s="5">
        <v>8</v>
      </c>
      <c r="U255" s="3">
        <v>200</v>
      </c>
      <c r="V255">
        <v>0</v>
      </c>
      <c r="W255">
        <v>1</v>
      </c>
      <c r="X255">
        <v>1</v>
      </c>
      <c r="Y255" s="1" t="s">
        <v>28</v>
      </c>
      <c r="Z255" s="1" t="s">
        <v>41</v>
      </c>
      <c r="AA255" s="1" t="s">
        <v>41</v>
      </c>
      <c r="AB255" s="1" t="s">
        <v>72</v>
      </c>
      <c r="AC255" s="1"/>
      <c r="AD255" s="1" t="s">
        <v>30</v>
      </c>
      <c r="AE255" s="1" t="s">
        <v>31</v>
      </c>
    </row>
    <row r="256" spans="1:31" x14ac:dyDescent="0.3">
      <c r="A256" s="13">
        <f>Table1[[#This Row],[QTY Ordered]]-Table1[[#This Row],[QTY Canceled]]-Table1[[#This Row],[QTY Shipped]]</f>
        <v>8</v>
      </c>
      <c r="B256" s="7" t="str">
        <f>Table1[[#This Row],[Month]]&amp;" "&amp;RIGHT(Table1[[#This Row],[Year]],2)</f>
        <v>May 20</v>
      </c>
      <c r="C256" s="7" t="s">
        <v>1130</v>
      </c>
      <c r="D256" s="7" t="str">
        <f t="shared" si="24"/>
        <v>2020</v>
      </c>
      <c r="E256" s="8">
        <f t="shared" si="25"/>
        <v>43929</v>
      </c>
      <c r="F256" s="2">
        <v>43908</v>
      </c>
      <c r="G256" s="2">
        <v>43908</v>
      </c>
      <c r="H256" s="2">
        <v>43908</v>
      </c>
      <c r="I256" s="2">
        <v>43908</v>
      </c>
      <c r="J256" s="1" t="s">
        <v>572</v>
      </c>
      <c r="K256" s="1" t="s">
        <v>26</v>
      </c>
      <c r="L256" s="1" t="s">
        <v>576</v>
      </c>
      <c r="M256" s="1" t="s">
        <v>573</v>
      </c>
      <c r="N256" s="1"/>
      <c r="O256" s="1" t="s">
        <v>33</v>
      </c>
      <c r="P256" t="s">
        <v>33</v>
      </c>
      <c r="Q256" s="1" t="s">
        <v>51</v>
      </c>
      <c r="R256" s="1" t="s">
        <v>52</v>
      </c>
      <c r="S256" s="3">
        <v>25</v>
      </c>
      <c r="T256" s="5">
        <v>8</v>
      </c>
      <c r="U256" s="3">
        <v>200</v>
      </c>
      <c r="V256">
        <v>0</v>
      </c>
      <c r="W256">
        <v>0</v>
      </c>
      <c r="X256">
        <v>0</v>
      </c>
      <c r="Y256" s="1" t="s">
        <v>28</v>
      </c>
      <c r="Z256" s="1" t="s">
        <v>41</v>
      </c>
      <c r="AA256" s="1" t="s">
        <v>41</v>
      </c>
      <c r="AB256" s="1" t="s">
        <v>72</v>
      </c>
      <c r="AC256" s="1"/>
      <c r="AD256" s="1" t="s">
        <v>30</v>
      </c>
      <c r="AE256" s="1" t="s">
        <v>31</v>
      </c>
    </row>
    <row r="257" spans="1:31" x14ac:dyDescent="0.3">
      <c r="A257" s="13">
        <f>Table1[[#This Row],[QTY Ordered]]-Table1[[#This Row],[QTY Canceled]]-Table1[[#This Row],[QTY Shipped]]</f>
        <v>5</v>
      </c>
      <c r="B257" s="7" t="str">
        <f>Table1[[#This Row],[Month]]&amp;" "&amp;RIGHT(Table1[[#This Row],[Year]],2)</f>
        <v>May 20</v>
      </c>
      <c r="C257" s="7" t="s">
        <v>1130</v>
      </c>
      <c r="D257" s="7" t="str">
        <f t="shared" si="24"/>
        <v>2020</v>
      </c>
      <c r="E257" s="8">
        <f t="shared" si="25"/>
        <v>43929</v>
      </c>
      <c r="F257" s="2">
        <v>43908</v>
      </c>
      <c r="G257" s="2">
        <v>43908</v>
      </c>
      <c r="H257" s="2">
        <v>43908</v>
      </c>
      <c r="I257" s="2">
        <v>43908</v>
      </c>
      <c r="J257" s="1" t="s">
        <v>572</v>
      </c>
      <c r="K257" s="1" t="s">
        <v>26</v>
      </c>
      <c r="L257" s="1" t="s">
        <v>577</v>
      </c>
      <c r="M257" s="1" t="s">
        <v>578</v>
      </c>
      <c r="N257" s="1"/>
      <c r="O257" s="1" t="s">
        <v>33</v>
      </c>
      <c r="P257" t="s">
        <v>33</v>
      </c>
      <c r="Q257" s="1" t="s">
        <v>51</v>
      </c>
      <c r="R257" s="1" t="s">
        <v>52</v>
      </c>
      <c r="S257" s="3">
        <v>75</v>
      </c>
      <c r="T257" s="5">
        <v>5</v>
      </c>
      <c r="U257" s="3">
        <v>375</v>
      </c>
      <c r="V257">
        <v>0</v>
      </c>
      <c r="W257">
        <v>0</v>
      </c>
      <c r="X257">
        <v>0</v>
      </c>
      <c r="Y257" s="1" t="s">
        <v>28</v>
      </c>
      <c r="Z257" s="1" t="s">
        <v>41</v>
      </c>
      <c r="AA257" s="1" t="s">
        <v>41</v>
      </c>
      <c r="AB257" s="1" t="s">
        <v>72</v>
      </c>
      <c r="AC257" s="1"/>
      <c r="AD257" s="1" t="s">
        <v>30</v>
      </c>
      <c r="AE257" s="1" t="s">
        <v>31</v>
      </c>
    </row>
    <row r="258" spans="1:31" x14ac:dyDescent="0.3">
      <c r="A258" s="13">
        <f>Table1[[#This Row],[QTY Ordered]]-Table1[[#This Row],[QTY Canceled]]-Table1[[#This Row],[QTY Shipped]]</f>
        <v>7</v>
      </c>
      <c r="B258" s="7" t="str">
        <f>Table1[[#This Row],[Month]]&amp;" "&amp;RIGHT(Table1[[#This Row],[Year]],2)</f>
        <v>May 20</v>
      </c>
      <c r="C258" s="7" t="s">
        <v>1130</v>
      </c>
      <c r="D258" s="7" t="str">
        <f t="shared" si="24"/>
        <v>2020</v>
      </c>
      <c r="E258" s="8">
        <f t="shared" si="25"/>
        <v>43929</v>
      </c>
      <c r="F258" s="2">
        <v>43908</v>
      </c>
      <c r="G258" s="2">
        <v>43908</v>
      </c>
      <c r="H258" s="2">
        <v>43908</v>
      </c>
      <c r="I258" s="2">
        <v>43908</v>
      </c>
      <c r="J258" s="1" t="s">
        <v>572</v>
      </c>
      <c r="K258" s="1" t="s">
        <v>26</v>
      </c>
      <c r="L258" s="1" t="s">
        <v>794</v>
      </c>
      <c r="M258" s="1"/>
      <c r="N258" s="1"/>
      <c r="O258" s="1" t="s">
        <v>33</v>
      </c>
      <c r="P258" t="s">
        <v>33</v>
      </c>
      <c r="Q258" s="1" t="s">
        <v>51</v>
      </c>
      <c r="R258" s="1" t="s">
        <v>52</v>
      </c>
      <c r="S258" s="3">
        <v>154.29</v>
      </c>
      <c r="T258" s="5">
        <v>7</v>
      </c>
      <c r="U258" s="3">
        <v>1080</v>
      </c>
      <c r="V258">
        <v>0</v>
      </c>
      <c r="W258">
        <v>0</v>
      </c>
      <c r="X258">
        <v>0</v>
      </c>
      <c r="Y258" s="1" t="s">
        <v>28</v>
      </c>
      <c r="Z258" s="1" t="s">
        <v>41</v>
      </c>
      <c r="AA258" s="1" t="s">
        <v>41</v>
      </c>
      <c r="AB258" s="1" t="s">
        <v>72</v>
      </c>
      <c r="AC258" s="1"/>
      <c r="AD258" s="1" t="s">
        <v>30</v>
      </c>
      <c r="AE258" s="1" t="s">
        <v>31</v>
      </c>
    </row>
    <row r="259" spans="1:31" x14ac:dyDescent="0.3">
      <c r="A259" s="13">
        <f>Table1[[#This Row],[QTY Ordered]]-Table1[[#This Row],[QTY Canceled]]-Table1[[#This Row],[QTY Shipped]]</f>
        <v>19000</v>
      </c>
      <c r="B259" s="7" t="str">
        <f>Table1[[#This Row],[Month]]&amp;" "&amp;RIGHT(Table1[[#This Row],[Year]],2)</f>
        <v>Jun 20</v>
      </c>
      <c r="C259" s="7" t="str">
        <f t="shared" si="23"/>
        <v>Jun</v>
      </c>
      <c r="D259" s="7" t="str">
        <f t="shared" si="24"/>
        <v>2020</v>
      </c>
      <c r="E259" s="8">
        <f t="shared" si="25"/>
        <v>43987</v>
      </c>
      <c r="F259" s="2">
        <v>43909</v>
      </c>
      <c r="G259" s="2">
        <v>43966</v>
      </c>
      <c r="H259" s="2">
        <v>43966</v>
      </c>
      <c r="I259" s="2">
        <v>43966</v>
      </c>
      <c r="J259" s="1" t="s">
        <v>579</v>
      </c>
      <c r="K259" s="1" t="s">
        <v>26</v>
      </c>
      <c r="L259" s="1">
        <v>150717</v>
      </c>
      <c r="M259" s="1" t="s">
        <v>370</v>
      </c>
      <c r="N259" s="1" t="s">
        <v>34</v>
      </c>
      <c r="O259" s="1" t="s">
        <v>35</v>
      </c>
      <c r="Q259" s="1" t="s">
        <v>121</v>
      </c>
      <c r="R259" s="1" t="s">
        <v>122</v>
      </c>
      <c r="S259" s="3">
        <v>0.56000000000000005</v>
      </c>
      <c r="T259" s="5">
        <v>19000</v>
      </c>
      <c r="U259" s="3">
        <v>10583</v>
      </c>
      <c r="V259">
        <v>0</v>
      </c>
      <c r="W259">
        <v>0</v>
      </c>
      <c r="X259">
        <v>0</v>
      </c>
      <c r="Y259" s="1" t="s">
        <v>28</v>
      </c>
      <c r="Z259" s="1" t="s">
        <v>161</v>
      </c>
      <c r="AA259" s="1" t="s">
        <v>161</v>
      </c>
      <c r="AB259" s="1" t="s">
        <v>38</v>
      </c>
      <c r="AC259" s="1" t="s">
        <v>39</v>
      </c>
      <c r="AD259" s="1" t="s">
        <v>30</v>
      </c>
      <c r="AE259" s="1" t="s">
        <v>31</v>
      </c>
    </row>
    <row r="260" spans="1:31" x14ac:dyDescent="0.3">
      <c r="A260" s="13">
        <f>Table1[[#This Row],[QTY Ordered]]-Table1[[#This Row],[QTY Canceled]]-Table1[[#This Row],[QTY Shipped]]</f>
        <v>-500</v>
      </c>
      <c r="B260" s="7" t="str">
        <f>Table1[[#This Row],[Month]]&amp;" "&amp;RIGHT(Table1[[#This Row],[Year]],2)</f>
        <v>Jun 20</v>
      </c>
      <c r="C260" s="7" t="str">
        <f t="shared" si="23"/>
        <v>Jun</v>
      </c>
      <c r="D260" s="7" t="str">
        <f t="shared" si="24"/>
        <v>2020</v>
      </c>
      <c r="E260" s="8">
        <f t="shared" si="25"/>
        <v>43987</v>
      </c>
      <c r="F260" s="2">
        <v>43909</v>
      </c>
      <c r="G260" s="2">
        <v>43966</v>
      </c>
      <c r="H260" s="2">
        <v>43966</v>
      </c>
      <c r="I260" s="2">
        <v>43966</v>
      </c>
      <c r="J260" s="1" t="s">
        <v>579</v>
      </c>
      <c r="K260" s="1" t="s">
        <v>26</v>
      </c>
      <c r="L260" s="1">
        <v>650990</v>
      </c>
      <c r="M260" s="1" t="s">
        <v>580</v>
      </c>
      <c r="N260" s="1" t="s">
        <v>34</v>
      </c>
      <c r="O260" s="1" t="s">
        <v>35</v>
      </c>
      <c r="Q260" s="1" t="s">
        <v>121</v>
      </c>
      <c r="R260" s="1" t="s">
        <v>122</v>
      </c>
      <c r="S260" s="3">
        <v>0.62</v>
      </c>
      <c r="T260" s="5">
        <v>5000</v>
      </c>
      <c r="U260" s="3">
        <v>3075</v>
      </c>
      <c r="V260">
        <v>0</v>
      </c>
      <c r="W260" s="4">
        <v>5500</v>
      </c>
      <c r="X260">
        <v>0</v>
      </c>
      <c r="Y260" s="1" t="s">
        <v>28</v>
      </c>
      <c r="Z260" s="1" t="s">
        <v>161</v>
      </c>
      <c r="AA260" s="1" t="s">
        <v>161</v>
      </c>
      <c r="AB260" s="1" t="s">
        <v>38</v>
      </c>
      <c r="AC260" s="1"/>
      <c r="AD260" s="1" t="s">
        <v>30</v>
      </c>
      <c r="AE260" s="1" t="s">
        <v>31</v>
      </c>
    </row>
    <row r="261" spans="1:31" x14ac:dyDescent="0.3">
      <c r="A261" s="13">
        <f>Table1[[#This Row],[QTY Ordered]]-Table1[[#This Row],[QTY Canceled]]-Table1[[#This Row],[QTY Shipped]]</f>
        <v>9000</v>
      </c>
      <c r="B261" s="7" t="str">
        <f>Table1[[#This Row],[Month]]&amp;" "&amp;RIGHT(Table1[[#This Row],[Year]],2)</f>
        <v>Jun 20</v>
      </c>
      <c r="C261" s="7" t="str">
        <f t="shared" si="23"/>
        <v>Jun</v>
      </c>
      <c r="D261" s="7" t="str">
        <f t="shared" si="24"/>
        <v>2020</v>
      </c>
      <c r="E261" s="8">
        <f t="shared" si="25"/>
        <v>43987</v>
      </c>
      <c r="F261" s="2">
        <v>43909</v>
      </c>
      <c r="G261" s="2">
        <v>43966</v>
      </c>
      <c r="H261" s="2">
        <v>43966</v>
      </c>
      <c r="I261" s="2">
        <v>43966</v>
      </c>
      <c r="J261" s="1" t="s">
        <v>579</v>
      </c>
      <c r="K261" s="1" t="s">
        <v>26</v>
      </c>
      <c r="L261" s="1">
        <v>651328</v>
      </c>
      <c r="M261" s="1" t="s">
        <v>581</v>
      </c>
      <c r="N261" s="1" t="s">
        <v>34</v>
      </c>
      <c r="O261" s="1" t="s">
        <v>35</v>
      </c>
      <c r="Q261" s="1" t="s">
        <v>121</v>
      </c>
      <c r="R261" s="1" t="s">
        <v>122</v>
      </c>
      <c r="S261" s="3">
        <v>0.62</v>
      </c>
      <c r="T261" s="5">
        <v>9000</v>
      </c>
      <c r="U261" s="3">
        <v>5535</v>
      </c>
      <c r="V261">
        <v>0</v>
      </c>
      <c r="W261">
        <v>0</v>
      </c>
      <c r="X261">
        <v>0</v>
      </c>
      <c r="Y261" s="1" t="s">
        <v>28</v>
      </c>
      <c r="Z261" s="1" t="s">
        <v>161</v>
      </c>
      <c r="AA261" s="1" t="s">
        <v>161</v>
      </c>
      <c r="AB261" s="1" t="s">
        <v>38</v>
      </c>
      <c r="AC261" s="1"/>
      <c r="AD261" s="1" t="s">
        <v>30</v>
      </c>
      <c r="AE261" s="1" t="s">
        <v>31</v>
      </c>
    </row>
    <row r="262" spans="1:31" x14ac:dyDescent="0.3">
      <c r="A262" s="13">
        <f>Table1[[#This Row],[QTY Ordered]]-Table1[[#This Row],[QTY Canceled]]-Table1[[#This Row],[QTY Shipped]]</f>
        <v>10000</v>
      </c>
      <c r="B262" s="7" t="str">
        <f>Table1[[#This Row],[Month]]&amp;" "&amp;RIGHT(Table1[[#This Row],[Year]],2)</f>
        <v>Jun 20</v>
      </c>
      <c r="C262" s="7" t="str">
        <f t="shared" si="23"/>
        <v>Jun</v>
      </c>
      <c r="D262" s="7" t="str">
        <f t="shared" si="24"/>
        <v>2020</v>
      </c>
      <c r="E262" s="8">
        <f t="shared" si="25"/>
        <v>43987</v>
      </c>
      <c r="F262" s="2">
        <v>43909</v>
      </c>
      <c r="G262" s="2">
        <v>43966</v>
      </c>
      <c r="H262" s="2">
        <v>43966</v>
      </c>
      <c r="I262" s="2">
        <v>43966</v>
      </c>
      <c r="J262" s="1" t="s">
        <v>579</v>
      </c>
      <c r="K262" s="1" t="s">
        <v>26</v>
      </c>
      <c r="L262" s="1">
        <v>651097</v>
      </c>
      <c r="M262" s="1" t="s">
        <v>582</v>
      </c>
      <c r="N262" s="1" t="s">
        <v>34</v>
      </c>
      <c r="O262" s="1" t="s">
        <v>35</v>
      </c>
      <c r="Q262" s="1" t="s">
        <v>121</v>
      </c>
      <c r="R262" s="1" t="s">
        <v>122</v>
      </c>
      <c r="S262" s="3">
        <v>0.89</v>
      </c>
      <c r="T262" s="5">
        <v>10000</v>
      </c>
      <c r="U262" s="3">
        <v>8870</v>
      </c>
      <c r="V262">
        <v>0</v>
      </c>
      <c r="W262">
        <v>0</v>
      </c>
      <c r="X262">
        <v>0</v>
      </c>
      <c r="Y262" s="1" t="s">
        <v>28</v>
      </c>
      <c r="Z262" s="1" t="s">
        <v>161</v>
      </c>
      <c r="AA262" s="1" t="s">
        <v>161</v>
      </c>
      <c r="AB262" s="1" t="s">
        <v>38</v>
      </c>
      <c r="AC262" s="1"/>
      <c r="AD262" s="1" t="s">
        <v>30</v>
      </c>
      <c r="AE262" s="1" t="s">
        <v>31</v>
      </c>
    </row>
    <row r="263" spans="1:31" x14ac:dyDescent="0.3">
      <c r="A263" s="13">
        <f>Table1[[#This Row],[QTY Ordered]]-Table1[[#This Row],[QTY Canceled]]-Table1[[#This Row],[QTY Shipped]]</f>
        <v>24000</v>
      </c>
      <c r="B263" s="7" t="str">
        <f>Table1[[#This Row],[Month]]&amp;" "&amp;RIGHT(Table1[[#This Row],[Year]],2)</f>
        <v>Jun 20</v>
      </c>
      <c r="C263" s="7" t="str">
        <f t="shared" si="23"/>
        <v>Jun</v>
      </c>
      <c r="D263" s="7" t="str">
        <f t="shared" si="24"/>
        <v>2020</v>
      </c>
      <c r="E263" s="8">
        <f t="shared" si="25"/>
        <v>43987</v>
      </c>
      <c r="F263" s="2">
        <v>43909</v>
      </c>
      <c r="G263" s="2">
        <v>43966</v>
      </c>
      <c r="H263" s="2">
        <v>43966</v>
      </c>
      <c r="I263" s="2">
        <v>43966</v>
      </c>
      <c r="J263" s="1" t="s">
        <v>579</v>
      </c>
      <c r="K263" s="1" t="s">
        <v>26</v>
      </c>
      <c r="L263" s="1">
        <v>651130</v>
      </c>
      <c r="M263" s="1" t="s">
        <v>583</v>
      </c>
      <c r="N263" s="1" t="s">
        <v>34</v>
      </c>
      <c r="O263" s="1" t="s">
        <v>35</v>
      </c>
      <c r="Q263" s="1" t="s">
        <v>121</v>
      </c>
      <c r="R263" s="1" t="s">
        <v>122</v>
      </c>
      <c r="S263" s="3">
        <v>0.88</v>
      </c>
      <c r="T263" s="5">
        <v>24000</v>
      </c>
      <c r="U263" s="3">
        <v>21048</v>
      </c>
      <c r="V263">
        <v>0</v>
      </c>
      <c r="W263">
        <v>0</v>
      </c>
      <c r="X263">
        <v>0</v>
      </c>
      <c r="Y263" s="1" t="s">
        <v>28</v>
      </c>
      <c r="Z263" s="1" t="s">
        <v>161</v>
      </c>
      <c r="AA263" s="1" t="s">
        <v>161</v>
      </c>
      <c r="AB263" s="1" t="s">
        <v>38</v>
      </c>
      <c r="AC263" s="1"/>
      <c r="AD263" s="1" t="s">
        <v>30</v>
      </c>
      <c r="AE263" s="1" t="s">
        <v>31</v>
      </c>
    </row>
    <row r="264" spans="1:31" x14ac:dyDescent="0.3">
      <c r="A264" s="13">
        <f>Table1[[#This Row],[QTY Ordered]]-Table1[[#This Row],[QTY Canceled]]-Table1[[#This Row],[QTY Shipped]]</f>
        <v>7200</v>
      </c>
      <c r="B264" s="7" t="str">
        <f>Table1[[#This Row],[Month]]&amp;" "&amp;RIGHT(Table1[[#This Row],[Year]],2)</f>
        <v>Jun 20</v>
      </c>
      <c r="C264" s="7" t="str">
        <f t="shared" si="23"/>
        <v>Jun</v>
      </c>
      <c r="D264" s="7" t="str">
        <f t="shared" si="24"/>
        <v>2020</v>
      </c>
      <c r="E264" s="8">
        <f t="shared" si="25"/>
        <v>43987</v>
      </c>
      <c r="F264" s="2">
        <v>43909</v>
      </c>
      <c r="G264" s="2">
        <v>43966</v>
      </c>
      <c r="H264" s="2">
        <v>43966</v>
      </c>
      <c r="I264" s="2">
        <v>43966</v>
      </c>
      <c r="J264" s="1" t="s">
        <v>579</v>
      </c>
      <c r="K264" s="1" t="s">
        <v>26</v>
      </c>
      <c r="L264" s="1">
        <v>651198</v>
      </c>
      <c r="M264" s="1" t="s">
        <v>584</v>
      </c>
      <c r="N264" s="1" t="s">
        <v>34</v>
      </c>
      <c r="O264" s="1" t="s">
        <v>35</v>
      </c>
      <c r="Q264" s="1" t="s">
        <v>121</v>
      </c>
      <c r="R264" s="1" t="s">
        <v>122</v>
      </c>
      <c r="S264" s="3">
        <v>0.62</v>
      </c>
      <c r="T264" s="5">
        <v>7200</v>
      </c>
      <c r="U264" s="3">
        <v>4428</v>
      </c>
      <c r="V264">
        <v>0</v>
      </c>
      <c r="W264">
        <v>0</v>
      </c>
      <c r="X264">
        <v>0</v>
      </c>
      <c r="Y264" s="1" t="s">
        <v>28</v>
      </c>
      <c r="Z264" s="1" t="s">
        <v>161</v>
      </c>
      <c r="AA264" s="1" t="s">
        <v>161</v>
      </c>
      <c r="AB264" s="1" t="s">
        <v>38</v>
      </c>
      <c r="AC264" s="1"/>
      <c r="AD264" s="1" t="s">
        <v>30</v>
      </c>
      <c r="AE264" s="1" t="s">
        <v>31</v>
      </c>
    </row>
    <row r="265" spans="1:31" x14ac:dyDescent="0.3">
      <c r="A265" s="13">
        <f>Table1[[#This Row],[QTY Ordered]]-Table1[[#This Row],[QTY Canceled]]-Table1[[#This Row],[QTY Shipped]]</f>
        <v>13000</v>
      </c>
      <c r="B265" s="7" t="str">
        <f>Table1[[#This Row],[Month]]&amp;" "&amp;RIGHT(Table1[[#This Row],[Year]],2)</f>
        <v>Jun 20</v>
      </c>
      <c r="C265" s="7" t="str">
        <f t="shared" si="23"/>
        <v>Jun</v>
      </c>
      <c r="D265" s="7" t="str">
        <f t="shared" si="24"/>
        <v>2020</v>
      </c>
      <c r="E265" s="8">
        <f t="shared" si="25"/>
        <v>43987</v>
      </c>
      <c r="F265" s="2">
        <v>43909</v>
      </c>
      <c r="G265" s="2">
        <v>43966</v>
      </c>
      <c r="H265" s="2">
        <v>43966</v>
      </c>
      <c r="I265" s="2">
        <v>43966</v>
      </c>
      <c r="J265" s="1" t="s">
        <v>579</v>
      </c>
      <c r="K265" s="1" t="s">
        <v>26</v>
      </c>
      <c r="L265" s="1">
        <v>651199</v>
      </c>
      <c r="M265" s="1" t="s">
        <v>585</v>
      </c>
      <c r="N265" s="1" t="s">
        <v>34</v>
      </c>
      <c r="O265" s="1" t="s">
        <v>35</v>
      </c>
      <c r="Q265" s="1" t="s">
        <v>121</v>
      </c>
      <c r="R265" s="1" t="s">
        <v>122</v>
      </c>
      <c r="S265" s="3">
        <v>0.62</v>
      </c>
      <c r="T265" s="5">
        <v>13000</v>
      </c>
      <c r="U265" s="3">
        <v>7995</v>
      </c>
      <c r="V265">
        <v>0</v>
      </c>
      <c r="W265">
        <v>0</v>
      </c>
      <c r="X265">
        <v>0</v>
      </c>
      <c r="Y265" s="1" t="s">
        <v>28</v>
      </c>
      <c r="Z265" s="1" t="s">
        <v>161</v>
      </c>
      <c r="AA265" s="1" t="s">
        <v>161</v>
      </c>
      <c r="AB265" s="1" t="s">
        <v>38</v>
      </c>
      <c r="AC265" s="1"/>
      <c r="AD265" s="1" t="s">
        <v>30</v>
      </c>
      <c r="AE265" s="1" t="s">
        <v>31</v>
      </c>
    </row>
    <row r="266" spans="1:31" x14ac:dyDescent="0.3">
      <c r="A266" s="13">
        <f>Table1[[#This Row],[QTY Ordered]]-Table1[[#This Row],[QTY Canceled]]-Table1[[#This Row],[QTY Shipped]]</f>
        <v>26400</v>
      </c>
      <c r="B266" s="7" t="str">
        <f>Table1[[#This Row],[Month]]&amp;" "&amp;RIGHT(Table1[[#This Row],[Year]],2)</f>
        <v>Jun 20</v>
      </c>
      <c r="C266" s="7" t="str">
        <f t="shared" si="23"/>
        <v>Jun</v>
      </c>
      <c r="D266" s="7" t="str">
        <f t="shared" si="24"/>
        <v>2020</v>
      </c>
      <c r="E266" s="8">
        <f t="shared" si="25"/>
        <v>43987</v>
      </c>
      <c r="F266" s="2">
        <v>43909</v>
      </c>
      <c r="G266" s="2">
        <v>43966</v>
      </c>
      <c r="H266" s="2">
        <v>43966</v>
      </c>
      <c r="I266" s="2">
        <v>43966</v>
      </c>
      <c r="J266" s="1" t="s">
        <v>579</v>
      </c>
      <c r="K266" s="1" t="s">
        <v>26</v>
      </c>
      <c r="L266" s="1">
        <v>651249</v>
      </c>
      <c r="M266" s="1" t="s">
        <v>586</v>
      </c>
      <c r="N266" s="1" t="s">
        <v>34</v>
      </c>
      <c r="O266" s="1" t="s">
        <v>35</v>
      </c>
      <c r="Q266" s="1" t="s">
        <v>121</v>
      </c>
      <c r="R266" s="1" t="s">
        <v>122</v>
      </c>
      <c r="S266" s="3">
        <v>0.88</v>
      </c>
      <c r="T266" s="5">
        <v>26400</v>
      </c>
      <c r="U266" s="3">
        <v>23152.799999999999</v>
      </c>
      <c r="V266">
        <v>0</v>
      </c>
      <c r="W266">
        <v>0</v>
      </c>
      <c r="X266">
        <v>0</v>
      </c>
      <c r="Y266" s="1" t="s">
        <v>28</v>
      </c>
      <c r="Z266" s="1" t="s">
        <v>161</v>
      </c>
      <c r="AA266" s="1" t="s">
        <v>161</v>
      </c>
      <c r="AB266" s="1" t="s">
        <v>38</v>
      </c>
      <c r="AC266" s="1"/>
      <c r="AD266" s="1" t="s">
        <v>30</v>
      </c>
      <c r="AE266" s="1" t="s">
        <v>31</v>
      </c>
    </row>
    <row r="267" spans="1:31" x14ac:dyDescent="0.3">
      <c r="A267" s="13">
        <f>Table1[[#This Row],[QTY Ordered]]-Table1[[#This Row],[QTY Canceled]]-Table1[[#This Row],[QTY Shipped]]</f>
        <v>13000</v>
      </c>
      <c r="B267" s="7" t="str">
        <f>Table1[[#This Row],[Month]]&amp;" "&amp;RIGHT(Table1[[#This Row],[Year]],2)</f>
        <v>Jun 20</v>
      </c>
      <c r="C267" s="7" t="str">
        <f t="shared" si="23"/>
        <v>Jun</v>
      </c>
      <c r="D267" s="7" t="str">
        <f t="shared" si="24"/>
        <v>2020</v>
      </c>
      <c r="E267" s="8">
        <f t="shared" si="25"/>
        <v>43987</v>
      </c>
      <c r="F267" s="2">
        <v>43909</v>
      </c>
      <c r="G267" s="2">
        <v>43966</v>
      </c>
      <c r="H267" s="2">
        <v>43966</v>
      </c>
      <c r="I267" s="2">
        <v>43966</v>
      </c>
      <c r="J267" s="1" t="s">
        <v>579</v>
      </c>
      <c r="K267" s="1" t="s">
        <v>26</v>
      </c>
      <c r="L267" s="1">
        <v>651268</v>
      </c>
      <c r="M267" s="1" t="s">
        <v>587</v>
      </c>
      <c r="N267" s="1" t="s">
        <v>34</v>
      </c>
      <c r="O267" s="1" t="s">
        <v>35</v>
      </c>
      <c r="Q267" s="1" t="s">
        <v>121</v>
      </c>
      <c r="R267" s="1" t="s">
        <v>122</v>
      </c>
      <c r="S267" s="3">
        <v>0.88</v>
      </c>
      <c r="T267" s="5">
        <v>13000</v>
      </c>
      <c r="U267" s="3">
        <v>11401</v>
      </c>
      <c r="V267">
        <v>0</v>
      </c>
      <c r="W267">
        <v>0</v>
      </c>
      <c r="X267">
        <v>0</v>
      </c>
      <c r="Y267" s="1" t="s">
        <v>28</v>
      </c>
      <c r="Z267" s="1" t="s">
        <v>161</v>
      </c>
      <c r="AA267" s="1" t="s">
        <v>161</v>
      </c>
      <c r="AB267" s="1" t="s">
        <v>38</v>
      </c>
      <c r="AC267" s="1"/>
      <c r="AD267" s="1" t="s">
        <v>30</v>
      </c>
      <c r="AE267" s="1" t="s">
        <v>31</v>
      </c>
    </row>
    <row r="268" spans="1:31" x14ac:dyDescent="0.3">
      <c r="A268" s="13">
        <f>Table1[[#This Row],[QTY Ordered]]-Table1[[#This Row],[QTY Canceled]]-Table1[[#This Row],[QTY Shipped]]</f>
        <v>8000</v>
      </c>
      <c r="B268" s="7" t="str">
        <f>Table1[[#This Row],[Month]]&amp;" "&amp;RIGHT(Table1[[#This Row],[Year]],2)</f>
        <v>Jun 20</v>
      </c>
      <c r="C268" s="7" t="str">
        <f t="shared" si="23"/>
        <v>Jun</v>
      </c>
      <c r="D268" s="7" t="str">
        <f t="shared" si="24"/>
        <v>2020</v>
      </c>
      <c r="E268" s="8">
        <f t="shared" si="25"/>
        <v>43987</v>
      </c>
      <c r="F268" s="2">
        <v>43909</v>
      </c>
      <c r="G268" s="2">
        <v>43966</v>
      </c>
      <c r="H268" s="2">
        <v>43966</v>
      </c>
      <c r="I268" s="2">
        <v>43966</v>
      </c>
      <c r="J268" s="1" t="s">
        <v>579</v>
      </c>
      <c r="K268" s="1" t="s">
        <v>26</v>
      </c>
      <c r="L268" s="1">
        <v>651279</v>
      </c>
      <c r="M268" s="1" t="s">
        <v>371</v>
      </c>
      <c r="N268" s="1" t="s">
        <v>34</v>
      </c>
      <c r="O268" s="1" t="s">
        <v>35</v>
      </c>
      <c r="Q268" s="1" t="s">
        <v>121</v>
      </c>
      <c r="R268" s="1" t="s">
        <v>122</v>
      </c>
      <c r="S268" s="3">
        <v>0.62</v>
      </c>
      <c r="T268" s="5">
        <v>8000</v>
      </c>
      <c r="U268" s="3">
        <v>4920</v>
      </c>
      <c r="V268">
        <v>0</v>
      </c>
      <c r="W268">
        <v>0</v>
      </c>
      <c r="X268">
        <v>0</v>
      </c>
      <c r="Y268" s="1" t="s">
        <v>28</v>
      </c>
      <c r="Z268" s="1" t="s">
        <v>161</v>
      </c>
      <c r="AA268" s="1" t="s">
        <v>161</v>
      </c>
      <c r="AB268" s="1" t="s">
        <v>38</v>
      </c>
      <c r="AC268" s="1"/>
      <c r="AD268" s="1" t="s">
        <v>30</v>
      </c>
      <c r="AE268" s="1" t="s">
        <v>31</v>
      </c>
    </row>
    <row r="269" spans="1:31" x14ac:dyDescent="0.3">
      <c r="A269" s="13">
        <f>Table1[[#This Row],[QTY Ordered]]-Table1[[#This Row],[QTY Canceled]]-Table1[[#This Row],[QTY Shipped]]</f>
        <v>5200</v>
      </c>
      <c r="B269" s="7" t="str">
        <f>Table1[[#This Row],[Month]]&amp;" "&amp;RIGHT(Table1[[#This Row],[Year]],2)</f>
        <v>Jun 20</v>
      </c>
      <c r="C269" s="7" t="str">
        <f t="shared" si="23"/>
        <v>Jun</v>
      </c>
      <c r="D269" s="7" t="str">
        <f t="shared" si="24"/>
        <v>2020</v>
      </c>
      <c r="E269" s="8">
        <f t="shared" si="25"/>
        <v>43987</v>
      </c>
      <c r="F269" s="2">
        <v>43909</v>
      </c>
      <c r="G269" s="2">
        <v>43966</v>
      </c>
      <c r="H269" s="2">
        <v>43966</v>
      </c>
      <c r="I269" s="2">
        <v>43966</v>
      </c>
      <c r="J269" s="1" t="s">
        <v>579</v>
      </c>
      <c r="K269" s="1" t="s">
        <v>26</v>
      </c>
      <c r="L269" s="1">
        <v>660399</v>
      </c>
      <c r="M269" s="1" t="s">
        <v>588</v>
      </c>
      <c r="N269" s="1" t="s">
        <v>34</v>
      </c>
      <c r="O269" s="1" t="s">
        <v>35</v>
      </c>
      <c r="Q269" s="1" t="s">
        <v>121</v>
      </c>
      <c r="R269" s="1" t="s">
        <v>122</v>
      </c>
      <c r="S269" s="3">
        <v>0.62</v>
      </c>
      <c r="T269" s="5">
        <v>5200</v>
      </c>
      <c r="U269" s="3">
        <v>3198</v>
      </c>
      <c r="V269">
        <v>0</v>
      </c>
      <c r="W269">
        <v>0</v>
      </c>
      <c r="X269">
        <v>0</v>
      </c>
      <c r="Y269" s="1" t="s">
        <v>28</v>
      </c>
      <c r="Z269" s="1" t="s">
        <v>161</v>
      </c>
      <c r="AA269" s="1" t="s">
        <v>161</v>
      </c>
      <c r="AB269" s="1" t="s">
        <v>38</v>
      </c>
      <c r="AC269" s="1"/>
      <c r="AD269" s="1" t="s">
        <v>30</v>
      </c>
      <c r="AE269" s="1" t="s">
        <v>31</v>
      </c>
    </row>
    <row r="270" spans="1:31" x14ac:dyDescent="0.3">
      <c r="A270" s="13">
        <f>Table1[[#This Row],[QTY Ordered]]-Table1[[#This Row],[QTY Canceled]]-Table1[[#This Row],[QTY Shipped]]</f>
        <v>3500</v>
      </c>
      <c r="B270" s="7" t="str">
        <f>Table1[[#This Row],[Month]]&amp;" "&amp;RIGHT(Table1[[#This Row],[Year]],2)</f>
        <v>Jun 20</v>
      </c>
      <c r="C270" s="7" t="str">
        <f t="shared" si="23"/>
        <v>Jun</v>
      </c>
      <c r="D270" s="7" t="str">
        <f t="shared" si="24"/>
        <v>2020</v>
      </c>
      <c r="E270" s="8">
        <f t="shared" si="25"/>
        <v>43987</v>
      </c>
      <c r="F270" s="2">
        <v>43909</v>
      </c>
      <c r="G270" s="2">
        <v>43966</v>
      </c>
      <c r="H270" s="2">
        <v>43966</v>
      </c>
      <c r="I270" s="2">
        <v>43966</v>
      </c>
      <c r="J270" s="1" t="s">
        <v>579</v>
      </c>
      <c r="K270" s="1" t="s">
        <v>26</v>
      </c>
      <c r="L270" s="1">
        <v>660401</v>
      </c>
      <c r="M270" s="1" t="s">
        <v>589</v>
      </c>
      <c r="N270" s="1" t="s">
        <v>34</v>
      </c>
      <c r="O270" s="1" t="s">
        <v>35</v>
      </c>
      <c r="Q270" s="1" t="s">
        <v>121</v>
      </c>
      <c r="R270" s="1" t="s">
        <v>122</v>
      </c>
      <c r="S270" s="3">
        <v>0.62</v>
      </c>
      <c r="T270" s="5">
        <v>3500</v>
      </c>
      <c r="U270" s="3">
        <v>2152.5</v>
      </c>
      <c r="V270">
        <v>0</v>
      </c>
      <c r="W270">
        <v>0</v>
      </c>
      <c r="X270">
        <v>0</v>
      </c>
      <c r="Y270" s="1" t="s">
        <v>28</v>
      </c>
      <c r="Z270" s="1" t="s">
        <v>161</v>
      </c>
      <c r="AA270" s="1" t="s">
        <v>161</v>
      </c>
      <c r="AB270" s="1" t="s">
        <v>38</v>
      </c>
      <c r="AC270" s="1"/>
      <c r="AD270" s="1" t="s">
        <v>30</v>
      </c>
      <c r="AE270" s="1" t="s">
        <v>31</v>
      </c>
    </row>
    <row r="271" spans="1:31" x14ac:dyDescent="0.3">
      <c r="A271" s="13">
        <f>Table1[[#This Row],[QTY Ordered]]-Table1[[#This Row],[QTY Canceled]]-Table1[[#This Row],[QTY Shipped]]</f>
        <v>9500</v>
      </c>
      <c r="B271" s="7" t="str">
        <f>Table1[[#This Row],[Month]]&amp;" "&amp;RIGHT(Table1[[#This Row],[Year]],2)</f>
        <v>Jun 20</v>
      </c>
      <c r="C271" s="7" t="str">
        <f t="shared" si="23"/>
        <v>Jun</v>
      </c>
      <c r="D271" s="7" t="str">
        <f t="shared" si="24"/>
        <v>2020</v>
      </c>
      <c r="E271" s="8">
        <f t="shared" si="25"/>
        <v>43987</v>
      </c>
      <c r="F271" s="2">
        <v>43909</v>
      </c>
      <c r="G271" s="2">
        <v>43966</v>
      </c>
      <c r="H271" s="2">
        <v>43966</v>
      </c>
      <c r="I271" s="2">
        <v>43966</v>
      </c>
      <c r="J271" s="1" t="s">
        <v>579</v>
      </c>
      <c r="K271" s="1" t="s">
        <v>26</v>
      </c>
      <c r="L271" s="1">
        <v>651065</v>
      </c>
      <c r="M271" s="1" t="s">
        <v>448</v>
      </c>
      <c r="N271" s="1" t="s">
        <v>34</v>
      </c>
      <c r="O271" s="1" t="s">
        <v>35</v>
      </c>
      <c r="Q271" s="1" t="s">
        <v>121</v>
      </c>
      <c r="R271" s="1" t="s">
        <v>122</v>
      </c>
      <c r="S271" s="3">
        <v>0.62</v>
      </c>
      <c r="T271" s="5">
        <v>9500</v>
      </c>
      <c r="U271" s="3">
        <v>5842.5</v>
      </c>
      <c r="V271">
        <v>0</v>
      </c>
      <c r="W271">
        <v>0</v>
      </c>
      <c r="X271">
        <v>0</v>
      </c>
      <c r="Y271" s="1" t="s">
        <v>28</v>
      </c>
      <c r="Z271" s="1" t="s">
        <v>161</v>
      </c>
      <c r="AA271" s="1" t="s">
        <v>161</v>
      </c>
      <c r="AB271" s="1" t="s">
        <v>38</v>
      </c>
      <c r="AC271" s="1"/>
      <c r="AD271" s="1" t="s">
        <v>30</v>
      </c>
      <c r="AE271" s="1" t="s">
        <v>31</v>
      </c>
    </row>
    <row r="272" spans="1:31" x14ac:dyDescent="0.3">
      <c r="A272" s="13">
        <f>Table1[[#This Row],[QTY Ordered]]-Table1[[#This Row],[QTY Canceled]]-Table1[[#This Row],[QTY Shipped]]</f>
        <v>4100</v>
      </c>
      <c r="B272" s="7" t="str">
        <f>Table1[[#This Row],[Month]]&amp;" "&amp;RIGHT(Table1[[#This Row],[Year]],2)</f>
        <v>Jun 20</v>
      </c>
      <c r="C272" s="7" t="str">
        <f t="shared" si="23"/>
        <v>Jun</v>
      </c>
      <c r="D272" s="7" t="str">
        <f t="shared" si="24"/>
        <v>2020</v>
      </c>
      <c r="E272" s="8">
        <f t="shared" si="25"/>
        <v>43987</v>
      </c>
      <c r="F272" s="2">
        <v>43909</v>
      </c>
      <c r="G272" s="2">
        <v>43966</v>
      </c>
      <c r="H272" s="2">
        <v>43966</v>
      </c>
      <c r="I272" s="2">
        <v>43966</v>
      </c>
      <c r="J272" s="1" t="s">
        <v>579</v>
      </c>
      <c r="K272" s="1" t="s">
        <v>26</v>
      </c>
      <c r="L272" s="1">
        <v>651102</v>
      </c>
      <c r="M272" s="1" t="s">
        <v>598</v>
      </c>
      <c r="N272" s="1" t="s">
        <v>34</v>
      </c>
      <c r="O272" s="1" t="s">
        <v>35</v>
      </c>
      <c r="Q272" s="1" t="s">
        <v>121</v>
      </c>
      <c r="R272" s="1" t="s">
        <v>122</v>
      </c>
      <c r="S272" s="3">
        <v>0.88</v>
      </c>
      <c r="T272" s="5">
        <v>4100</v>
      </c>
      <c r="U272" s="3">
        <v>3595.7</v>
      </c>
      <c r="V272">
        <v>0</v>
      </c>
      <c r="W272">
        <v>0</v>
      </c>
      <c r="X272">
        <v>0</v>
      </c>
      <c r="Y272" s="1" t="s">
        <v>28</v>
      </c>
      <c r="Z272" s="1" t="s">
        <v>161</v>
      </c>
      <c r="AA272" s="1" t="s">
        <v>161</v>
      </c>
      <c r="AB272" s="1" t="s">
        <v>38</v>
      </c>
      <c r="AC272" s="1"/>
      <c r="AD272" s="1" t="s">
        <v>30</v>
      </c>
      <c r="AE272" s="1" t="s">
        <v>31</v>
      </c>
    </row>
    <row r="273" spans="1:31" x14ac:dyDescent="0.3">
      <c r="A273" s="13">
        <f>Table1[[#This Row],[QTY Ordered]]-Table1[[#This Row],[QTY Canceled]]-Table1[[#This Row],[QTY Shipped]]</f>
        <v>6000</v>
      </c>
      <c r="B273" s="7" t="str">
        <f>Table1[[#This Row],[Month]]&amp;" "&amp;RIGHT(Table1[[#This Row],[Year]],2)</f>
        <v>Jun 20</v>
      </c>
      <c r="C273" s="7" t="str">
        <f t="shared" si="23"/>
        <v>Jun</v>
      </c>
      <c r="D273" s="7" t="str">
        <f t="shared" si="24"/>
        <v>2020</v>
      </c>
      <c r="E273" s="8">
        <f t="shared" si="25"/>
        <v>43987</v>
      </c>
      <c r="F273" s="2">
        <v>43909</v>
      </c>
      <c r="G273" s="2">
        <v>43973</v>
      </c>
      <c r="H273" s="2">
        <v>43966</v>
      </c>
      <c r="I273" s="2">
        <v>43966</v>
      </c>
      <c r="J273" s="1" t="s">
        <v>579</v>
      </c>
      <c r="K273" s="1" t="s">
        <v>26</v>
      </c>
      <c r="L273" s="1">
        <v>651339</v>
      </c>
      <c r="M273" s="1" t="s">
        <v>867</v>
      </c>
      <c r="N273" s="1" t="s">
        <v>34</v>
      </c>
      <c r="O273" s="1" t="s">
        <v>35</v>
      </c>
      <c r="Q273" s="1" t="s">
        <v>121</v>
      </c>
      <c r="R273" s="1" t="s">
        <v>122</v>
      </c>
      <c r="S273" s="3">
        <v>0.4</v>
      </c>
      <c r="T273" s="5">
        <v>6000</v>
      </c>
      <c r="U273" s="3">
        <v>2400</v>
      </c>
      <c r="V273">
        <v>0</v>
      </c>
      <c r="W273">
        <v>0</v>
      </c>
      <c r="X273">
        <v>0</v>
      </c>
      <c r="Y273" s="1" t="s">
        <v>28</v>
      </c>
      <c r="Z273" s="1" t="s">
        <v>161</v>
      </c>
      <c r="AA273" s="1" t="s">
        <v>161</v>
      </c>
      <c r="AB273" s="1" t="s">
        <v>38</v>
      </c>
      <c r="AC273" s="1"/>
      <c r="AD273" s="1" t="s">
        <v>30</v>
      </c>
      <c r="AE273" s="1" t="s">
        <v>31</v>
      </c>
    </row>
    <row r="274" spans="1:31" x14ac:dyDescent="0.3">
      <c r="A274" s="13">
        <f>Table1[[#This Row],[QTY Ordered]]-Table1[[#This Row],[QTY Canceled]]-Table1[[#This Row],[QTY Shipped]]</f>
        <v>7000</v>
      </c>
      <c r="B274" s="7" t="str">
        <f>Table1[[#This Row],[Month]]&amp;" "&amp;RIGHT(Table1[[#This Row],[Year]],2)</f>
        <v>Jun 20</v>
      </c>
      <c r="C274" s="7" t="str">
        <f t="shared" si="23"/>
        <v>Jun</v>
      </c>
      <c r="D274" s="7" t="str">
        <f t="shared" si="24"/>
        <v>2020</v>
      </c>
      <c r="E274" s="8">
        <f t="shared" si="25"/>
        <v>43987</v>
      </c>
      <c r="F274" s="2">
        <v>43909</v>
      </c>
      <c r="G274" s="2">
        <v>43973</v>
      </c>
      <c r="H274" s="2">
        <v>43966</v>
      </c>
      <c r="I274" s="2">
        <v>43966</v>
      </c>
      <c r="J274" s="1" t="s">
        <v>579</v>
      </c>
      <c r="K274" s="1" t="s">
        <v>26</v>
      </c>
      <c r="L274" s="1">
        <v>651340</v>
      </c>
      <c r="M274" s="1" t="s">
        <v>869</v>
      </c>
      <c r="N274" s="1" t="s">
        <v>34</v>
      </c>
      <c r="O274" s="1" t="s">
        <v>35</v>
      </c>
      <c r="Q274" s="1" t="s">
        <v>121</v>
      </c>
      <c r="R274" s="1" t="s">
        <v>122</v>
      </c>
      <c r="S274" s="3">
        <v>0.4</v>
      </c>
      <c r="T274" s="5">
        <v>7000</v>
      </c>
      <c r="U274" s="3">
        <v>2800</v>
      </c>
      <c r="V274">
        <v>0</v>
      </c>
      <c r="W274">
        <v>0</v>
      </c>
      <c r="X274">
        <v>0</v>
      </c>
      <c r="Y274" s="1" t="s">
        <v>28</v>
      </c>
      <c r="Z274" s="1" t="s">
        <v>161</v>
      </c>
      <c r="AA274" s="1" t="s">
        <v>161</v>
      </c>
      <c r="AB274" s="1" t="s">
        <v>38</v>
      </c>
      <c r="AC274" s="1"/>
      <c r="AD274" s="1" t="s">
        <v>30</v>
      </c>
      <c r="AE274" s="1" t="s">
        <v>31</v>
      </c>
    </row>
    <row r="275" spans="1:31" x14ac:dyDescent="0.3">
      <c r="A275" s="13">
        <f>Table1[[#This Row],[QTY Ordered]]-Table1[[#This Row],[QTY Canceled]]-Table1[[#This Row],[QTY Shipped]]</f>
        <v>22500</v>
      </c>
      <c r="B275" s="7" t="str">
        <f>Table1[[#This Row],[Month]]&amp;" "&amp;RIGHT(Table1[[#This Row],[Year]],2)</f>
        <v>May 20</v>
      </c>
      <c r="C275" s="7" t="str">
        <f t="shared" si="23"/>
        <v>May</v>
      </c>
      <c r="D275" s="7" t="str">
        <f t="shared" si="24"/>
        <v>2020</v>
      </c>
      <c r="E275" s="8">
        <f t="shared" si="25"/>
        <v>43973</v>
      </c>
      <c r="F275" s="2">
        <v>43909</v>
      </c>
      <c r="G275" s="2">
        <v>43952</v>
      </c>
      <c r="H275" s="2">
        <v>43952</v>
      </c>
      <c r="I275" s="2">
        <v>43952</v>
      </c>
      <c r="J275" s="1" t="s">
        <v>590</v>
      </c>
      <c r="K275" s="1" t="s">
        <v>26</v>
      </c>
      <c r="L275" s="1">
        <v>651172</v>
      </c>
      <c r="M275" s="1" t="s">
        <v>591</v>
      </c>
      <c r="N275" s="1" t="s">
        <v>34</v>
      </c>
      <c r="O275" s="1" t="s">
        <v>35</v>
      </c>
      <c r="Q275" s="1" t="s">
        <v>121</v>
      </c>
      <c r="R275" s="1" t="s">
        <v>122</v>
      </c>
      <c r="S275" s="3">
        <v>0.62</v>
      </c>
      <c r="T275" s="5">
        <v>22500</v>
      </c>
      <c r="U275" s="3">
        <v>13837.5</v>
      </c>
      <c r="V275">
        <v>0</v>
      </c>
      <c r="W275">
        <v>0</v>
      </c>
      <c r="X275">
        <v>0</v>
      </c>
      <c r="Y275" s="1" t="s">
        <v>28</v>
      </c>
      <c r="Z275" s="1" t="s">
        <v>161</v>
      </c>
      <c r="AA275" s="1" t="s">
        <v>161</v>
      </c>
      <c r="AB275" s="1" t="s">
        <v>82</v>
      </c>
      <c r="AC275" s="1"/>
      <c r="AD275" s="1" t="s">
        <v>30</v>
      </c>
      <c r="AE275" s="1" t="s">
        <v>31</v>
      </c>
    </row>
    <row r="276" spans="1:31" x14ac:dyDescent="0.3">
      <c r="A276" s="13">
        <f>Table1[[#This Row],[QTY Ordered]]-Table1[[#This Row],[QTY Canceled]]-Table1[[#This Row],[QTY Shipped]]</f>
        <v>6500</v>
      </c>
      <c r="B276" s="7" t="str">
        <f>Table1[[#This Row],[Month]]&amp;" "&amp;RIGHT(Table1[[#This Row],[Year]],2)</f>
        <v>May 20</v>
      </c>
      <c r="C276" s="7" t="str">
        <f t="shared" si="23"/>
        <v>May</v>
      </c>
      <c r="D276" s="7" t="str">
        <f t="shared" si="24"/>
        <v>2020</v>
      </c>
      <c r="E276" s="8">
        <f t="shared" si="25"/>
        <v>43973</v>
      </c>
      <c r="F276" s="2">
        <v>43909</v>
      </c>
      <c r="G276" s="2">
        <v>43952</v>
      </c>
      <c r="H276" s="2">
        <v>43952</v>
      </c>
      <c r="I276" s="2">
        <v>43952</v>
      </c>
      <c r="J276" s="1" t="s">
        <v>590</v>
      </c>
      <c r="K276" s="1" t="s">
        <v>26</v>
      </c>
      <c r="L276" s="1">
        <v>651175</v>
      </c>
      <c r="M276" s="1" t="s">
        <v>592</v>
      </c>
      <c r="N276" s="1" t="s">
        <v>34</v>
      </c>
      <c r="O276" s="1" t="s">
        <v>35</v>
      </c>
      <c r="Q276" s="1" t="s">
        <v>121</v>
      </c>
      <c r="R276" s="1" t="s">
        <v>122</v>
      </c>
      <c r="S276" s="3">
        <v>0.62</v>
      </c>
      <c r="T276" s="5">
        <v>6500</v>
      </c>
      <c r="U276" s="3">
        <v>3997.5</v>
      </c>
      <c r="V276">
        <v>0</v>
      </c>
      <c r="W276">
        <v>0</v>
      </c>
      <c r="X276">
        <v>0</v>
      </c>
      <c r="Y276" s="1" t="s">
        <v>28</v>
      </c>
      <c r="Z276" s="1" t="s">
        <v>161</v>
      </c>
      <c r="AA276" s="1" t="s">
        <v>161</v>
      </c>
      <c r="AB276" s="1" t="s">
        <v>82</v>
      </c>
      <c r="AC276" s="1"/>
      <c r="AD276" s="1" t="s">
        <v>30</v>
      </c>
      <c r="AE276" s="1" t="s">
        <v>31</v>
      </c>
    </row>
    <row r="277" spans="1:31" x14ac:dyDescent="0.3">
      <c r="A277" s="13">
        <f>Table1[[#This Row],[QTY Ordered]]-Table1[[#This Row],[QTY Canceled]]-Table1[[#This Row],[QTY Shipped]]</f>
        <v>5000</v>
      </c>
      <c r="B277" s="7" t="str">
        <f>Table1[[#This Row],[Month]]&amp;" "&amp;RIGHT(Table1[[#This Row],[Year]],2)</f>
        <v>May 20</v>
      </c>
      <c r="C277" s="7" t="str">
        <f t="shared" si="23"/>
        <v>May</v>
      </c>
      <c r="D277" s="7" t="str">
        <f t="shared" si="24"/>
        <v>2020</v>
      </c>
      <c r="E277" s="8">
        <f t="shared" si="25"/>
        <v>43973</v>
      </c>
      <c r="F277" s="2">
        <v>43909</v>
      </c>
      <c r="G277" s="2">
        <v>43952</v>
      </c>
      <c r="H277" s="2">
        <v>43952</v>
      </c>
      <c r="I277" s="2">
        <v>43952</v>
      </c>
      <c r="J277" s="1" t="s">
        <v>590</v>
      </c>
      <c r="K277" s="1" t="s">
        <v>26</v>
      </c>
      <c r="L277" s="1">
        <v>651181</v>
      </c>
      <c r="M277" s="1" t="s">
        <v>593</v>
      </c>
      <c r="N277" s="1" t="s">
        <v>34</v>
      </c>
      <c r="O277" s="1" t="s">
        <v>35</v>
      </c>
      <c r="Q277" s="1" t="s">
        <v>121</v>
      </c>
      <c r="R277" s="1" t="s">
        <v>122</v>
      </c>
      <c r="S277" s="3">
        <v>0.62</v>
      </c>
      <c r="T277" s="5">
        <v>5000</v>
      </c>
      <c r="U277" s="3">
        <v>3075</v>
      </c>
      <c r="V277">
        <v>0</v>
      </c>
      <c r="W277">
        <v>0</v>
      </c>
      <c r="X277">
        <v>0</v>
      </c>
      <c r="Y277" s="1" t="s">
        <v>28</v>
      </c>
      <c r="Z277" s="1" t="s">
        <v>161</v>
      </c>
      <c r="AA277" s="1" t="s">
        <v>161</v>
      </c>
      <c r="AB277" s="1" t="s">
        <v>82</v>
      </c>
      <c r="AC277" s="1"/>
      <c r="AD277" s="1" t="s">
        <v>30</v>
      </c>
      <c r="AE277" s="1" t="s">
        <v>31</v>
      </c>
    </row>
    <row r="278" spans="1:31" x14ac:dyDescent="0.3">
      <c r="A278" s="13">
        <f>Table1[[#This Row],[QTY Ordered]]-Table1[[#This Row],[QTY Canceled]]-Table1[[#This Row],[QTY Shipped]]</f>
        <v>6250</v>
      </c>
      <c r="B278" s="7" t="str">
        <f>Table1[[#This Row],[Month]]&amp;" "&amp;RIGHT(Table1[[#This Row],[Year]],2)</f>
        <v>May 20</v>
      </c>
      <c r="C278" s="7" t="str">
        <f t="shared" si="23"/>
        <v>May</v>
      </c>
      <c r="D278" s="7" t="str">
        <f t="shared" si="24"/>
        <v>2020</v>
      </c>
      <c r="E278" s="8">
        <f t="shared" si="25"/>
        <v>43973</v>
      </c>
      <c r="F278" s="2" t="e">
        <v>#NUM!</v>
      </c>
      <c r="G278" s="2">
        <v>43952</v>
      </c>
      <c r="H278" s="2">
        <v>43952</v>
      </c>
      <c r="I278" s="2">
        <v>43952</v>
      </c>
      <c r="J278" s="1" t="s">
        <v>594</v>
      </c>
      <c r="K278" s="1" t="s">
        <v>26</v>
      </c>
      <c r="L278" s="1">
        <v>651319</v>
      </c>
      <c r="M278" s="1" t="s">
        <v>595</v>
      </c>
      <c r="N278" s="1" t="s">
        <v>34</v>
      </c>
      <c r="O278" s="1" t="s">
        <v>35</v>
      </c>
      <c r="Q278" s="1" t="s">
        <v>121</v>
      </c>
      <c r="R278" s="1"/>
      <c r="S278" s="3">
        <v>0.32</v>
      </c>
      <c r="T278" s="5">
        <v>6250</v>
      </c>
      <c r="U278" s="3">
        <v>1969.38</v>
      </c>
      <c r="V278">
        <v>0</v>
      </c>
      <c r="W278">
        <v>0</v>
      </c>
      <c r="X278">
        <v>0</v>
      </c>
      <c r="Y278" s="1" t="s">
        <v>37</v>
      </c>
      <c r="Z278" s="1"/>
      <c r="AA278" s="1"/>
      <c r="AB278" s="1" t="s">
        <v>50</v>
      </c>
      <c r="AC278" s="1"/>
      <c r="AD278" s="1" t="s">
        <v>30</v>
      </c>
      <c r="AE278" s="1" t="s">
        <v>31</v>
      </c>
    </row>
    <row r="279" spans="1:31" x14ac:dyDescent="0.3">
      <c r="A279" s="13">
        <f>Table1[[#This Row],[QTY Ordered]]-Table1[[#This Row],[QTY Canceled]]-Table1[[#This Row],[QTY Shipped]]</f>
        <v>0</v>
      </c>
      <c r="B279" s="7" t="str">
        <f>Table1[[#This Row],[Month]]&amp;" "&amp;RIGHT(Table1[[#This Row],[Year]],2)</f>
        <v>May 20</v>
      </c>
      <c r="C279" s="7" t="str">
        <f t="shared" si="23"/>
        <v>May</v>
      </c>
      <c r="D279" s="7" t="str">
        <f t="shared" si="24"/>
        <v>2020</v>
      </c>
      <c r="E279" s="8">
        <f t="shared" si="25"/>
        <v>43973</v>
      </c>
      <c r="F279" s="2" t="e">
        <v>#NUM!</v>
      </c>
      <c r="G279" s="2">
        <v>43952</v>
      </c>
      <c r="H279" s="2">
        <v>43952</v>
      </c>
      <c r="I279" s="2">
        <v>43952</v>
      </c>
      <c r="J279" s="1" t="s">
        <v>594</v>
      </c>
      <c r="K279" s="1" t="s">
        <v>26</v>
      </c>
      <c r="L279" s="1">
        <v>651165</v>
      </c>
      <c r="M279" s="1" t="s">
        <v>596</v>
      </c>
      <c r="N279" s="1" t="s">
        <v>34</v>
      </c>
      <c r="O279" s="1" t="s">
        <v>35</v>
      </c>
      <c r="Q279" s="1" t="s">
        <v>121</v>
      </c>
      <c r="R279" s="1"/>
      <c r="S279" s="3">
        <v>0.37</v>
      </c>
      <c r="T279" s="5">
        <v>0</v>
      </c>
      <c r="U279" s="3">
        <v>0</v>
      </c>
      <c r="V279">
        <v>0</v>
      </c>
      <c r="W279">
        <v>0</v>
      </c>
      <c r="X279">
        <v>0</v>
      </c>
      <c r="Y279" s="1" t="s">
        <v>37</v>
      </c>
      <c r="Z279" s="1"/>
      <c r="AA279" s="1"/>
      <c r="AB279" s="1" t="s">
        <v>50</v>
      </c>
      <c r="AC279" s="1"/>
      <c r="AD279" s="1" t="s">
        <v>30</v>
      </c>
      <c r="AE279" s="1" t="s">
        <v>31</v>
      </c>
    </row>
    <row r="280" spans="1:31" x14ac:dyDescent="0.3">
      <c r="A280" s="13">
        <f>Table1[[#This Row],[QTY Ordered]]-Table1[[#This Row],[QTY Canceled]]-Table1[[#This Row],[QTY Shipped]]</f>
        <v>1</v>
      </c>
      <c r="B280" s="7" t="str">
        <f>Table1[[#This Row],[Month]]&amp;" "&amp;RIGHT(Table1[[#This Row],[Year]],2)</f>
        <v>May 20</v>
      </c>
      <c r="C280" s="7" t="s">
        <v>1130</v>
      </c>
      <c r="D280" s="7" t="str">
        <f t="shared" si="24"/>
        <v>2020</v>
      </c>
      <c r="E280" s="8">
        <f t="shared" si="25"/>
        <v>43930</v>
      </c>
      <c r="F280" s="2">
        <v>43909</v>
      </c>
      <c r="G280" s="2">
        <v>43909</v>
      </c>
      <c r="H280" s="2">
        <v>43909</v>
      </c>
      <c r="I280" s="2">
        <v>43909</v>
      </c>
      <c r="J280" s="1" t="s">
        <v>597</v>
      </c>
      <c r="K280" s="1" t="s">
        <v>26</v>
      </c>
      <c r="L280" s="1" t="s">
        <v>94</v>
      </c>
      <c r="M280" s="1" t="s">
        <v>94</v>
      </c>
      <c r="N280" s="1"/>
      <c r="O280" s="1" t="s">
        <v>32</v>
      </c>
      <c r="Q280" s="1" t="s">
        <v>80</v>
      </c>
      <c r="R280" s="1" t="s">
        <v>81</v>
      </c>
      <c r="S280" s="3">
        <v>280</v>
      </c>
      <c r="T280" s="5">
        <v>1</v>
      </c>
      <c r="U280" s="3">
        <v>280</v>
      </c>
      <c r="V280">
        <v>0</v>
      </c>
      <c r="W280">
        <v>0</v>
      </c>
      <c r="X280">
        <v>0</v>
      </c>
      <c r="Y280" s="1" t="s">
        <v>37</v>
      </c>
      <c r="Z280" s="1" t="s">
        <v>59</v>
      </c>
      <c r="AA280" s="1" t="s">
        <v>60</v>
      </c>
      <c r="AB280" s="1" t="s">
        <v>82</v>
      </c>
      <c r="AC280" s="1"/>
      <c r="AD280" s="1" t="s">
        <v>30</v>
      </c>
      <c r="AE280" s="1" t="s">
        <v>31</v>
      </c>
    </row>
    <row r="281" spans="1:31" x14ac:dyDescent="0.3">
      <c r="A281" s="13">
        <f>Table1[[#This Row],[QTY Ordered]]-Table1[[#This Row],[QTY Canceled]]-Table1[[#This Row],[QTY Shipped]]</f>
        <v>6250</v>
      </c>
      <c r="B281" s="7" t="str">
        <f>Table1[[#This Row],[Month]]&amp;" "&amp;RIGHT(Table1[[#This Row],[Year]],2)</f>
        <v>May 20</v>
      </c>
      <c r="C281" s="7" t="str">
        <f t="shared" ref="C281:C344" si="26">TEXT(E281,"mmm")</f>
        <v>May</v>
      </c>
      <c r="D281" s="7" t="str">
        <f t="shared" si="24"/>
        <v>2020</v>
      </c>
      <c r="E281" s="8">
        <f t="shared" si="25"/>
        <v>43973</v>
      </c>
      <c r="F281" s="2">
        <v>43909</v>
      </c>
      <c r="G281" s="2">
        <v>43952</v>
      </c>
      <c r="H281" s="2">
        <v>43952</v>
      </c>
      <c r="I281" s="2">
        <v>43952</v>
      </c>
      <c r="J281" s="1" t="s">
        <v>599</v>
      </c>
      <c r="K281" s="1" t="s">
        <v>26</v>
      </c>
      <c r="L281" s="1">
        <v>651319</v>
      </c>
      <c r="M281" s="1" t="s">
        <v>595</v>
      </c>
      <c r="N281" s="1" t="s">
        <v>34</v>
      </c>
      <c r="O281" s="1" t="s">
        <v>35</v>
      </c>
      <c r="Q281" s="1" t="s">
        <v>121</v>
      </c>
      <c r="R281" s="1" t="s">
        <v>122</v>
      </c>
      <c r="S281" s="3">
        <v>0.62</v>
      </c>
      <c r="T281" s="5">
        <v>6250</v>
      </c>
      <c r="U281" s="3">
        <v>3843.75</v>
      </c>
      <c r="V281">
        <v>0</v>
      </c>
      <c r="W281">
        <v>0</v>
      </c>
      <c r="X281">
        <v>0</v>
      </c>
      <c r="Y281" s="1" t="s">
        <v>28</v>
      </c>
      <c r="Z281" s="1" t="s">
        <v>161</v>
      </c>
      <c r="AA281" s="1" t="s">
        <v>161</v>
      </c>
      <c r="AB281" s="1" t="s">
        <v>50</v>
      </c>
      <c r="AC281" s="1"/>
      <c r="AD281" s="1" t="s">
        <v>30</v>
      </c>
      <c r="AE281" s="1" t="s">
        <v>31</v>
      </c>
    </row>
    <row r="282" spans="1:31" x14ac:dyDescent="0.3">
      <c r="A282" s="13">
        <f>Table1[[#This Row],[QTY Ordered]]-Table1[[#This Row],[QTY Canceled]]-Table1[[#This Row],[QTY Shipped]]</f>
        <v>1</v>
      </c>
      <c r="B282" s="7" t="str">
        <f>Table1[[#This Row],[Month]]&amp;" "&amp;RIGHT(Table1[[#This Row],[Year]],2)</f>
        <v>May 20</v>
      </c>
      <c r="C282" s="7" t="str">
        <f t="shared" si="26"/>
        <v>May</v>
      </c>
      <c r="D282" s="7" t="str">
        <f t="shared" si="24"/>
        <v>2020</v>
      </c>
      <c r="E282" s="8">
        <f t="shared" si="25"/>
        <v>43973</v>
      </c>
      <c r="F282" s="2">
        <v>43909</v>
      </c>
      <c r="G282" s="2">
        <v>43952</v>
      </c>
      <c r="H282" s="2">
        <v>43952</v>
      </c>
      <c r="I282" s="2">
        <v>43952</v>
      </c>
      <c r="J282" s="1" t="s">
        <v>599</v>
      </c>
      <c r="K282" s="1" t="s">
        <v>26</v>
      </c>
      <c r="L282" s="1" t="s">
        <v>120</v>
      </c>
      <c r="M282" s="1">
        <v>651319</v>
      </c>
      <c r="N282" s="1"/>
      <c r="O282" s="1" t="s">
        <v>42</v>
      </c>
      <c r="Q282" s="1" t="s">
        <v>121</v>
      </c>
      <c r="R282" s="1" t="s">
        <v>122</v>
      </c>
      <c r="S282" s="3">
        <v>400</v>
      </c>
      <c r="T282" s="5">
        <v>1</v>
      </c>
      <c r="U282" s="3">
        <v>400</v>
      </c>
      <c r="V282">
        <v>0</v>
      </c>
      <c r="W282">
        <v>0</v>
      </c>
      <c r="X282">
        <v>0</v>
      </c>
      <c r="Y282" s="1" t="s">
        <v>28</v>
      </c>
      <c r="Z282" s="1" t="s">
        <v>161</v>
      </c>
      <c r="AA282" s="1" t="s">
        <v>161</v>
      </c>
      <c r="AB282" s="1" t="s">
        <v>50</v>
      </c>
      <c r="AC282" s="1"/>
      <c r="AD282" s="1" t="s">
        <v>30</v>
      </c>
      <c r="AE282" s="1" t="s">
        <v>31</v>
      </c>
    </row>
    <row r="283" spans="1:31" x14ac:dyDescent="0.3">
      <c r="A283" s="13">
        <f>Table1[[#This Row],[QTY Ordered]]-Table1[[#This Row],[QTY Canceled]]-Table1[[#This Row],[QTY Shipped]]</f>
        <v>8000</v>
      </c>
      <c r="B283" s="7" t="str">
        <f>Table1[[#This Row],[Month]]&amp;" "&amp;RIGHT(Table1[[#This Row],[Year]],2)</f>
        <v>May 20</v>
      </c>
      <c r="C283" s="7" t="str">
        <f t="shared" si="26"/>
        <v>May</v>
      </c>
      <c r="D283" s="7" t="str">
        <f t="shared" si="24"/>
        <v>2020</v>
      </c>
      <c r="E283" s="8">
        <f t="shared" si="25"/>
        <v>43973</v>
      </c>
      <c r="F283" s="2">
        <v>43909</v>
      </c>
      <c r="G283" s="2">
        <v>43941</v>
      </c>
      <c r="H283" s="2">
        <v>43952</v>
      </c>
      <c r="I283" s="2">
        <v>43952</v>
      </c>
      <c r="J283" s="1" t="s">
        <v>600</v>
      </c>
      <c r="K283" s="1" t="s">
        <v>26</v>
      </c>
      <c r="L283" s="1">
        <v>651060</v>
      </c>
      <c r="M283" s="1" t="s">
        <v>601</v>
      </c>
      <c r="N283" s="1" t="s">
        <v>34</v>
      </c>
      <c r="O283" s="1" t="s">
        <v>35</v>
      </c>
      <c r="Q283" s="1" t="s">
        <v>121</v>
      </c>
      <c r="R283" s="1" t="s">
        <v>122</v>
      </c>
      <c r="S283" s="3">
        <v>0.62</v>
      </c>
      <c r="T283" s="5">
        <v>8000</v>
      </c>
      <c r="U283" s="3">
        <v>4920</v>
      </c>
      <c r="V283">
        <v>0</v>
      </c>
      <c r="W283">
        <v>0</v>
      </c>
      <c r="X283">
        <v>0</v>
      </c>
      <c r="Y283" s="1" t="s">
        <v>28</v>
      </c>
      <c r="Z283" s="1" t="s">
        <v>161</v>
      </c>
      <c r="AA283" s="1" t="s">
        <v>161</v>
      </c>
      <c r="AB283" s="1" t="s">
        <v>29</v>
      </c>
      <c r="AC283" s="1"/>
      <c r="AD283" s="1" t="s">
        <v>30</v>
      </c>
      <c r="AE283" s="1" t="s">
        <v>31</v>
      </c>
    </row>
    <row r="284" spans="1:31" x14ac:dyDescent="0.3">
      <c r="A284" s="13">
        <f>Table1[[#This Row],[QTY Ordered]]-Table1[[#This Row],[QTY Canceled]]-Table1[[#This Row],[QTY Shipped]]</f>
        <v>5700</v>
      </c>
      <c r="B284" s="7" t="str">
        <f>Table1[[#This Row],[Month]]&amp;" "&amp;RIGHT(Table1[[#This Row],[Year]],2)</f>
        <v>May 20</v>
      </c>
      <c r="C284" s="7" t="str">
        <f t="shared" si="26"/>
        <v>May</v>
      </c>
      <c r="D284" s="7" t="str">
        <f t="shared" si="24"/>
        <v>2020</v>
      </c>
      <c r="E284" s="8">
        <f t="shared" si="25"/>
        <v>43973</v>
      </c>
      <c r="F284" s="2">
        <v>43909</v>
      </c>
      <c r="G284" s="2">
        <v>43952</v>
      </c>
      <c r="H284" s="2">
        <v>43952</v>
      </c>
      <c r="I284" s="2">
        <v>43952</v>
      </c>
      <c r="J284" s="1" t="s">
        <v>600</v>
      </c>
      <c r="K284" s="1" t="s">
        <v>26</v>
      </c>
      <c r="L284" s="1">
        <v>651061</v>
      </c>
      <c r="M284" s="1" t="s">
        <v>602</v>
      </c>
      <c r="N284" s="1" t="s">
        <v>34</v>
      </c>
      <c r="O284" s="1" t="s">
        <v>35</v>
      </c>
      <c r="Q284" s="1" t="s">
        <v>121</v>
      </c>
      <c r="R284" s="1" t="s">
        <v>122</v>
      </c>
      <c r="S284" s="3">
        <v>0.62</v>
      </c>
      <c r="T284" s="5">
        <v>5700</v>
      </c>
      <c r="U284" s="3">
        <v>3505.5</v>
      </c>
      <c r="V284">
        <v>0</v>
      </c>
      <c r="W284">
        <v>0</v>
      </c>
      <c r="X284">
        <v>0</v>
      </c>
      <c r="Y284" s="1" t="s">
        <v>28</v>
      </c>
      <c r="Z284" s="1" t="s">
        <v>161</v>
      </c>
      <c r="AA284" s="1" t="s">
        <v>161</v>
      </c>
      <c r="AB284" s="1" t="s">
        <v>29</v>
      </c>
      <c r="AC284" s="1"/>
      <c r="AD284" s="1" t="s">
        <v>30</v>
      </c>
      <c r="AE284" s="1" t="s">
        <v>31</v>
      </c>
    </row>
    <row r="285" spans="1:31" x14ac:dyDescent="0.3">
      <c r="A285" s="13">
        <f>Table1[[#This Row],[QTY Ordered]]-Table1[[#This Row],[QTY Canceled]]-Table1[[#This Row],[QTY Shipped]]</f>
        <v>5700</v>
      </c>
      <c r="B285" s="7" t="str">
        <f>Table1[[#This Row],[Month]]&amp;" "&amp;RIGHT(Table1[[#This Row],[Year]],2)</f>
        <v>May 20</v>
      </c>
      <c r="C285" s="7" t="str">
        <f t="shared" si="26"/>
        <v>May</v>
      </c>
      <c r="D285" s="7" t="str">
        <f t="shared" si="24"/>
        <v>2020</v>
      </c>
      <c r="E285" s="8">
        <f t="shared" si="25"/>
        <v>43973</v>
      </c>
      <c r="F285" s="2">
        <v>43909</v>
      </c>
      <c r="G285" s="2">
        <v>43952</v>
      </c>
      <c r="H285" s="2">
        <v>43952</v>
      </c>
      <c r="I285" s="2">
        <v>43952</v>
      </c>
      <c r="J285" s="1" t="s">
        <v>600</v>
      </c>
      <c r="K285" s="1" t="s">
        <v>26</v>
      </c>
      <c r="L285" s="1">
        <v>651242</v>
      </c>
      <c r="M285" s="1" t="s">
        <v>603</v>
      </c>
      <c r="N285" s="1" t="s">
        <v>34</v>
      </c>
      <c r="O285" s="1" t="s">
        <v>35</v>
      </c>
      <c r="Q285" s="1" t="s">
        <v>121</v>
      </c>
      <c r="R285" s="1" t="s">
        <v>122</v>
      </c>
      <c r="S285" s="3">
        <v>0.62</v>
      </c>
      <c r="T285" s="5">
        <v>5700</v>
      </c>
      <c r="U285" s="3">
        <v>3505.5</v>
      </c>
      <c r="V285">
        <v>0</v>
      </c>
      <c r="W285">
        <v>0</v>
      </c>
      <c r="X285">
        <v>0</v>
      </c>
      <c r="Y285" s="1" t="s">
        <v>28</v>
      </c>
      <c r="Z285" s="1" t="s">
        <v>161</v>
      </c>
      <c r="AA285" s="1" t="s">
        <v>161</v>
      </c>
      <c r="AB285" s="1" t="s">
        <v>29</v>
      </c>
      <c r="AC285" s="1"/>
      <c r="AD285" s="1" t="s">
        <v>30</v>
      </c>
      <c r="AE285" s="1" t="s">
        <v>31</v>
      </c>
    </row>
    <row r="286" spans="1:31" x14ac:dyDescent="0.3">
      <c r="A286" s="13">
        <f>Table1[[#This Row],[QTY Ordered]]-Table1[[#This Row],[QTY Canceled]]-Table1[[#This Row],[QTY Shipped]]</f>
        <v>17000</v>
      </c>
      <c r="B286" s="7" t="str">
        <f>Table1[[#This Row],[Month]]&amp;" "&amp;RIGHT(Table1[[#This Row],[Year]],2)</f>
        <v>May 20</v>
      </c>
      <c r="C286" s="7" t="str">
        <f t="shared" si="26"/>
        <v>May</v>
      </c>
      <c r="D286" s="7" t="str">
        <f t="shared" si="24"/>
        <v>2020</v>
      </c>
      <c r="E286" s="8">
        <f t="shared" si="25"/>
        <v>43973</v>
      </c>
      <c r="F286" s="2">
        <v>43909</v>
      </c>
      <c r="G286" s="2">
        <v>43952</v>
      </c>
      <c r="H286" s="2">
        <v>43952</v>
      </c>
      <c r="I286" s="2">
        <v>43952</v>
      </c>
      <c r="J286" s="1" t="s">
        <v>600</v>
      </c>
      <c r="K286" s="1" t="s">
        <v>26</v>
      </c>
      <c r="L286" s="1">
        <v>651257</v>
      </c>
      <c r="M286" s="1" t="s">
        <v>604</v>
      </c>
      <c r="N286" s="1" t="s">
        <v>34</v>
      </c>
      <c r="O286" s="1" t="s">
        <v>35</v>
      </c>
      <c r="Q286" s="1" t="s">
        <v>121</v>
      </c>
      <c r="R286" s="1" t="s">
        <v>122</v>
      </c>
      <c r="S286" s="3">
        <v>0.62</v>
      </c>
      <c r="T286" s="5">
        <v>17000</v>
      </c>
      <c r="U286" s="3">
        <v>10455</v>
      </c>
      <c r="V286">
        <v>0</v>
      </c>
      <c r="W286">
        <v>0</v>
      </c>
      <c r="X286">
        <v>0</v>
      </c>
      <c r="Y286" s="1" t="s">
        <v>28</v>
      </c>
      <c r="Z286" s="1" t="s">
        <v>161</v>
      </c>
      <c r="AA286" s="1" t="s">
        <v>161</v>
      </c>
      <c r="AB286" s="1" t="s">
        <v>29</v>
      </c>
      <c r="AC286" s="1"/>
      <c r="AD286" s="1" t="s">
        <v>30</v>
      </c>
      <c r="AE286" s="1" t="s">
        <v>31</v>
      </c>
    </row>
    <row r="287" spans="1:31" x14ac:dyDescent="0.3">
      <c r="A287" s="13">
        <f>Table1[[#This Row],[QTY Ordered]]-Table1[[#This Row],[QTY Canceled]]-Table1[[#This Row],[QTY Shipped]]</f>
        <v>-400</v>
      </c>
      <c r="B287" s="7" t="str">
        <f>Table1[[#This Row],[Month]]&amp;" "&amp;RIGHT(Table1[[#This Row],[Year]],2)</f>
        <v>May 20</v>
      </c>
      <c r="C287" s="7" t="str">
        <f t="shared" si="26"/>
        <v>May</v>
      </c>
      <c r="D287" s="7" t="str">
        <f t="shared" si="24"/>
        <v>2020</v>
      </c>
      <c r="E287" s="8">
        <f t="shared" si="25"/>
        <v>43973</v>
      </c>
      <c r="F287" s="2">
        <v>43909</v>
      </c>
      <c r="G287" s="2">
        <v>43952</v>
      </c>
      <c r="H287" s="2">
        <v>43952</v>
      </c>
      <c r="I287" s="2">
        <v>43952</v>
      </c>
      <c r="J287" s="1" t="s">
        <v>607</v>
      </c>
      <c r="K287" s="1" t="s">
        <v>26</v>
      </c>
      <c r="L287" s="1">
        <v>651277</v>
      </c>
      <c r="M287" s="1" t="s">
        <v>608</v>
      </c>
      <c r="N287" s="1" t="s">
        <v>34</v>
      </c>
      <c r="O287" s="1" t="s">
        <v>35</v>
      </c>
      <c r="Q287" s="1" t="s">
        <v>121</v>
      </c>
      <c r="R287" s="1" t="s">
        <v>122</v>
      </c>
      <c r="S287" s="3">
        <v>0.62</v>
      </c>
      <c r="T287" s="5">
        <v>5200</v>
      </c>
      <c r="U287" s="3">
        <v>3198</v>
      </c>
      <c r="V287">
        <v>0</v>
      </c>
      <c r="W287" s="5">
        <v>5600</v>
      </c>
      <c r="X287">
        <v>0</v>
      </c>
      <c r="Y287" s="1" t="s">
        <v>28</v>
      </c>
      <c r="Z287" s="1" t="s">
        <v>161</v>
      </c>
      <c r="AA287" s="1" t="s">
        <v>161</v>
      </c>
      <c r="AB287" s="1" t="s">
        <v>118</v>
      </c>
      <c r="AC287" s="1"/>
      <c r="AD287" s="1" t="s">
        <v>30</v>
      </c>
      <c r="AE287" s="1" t="s">
        <v>31</v>
      </c>
    </row>
    <row r="288" spans="1:31" x14ac:dyDescent="0.3">
      <c r="A288" s="13">
        <f>Table1[[#This Row],[QTY Ordered]]-Table1[[#This Row],[QTY Canceled]]-Table1[[#This Row],[QTY Shipped]]</f>
        <v>2100</v>
      </c>
      <c r="B288" s="7" t="str">
        <f>Table1[[#This Row],[Month]]&amp;" "&amp;RIGHT(Table1[[#This Row],[Year]],2)</f>
        <v>May 20</v>
      </c>
      <c r="C288" s="7" t="str">
        <f t="shared" si="26"/>
        <v>May</v>
      </c>
      <c r="D288" s="7" t="str">
        <f t="shared" si="24"/>
        <v>2020</v>
      </c>
      <c r="E288" s="8">
        <f t="shared" si="25"/>
        <v>43973</v>
      </c>
      <c r="F288" s="2">
        <v>43909</v>
      </c>
      <c r="G288" s="2">
        <v>43952</v>
      </c>
      <c r="H288" s="2">
        <v>43952</v>
      </c>
      <c r="I288" s="2">
        <v>43952</v>
      </c>
      <c r="J288" s="1" t="s">
        <v>607</v>
      </c>
      <c r="K288" s="1" t="s">
        <v>26</v>
      </c>
      <c r="L288" s="1">
        <v>651273</v>
      </c>
      <c r="M288" s="1" t="s">
        <v>610</v>
      </c>
      <c r="N288" s="1" t="s">
        <v>34</v>
      </c>
      <c r="O288" s="1" t="s">
        <v>35</v>
      </c>
      <c r="Q288" s="1" t="s">
        <v>121</v>
      </c>
      <c r="R288" s="1" t="s">
        <v>122</v>
      </c>
      <c r="S288" s="3">
        <v>0.62</v>
      </c>
      <c r="T288" s="5">
        <v>2100</v>
      </c>
      <c r="U288" s="3">
        <v>1291.5</v>
      </c>
      <c r="V288">
        <v>0</v>
      </c>
      <c r="W288">
        <v>0</v>
      </c>
      <c r="X288">
        <v>0</v>
      </c>
      <c r="Y288" s="1" t="s">
        <v>28</v>
      </c>
      <c r="Z288" s="1" t="s">
        <v>161</v>
      </c>
      <c r="AA288" s="1" t="s">
        <v>161</v>
      </c>
      <c r="AB288" s="1" t="s">
        <v>118</v>
      </c>
      <c r="AC288" s="1"/>
      <c r="AD288" s="1" t="s">
        <v>30</v>
      </c>
      <c r="AE288" s="1" t="s">
        <v>31</v>
      </c>
    </row>
    <row r="289" spans="1:31" x14ac:dyDescent="0.3">
      <c r="A289" s="13">
        <f>Table1[[#This Row],[QTY Ordered]]-Table1[[#This Row],[QTY Canceled]]-Table1[[#This Row],[QTY Shipped]]</f>
        <v>4</v>
      </c>
      <c r="B289" s="7" t="str">
        <f>Table1[[#This Row],[Month]]&amp;" "&amp;RIGHT(Table1[[#This Row],[Year]],2)</f>
        <v>May 20</v>
      </c>
      <c r="C289" s="7" t="str">
        <f t="shared" si="26"/>
        <v>May</v>
      </c>
      <c r="D289" s="7" t="str">
        <f t="shared" si="24"/>
        <v>2020</v>
      </c>
      <c r="E289" s="8">
        <f t="shared" si="25"/>
        <v>43973</v>
      </c>
      <c r="F289" s="2">
        <v>43909</v>
      </c>
      <c r="G289" s="2">
        <v>43952</v>
      </c>
      <c r="H289" s="2">
        <v>43952</v>
      </c>
      <c r="I289" s="2">
        <v>43952</v>
      </c>
      <c r="J289" s="1" t="s">
        <v>607</v>
      </c>
      <c r="K289" s="1" t="s">
        <v>26</v>
      </c>
      <c r="L289" s="1" t="s">
        <v>120</v>
      </c>
      <c r="M289" s="1" t="s">
        <v>698</v>
      </c>
      <c r="N289" s="1"/>
      <c r="O289" s="1" t="s">
        <v>42</v>
      </c>
      <c r="Q289" s="1" t="s">
        <v>121</v>
      </c>
      <c r="R289" s="1" t="s">
        <v>122</v>
      </c>
      <c r="S289" s="3">
        <v>400</v>
      </c>
      <c r="T289" s="5">
        <v>4</v>
      </c>
      <c r="U289" s="3">
        <v>1600</v>
      </c>
      <c r="V289">
        <v>0</v>
      </c>
      <c r="W289">
        <v>0</v>
      </c>
      <c r="X289">
        <v>0</v>
      </c>
      <c r="Y289" s="1" t="s">
        <v>28</v>
      </c>
      <c r="Z289" s="1" t="s">
        <v>161</v>
      </c>
      <c r="AA289" s="1" t="s">
        <v>161</v>
      </c>
      <c r="AB289" s="1" t="s">
        <v>118</v>
      </c>
      <c r="AC289" s="1"/>
      <c r="AD289" s="1" t="s">
        <v>30</v>
      </c>
      <c r="AE289" s="1" t="s">
        <v>31</v>
      </c>
    </row>
    <row r="290" spans="1:31" x14ac:dyDescent="0.3">
      <c r="A290" s="13">
        <f>Table1[[#This Row],[QTY Ordered]]-Table1[[#This Row],[QTY Canceled]]-Table1[[#This Row],[QTY Shipped]]</f>
        <v>5000</v>
      </c>
      <c r="B290" s="7" t="str">
        <f>Table1[[#This Row],[Month]]&amp;" "&amp;RIGHT(Table1[[#This Row],[Year]],2)</f>
        <v>Oct 20</v>
      </c>
      <c r="C290" s="7" t="str">
        <f t="shared" si="26"/>
        <v>Oct</v>
      </c>
      <c r="D290" s="7" t="str">
        <f t="shared" si="24"/>
        <v>2020</v>
      </c>
      <c r="E290" s="8">
        <f t="shared" si="25"/>
        <v>44122</v>
      </c>
      <c r="F290" s="2">
        <v>43910</v>
      </c>
      <c r="G290" s="2">
        <v>44101</v>
      </c>
      <c r="H290" s="2">
        <v>44101</v>
      </c>
      <c r="I290" s="2">
        <v>44101</v>
      </c>
      <c r="J290" s="1" t="s">
        <v>612</v>
      </c>
      <c r="K290" s="1" t="s">
        <v>26</v>
      </c>
      <c r="L290" s="1" t="s">
        <v>499</v>
      </c>
      <c r="M290" s="1" t="s">
        <v>500</v>
      </c>
      <c r="N290" s="1" t="s">
        <v>67</v>
      </c>
      <c r="O290" s="1" t="s">
        <v>68</v>
      </c>
      <c r="Q290" s="1" t="s">
        <v>36</v>
      </c>
      <c r="R290" s="1" t="s">
        <v>40</v>
      </c>
      <c r="S290" s="3">
        <v>10.66</v>
      </c>
      <c r="T290" s="5">
        <v>5000</v>
      </c>
      <c r="U290" s="3">
        <v>53300</v>
      </c>
      <c r="V290">
        <v>0</v>
      </c>
      <c r="W290">
        <v>0</v>
      </c>
      <c r="X290">
        <v>0</v>
      </c>
      <c r="Y290" s="1" t="s">
        <v>28</v>
      </c>
      <c r="Z290" s="1" t="s">
        <v>59</v>
      </c>
      <c r="AA290" s="1" t="s">
        <v>60</v>
      </c>
      <c r="AB290" s="1" t="s">
        <v>38</v>
      </c>
      <c r="AC290" s="1"/>
      <c r="AD290" s="1" t="s">
        <v>30</v>
      </c>
      <c r="AE290" s="1" t="s">
        <v>31</v>
      </c>
    </row>
    <row r="291" spans="1:31" x14ac:dyDescent="0.3">
      <c r="A291" s="13">
        <f>Table1[[#This Row],[QTY Ordered]]-Table1[[#This Row],[QTY Canceled]]-Table1[[#This Row],[QTY Shipped]]</f>
        <v>-25</v>
      </c>
      <c r="B291" s="7" t="str">
        <f>Table1[[#This Row],[Month]]&amp;" "&amp;RIGHT(Table1[[#This Row],[Year]],2)</f>
        <v>May 20</v>
      </c>
      <c r="C291" s="7" t="str">
        <f t="shared" si="26"/>
        <v>May</v>
      </c>
      <c r="D291" s="7" t="str">
        <f t="shared" si="24"/>
        <v>2020</v>
      </c>
      <c r="E291" s="8">
        <f t="shared" si="25"/>
        <v>43973</v>
      </c>
      <c r="F291" s="2">
        <v>43910</v>
      </c>
      <c r="G291" s="2">
        <v>43952</v>
      </c>
      <c r="H291" s="2">
        <v>43952</v>
      </c>
      <c r="I291" s="2">
        <v>43952</v>
      </c>
      <c r="J291" s="1" t="s">
        <v>613</v>
      </c>
      <c r="K291" s="1" t="s">
        <v>26</v>
      </c>
      <c r="L291" s="1">
        <v>651260</v>
      </c>
      <c r="M291" s="1" t="s">
        <v>605</v>
      </c>
      <c r="N291" s="1" t="s">
        <v>34</v>
      </c>
      <c r="O291" s="1" t="s">
        <v>35</v>
      </c>
      <c r="Q291" s="1" t="s">
        <v>121</v>
      </c>
      <c r="R291" s="1" t="s">
        <v>122</v>
      </c>
      <c r="S291" s="3">
        <v>0.62</v>
      </c>
      <c r="T291" s="5">
        <v>5200</v>
      </c>
      <c r="U291" s="3">
        <v>3198</v>
      </c>
      <c r="V291">
        <v>0</v>
      </c>
      <c r="W291" s="5">
        <v>5225</v>
      </c>
      <c r="X291">
        <v>0</v>
      </c>
      <c r="Y291" s="1" t="s">
        <v>28</v>
      </c>
      <c r="Z291" s="1" t="s">
        <v>161</v>
      </c>
      <c r="AA291" s="1" t="s">
        <v>161</v>
      </c>
      <c r="AB291" s="1" t="s">
        <v>63</v>
      </c>
      <c r="AC291" s="1"/>
      <c r="AD291" s="1" t="s">
        <v>30</v>
      </c>
      <c r="AE291" s="1" t="s">
        <v>31</v>
      </c>
    </row>
    <row r="292" spans="1:31" x14ac:dyDescent="0.3">
      <c r="A292" s="13">
        <f>Table1[[#This Row],[QTY Ordered]]-Table1[[#This Row],[QTY Canceled]]-Table1[[#This Row],[QTY Shipped]]</f>
        <v>-520</v>
      </c>
      <c r="B292" s="7" t="str">
        <f>Table1[[#This Row],[Month]]&amp;" "&amp;RIGHT(Table1[[#This Row],[Year]],2)</f>
        <v>May 20</v>
      </c>
      <c r="C292" s="7" t="str">
        <f t="shared" si="26"/>
        <v>May</v>
      </c>
      <c r="D292" s="7" t="str">
        <f t="shared" si="24"/>
        <v>2020</v>
      </c>
      <c r="E292" s="8">
        <f t="shared" si="25"/>
        <v>43973</v>
      </c>
      <c r="F292" s="2">
        <v>43910</v>
      </c>
      <c r="G292" s="2">
        <v>43952</v>
      </c>
      <c r="H292" s="2">
        <v>43952</v>
      </c>
      <c r="I292" s="2">
        <v>43952</v>
      </c>
      <c r="J292" s="1" t="s">
        <v>613</v>
      </c>
      <c r="K292" s="1" t="s">
        <v>26</v>
      </c>
      <c r="L292" s="1">
        <v>651261</v>
      </c>
      <c r="M292" s="1" t="s">
        <v>606</v>
      </c>
      <c r="N292" s="1" t="s">
        <v>34</v>
      </c>
      <c r="O292" s="1" t="s">
        <v>35</v>
      </c>
      <c r="Q292" s="1" t="s">
        <v>121</v>
      </c>
      <c r="R292" s="1" t="s">
        <v>122</v>
      </c>
      <c r="S292" s="3">
        <v>0.62</v>
      </c>
      <c r="T292" s="5">
        <v>5200</v>
      </c>
      <c r="U292" s="3">
        <v>3198</v>
      </c>
      <c r="V292">
        <v>0</v>
      </c>
      <c r="W292" s="5">
        <v>5720</v>
      </c>
      <c r="X292">
        <v>0</v>
      </c>
      <c r="Y292" s="1" t="s">
        <v>28</v>
      </c>
      <c r="Z292" s="1" t="s">
        <v>161</v>
      </c>
      <c r="AA292" s="1" t="s">
        <v>161</v>
      </c>
      <c r="AB292" s="1" t="s">
        <v>63</v>
      </c>
      <c r="AC292" s="1"/>
      <c r="AD292" s="1" t="s">
        <v>30</v>
      </c>
      <c r="AE292" s="1" t="s">
        <v>31</v>
      </c>
    </row>
    <row r="293" spans="1:31" x14ac:dyDescent="0.3">
      <c r="A293" s="13">
        <f>Table1[[#This Row],[QTY Ordered]]-Table1[[#This Row],[QTY Canceled]]-Table1[[#This Row],[QTY Shipped]]</f>
        <v>2</v>
      </c>
      <c r="B293" s="7" t="str">
        <f>Table1[[#This Row],[Month]]&amp;" "&amp;RIGHT(Table1[[#This Row],[Year]],2)</f>
        <v>May 20</v>
      </c>
      <c r="C293" s="7" t="str">
        <f t="shared" si="26"/>
        <v>May</v>
      </c>
      <c r="D293" s="7" t="str">
        <f t="shared" si="24"/>
        <v>2020</v>
      </c>
      <c r="E293" s="8">
        <f t="shared" si="25"/>
        <v>43973</v>
      </c>
      <c r="F293" s="2">
        <v>43910</v>
      </c>
      <c r="G293" s="2">
        <v>43952</v>
      </c>
      <c r="H293" s="2">
        <v>43952</v>
      </c>
      <c r="I293" s="2">
        <v>43952</v>
      </c>
      <c r="J293" s="1" t="s">
        <v>613</v>
      </c>
      <c r="K293" s="1" t="s">
        <v>26</v>
      </c>
      <c r="L293" s="1" t="s">
        <v>120</v>
      </c>
      <c r="M293" s="1" t="s">
        <v>699</v>
      </c>
      <c r="N293" s="1"/>
      <c r="O293" s="1" t="s">
        <v>42</v>
      </c>
      <c r="Q293" s="1" t="s">
        <v>121</v>
      </c>
      <c r="R293" s="1" t="s">
        <v>122</v>
      </c>
      <c r="S293" s="3">
        <v>400</v>
      </c>
      <c r="T293" s="5">
        <v>2</v>
      </c>
      <c r="U293" s="3">
        <v>800</v>
      </c>
      <c r="V293">
        <v>0</v>
      </c>
      <c r="W293">
        <v>0</v>
      </c>
      <c r="X293">
        <v>0</v>
      </c>
      <c r="Y293" s="1" t="s">
        <v>28</v>
      </c>
      <c r="Z293" s="1" t="s">
        <v>161</v>
      </c>
      <c r="AA293" s="1" t="s">
        <v>161</v>
      </c>
      <c r="AB293" s="1" t="s">
        <v>63</v>
      </c>
      <c r="AC293" s="1"/>
      <c r="AD293" s="1" t="s">
        <v>30</v>
      </c>
      <c r="AE293" s="1" t="s">
        <v>31</v>
      </c>
    </row>
    <row r="294" spans="1:31" x14ac:dyDescent="0.3">
      <c r="A294" s="13">
        <f>Table1[[#This Row],[QTY Ordered]]-Table1[[#This Row],[QTY Canceled]]-Table1[[#This Row],[QTY Shipped]]</f>
        <v>74780</v>
      </c>
      <c r="B294" s="7" t="str">
        <f>Table1[[#This Row],[Month]]&amp;" "&amp;RIGHT(Table1[[#This Row],[Year]],2)</f>
        <v>May 20</v>
      </c>
      <c r="C294" s="7" t="s">
        <v>1130</v>
      </c>
      <c r="D294" s="7" t="str">
        <f t="shared" si="24"/>
        <v>2020</v>
      </c>
      <c r="E294" s="8">
        <f t="shared" si="25"/>
        <v>43934</v>
      </c>
      <c r="F294" s="2">
        <v>43913</v>
      </c>
      <c r="G294" s="2">
        <v>43913</v>
      </c>
      <c r="H294" s="2">
        <v>43913</v>
      </c>
      <c r="I294" s="2">
        <v>43913</v>
      </c>
      <c r="J294" s="1" t="s">
        <v>682</v>
      </c>
      <c r="K294" s="1" t="s">
        <v>26</v>
      </c>
      <c r="L294" s="1" t="s">
        <v>683</v>
      </c>
      <c r="M294" s="1" t="s">
        <v>684</v>
      </c>
      <c r="N294" s="1" t="s">
        <v>67</v>
      </c>
      <c r="O294" s="1" t="s">
        <v>68</v>
      </c>
      <c r="Q294" s="1" t="s">
        <v>685</v>
      </c>
      <c r="R294" s="1" t="s">
        <v>686</v>
      </c>
      <c r="S294" s="3">
        <v>1.8</v>
      </c>
      <c r="T294" s="5">
        <v>302000</v>
      </c>
      <c r="U294" s="3">
        <v>543600</v>
      </c>
      <c r="V294">
        <v>0</v>
      </c>
      <c r="W294" s="4">
        <v>227220</v>
      </c>
      <c r="X294">
        <v>0</v>
      </c>
      <c r="Y294" s="1" t="s">
        <v>28</v>
      </c>
      <c r="Z294" s="1" t="s">
        <v>59</v>
      </c>
      <c r="AA294" s="1" t="s">
        <v>60</v>
      </c>
      <c r="AB294" s="1" t="s">
        <v>685</v>
      </c>
      <c r="AC294" s="1"/>
      <c r="AD294" s="1" t="s">
        <v>30</v>
      </c>
      <c r="AE294" s="1" t="s">
        <v>31</v>
      </c>
    </row>
    <row r="295" spans="1:31" x14ac:dyDescent="0.3">
      <c r="A295" s="13">
        <f>Table1[[#This Row],[QTY Ordered]]-Table1[[#This Row],[QTY Canceled]]-Table1[[#This Row],[QTY Shipped]]</f>
        <v>45000</v>
      </c>
      <c r="B295" s="7" t="str">
        <f>Table1[[#This Row],[Month]]&amp;" "&amp;RIGHT(Table1[[#This Row],[Year]],2)</f>
        <v>Jul 20</v>
      </c>
      <c r="C295" s="7" t="str">
        <f t="shared" si="26"/>
        <v>Jul</v>
      </c>
      <c r="D295" s="7" t="str">
        <f t="shared" si="24"/>
        <v>2020</v>
      </c>
      <c r="E295" s="8">
        <f t="shared" si="25"/>
        <v>44034</v>
      </c>
      <c r="F295" s="2">
        <v>43913</v>
      </c>
      <c r="G295" s="2">
        <v>44013</v>
      </c>
      <c r="H295" s="2">
        <v>44013</v>
      </c>
      <c r="I295" s="2">
        <v>44013</v>
      </c>
      <c r="J295" s="1" t="s">
        <v>687</v>
      </c>
      <c r="K295" s="1" t="s">
        <v>26</v>
      </c>
      <c r="L295" s="1" t="s">
        <v>688</v>
      </c>
      <c r="M295" s="1" t="s">
        <v>689</v>
      </c>
      <c r="N295" s="1" t="s">
        <v>67</v>
      </c>
      <c r="O295" s="1" t="s">
        <v>68</v>
      </c>
      <c r="Q295" s="1" t="s">
        <v>254</v>
      </c>
      <c r="R295" s="1" t="s">
        <v>255</v>
      </c>
      <c r="S295" s="3">
        <v>0.2</v>
      </c>
      <c r="T295" s="5">
        <v>45000</v>
      </c>
      <c r="U295" s="3">
        <v>9000</v>
      </c>
      <c r="V295">
        <v>0</v>
      </c>
      <c r="W295">
        <v>0</v>
      </c>
      <c r="X295">
        <v>0</v>
      </c>
      <c r="Y295" s="1" t="s">
        <v>28</v>
      </c>
      <c r="Z295" s="1" t="s">
        <v>59</v>
      </c>
      <c r="AA295" s="1" t="s">
        <v>60</v>
      </c>
      <c r="AB295" s="1" t="s">
        <v>82</v>
      </c>
      <c r="AC295" s="1" t="s">
        <v>39</v>
      </c>
      <c r="AD295" s="1" t="s">
        <v>30</v>
      </c>
      <c r="AE295" s="1" t="s">
        <v>31</v>
      </c>
    </row>
    <row r="296" spans="1:31" x14ac:dyDescent="0.3">
      <c r="A296" s="13">
        <f>Table1[[#This Row],[QTY Ordered]]-Table1[[#This Row],[QTY Canceled]]-Table1[[#This Row],[QTY Shipped]]</f>
        <v>37000</v>
      </c>
      <c r="B296" s="7" t="str">
        <f>Table1[[#This Row],[Month]]&amp;" "&amp;RIGHT(Table1[[#This Row],[Year]],2)</f>
        <v>Jul 20</v>
      </c>
      <c r="C296" s="7" t="str">
        <f t="shared" si="26"/>
        <v>Jul</v>
      </c>
      <c r="D296" s="7" t="str">
        <f t="shared" si="24"/>
        <v>2020</v>
      </c>
      <c r="E296" s="8">
        <f t="shared" si="25"/>
        <v>44034</v>
      </c>
      <c r="F296" s="2">
        <v>43913</v>
      </c>
      <c r="G296" s="2">
        <v>44013</v>
      </c>
      <c r="H296" s="2">
        <v>44013</v>
      </c>
      <c r="I296" s="2">
        <v>44013</v>
      </c>
      <c r="J296" s="1" t="s">
        <v>687</v>
      </c>
      <c r="K296" s="1" t="s">
        <v>26</v>
      </c>
      <c r="L296" s="1" t="s">
        <v>690</v>
      </c>
      <c r="M296" s="1" t="s">
        <v>691</v>
      </c>
      <c r="N296" s="1" t="s">
        <v>67</v>
      </c>
      <c r="O296" s="1" t="s">
        <v>68</v>
      </c>
      <c r="Q296" s="1" t="s">
        <v>254</v>
      </c>
      <c r="R296" s="1" t="s">
        <v>255</v>
      </c>
      <c r="S296" s="3">
        <v>0.24</v>
      </c>
      <c r="T296" s="5">
        <v>37000</v>
      </c>
      <c r="U296" s="3">
        <v>8769</v>
      </c>
      <c r="V296">
        <v>0</v>
      </c>
      <c r="W296">
        <v>0</v>
      </c>
      <c r="X296">
        <v>0</v>
      </c>
      <c r="Y296" s="1" t="s">
        <v>28</v>
      </c>
      <c r="Z296" s="1" t="s">
        <v>59</v>
      </c>
      <c r="AA296" s="1" t="s">
        <v>60</v>
      </c>
      <c r="AB296" s="1" t="s">
        <v>82</v>
      </c>
      <c r="AC296" s="1"/>
      <c r="AD296" s="1" t="s">
        <v>30</v>
      </c>
      <c r="AE296" s="1" t="s">
        <v>31</v>
      </c>
    </row>
    <row r="297" spans="1:31" x14ac:dyDescent="0.3">
      <c r="A297" s="13">
        <f>Table1[[#This Row],[QTY Ordered]]-Table1[[#This Row],[QTY Canceled]]-Table1[[#This Row],[QTY Shipped]]</f>
        <v>1</v>
      </c>
      <c r="B297" s="7" t="str">
        <f>Table1[[#This Row],[Month]]&amp;" "&amp;RIGHT(Table1[[#This Row],[Year]],2)</f>
        <v>Jul 20</v>
      </c>
      <c r="C297" s="7" t="str">
        <f t="shared" si="26"/>
        <v>Jul</v>
      </c>
      <c r="D297" s="7" t="str">
        <f t="shared" si="24"/>
        <v>2020</v>
      </c>
      <c r="E297" s="8">
        <f t="shared" si="25"/>
        <v>44034</v>
      </c>
      <c r="F297" s="2">
        <v>43913</v>
      </c>
      <c r="G297" s="2">
        <v>44013</v>
      </c>
      <c r="H297" s="2">
        <v>44013</v>
      </c>
      <c r="I297" s="2">
        <v>44013</v>
      </c>
      <c r="J297" s="1" t="s">
        <v>687</v>
      </c>
      <c r="K297" s="1" t="s">
        <v>26</v>
      </c>
      <c r="L297" s="1" t="s">
        <v>53</v>
      </c>
      <c r="M297" s="1" t="s">
        <v>53</v>
      </c>
      <c r="N297" s="1"/>
      <c r="O297" s="1" t="s">
        <v>42</v>
      </c>
      <c r="Q297" s="1" t="s">
        <v>254</v>
      </c>
      <c r="R297" s="1" t="s">
        <v>255</v>
      </c>
      <c r="S297" s="3">
        <v>150</v>
      </c>
      <c r="T297" s="5">
        <v>1</v>
      </c>
      <c r="U297" s="3">
        <v>150</v>
      </c>
      <c r="V297">
        <v>0</v>
      </c>
      <c r="W297">
        <v>0</v>
      </c>
      <c r="X297">
        <v>0</v>
      </c>
      <c r="Y297" s="1" t="s">
        <v>28</v>
      </c>
      <c r="Z297" s="1" t="s">
        <v>59</v>
      </c>
      <c r="AA297" s="1" t="s">
        <v>60</v>
      </c>
      <c r="AB297" s="1" t="s">
        <v>82</v>
      </c>
      <c r="AC297" s="1"/>
      <c r="AD297" s="1" t="s">
        <v>30</v>
      </c>
      <c r="AE297" s="1" t="s">
        <v>31</v>
      </c>
    </row>
    <row r="298" spans="1:31" x14ac:dyDescent="0.3">
      <c r="A298" s="13">
        <f>Table1[[#This Row],[QTY Ordered]]-Table1[[#This Row],[QTY Canceled]]-Table1[[#This Row],[QTY Shipped]]</f>
        <v>1</v>
      </c>
      <c r="B298" s="7" t="str">
        <f>Table1[[#This Row],[Month]]&amp;" "&amp;RIGHT(Table1[[#This Row],[Year]],2)</f>
        <v>Jul 20</v>
      </c>
      <c r="C298" s="7" t="str">
        <f t="shared" si="26"/>
        <v>Jul</v>
      </c>
      <c r="D298" s="7" t="str">
        <f t="shared" si="24"/>
        <v>2020</v>
      </c>
      <c r="E298" s="8">
        <f t="shared" si="25"/>
        <v>44034</v>
      </c>
      <c r="F298" s="2">
        <v>43913</v>
      </c>
      <c r="G298" s="2">
        <v>44013</v>
      </c>
      <c r="H298" s="2">
        <v>44013</v>
      </c>
      <c r="I298" s="2">
        <v>44013</v>
      </c>
      <c r="J298" s="1" t="s">
        <v>687</v>
      </c>
      <c r="K298" s="1" t="s">
        <v>26</v>
      </c>
      <c r="L298" s="1" t="s">
        <v>692</v>
      </c>
      <c r="M298" s="1" t="s">
        <v>692</v>
      </c>
      <c r="N298" s="1"/>
      <c r="O298" s="1" t="s">
        <v>42</v>
      </c>
      <c r="Q298" s="1" t="s">
        <v>254</v>
      </c>
      <c r="R298" s="1" t="s">
        <v>255</v>
      </c>
      <c r="S298" s="3">
        <v>150</v>
      </c>
      <c r="T298" s="5">
        <v>1</v>
      </c>
      <c r="U298" s="3">
        <v>150</v>
      </c>
      <c r="V298">
        <v>0</v>
      </c>
      <c r="W298">
        <v>0</v>
      </c>
      <c r="X298">
        <v>0</v>
      </c>
      <c r="Y298" s="1" t="s">
        <v>28</v>
      </c>
      <c r="Z298" s="1" t="s">
        <v>59</v>
      </c>
      <c r="AA298" s="1" t="s">
        <v>60</v>
      </c>
      <c r="AB298" s="1" t="s">
        <v>82</v>
      </c>
      <c r="AC298" s="1"/>
      <c r="AD298" s="1" t="s">
        <v>30</v>
      </c>
      <c r="AE298" s="1" t="s">
        <v>31</v>
      </c>
    </row>
    <row r="299" spans="1:31" x14ac:dyDescent="0.3">
      <c r="A299" s="13">
        <f>Table1[[#This Row],[QTY Ordered]]-Table1[[#This Row],[QTY Canceled]]-Table1[[#This Row],[QTY Shipped]]</f>
        <v>1</v>
      </c>
      <c r="B299" s="7" t="str">
        <f>Table1[[#This Row],[Month]]&amp;" "&amp;RIGHT(Table1[[#This Row],[Year]],2)</f>
        <v>Jul 20</v>
      </c>
      <c r="C299" s="7" t="str">
        <f t="shared" si="26"/>
        <v>Jul</v>
      </c>
      <c r="D299" s="7" t="str">
        <f t="shared" si="24"/>
        <v>2020</v>
      </c>
      <c r="E299" s="8">
        <f t="shared" si="25"/>
        <v>44034</v>
      </c>
      <c r="F299" s="2">
        <v>43913</v>
      </c>
      <c r="G299" s="2">
        <v>44013</v>
      </c>
      <c r="H299" s="2">
        <v>44013</v>
      </c>
      <c r="I299" s="2">
        <v>44013</v>
      </c>
      <c r="J299" s="1" t="s">
        <v>687</v>
      </c>
      <c r="K299" s="1" t="s">
        <v>26</v>
      </c>
      <c r="L299" s="1" t="s">
        <v>693</v>
      </c>
      <c r="M299" s="1" t="s">
        <v>693</v>
      </c>
      <c r="N299" s="1"/>
      <c r="O299" s="1" t="s">
        <v>42</v>
      </c>
      <c r="Q299" s="1" t="s">
        <v>254</v>
      </c>
      <c r="R299" s="1" t="s">
        <v>255</v>
      </c>
      <c r="S299" s="3">
        <v>125</v>
      </c>
      <c r="T299" s="5">
        <v>1</v>
      </c>
      <c r="U299" s="3">
        <v>125</v>
      </c>
      <c r="V299">
        <v>0</v>
      </c>
      <c r="W299">
        <v>0</v>
      </c>
      <c r="X299">
        <v>0</v>
      </c>
      <c r="Y299" s="1" t="s">
        <v>28</v>
      </c>
      <c r="Z299" s="1" t="s">
        <v>59</v>
      </c>
      <c r="AA299" s="1" t="s">
        <v>60</v>
      </c>
      <c r="AB299" s="1" t="s">
        <v>82</v>
      </c>
      <c r="AC299" s="1"/>
      <c r="AD299" s="1" t="s">
        <v>30</v>
      </c>
      <c r="AE299" s="1" t="s">
        <v>31</v>
      </c>
    </row>
    <row r="300" spans="1:31" x14ac:dyDescent="0.3">
      <c r="A300" s="13">
        <f>Table1[[#This Row],[QTY Ordered]]-Table1[[#This Row],[QTY Canceled]]-Table1[[#This Row],[QTY Shipped]]</f>
        <v>5100</v>
      </c>
      <c r="B300" s="7" t="str">
        <f>Table1[[#This Row],[Month]]&amp;" "&amp;RIGHT(Table1[[#This Row],[Year]],2)</f>
        <v>May 20</v>
      </c>
      <c r="C300" s="7" t="str">
        <f t="shared" si="26"/>
        <v>May</v>
      </c>
      <c r="D300" s="7" t="str">
        <f t="shared" ref="D300:D363" si="27">TEXT(E300,"yyyy")</f>
        <v>2020</v>
      </c>
      <c r="E300" s="8">
        <f t="shared" ref="E300:E363" si="28">IFERROR(IFERROR(H300,I300),G300)+21</f>
        <v>43952</v>
      </c>
      <c r="F300" s="2">
        <v>43914</v>
      </c>
      <c r="G300" s="2">
        <v>43931</v>
      </c>
      <c r="H300" s="2">
        <v>43931</v>
      </c>
      <c r="I300" s="2">
        <v>43931</v>
      </c>
      <c r="J300" s="1" t="s">
        <v>694</v>
      </c>
      <c r="K300" s="1" t="s">
        <v>26</v>
      </c>
      <c r="L300" s="1">
        <v>750382</v>
      </c>
      <c r="M300" s="1" t="s">
        <v>695</v>
      </c>
      <c r="N300" s="1" t="s">
        <v>34</v>
      </c>
      <c r="O300" s="1" t="s">
        <v>35</v>
      </c>
      <c r="Q300" s="1" t="s">
        <v>339</v>
      </c>
      <c r="R300" s="1" t="s">
        <v>340</v>
      </c>
      <c r="S300" s="3">
        <v>1.22</v>
      </c>
      <c r="T300" s="5">
        <v>5100</v>
      </c>
      <c r="U300" s="3">
        <v>6222</v>
      </c>
      <c r="V300">
        <v>0</v>
      </c>
      <c r="W300">
        <v>0</v>
      </c>
      <c r="X300">
        <v>0</v>
      </c>
      <c r="Y300" s="1" t="s">
        <v>28</v>
      </c>
      <c r="Z300" s="1" t="s">
        <v>161</v>
      </c>
      <c r="AA300" s="1" t="s">
        <v>161</v>
      </c>
      <c r="AB300" s="1" t="s">
        <v>38</v>
      </c>
      <c r="AC300" s="1"/>
      <c r="AD300" s="1" t="s">
        <v>30</v>
      </c>
      <c r="AE300" s="1" t="s">
        <v>31</v>
      </c>
    </row>
    <row r="301" spans="1:31" x14ac:dyDescent="0.3">
      <c r="A301" s="13">
        <f>Table1[[#This Row],[QTY Ordered]]-Table1[[#This Row],[QTY Canceled]]-Table1[[#This Row],[QTY Shipped]]</f>
        <v>2</v>
      </c>
      <c r="B301" s="7" t="str">
        <f>Table1[[#This Row],[Month]]&amp;" "&amp;RIGHT(Table1[[#This Row],[Year]],2)</f>
        <v>May 20</v>
      </c>
      <c r="C301" s="7" t="s">
        <v>1130</v>
      </c>
      <c r="D301" s="7" t="str">
        <f t="shared" si="27"/>
        <v>2020</v>
      </c>
      <c r="E301" s="8">
        <f t="shared" si="28"/>
        <v>43945</v>
      </c>
      <c r="F301" s="2">
        <v>43913</v>
      </c>
      <c r="G301" s="2">
        <v>43924</v>
      </c>
      <c r="H301" s="2">
        <v>43924</v>
      </c>
      <c r="I301" s="2">
        <v>43924</v>
      </c>
      <c r="J301" s="1" t="s">
        <v>696</v>
      </c>
      <c r="K301" s="1" t="s">
        <v>26</v>
      </c>
      <c r="L301" s="1" t="s">
        <v>679</v>
      </c>
      <c r="M301" s="1" t="s">
        <v>700</v>
      </c>
      <c r="N301" s="1"/>
      <c r="O301" s="1" t="s">
        <v>42</v>
      </c>
      <c r="Q301" s="1" t="s">
        <v>43</v>
      </c>
      <c r="R301" s="1" t="s">
        <v>44</v>
      </c>
      <c r="S301" s="3">
        <v>60</v>
      </c>
      <c r="T301" s="5">
        <v>2</v>
      </c>
      <c r="U301" s="3">
        <v>120</v>
      </c>
      <c r="V301">
        <v>0</v>
      </c>
      <c r="W301">
        <v>0</v>
      </c>
      <c r="X301">
        <v>0</v>
      </c>
      <c r="Y301" s="1" t="s">
        <v>37</v>
      </c>
      <c r="Z301" s="1" t="s">
        <v>161</v>
      </c>
      <c r="AA301" s="1" t="s">
        <v>161</v>
      </c>
      <c r="AB301" s="1" t="s">
        <v>38</v>
      </c>
      <c r="AC301" s="1"/>
      <c r="AD301" s="1" t="s">
        <v>30</v>
      </c>
      <c r="AE301" s="1" t="s">
        <v>31</v>
      </c>
    </row>
    <row r="302" spans="1:31" x14ac:dyDescent="0.3">
      <c r="A302" s="13">
        <f>Table1[[#This Row],[QTY Ordered]]-Table1[[#This Row],[QTY Canceled]]-Table1[[#This Row],[QTY Shipped]]</f>
        <v>32000</v>
      </c>
      <c r="B302" s="7" t="str">
        <f>Table1[[#This Row],[Month]]&amp;" "&amp;RIGHT(Table1[[#This Row],[Year]],2)</f>
        <v>Jul 20</v>
      </c>
      <c r="C302" s="7" t="str">
        <f t="shared" si="26"/>
        <v>Jul</v>
      </c>
      <c r="D302" s="7" t="str">
        <f t="shared" si="27"/>
        <v>2020</v>
      </c>
      <c r="E302" s="8">
        <f t="shared" si="28"/>
        <v>44034</v>
      </c>
      <c r="F302" s="2">
        <v>43916</v>
      </c>
      <c r="G302" s="2">
        <v>44013</v>
      </c>
      <c r="H302" s="2">
        <v>44013</v>
      </c>
      <c r="I302" s="2">
        <v>44013</v>
      </c>
      <c r="J302" s="1" t="s">
        <v>701</v>
      </c>
      <c r="K302" s="1" t="s">
        <v>26</v>
      </c>
      <c r="L302" s="1">
        <v>150651</v>
      </c>
      <c r="M302" s="1" t="s">
        <v>365</v>
      </c>
      <c r="N302" s="1" t="s">
        <v>34</v>
      </c>
      <c r="O302" s="1" t="s">
        <v>35</v>
      </c>
      <c r="Q302" s="1" t="s">
        <v>49</v>
      </c>
      <c r="R302" s="1" t="s">
        <v>58</v>
      </c>
      <c r="S302" s="3">
        <v>0.68</v>
      </c>
      <c r="T302" s="5">
        <v>32000</v>
      </c>
      <c r="U302" s="3">
        <v>21760</v>
      </c>
      <c r="V302">
        <v>0</v>
      </c>
      <c r="W302">
        <v>0</v>
      </c>
      <c r="X302">
        <v>0</v>
      </c>
      <c r="Y302" s="1" t="s">
        <v>28</v>
      </c>
      <c r="Z302" s="1" t="s">
        <v>161</v>
      </c>
      <c r="AA302" s="1" t="s">
        <v>161</v>
      </c>
      <c r="AB302" s="1" t="s">
        <v>38</v>
      </c>
      <c r="AC302" s="1"/>
      <c r="AD302" s="1" t="s">
        <v>30</v>
      </c>
      <c r="AE302" s="1" t="s">
        <v>31</v>
      </c>
    </row>
    <row r="303" spans="1:31" x14ac:dyDescent="0.3">
      <c r="A303" s="13">
        <f>Table1[[#This Row],[QTY Ordered]]-Table1[[#This Row],[QTY Canceled]]-Table1[[#This Row],[QTY Shipped]]</f>
        <v>5000</v>
      </c>
      <c r="B303" s="7" t="str">
        <f>Table1[[#This Row],[Month]]&amp;" "&amp;RIGHT(Table1[[#This Row],[Year]],2)</f>
        <v>Jul 20</v>
      </c>
      <c r="C303" s="7" t="str">
        <f t="shared" si="26"/>
        <v>Jul</v>
      </c>
      <c r="D303" s="7" t="str">
        <f t="shared" si="27"/>
        <v>2020</v>
      </c>
      <c r="E303" s="8">
        <f t="shared" si="28"/>
        <v>44034</v>
      </c>
      <c r="F303" s="2">
        <v>43916</v>
      </c>
      <c r="G303" s="2">
        <v>44013</v>
      </c>
      <c r="H303" s="2">
        <v>44013</v>
      </c>
      <c r="I303" s="2">
        <v>44013</v>
      </c>
      <c r="J303" s="1" t="s">
        <v>702</v>
      </c>
      <c r="K303" s="1" t="s">
        <v>26</v>
      </c>
      <c r="L303" s="1">
        <v>650995</v>
      </c>
      <c r="M303" s="1" t="s">
        <v>704</v>
      </c>
      <c r="N303" s="1" t="s">
        <v>34</v>
      </c>
      <c r="O303" s="1" t="s">
        <v>35</v>
      </c>
      <c r="Q303" s="1" t="s">
        <v>705</v>
      </c>
      <c r="R303" s="1" t="s">
        <v>706</v>
      </c>
      <c r="S303" s="3">
        <v>7.97</v>
      </c>
      <c r="T303" s="5">
        <v>5000</v>
      </c>
      <c r="U303" s="3">
        <v>39850</v>
      </c>
      <c r="V303">
        <v>0</v>
      </c>
      <c r="W303">
        <v>0</v>
      </c>
      <c r="X303">
        <v>0</v>
      </c>
      <c r="Y303" s="1" t="s">
        <v>28</v>
      </c>
      <c r="Z303" s="1" t="s">
        <v>161</v>
      </c>
      <c r="AA303" s="1" t="s">
        <v>161</v>
      </c>
      <c r="AB303" s="1" t="s">
        <v>38</v>
      </c>
      <c r="AC303" s="1"/>
      <c r="AD303" s="1" t="s">
        <v>30</v>
      </c>
      <c r="AE303" s="1" t="s">
        <v>31</v>
      </c>
    </row>
    <row r="304" spans="1:31" x14ac:dyDescent="0.3">
      <c r="A304" s="13">
        <f>Table1[[#This Row],[QTY Ordered]]-Table1[[#This Row],[QTY Canceled]]-Table1[[#This Row],[QTY Shipped]]</f>
        <v>5000</v>
      </c>
      <c r="B304" s="7" t="str">
        <f>Table1[[#This Row],[Month]]&amp;" "&amp;RIGHT(Table1[[#This Row],[Year]],2)</f>
        <v>Jul 20</v>
      </c>
      <c r="C304" s="7" t="str">
        <f t="shared" si="26"/>
        <v>Jul</v>
      </c>
      <c r="D304" s="7" t="str">
        <f t="shared" si="27"/>
        <v>2020</v>
      </c>
      <c r="E304" s="8">
        <f t="shared" si="28"/>
        <v>44034</v>
      </c>
      <c r="F304" s="2">
        <v>43916</v>
      </c>
      <c r="G304" s="2">
        <v>44013</v>
      </c>
      <c r="H304" s="2">
        <v>44013</v>
      </c>
      <c r="I304" s="2">
        <v>44013</v>
      </c>
      <c r="J304" s="1" t="s">
        <v>702</v>
      </c>
      <c r="K304" s="1" t="s">
        <v>26</v>
      </c>
      <c r="L304" s="1">
        <v>650996</v>
      </c>
      <c r="M304" s="1" t="s">
        <v>708</v>
      </c>
      <c r="N304" s="1" t="s">
        <v>34</v>
      </c>
      <c r="O304" s="1" t="s">
        <v>35</v>
      </c>
      <c r="Q304" s="1" t="s">
        <v>705</v>
      </c>
      <c r="R304" s="1" t="s">
        <v>706</v>
      </c>
      <c r="S304" s="3">
        <v>1.29</v>
      </c>
      <c r="T304" s="5">
        <v>5000</v>
      </c>
      <c r="U304" s="3">
        <v>6450</v>
      </c>
      <c r="V304">
        <v>0</v>
      </c>
      <c r="W304">
        <v>0</v>
      </c>
      <c r="X304">
        <v>0</v>
      </c>
      <c r="Y304" s="1" t="s">
        <v>28</v>
      </c>
      <c r="Z304" s="1" t="s">
        <v>161</v>
      </c>
      <c r="AA304" s="1" t="s">
        <v>161</v>
      </c>
      <c r="AB304" s="1" t="s">
        <v>38</v>
      </c>
      <c r="AC304" s="1"/>
      <c r="AD304" s="1" t="s">
        <v>30</v>
      </c>
      <c r="AE304" s="1" t="s">
        <v>31</v>
      </c>
    </row>
    <row r="305" spans="1:31" x14ac:dyDescent="0.3">
      <c r="A305" s="13">
        <f>Table1[[#This Row],[QTY Ordered]]-Table1[[#This Row],[QTY Canceled]]-Table1[[#This Row],[QTY Shipped]]</f>
        <v>5000</v>
      </c>
      <c r="B305" s="7" t="str">
        <f>Table1[[#This Row],[Month]]&amp;" "&amp;RIGHT(Table1[[#This Row],[Year]],2)</f>
        <v>Jul 20</v>
      </c>
      <c r="C305" s="7" t="str">
        <f t="shared" si="26"/>
        <v>Jul</v>
      </c>
      <c r="D305" s="7" t="str">
        <f t="shared" si="27"/>
        <v>2020</v>
      </c>
      <c r="E305" s="8">
        <f t="shared" si="28"/>
        <v>44034</v>
      </c>
      <c r="F305" s="2">
        <v>43916</v>
      </c>
      <c r="G305" s="2">
        <v>44013</v>
      </c>
      <c r="H305" s="2">
        <v>44013</v>
      </c>
      <c r="I305" s="2">
        <v>44013</v>
      </c>
      <c r="J305" s="1" t="s">
        <v>702</v>
      </c>
      <c r="K305" s="1" t="s">
        <v>26</v>
      </c>
      <c r="L305" s="1">
        <v>651132</v>
      </c>
      <c r="M305" s="1" t="s">
        <v>710</v>
      </c>
      <c r="N305" s="1" t="s">
        <v>34</v>
      </c>
      <c r="O305" s="1" t="s">
        <v>35</v>
      </c>
      <c r="Q305" s="1" t="s">
        <v>705</v>
      </c>
      <c r="R305" s="1" t="s">
        <v>706</v>
      </c>
      <c r="S305" s="3">
        <v>1.21</v>
      </c>
      <c r="T305" s="5">
        <v>5000</v>
      </c>
      <c r="U305" s="3">
        <v>6050</v>
      </c>
      <c r="V305">
        <v>0</v>
      </c>
      <c r="W305">
        <v>0</v>
      </c>
      <c r="X305">
        <v>0</v>
      </c>
      <c r="Y305" s="1" t="s">
        <v>28</v>
      </c>
      <c r="Z305" s="1" t="s">
        <v>161</v>
      </c>
      <c r="AA305" s="1" t="s">
        <v>161</v>
      </c>
      <c r="AB305" s="1" t="s">
        <v>38</v>
      </c>
      <c r="AC305" s="1"/>
      <c r="AD305" s="1" t="s">
        <v>30</v>
      </c>
      <c r="AE305" s="1" t="s">
        <v>31</v>
      </c>
    </row>
    <row r="306" spans="1:31" x14ac:dyDescent="0.3">
      <c r="A306" s="13">
        <f>Table1[[#This Row],[QTY Ordered]]-Table1[[#This Row],[QTY Canceled]]-Table1[[#This Row],[QTY Shipped]]</f>
        <v>1</v>
      </c>
      <c r="B306" s="7" t="str">
        <f>Table1[[#This Row],[Month]]&amp;" "&amp;RIGHT(Table1[[#This Row],[Year]],2)</f>
        <v>May 20</v>
      </c>
      <c r="C306" s="7" t="s">
        <v>1130</v>
      </c>
      <c r="D306" s="7" t="str">
        <f t="shared" si="27"/>
        <v>2020</v>
      </c>
      <c r="E306" s="8">
        <f t="shared" si="28"/>
        <v>43937</v>
      </c>
      <c r="F306" s="2">
        <v>43916</v>
      </c>
      <c r="G306" s="2">
        <v>43916</v>
      </c>
      <c r="H306" s="2">
        <v>43916</v>
      </c>
      <c r="I306" s="2">
        <v>43916</v>
      </c>
      <c r="J306" s="1" t="s">
        <v>711</v>
      </c>
      <c r="K306" s="1" t="s">
        <v>26</v>
      </c>
      <c r="L306" s="1" t="s">
        <v>97</v>
      </c>
      <c r="M306" s="1" t="s">
        <v>561</v>
      </c>
      <c r="N306" s="1"/>
      <c r="O306" s="1" t="s">
        <v>48</v>
      </c>
      <c r="P306" t="s">
        <v>27</v>
      </c>
      <c r="Q306" s="1" t="s">
        <v>56</v>
      </c>
      <c r="R306" s="1" t="s">
        <v>57</v>
      </c>
      <c r="S306" s="3">
        <v>420</v>
      </c>
      <c r="T306" s="5">
        <v>1</v>
      </c>
      <c r="U306" s="3">
        <v>420</v>
      </c>
      <c r="V306">
        <v>0</v>
      </c>
      <c r="W306">
        <v>0</v>
      </c>
      <c r="X306">
        <v>0</v>
      </c>
      <c r="Y306" s="1" t="s">
        <v>37</v>
      </c>
      <c r="Z306" s="1" t="s">
        <v>41</v>
      </c>
      <c r="AA306" s="1" t="s">
        <v>41</v>
      </c>
      <c r="AB306" s="1" t="s">
        <v>95</v>
      </c>
      <c r="AC306" s="1"/>
      <c r="AD306" s="1" t="s">
        <v>30</v>
      </c>
      <c r="AE306" s="1" t="s">
        <v>31</v>
      </c>
    </row>
    <row r="307" spans="1:31" x14ac:dyDescent="0.3">
      <c r="A307" s="13">
        <f>Table1[[#This Row],[QTY Ordered]]-Table1[[#This Row],[QTY Canceled]]-Table1[[#This Row],[QTY Shipped]]</f>
        <v>1</v>
      </c>
      <c r="B307" s="7" t="str">
        <f>Table1[[#This Row],[Month]]&amp;" "&amp;RIGHT(Table1[[#This Row],[Year]],2)</f>
        <v>May 20</v>
      </c>
      <c r="C307" s="7" t="s">
        <v>1130</v>
      </c>
      <c r="D307" s="7" t="str">
        <f t="shared" si="27"/>
        <v>2020</v>
      </c>
      <c r="E307" s="8">
        <f t="shared" si="28"/>
        <v>43937</v>
      </c>
      <c r="F307" s="2">
        <v>43916</v>
      </c>
      <c r="G307" s="2">
        <v>43916</v>
      </c>
      <c r="H307" s="2">
        <v>43916</v>
      </c>
      <c r="I307" s="2">
        <v>43916</v>
      </c>
      <c r="J307" s="1" t="s">
        <v>711</v>
      </c>
      <c r="K307" s="1" t="s">
        <v>26</v>
      </c>
      <c r="L307" s="1" t="s">
        <v>129</v>
      </c>
      <c r="M307" s="1" t="s">
        <v>561</v>
      </c>
      <c r="N307" s="1"/>
      <c r="O307" s="1" t="s">
        <v>48</v>
      </c>
      <c r="P307" t="s">
        <v>27</v>
      </c>
      <c r="Q307" s="1" t="s">
        <v>56</v>
      </c>
      <c r="R307" s="1" t="s">
        <v>57</v>
      </c>
      <c r="S307" s="3">
        <v>300</v>
      </c>
      <c r="T307" s="5">
        <v>1</v>
      </c>
      <c r="U307" s="3">
        <v>300</v>
      </c>
      <c r="V307">
        <v>0</v>
      </c>
      <c r="W307">
        <v>0</v>
      </c>
      <c r="X307">
        <v>0</v>
      </c>
      <c r="Y307" s="1" t="s">
        <v>37</v>
      </c>
      <c r="Z307" s="1" t="s">
        <v>41</v>
      </c>
      <c r="AA307" s="1" t="s">
        <v>41</v>
      </c>
      <c r="AB307" s="1" t="s">
        <v>95</v>
      </c>
      <c r="AC307" s="1"/>
      <c r="AD307" s="1" t="s">
        <v>30</v>
      </c>
      <c r="AE307" s="1" t="s">
        <v>31</v>
      </c>
    </row>
    <row r="308" spans="1:31" x14ac:dyDescent="0.3">
      <c r="A308" s="13">
        <f>Table1[[#This Row],[QTY Ordered]]-Table1[[#This Row],[QTY Canceled]]-Table1[[#This Row],[QTY Shipped]]</f>
        <v>1</v>
      </c>
      <c r="B308" s="7" t="str">
        <f>Table1[[#This Row],[Month]]&amp;" "&amp;RIGHT(Table1[[#This Row],[Year]],2)</f>
        <v>May 20</v>
      </c>
      <c r="C308" s="7" t="s">
        <v>1130</v>
      </c>
      <c r="D308" s="7" t="str">
        <f t="shared" si="27"/>
        <v>2020</v>
      </c>
      <c r="E308" s="8">
        <f t="shared" si="28"/>
        <v>43937</v>
      </c>
      <c r="F308" s="2">
        <v>43916</v>
      </c>
      <c r="G308" s="2">
        <v>43916</v>
      </c>
      <c r="H308" s="2">
        <v>43916</v>
      </c>
      <c r="I308" s="2">
        <v>43916</v>
      </c>
      <c r="J308" s="1" t="s">
        <v>711</v>
      </c>
      <c r="K308" s="1" t="s">
        <v>26</v>
      </c>
      <c r="L308" s="1" t="s">
        <v>97</v>
      </c>
      <c r="M308" s="1" t="s">
        <v>712</v>
      </c>
      <c r="N308" s="1"/>
      <c r="O308" s="1" t="s">
        <v>48</v>
      </c>
      <c r="P308" t="s">
        <v>27</v>
      </c>
      <c r="Q308" s="1" t="s">
        <v>56</v>
      </c>
      <c r="R308" s="1" t="s">
        <v>57</v>
      </c>
      <c r="S308" s="3">
        <v>420</v>
      </c>
      <c r="T308" s="5">
        <v>1</v>
      </c>
      <c r="U308" s="3">
        <v>420</v>
      </c>
      <c r="V308">
        <v>0</v>
      </c>
      <c r="W308">
        <v>0</v>
      </c>
      <c r="X308">
        <v>0</v>
      </c>
      <c r="Y308" s="1" t="s">
        <v>37</v>
      </c>
      <c r="Z308" s="1" t="s">
        <v>41</v>
      </c>
      <c r="AA308" s="1" t="s">
        <v>41</v>
      </c>
      <c r="AB308" s="1" t="s">
        <v>95</v>
      </c>
      <c r="AC308" s="1"/>
      <c r="AD308" s="1" t="s">
        <v>30</v>
      </c>
      <c r="AE308" s="1" t="s">
        <v>31</v>
      </c>
    </row>
    <row r="309" spans="1:31" x14ac:dyDescent="0.3">
      <c r="A309" s="13">
        <f>Table1[[#This Row],[QTY Ordered]]-Table1[[#This Row],[QTY Canceled]]-Table1[[#This Row],[QTY Shipped]]</f>
        <v>1</v>
      </c>
      <c r="B309" s="7" t="str">
        <f>Table1[[#This Row],[Month]]&amp;" "&amp;RIGHT(Table1[[#This Row],[Year]],2)</f>
        <v>May 20</v>
      </c>
      <c r="C309" s="7" t="s">
        <v>1130</v>
      </c>
      <c r="D309" s="7" t="str">
        <f t="shared" si="27"/>
        <v>2020</v>
      </c>
      <c r="E309" s="8">
        <f t="shared" si="28"/>
        <v>43937</v>
      </c>
      <c r="F309" s="2">
        <v>43916</v>
      </c>
      <c r="G309" s="2">
        <v>43916</v>
      </c>
      <c r="H309" s="2">
        <v>43916</v>
      </c>
      <c r="I309" s="2">
        <v>43916</v>
      </c>
      <c r="J309" s="1" t="s">
        <v>711</v>
      </c>
      <c r="K309" s="1" t="s">
        <v>26</v>
      </c>
      <c r="L309" s="1" t="s">
        <v>129</v>
      </c>
      <c r="M309" s="1" t="s">
        <v>712</v>
      </c>
      <c r="N309" s="1"/>
      <c r="O309" s="1" t="s">
        <v>48</v>
      </c>
      <c r="P309" t="s">
        <v>27</v>
      </c>
      <c r="Q309" s="1" t="s">
        <v>56</v>
      </c>
      <c r="R309" s="1" t="s">
        <v>57</v>
      </c>
      <c r="S309" s="3">
        <v>300</v>
      </c>
      <c r="T309" s="5">
        <v>1</v>
      </c>
      <c r="U309" s="3">
        <v>300</v>
      </c>
      <c r="V309">
        <v>0</v>
      </c>
      <c r="W309">
        <v>0</v>
      </c>
      <c r="X309">
        <v>0</v>
      </c>
      <c r="Y309" s="1" t="s">
        <v>37</v>
      </c>
      <c r="Z309" s="1" t="s">
        <v>41</v>
      </c>
      <c r="AA309" s="1" t="s">
        <v>41</v>
      </c>
      <c r="AB309" s="1" t="s">
        <v>95</v>
      </c>
      <c r="AC309" s="1"/>
      <c r="AD309" s="1" t="s">
        <v>30</v>
      </c>
      <c r="AE309" s="1" t="s">
        <v>31</v>
      </c>
    </row>
    <row r="310" spans="1:31" x14ac:dyDescent="0.3">
      <c r="A310" s="13">
        <f>Table1[[#This Row],[QTY Ordered]]-Table1[[#This Row],[QTY Canceled]]-Table1[[#This Row],[QTY Shipped]]</f>
        <v>5000</v>
      </c>
      <c r="B310" s="7" t="str">
        <f>Table1[[#This Row],[Month]]&amp;" "&amp;RIGHT(Table1[[#This Row],[Year]],2)</f>
        <v>Oct 20</v>
      </c>
      <c r="C310" s="7" t="str">
        <f t="shared" si="26"/>
        <v>Oct</v>
      </c>
      <c r="D310" s="7" t="str">
        <f t="shared" si="27"/>
        <v>2020</v>
      </c>
      <c r="E310" s="8">
        <f t="shared" si="28"/>
        <v>44126</v>
      </c>
      <c r="F310" s="2">
        <v>43917</v>
      </c>
      <c r="G310" s="2">
        <v>44105</v>
      </c>
      <c r="H310" s="2">
        <v>44105</v>
      </c>
      <c r="I310" s="2">
        <v>44105</v>
      </c>
      <c r="J310" s="1" t="s">
        <v>713</v>
      </c>
      <c r="K310" s="1" t="s">
        <v>26</v>
      </c>
      <c r="L310" s="1" t="s">
        <v>177</v>
      </c>
      <c r="M310" s="1" t="s">
        <v>178</v>
      </c>
      <c r="N310" s="1" t="s">
        <v>179</v>
      </c>
      <c r="O310" s="1" t="s">
        <v>68</v>
      </c>
      <c r="Q310" s="1" t="s">
        <v>36</v>
      </c>
      <c r="R310" s="1" t="s">
        <v>40</v>
      </c>
      <c r="S310" s="3">
        <v>3.19</v>
      </c>
      <c r="T310" s="5">
        <v>5000</v>
      </c>
      <c r="U310" s="3">
        <v>15950</v>
      </c>
      <c r="V310">
        <v>0</v>
      </c>
      <c r="W310">
        <v>0</v>
      </c>
      <c r="X310">
        <v>0</v>
      </c>
      <c r="Y310" s="1" t="s">
        <v>28</v>
      </c>
      <c r="Z310" s="1" t="s">
        <v>59</v>
      </c>
      <c r="AA310" s="1" t="s">
        <v>60</v>
      </c>
      <c r="AB310" s="1" t="s">
        <v>38</v>
      </c>
      <c r="AC310" s="1" t="s">
        <v>39</v>
      </c>
      <c r="AD310" s="1" t="s">
        <v>30</v>
      </c>
      <c r="AE310" s="1" t="s">
        <v>31</v>
      </c>
    </row>
    <row r="311" spans="1:31" x14ac:dyDescent="0.3">
      <c r="A311" s="13">
        <f>Table1[[#This Row],[QTY Ordered]]-Table1[[#This Row],[QTY Canceled]]-Table1[[#This Row],[QTY Shipped]]</f>
        <v>10000</v>
      </c>
      <c r="B311" s="7" t="str">
        <f>Table1[[#This Row],[Month]]&amp;" "&amp;RIGHT(Table1[[#This Row],[Year]],2)</f>
        <v>Oct 20</v>
      </c>
      <c r="C311" s="7" t="str">
        <f t="shared" si="26"/>
        <v>Oct</v>
      </c>
      <c r="D311" s="7" t="str">
        <f t="shared" si="27"/>
        <v>2020</v>
      </c>
      <c r="E311" s="8">
        <f t="shared" si="28"/>
        <v>44126</v>
      </c>
      <c r="F311" s="2">
        <v>43917</v>
      </c>
      <c r="G311" s="2">
        <v>44105</v>
      </c>
      <c r="H311" s="2">
        <v>44105</v>
      </c>
      <c r="I311" s="2">
        <v>44105</v>
      </c>
      <c r="J311" s="1" t="s">
        <v>714</v>
      </c>
      <c r="K311" s="1" t="s">
        <v>26</v>
      </c>
      <c r="L311" s="1" t="s">
        <v>507</v>
      </c>
      <c r="M311" s="1" t="s">
        <v>508</v>
      </c>
      <c r="N311" s="1" t="s">
        <v>67</v>
      </c>
      <c r="O311" s="1" t="s">
        <v>68</v>
      </c>
      <c r="Q311" s="1" t="s">
        <v>36</v>
      </c>
      <c r="R311" s="1" t="s">
        <v>40</v>
      </c>
      <c r="S311" s="3">
        <v>2.25</v>
      </c>
      <c r="T311" s="5">
        <v>10000</v>
      </c>
      <c r="U311" s="3">
        <v>22500</v>
      </c>
      <c r="V311">
        <v>0</v>
      </c>
      <c r="W311">
        <v>0</v>
      </c>
      <c r="X311">
        <v>0</v>
      </c>
      <c r="Y311" s="1" t="s">
        <v>28</v>
      </c>
      <c r="Z311" s="1" t="s">
        <v>59</v>
      </c>
      <c r="AA311" s="1" t="s">
        <v>60</v>
      </c>
      <c r="AB311" s="1" t="s">
        <v>38</v>
      </c>
      <c r="AC311" s="1"/>
      <c r="AD311" s="1" t="s">
        <v>30</v>
      </c>
      <c r="AE311" s="1" t="s">
        <v>31</v>
      </c>
    </row>
    <row r="312" spans="1:31" x14ac:dyDescent="0.3">
      <c r="A312" s="13">
        <f>Table1[[#This Row],[QTY Ordered]]-Table1[[#This Row],[QTY Canceled]]-Table1[[#This Row],[QTY Shipped]]</f>
        <v>5000</v>
      </c>
      <c r="B312" s="7" t="str">
        <f>Table1[[#This Row],[Month]]&amp;" "&amp;RIGHT(Table1[[#This Row],[Year]],2)</f>
        <v>Oct 20</v>
      </c>
      <c r="C312" s="7" t="str">
        <f t="shared" si="26"/>
        <v>Oct</v>
      </c>
      <c r="D312" s="7" t="str">
        <f t="shared" si="27"/>
        <v>2020</v>
      </c>
      <c r="E312" s="8">
        <f t="shared" si="28"/>
        <v>44126</v>
      </c>
      <c r="F312" s="2">
        <v>43917</v>
      </c>
      <c r="G312" s="2">
        <v>44105</v>
      </c>
      <c r="H312" s="2">
        <v>44105</v>
      </c>
      <c r="I312" s="2">
        <v>44105</v>
      </c>
      <c r="J312" s="1" t="s">
        <v>715</v>
      </c>
      <c r="K312" s="1" t="s">
        <v>26</v>
      </c>
      <c r="L312" s="1" t="s">
        <v>147</v>
      </c>
      <c r="M312" s="1" t="s">
        <v>148</v>
      </c>
      <c r="N312" s="1" t="s">
        <v>67</v>
      </c>
      <c r="O312" s="1" t="s">
        <v>68</v>
      </c>
      <c r="Q312" s="1" t="s">
        <v>29</v>
      </c>
      <c r="R312" s="1" t="s">
        <v>77</v>
      </c>
      <c r="S312" s="3">
        <v>3.36</v>
      </c>
      <c r="T312" s="5">
        <v>5000</v>
      </c>
      <c r="U312" s="3">
        <v>16800</v>
      </c>
      <c r="V312">
        <v>0</v>
      </c>
      <c r="W312">
        <v>0</v>
      </c>
      <c r="X312">
        <v>0</v>
      </c>
      <c r="Y312" s="1" t="s">
        <v>28</v>
      </c>
      <c r="Z312" s="1" t="s">
        <v>59</v>
      </c>
      <c r="AA312" s="1" t="s">
        <v>60</v>
      </c>
      <c r="AB312" s="1" t="s">
        <v>29</v>
      </c>
      <c r="AC312" s="1"/>
      <c r="AD312" s="1" t="s">
        <v>30</v>
      </c>
      <c r="AE312" s="1" t="s">
        <v>31</v>
      </c>
    </row>
    <row r="313" spans="1:31" x14ac:dyDescent="0.3">
      <c r="A313" s="13">
        <f>Table1[[#This Row],[QTY Ordered]]-Table1[[#This Row],[QTY Canceled]]-Table1[[#This Row],[QTY Shipped]]</f>
        <v>10000</v>
      </c>
      <c r="B313" s="7" t="str">
        <f>Table1[[#This Row],[Month]]&amp;" "&amp;RIGHT(Table1[[#This Row],[Year]],2)</f>
        <v>Nov 20</v>
      </c>
      <c r="C313" s="7" t="str">
        <f t="shared" si="26"/>
        <v>Nov</v>
      </c>
      <c r="D313" s="7" t="str">
        <f t="shared" si="27"/>
        <v>2020</v>
      </c>
      <c r="E313" s="8">
        <f t="shared" si="28"/>
        <v>44140</v>
      </c>
      <c r="F313" s="2">
        <v>43917</v>
      </c>
      <c r="G313" s="2">
        <v>44119</v>
      </c>
      <c r="H313" s="2">
        <v>44119</v>
      </c>
      <c r="I313" s="2">
        <v>44119</v>
      </c>
      <c r="J313" s="1" t="s">
        <v>716</v>
      </c>
      <c r="K313" s="1" t="s">
        <v>26</v>
      </c>
      <c r="L313" s="1" t="s">
        <v>186</v>
      </c>
      <c r="M313" s="1" t="s">
        <v>187</v>
      </c>
      <c r="N313" s="1" t="s">
        <v>179</v>
      </c>
      <c r="O313" s="1" t="s">
        <v>68</v>
      </c>
      <c r="Q313" s="1" t="s">
        <v>36</v>
      </c>
      <c r="R313" s="1" t="s">
        <v>40</v>
      </c>
      <c r="S313" s="3">
        <v>1.79</v>
      </c>
      <c r="T313" s="5">
        <v>10000</v>
      </c>
      <c r="U313" s="3">
        <v>17900</v>
      </c>
      <c r="V313">
        <v>0</v>
      </c>
      <c r="W313">
        <v>0</v>
      </c>
      <c r="X313">
        <v>0</v>
      </c>
      <c r="Y313" s="1" t="s">
        <v>28</v>
      </c>
      <c r="Z313" s="1" t="s">
        <v>59</v>
      </c>
      <c r="AA313" s="1" t="s">
        <v>60</v>
      </c>
      <c r="AB313" s="1" t="s">
        <v>38</v>
      </c>
      <c r="AC313" s="1" t="s">
        <v>39</v>
      </c>
      <c r="AD313" s="1" t="s">
        <v>30</v>
      </c>
      <c r="AE313" s="1" t="s">
        <v>31</v>
      </c>
    </row>
    <row r="314" spans="1:31" x14ac:dyDescent="0.3">
      <c r="A314" s="13">
        <f>Table1[[#This Row],[QTY Ordered]]-Table1[[#This Row],[QTY Canceled]]-Table1[[#This Row],[QTY Shipped]]</f>
        <v>4400</v>
      </c>
      <c r="B314" s="7" t="str">
        <f>Table1[[#This Row],[Month]]&amp;" "&amp;RIGHT(Table1[[#This Row],[Year]],2)</f>
        <v>Jun 20</v>
      </c>
      <c r="C314" s="7" t="str">
        <f t="shared" si="26"/>
        <v>Jun</v>
      </c>
      <c r="D314" s="7" t="str">
        <f t="shared" si="27"/>
        <v>2020</v>
      </c>
      <c r="E314" s="8">
        <f t="shared" si="28"/>
        <v>44004</v>
      </c>
      <c r="F314" s="2">
        <v>43917</v>
      </c>
      <c r="G314" s="2">
        <v>43983</v>
      </c>
      <c r="H314" s="2">
        <v>43983</v>
      </c>
      <c r="I314" s="2">
        <v>43983</v>
      </c>
      <c r="J314" s="1" t="s">
        <v>717</v>
      </c>
      <c r="K314" s="1" t="s">
        <v>26</v>
      </c>
      <c r="L314" s="1">
        <v>350249</v>
      </c>
      <c r="M314" s="1" t="s">
        <v>719</v>
      </c>
      <c r="N314" s="1" t="s">
        <v>34</v>
      </c>
      <c r="O314" s="1" t="s">
        <v>35</v>
      </c>
      <c r="Q314" s="1" t="s">
        <v>228</v>
      </c>
      <c r="R314" s="1" t="s">
        <v>229</v>
      </c>
      <c r="S314" s="3">
        <v>0.34</v>
      </c>
      <c r="T314" s="5">
        <v>4400</v>
      </c>
      <c r="U314" s="3">
        <v>1474</v>
      </c>
      <c r="V314">
        <v>0</v>
      </c>
      <c r="W314">
        <v>0</v>
      </c>
      <c r="X314">
        <v>0</v>
      </c>
      <c r="Y314" s="1" t="s">
        <v>28</v>
      </c>
      <c r="Z314" s="1" t="s">
        <v>161</v>
      </c>
      <c r="AA314" s="1" t="s">
        <v>161</v>
      </c>
      <c r="AB314" s="1" t="s">
        <v>63</v>
      </c>
      <c r="AC314" s="1"/>
      <c r="AD314" s="1" t="s">
        <v>30</v>
      </c>
      <c r="AE314" s="1" t="s">
        <v>31</v>
      </c>
    </row>
    <row r="315" spans="1:31" x14ac:dyDescent="0.3">
      <c r="A315" s="13">
        <f>Table1[[#This Row],[QTY Ordered]]-Table1[[#This Row],[QTY Canceled]]-Table1[[#This Row],[QTY Shipped]]</f>
        <v>1000</v>
      </c>
      <c r="B315" s="7" t="str">
        <f>Table1[[#This Row],[Month]]&amp;" "&amp;RIGHT(Table1[[#This Row],[Year]],2)</f>
        <v>May 20</v>
      </c>
      <c r="C315" s="7" t="str">
        <f t="shared" si="26"/>
        <v>May</v>
      </c>
      <c r="D315" s="7" t="str">
        <f t="shared" si="27"/>
        <v>2020</v>
      </c>
      <c r="E315" s="8">
        <f t="shared" si="28"/>
        <v>43972</v>
      </c>
      <c r="F315" s="2">
        <v>43920</v>
      </c>
      <c r="G315" s="2">
        <v>43951</v>
      </c>
      <c r="H315" s="2">
        <v>43951</v>
      </c>
      <c r="I315" s="2">
        <v>43951</v>
      </c>
      <c r="J315" s="1" t="s">
        <v>720</v>
      </c>
      <c r="K315" s="1" t="s">
        <v>26</v>
      </c>
      <c r="L315" s="1" t="s">
        <v>514</v>
      </c>
      <c r="M315" s="1" t="s">
        <v>515</v>
      </c>
      <c r="N315" s="1" t="s">
        <v>67</v>
      </c>
      <c r="O315" s="1" t="s">
        <v>68</v>
      </c>
      <c r="Q315" s="1" t="s">
        <v>80</v>
      </c>
      <c r="R315" s="1" t="s">
        <v>81</v>
      </c>
      <c r="S315" s="3">
        <v>0.96</v>
      </c>
      <c r="T315" s="5">
        <v>1000</v>
      </c>
      <c r="U315" s="3">
        <v>960</v>
      </c>
      <c r="V315">
        <v>0</v>
      </c>
      <c r="W315">
        <v>0</v>
      </c>
      <c r="X315">
        <v>0</v>
      </c>
      <c r="Y315" s="1" t="s">
        <v>37</v>
      </c>
      <c r="Z315" s="1" t="s">
        <v>59</v>
      </c>
      <c r="AA315" s="1" t="s">
        <v>60</v>
      </c>
      <c r="AB315" s="1" t="s">
        <v>82</v>
      </c>
      <c r="AC315" s="1"/>
      <c r="AD315" s="1" t="s">
        <v>30</v>
      </c>
      <c r="AE315" s="1" t="s">
        <v>31</v>
      </c>
    </row>
    <row r="316" spans="1:31" x14ac:dyDescent="0.3">
      <c r="A316" s="13">
        <f>Table1[[#This Row],[QTY Ordered]]-Table1[[#This Row],[QTY Canceled]]-Table1[[#This Row],[QTY Shipped]]</f>
        <v>3000</v>
      </c>
      <c r="B316" s="7" t="str">
        <f>Table1[[#This Row],[Month]]&amp;" "&amp;RIGHT(Table1[[#This Row],[Year]],2)</f>
        <v>Sep 20</v>
      </c>
      <c r="C316" s="7" t="str">
        <f t="shared" si="26"/>
        <v>Sep</v>
      </c>
      <c r="D316" s="7" t="str">
        <f t="shared" si="27"/>
        <v>2020</v>
      </c>
      <c r="E316" s="8">
        <f t="shared" si="28"/>
        <v>44096</v>
      </c>
      <c r="F316" s="2">
        <v>43920</v>
      </c>
      <c r="G316" s="2">
        <v>44075</v>
      </c>
      <c r="H316" s="2">
        <v>44075</v>
      </c>
      <c r="I316" s="2">
        <v>44075</v>
      </c>
      <c r="J316" s="1" t="s">
        <v>721</v>
      </c>
      <c r="K316" s="1" t="s">
        <v>26</v>
      </c>
      <c r="L316" s="1" t="s">
        <v>722</v>
      </c>
      <c r="M316" s="1" t="s">
        <v>723</v>
      </c>
      <c r="N316" s="1" t="s">
        <v>67</v>
      </c>
      <c r="O316" s="1" t="s">
        <v>68</v>
      </c>
      <c r="Q316" s="1" t="s">
        <v>36</v>
      </c>
      <c r="R316" s="1" t="s">
        <v>40</v>
      </c>
      <c r="S316" s="3">
        <v>14.15</v>
      </c>
      <c r="T316" s="5">
        <v>3000</v>
      </c>
      <c r="U316" s="3">
        <v>42450</v>
      </c>
      <c r="V316">
        <v>0</v>
      </c>
      <c r="W316">
        <v>0</v>
      </c>
      <c r="X316">
        <v>0</v>
      </c>
      <c r="Y316" s="1" t="s">
        <v>28</v>
      </c>
      <c r="Z316" s="1" t="s">
        <v>59</v>
      </c>
      <c r="AA316" s="1" t="s">
        <v>60</v>
      </c>
      <c r="AB316" s="1" t="s">
        <v>38</v>
      </c>
      <c r="AC316" s="1"/>
      <c r="AD316" s="1" t="s">
        <v>30</v>
      </c>
      <c r="AE316" s="1" t="s">
        <v>31</v>
      </c>
    </row>
    <row r="317" spans="1:31" x14ac:dyDescent="0.3">
      <c r="A317" s="13">
        <f>Table1[[#This Row],[QTY Ordered]]-Table1[[#This Row],[QTY Canceled]]-Table1[[#This Row],[QTY Shipped]]</f>
        <v>5000</v>
      </c>
      <c r="B317" s="7" t="str">
        <f>Table1[[#This Row],[Month]]&amp;" "&amp;RIGHT(Table1[[#This Row],[Year]],2)</f>
        <v>Sep 20</v>
      </c>
      <c r="C317" s="7" t="str">
        <f t="shared" si="26"/>
        <v>Sep</v>
      </c>
      <c r="D317" s="7" t="str">
        <f t="shared" si="27"/>
        <v>2020</v>
      </c>
      <c r="E317" s="8">
        <f t="shared" si="28"/>
        <v>44096</v>
      </c>
      <c r="F317" s="2">
        <v>43920</v>
      </c>
      <c r="G317" s="2">
        <v>44075</v>
      </c>
      <c r="H317" s="2">
        <v>44075</v>
      </c>
      <c r="I317" s="2">
        <v>44075</v>
      </c>
      <c r="J317" s="1" t="s">
        <v>724</v>
      </c>
      <c r="K317" s="1" t="s">
        <v>26</v>
      </c>
      <c r="L317" s="1" t="s">
        <v>725</v>
      </c>
      <c r="M317" s="1" t="s">
        <v>726</v>
      </c>
      <c r="N317" s="1" t="s">
        <v>67</v>
      </c>
      <c r="O317" s="1" t="s">
        <v>68</v>
      </c>
      <c r="Q317" s="1" t="s">
        <v>36</v>
      </c>
      <c r="R317" s="1" t="s">
        <v>40</v>
      </c>
      <c r="S317" s="3">
        <v>13.84</v>
      </c>
      <c r="T317" s="5">
        <v>5000</v>
      </c>
      <c r="U317" s="3">
        <v>69200</v>
      </c>
      <c r="V317">
        <v>0</v>
      </c>
      <c r="W317">
        <v>0</v>
      </c>
      <c r="X317">
        <v>0</v>
      </c>
      <c r="Y317" s="1" t="s">
        <v>28</v>
      </c>
      <c r="Z317" s="1" t="s">
        <v>59</v>
      </c>
      <c r="AA317" s="1" t="s">
        <v>60</v>
      </c>
      <c r="AB317" s="1" t="s">
        <v>38</v>
      </c>
      <c r="AC317" s="1"/>
      <c r="AD317" s="1" t="s">
        <v>30</v>
      </c>
      <c r="AE317" s="1" t="s">
        <v>31</v>
      </c>
    </row>
    <row r="318" spans="1:31" x14ac:dyDescent="0.3">
      <c r="A318" s="13">
        <f>Table1[[#This Row],[QTY Ordered]]-Table1[[#This Row],[QTY Canceled]]-Table1[[#This Row],[QTY Shipped]]</f>
        <v>839</v>
      </c>
      <c r="B318" s="7" t="str">
        <f>Table1[[#This Row],[Month]]&amp;" "&amp;RIGHT(Table1[[#This Row],[Year]],2)</f>
        <v>May 20</v>
      </c>
      <c r="C318" s="7" t="str">
        <f t="shared" si="26"/>
        <v>May</v>
      </c>
      <c r="D318" s="7" t="str">
        <f t="shared" si="27"/>
        <v>2020</v>
      </c>
      <c r="E318" s="8">
        <f t="shared" si="28"/>
        <v>43957</v>
      </c>
      <c r="F318" s="2">
        <v>43920</v>
      </c>
      <c r="G318" s="2">
        <v>43936</v>
      </c>
      <c r="H318" s="2">
        <v>43936</v>
      </c>
      <c r="I318" s="2">
        <v>43936</v>
      </c>
      <c r="J318" s="1" t="s">
        <v>736</v>
      </c>
      <c r="K318" s="1" t="s">
        <v>26</v>
      </c>
      <c r="L318" s="1" t="s">
        <v>737</v>
      </c>
      <c r="M318" s="1" t="s">
        <v>738</v>
      </c>
      <c r="N318" s="1" t="s">
        <v>67</v>
      </c>
      <c r="O318" s="1" t="s">
        <v>68</v>
      </c>
      <c r="Q318" s="1" t="s">
        <v>80</v>
      </c>
      <c r="R318" s="1" t="s">
        <v>81</v>
      </c>
      <c r="S318" s="3">
        <v>0.89</v>
      </c>
      <c r="T318" s="5">
        <v>2583</v>
      </c>
      <c r="U318" s="3">
        <v>2285.96</v>
      </c>
      <c r="V318">
        <v>0</v>
      </c>
      <c r="W318" s="4">
        <v>1744</v>
      </c>
      <c r="X318" s="4">
        <v>1744</v>
      </c>
      <c r="Y318" s="1" t="s">
        <v>28</v>
      </c>
      <c r="Z318" s="1" t="s">
        <v>59</v>
      </c>
      <c r="AA318" s="1" t="s">
        <v>60</v>
      </c>
      <c r="AB318" s="1" t="s">
        <v>82</v>
      </c>
      <c r="AC318" s="1"/>
      <c r="AD318" s="1" t="s">
        <v>30</v>
      </c>
      <c r="AE318" s="1" t="s">
        <v>31</v>
      </c>
    </row>
    <row r="319" spans="1:31" x14ac:dyDescent="0.3">
      <c r="A319" s="13">
        <f>Table1[[#This Row],[QTY Ordered]]-Table1[[#This Row],[QTY Canceled]]-Table1[[#This Row],[QTY Shipped]]</f>
        <v>2593</v>
      </c>
      <c r="B319" s="7" t="str">
        <f>Table1[[#This Row],[Month]]&amp;" "&amp;RIGHT(Table1[[#This Row],[Year]],2)</f>
        <v>May 20</v>
      </c>
      <c r="C319" s="7" t="s">
        <v>1130</v>
      </c>
      <c r="D319" s="7" t="str">
        <f t="shared" si="27"/>
        <v>2020</v>
      </c>
      <c r="E319" s="8">
        <f t="shared" si="28"/>
        <v>43941</v>
      </c>
      <c r="F319" s="2">
        <v>43920</v>
      </c>
      <c r="G319" s="2">
        <v>43920</v>
      </c>
      <c r="H319" s="2">
        <v>43920</v>
      </c>
      <c r="I319" s="2">
        <v>43920</v>
      </c>
      <c r="J319" s="1" t="s">
        <v>739</v>
      </c>
      <c r="K319" s="1" t="s">
        <v>26</v>
      </c>
      <c r="L319" s="1" t="s">
        <v>740</v>
      </c>
      <c r="M319" s="1" t="s">
        <v>741</v>
      </c>
      <c r="N319" s="1" t="s">
        <v>67</v>
      </c>
      <c r="O319" s="1" t="s">
        <v>68</v>
      </c>
      <c r="Q319" s="1" t="s">
        <v>80</v>
      </c>
      <c r="R319" s="1" t="s">
        <v>81</v>
      </c>
      <c r="S319" s="3">
        <v>0</v>
      </c>
      <c r="T319" s="5">
        <v>2593</v>
      </c>
      <c r="U319" s="3">
        <v>0</v>
      </c>
      <c r="V319">
        <v>0</v>
      </c>
      <c r="W319">
        <v>0</v>
      </c>
      <c r="X319">
        <v>0</v>
      </c>
      <c r="Y319" s="1" t="s">
        <v>37</v>
      </c>
      <c r="Z319" s="1" t="s">
        <v>59</v>
      </c>
      <c r="AA319" s="1" t="s">
        <v>60</v>
      </c>
      <c r="AB319" s="1" t="s">
        <v>82</v>
      </c>
      <c r="AC319" s="1"/>
      <c r="AD319" s="1" t="s">
        <v>30</v>
      </c>
      <c r="AE319" s="1" t="s">
        <v>31</v>
      </c>
    </row>
    <row r="320" spans="1:31" x14ac:dyDescent="0.3">
      <c r="A320" s="13">
        <f>Table1[[#This Row],[QTY Ordered]]-Table1[[#This Row],[QTY Canceled]]-Table1[[#This Row],[QTY Shipped]]</f>
        <v>8824</v>
      </c>
      <c r="B320" s="7" t="str">
        <f>Table1[[#This Row],[Month]]&amp;" "&amp;RIGHT(Table1[[#This Row],[Year]],2)</f>
        <v>Aug 20</v>
      </c>
      <c r="C320" s="7" t="str">
        <f t="shared" si="26"/>
        <v>Aug</v>
      </c>
      <c r="D320" s="7" t="str">
        <f t="shared" si="27"/>
        <v>2020</v>
      </c>
      <c r="E320" s="8">
        <f t="shared" si="28"/>
        <v>44048</v>
      </c>
      <c r="F320" s="2">
        <v>43920</v>
      </c>
      <c r="G320" s="2">
        <v>44027</v>
      </c>
      <c r="H320" s="2">
        <v>44027</v>
      </c>
      <c r="I320" s="2">
        <v>44027</v>
      </c>
      <c r="J320" s="1" t="s">
        <v>742</v>
      </c>
      <c r="K320" s="1" t="s">
        <v>26</v>
      </c>
      <c r="L320" s="1" t="s">
        <v>139</v>
      </c>
      <c r="M320" s="1" t="s">
        <v>140</v>
      </c>
      <c r="N320" s="1" t="s">
        <v>67</v>
      </c>
      <c r="O320" s="1" t="s">
        <v>68</v>
      </c>
      <c r="Q320" s="1" t="s">
        <v>118</v>
      </c>
      <c r="R320" s="1" t="s">
        <v>119</v>
      </c>
      <c r="S320" s="3">
        <v>7.04</v>
      </c>
      <c r="T320" s="5">
        <v>8824</v>
      </c>
      <c r="U320" s="3">
        <v>62120.959999999999</v>
      </c>
      <c r="V320">
        <v>0</v>
      </c>
      <c r="W320">
        <v>0</v>
      </c>
      <c r="X320">
        <v>0</v>
      </c>
      <c r="Y320" s="1" t="s">
        <v>28</v>
      </c>
      <c r="Z320" s="1" t="s">
        <v>59</v>
      </c>
      <c r="AA320" s="1" t="s">
        <v>60</v>
      </c>
      <c r="AB320" s="1" t="s">
        <v>118</v>
      </c>
      <c r="AC320" s="1" t="s">
        <v>39</v>
      </c>
      <c r="AD320" s="1" t="s">
        <v>30</v>
      </c>
      <c r="AE320" s="1" t="s">
        <v>31</v>
      </c>
    </row>
    <row r="321" spans="1:31" x14ac:dyDescent="0.3">
      <c r="A321" s="13">
        <f>Table1[[#This Row],[QTY Ordered]]-Table1[[#This Row],[QTY Canceled]]-Table1[[#This Row],[QTY Shipped]]</f>
        <v>4750</v>
      </c>
      <c r="B321" s="7" t="str">
        <f>Table1[[#This Row],[Month]]&amp;" "&amp;RIGHT(Table1[[#This Row],[Year]],2)</f>
        <v>Aug 20</v>
      </c>
      <c r="C321" s="7" t="str">
        <f t="shared" si="26"/>
        <v>Aug</v>
      </c>
      <c r="D321" s="7" t="str">
        <f t="shared" si="27"/>
        <v>2020</v>
      </c>
      <c r="E321" s="8">
        <f t="shared" si="28"/>
        <v>44048</v>
      </c>
      <c r="F321" s="2">
        <v>43920</v>
      </c>
      <c r="G321" s="2">
        <v>44027</v>
      </c>
      <c r="H321" s="2">
        <v>44027</v>
      </c>
      <c r="I321" s="2">
        <v>44027</v>
      </c>
      <c r="J321" s="1" t="s">
        <v>742</v>
      </c>
      <c r="K321" s="1" t="s">
        <v>26</v>
      </c>
      <c r="L321" s="1" t="s">
        <v>743</v>
      </c>
      <c r="M321" s="1" t="s">
        <v>744</v>
      </c>
      <c r="N321" s="1" t="s">
        <v>67</v>
      </c>
      <c r="O321" s="1" t="s">
        <v>68</v>
      </c>
      <c r="Q321" s="1" t="s">
        <v>118</v>
      </c>
      <c r="R321" s="1" t="s">
        <v>119</v>
      </c>
      <c r="S321" s="3">
        <v>7.04</v>
      </c>
      <c r="T321" s="5">
        <v>4750</v>
      </c>
      <c r="U321" s="3">
        <v>33440</v>
      </c>
      <c r="V321">
        <v>0</v>
      </c>
      <c r="W321">
        <v>0</v>
      </c>
      <c r="X321">
        <v>0</v>
      </c>
      <c r="Y321" s="1" t="s">
        <v>28</v>
      </c>
      <c r="Z321" s="1" t="s">
        <v>59</v>
      </c>
      <c r="AA321" s="1" t="s">
        <v>60</v>
      </c>
      <c r="AB321" s="1" t="s">
        <v>118</v>
      </c>
      <c r="AC321" s="1" t="s">
        <v>39</v>
      </c>
      <c r="AD321" s="1" t="s">
        <v>30</v>
      </c>
      <c r="AE321" s="1" t="s">
        <v>31</v>
      </c>
    </row>
    <row r="322" spans="1:31" x14ac:dyDescent="0.3">
      <c r="A322" s="13">
        <f>Table1[[#This Row],[QTY Ordered]]-Table1[[#This Row],[QTY Canceled]]-Table1[[#This Row],[QTY Shipped]]</f>
        <v>1100</v>
      </c>
      <c r="B322" s="7" t="str">
        <f>Table1[[#This Row],[Month]]&amp;" "&amp;RIGHT(Table1[[#This Row],[Year]],2)</f>
        <v>Jun 20</v>
      </c>
      <c r="C322" s="7" t="str">
        <f t="shared" si="26"/>
        <v>Jun</v>
      </c>
      <c r="D322" s="7" t="str">
        <f t="shared" si="27"/>
        <v>2020</v>
      </c>
      <c r="E322" s="8">
        <f t="shared" si="28"/>
        <v>43987</v>
      </c>
      <c r="F322" s="2">
        <v>43921</v>
      </c>
      <c r="G322" s="2">
        <v>43966</v>
      </c>
      <c r="H322" s="2">
        <v>43966</v>
      </c>
      <c r="I322" s="2">
        <v>43966</v>
      </c>
      <c r="J322" s="1" t="s">
        <v>745</v>
      </c>
      <c r="K322" s="1" t="s">
        <v>26</v>
      </c>
      <c r="L322" s="1">
        <v>552629</v>
      </c>
      <c r="M322" s="1" t="s">
        <v>747</v>
      </c>
      <c r="N322" s="1" t="s">
        <v>34</v>
      </c>
      <c r="O322" s="1" t="s">
        <v>35</v>
      </c>
      <c r="Q322" s="1" t="s">
        <v>413</v>
      </c>
      <c r="R322" s="1" t="s">
        <v>414</v>
      </c>
      <c r="S322" s="3">
        <v>0.1</v>
      </c>
      <c r="T322" s="5">
        <v>1100</v>
      </c>
      <c r="U322" s="3">
        <v>110</v>
      </c>
      <c r="V322">
        <v>0</v>
      </c>
      <c r="W322">
        <v>0</v>
      </c>
      <c r="X322">
        <v>0</v>
      </c>
      <c r="Y322" s="1" t="s">
        <v>28</v>
      </c>
      <c r="Z322" s="1" t="s">
        <v>161</v>
      </c>
      <c r="AA322" s="1" t="s">
        <v>161</v>
      </c>
      <c r="AB322" s="1" t="s">
        <v>82</v>
      </c>
      <c r="AC322" s="1"/>
      <c r="AD322" s="1" t="s">
        <v>30</v>
      </c>
      <c r="AE322" s="1" t="s">
        <v>31</v>
      </c>
    </row>
    <row r="323" spans="1:31" x14ac:dyDescent="0.3">
      <c r="A323" s="13">
        <f>Table1[[#This Row],[QTY Ordered]]-Table1[[#This Row],[QTY Canceled]]-Table1[[#This Row],[QTY Shipped]]</f>
        <v>4550</v>
      </c>
      <c r="B323" s="7" t="str">
        <f>Table1[[#This Row],[Month]]&amp;" "&amp;RIGHT(Table1[[#This Row],[Year]],2)</f>
        <v>Jun 20</v>
      </c>
      <c r="C323" s="7" t="str">
        <f t="shared" si="26"/>
        <v>Jun</v>
      </c>
      <c r="D323" s="7" t="str">
        <f t="shared" si="27"/>
        <v>2020</v>
      </c>
      <c r="E323" s="8">
        <f t="shared" si="28"/>
        <v>43987</v>
      </c>
      <c r="F323" s="2">
        <v>43921</v>
      </c>
      <c r="G323" s="2">
        <v>43966</v>
      </c>
      <c r="H323" s="2">
        <v>43966</v>
      </c>
      <c r="I323" s="2">
        <v>43966</v>
      </c>
      <c r="J323" s="1" t="s">
        <v>745</v>
      </c>
      <c r="K323" s="1" t="s">
        <v>26</v>
      </c>
      <c r="L323" s="1">
        <v>552603</v>
      </c>
      <c r="M323" s="1" t="s">
        <v>749</v>
      </c>
      <c r="N323" s="1" t="s">
        <v>34</v>
      </c>
      <c r="O323" s="1" t="s">
        <v>35</v>
      </c>
      <c r="Q323" s="1" t="s">
        <v>413</v>
      </c>
      <c r="R323" s="1" t="s">
        <v>414</v>
      </c>
      <c r="S323" s="3">
        <v>0.1</v>
      </c>
      <c r="T323" s="5">
        <v>4550</v>
      </c>
      <c r="U323" s="3">
        <v>455</v>
      </c>
      <c r="V323">
        <v>0</v>
      </c>
      <c r="W323">
        <v>0</v>
      </c>
      <c r="X323">
        <v>0</v>
      </c>
      <c r="Y323" s="1" t="s">
        <v>28</v>
      </c>
      <c r="Z323" s="1" t="s">
        <v>161</v>
      </c>
      <c r="AA323" s="1" t="s">
        <v>161</v>
      </c>
      <c r="AB323" s="1" t="s">
        <v>82</v>
      </c>
      <c r="AC323" s="1"/>
      <c r="AD323" s="1" t="s">
        <v>30</v>
      </c>
      <c r="AE323" s="1" t="s">
        <v>31</v>
      </c>
    </row>
    <row r="324" spans="1:31" x14ac:dyDescent="0.3">
      <c r="A324" s="13">
        <f>Table1[[#This Row],[QTY Ordered]]-Table1[[#This Row],[QTY Canceled]]-Table1[[#This Row],[QTY Shipped]]</f>
        <v>5200</v>
      </c>
      <c r="B324" s="7" t="str">
        <f>Table1[[#This Row],[Month]]&amp;" "&amp;RIGHT(Table1[[#This Row],[Year]],2)</f>
        <v>Jun 20</v>
      </c>
      <c r="C324" s="7" t="str">
        <f t="shared" si="26"/>
        <v>Jun</v>
      </c>
      <c r="D324" s="7" t="str">
        <f t="shared" si="27"/>
        <v>2020</v>
      </c>
      <c r="E324" s="8">
        <f t="shared" si="28"/>
        <v>43987</v>
      </c>
      <c r="F324" s="2">
        <v>43921</v>
      </c>
      <c r="G324" s="2">
        <v>43966</v>
      </c>
      <c r="H324" s="2">
        <v>43966</v>
      </c>
      <c r="I324" s="2">
        <v>43966</v>
      </c>
      <c r="J324" s="1" t="s">
        <v>750</v>
      </c>
      <c r="K324" s="1" t="s">
        <v>26</v>
      </c>
      <c r="L324" s="1">
        <v>651334</v>
      </c>
      <c r="M324" s="1" t="s">
        <v>752</v>
      </c>
      <c r="N324" s="1" t="s">
        <v>34</v>
      </c>
      <c r="O324" s="1" t="s">
        <v>35</v>
      </c>
      <c r="Q324" s="1" t="s">
        <v>121</v>
      </c>
      <c r="R324" s="1" t="s">
        <v>122</v>
      </c>
      <c r="S324" s="3">
        <v>1.59</v>
      </c>
      <c r="T324" s="5">
        <v>5200</v>
      </c>
      <c r="U324" s="3">
        <v>8252.4</v>
      </c>
      <c r="V324">
        <v>0</v>
      </c>
      <c r="W324">
        <v>0</v>
      </c>
      <c r="X324">
        <v>0</v>
      </c>
      <c r="Y324" s="1" t="s">
        <v>28</v>
      </c>
      <c r="Z324" s="1" t="s">
        <v>161</v>
      </c>
      <c r="AA324" s="1" t="s">
        <v>161</v>
      </c>
      <c r="AB324" s="1" t="s">
        <v>118</v>
      </c>
      <c r="AC324" s="1"/>
      <c r="AD324" s="1" t="s">
        <v>30</v>
      </c>
      <c r="AE324" s="1" t="s">
        <v>31</v>
      </c>
    </row>
    <row r="325" spans="1:31" x14ac:dyDescent="0.3">
      <c r="A325" s="13">
        <f>Table1[[#This Row],[QTY Ordered]]-Table1[[#This Row],[QTY Canceled]]-Table1[[#This Row],[QTY Shipped]]</f>
        <v>1</v>
      </c>
      <c r="B325" s="7" t="str">
        <f>Table1[[#This Row],[Month]]&amp;" "&amp;RIGHT(Table1[[#This Row],[Year]],2)</f>
        <v>Jun 20</v>
      </c>
      <c r="C325" s="7" t="str">
        <f t="shared" si="26"/>
        <v>Jun</v>
      </c>
      <c r="D325" s="7" t="str">
        <f t="shared" si="27"/>
        <v>2020</v>
      </c>
      <c r="E325" s="8">
        <f t="shared" si="28"/>
        <v>43987</v>
      </c>
      <c r="F325" s="2">
        <v>43921</v>
      </c>
      <c r="G325" s="2">
        <v>43966</v>
      </c>
      <c r="H325" s="2">
        <v>43966</v>
      </c>
      <c r="I325" s="2">
        <v>43966</v>
      </c>
      <c r="J325" s="1" t="s">
        <v>750</v>
      </c>
      <c r="K325" s="1" t="s">
        <v>26</v>
      </c>
      <c r="L325" s="1" t="s">
        <v>120</v>
      </c>
      <c r="M325" s="1" t="s">
        <v>757</v>
      </c>
      <c r="N325" s="1"/>
      <c r="O325" s="1" t="s">
        <v>42</v>
      </c>
      <c r="Q325" s="1" t="s">
        <v>121</v>
      </c>
      <c r="R325" s="1" t="s">
        <v>122</v>
      </c>
      <c r="S325" s="3">
        <v>400</v>
      </c>
      <c r="T325" s="5">
        <v>1</v>
      </c>
      <c r="U325" s="3">
        <v>400</v>
      </c>
      <c r="V325">
        <v>0</v>
      </c>
      <c r="W325">
        <v>0</v>
      </c>
      <c r="X325">
        <v>0</v>
      </c>
      <c r="Y325" s="1" t="s">
        <v>28</v>
      </c>
      <c r="Z325" s="1" t="s">
        <v>161</v>
      </c>
      <c r="AA325" s="1" t="s">
        <v>161</v>
      </c>
      <c r="AB325" s="1" t="s">
        <v>118</v>
      </c>
      <c r="AC325" s="1"/>
      <c r="AD325" s="1" t="s">
        <v>30</v>
      </c>
      <c r="AE325" s="1" t="s">
        <v>31</v>
      </c>
    </row>
    <row r="326" spans="1:31" x14ac:dyDescent="0.3">
      <c r="A326" s="13">
        <f>Table1[[#This Row],[QTY Ordered]]-Table1[[#This Row],[QTY Canceled]]-Table1[[#This Row],[QTY Shipped]]</f>
        <v>5200</v>
      </c>
      <c r="B326" s="7" t="str">
        <f>Table1[[#This Row],[Month]]&amp;" "&amp;RIGHT(Table1[[#This Row],[Year]],2)</f>
        <v>Jun 20</v>
      </c>
      <c r="C326" s="7" t="str">
        <f t="shared" si="26"/>
        <v>Jun</v>
      </c>
      <c r="D326" s="7" t="str">
        <f t="shared" si="27"/>
        <v>2020</v>
      </c>
      <c r="E326" s="8">
        <f t="shared" si="28"/>
        <v>44001</v>
      </c>
      <c r="F326" s="2">
        <v>43923</v>
      </c>
      <c r="G326" s="2">
        <v>43980</v>
      </c>
      <c r="H326" s="2">
        <v>43980</v>
      </c>
      <c r="I326" s="2">
        <v>43980</v>
      </c>
      <c r="J326" s="1" t="s">
        <v>758</v>
      </c>
      <c r="K326" s="1" t="s">
        <v>26</v>
      </c>
      <c r="L326" s="1">
        <v>651329</v>
      </c>
      <c r="M326" s="1" t="s">
        <v>760</v>
      </c>
      <c r="N326" s="1" t="s">
        <v>34</v>
      </c>
      <c r="O326" s="1" t="s">
        <v>35</v>
      </c>
      <c r="Q326" s="1" t="s">
        <v>121</v>
      </c>
      <c r="R326" s="1" t="s">
        <v>122</v>
      </c>
      <c r="S326" s="3">
        <v>1.92</v>
      </c>
      <c r="T326" s="5">
        <v>5200</v>
      </c>
      <c r="U326" s="3">
        <v>9997.52</v>
      </c>
      <c r="V326">
        <v>0</v>
      </c>
      <c r="W326">
        <v>0</v>
      </c>
      <c r="X326">
        <v>0</v>
      </c>
      <c r="Y326" s="1" t="s">
        <v>28</v>
      </c>
      <c r="Z326" s="1" t="s">
        <v>161</v>
      </c>
      <c r="AA326" s="1" t="s">
        <v>161</v>
      </c>
      <c r="AB326" s="1" t="s">
        <v>38</v>
      </c>
      <c r="AC326" s="1"/>
      <c r="AD326" s="1" t="s">
        <v>30</v>
      </c>
      <c r="AE326" s="1" t="s">
        <v>31</v>
      </c>
    </row>
    <row r="327" spans="1:31" x14ac:dyDescent="0.3">
      <c r="A327" s="13">
        <f>Table1[[#This Row],[QTY Ordered]]-Table1[[#This Row],[QTY Canceled]]-Table1[[#This Row],[QTY Shipped]]</f>
        <v>3200</v>
      </c>
      <c r="B327" s="7" t="str">
        <f>Table1[[#This Row],[Month]]&amp;" "&amp;RIGHT(Table1[[#This Row],[Year]],2)</f>
        <v>Jun 20</v>
      </c>
      <c r="C327" s="7" t="str">
        <f t="shared" si="26"/>
        <v>Jun</v>
      </c>
      <c r="D327" s="7" t="str">
        <f t="shared" si="27"/>
        <v>2020</v>
      </c>
      <c r="E327" s="8">
        <f t="shared" si="28"/>
        <v>44001</v>
      </c>
      <c r="F327" s="2">
        <v>43923</v>
      </c>
      <c r="G327" s="2">
        <v>43980</v>
      </c>
      <c r="H327" s="2">
        <v>43980</v>
      </c>
      <c r="I327" s="2">
        <v>43980</v>
      </c>
      <c r="J327" s="1" t="s">
        <v>758</v>
      </c>
      <c r="K327" s="1" t="s">
        <v>26</v>
      </c>
      <c r="L327" s="1">
        <v>651331</v>
      </c>
      <c r="M327" s="1" t="s">
        <v>762</v>
      </c>
      <c r="N327" s="1" t="s">
        <v>34</v>
      </c>
      <c r="O327" s="1" t="s">
        <v>35</v>
      </c>
      <c r="Q327" s="1" t="s">
        <v>121</v>
      </c>
      <c r="R327" s="1" t="s">
        <v>122</v>
      </c>
      <c r="S327" s="3">
        <v>1.92</v>
      </c>
      <c r="T327" s="5">
        <v>3200</v>
      </c>
      <c r="U327" s="3">
        <v>6152.32</v>
      </c>
      <c r="V327">
        <v>0</v>
      </c>
      <c r="W327">
        <v>0</v>
      </c>
      <c r="X327">
        <v>0</v>
      </c>
      <c r="Y327" s="1" t="s">
        <v>28</v>
      </c>
      <c r="Z327" s="1" t="s">
        <v>161</v>
      </c>
      <c r="AA327" s="1" t="s">
        <v>161</v>
      </c>
      <c r="AB327" s="1" t="s">
        <v>38</v>
      </c>
      <c r="AC327" s="1"/>
      <c r="AD327" s="1" t="s">
        <v>30</v>
      </c>
      <c r="AE327" s="1" t="s">
        <v>31</v>
      </c>
    </row>
    <row r="328" spans="1:31" x14ac:dyDescent="0.3">
      <c r="A328" s="13">
        <f>Table1[[#This Row],[QTY Ordered]]-Table1[[#This Row],[QTY Canceled]]-Table1[[#This Row],[QTY Shipped]]</f>
        <v>1</v>
      </c>
      <c r="B328" s="7" t="str">
        <f>Table1[[#This Row],[Month]]&amp;" "&amp;RIGHT(Table1[[#This Row],[Year]],2)</f>
        <v>Jun 20</v>
      </c>
      <c r="C328" s="7" t="str">
        <f t="shared" si="26"/>
        <v>Jun</v>
      </c>
      <c r="D328" s="7" t="str">
        <f t="shared" si="27"/>
        <v>2020</v>
      </c>
      <c r="E328" s="8">
        <f t="shared" si="28"/>
        <v>44001</v>
      </c>
      <c r="F328" s="2">
        <v>43923</v>
      </c>
      <c r="G328" s="2">
        <v>43980</v>
      </c>
      <c r="H328" s="2">
        <v>43980</v>
      </c>
      <c r="I328" s="2">
        <v>43980</v>
      </c>
      <c r="J328" s="1" t="s">
        <v>758</v>
      </c>
      <c r="K328" s="1" t="s">
        <v>26</v>
      </c>
      <c r="L328" s="1" t="s">
        <v>120</v>
      </c>
      <c r="M328" s="1" t="s">
        <v>904</v>
      </c>
      <c r="N328" s="1"/>
      <c r="O328" s="1"/>
      <c r="Q328" s="1" t="s">
        <v>121</v>
      </c>
      <c r="R328" s="1" t="s">
        <v>122</v>
      </c>
      <c r="S328" s="3">
        <v>800</v>
      </c>
      <c r="T328" s="5">
        <v>1</v>
      </c>
      <c r="U328" s="3">
        <v>800</v>
      </c>
      <c r="V328">
        <v>0</v>
      </c>
      <c r="W328">
        <v>0</v>
      </c>
      <c r="X328">
        <v>0</v>
      </c>
      <c r="Y328" s="1" t="s">
        <v>28</v>
      </c>
      <c r="Z328" s="1" t="s">
        <v>161</v>
      </c>
      <c r="AA328" s="1" t="s">
        <v>161</v>
      </c>
      <c r="AB328" s="1" t="s">
        <v>38</v>
      </c>
      <c r="AC328" s="1"/>
      <c r="AD328" s="1" t="s">
        <v>30</v>
      </c>
      <c r="AE328" s="1" t="s">
        <v>31</v>
      </c>
    </row>
    <row r="329" spans="1:31" x14ac:dyDescent="0.3">
      <c r="A329" s="13">
        <f>Table1[[#This Row],[QTY Ordered]]-Table1[[#This Row],[QTY Canceled]]-Table1[[#This Row],[QTY Shipped]]</f>
        <v>450</v>
      </c>
      <c r="B329" s="7" t="str">
        <f>Table1[[#This Row],[Month]]&amp;" "&amp;RIGHT(Table1[[#This Row],[Year]],2)</f>
        <v>May 20</v>
      </c>
      <c r="C329" s="7" t="str">
        <f t="shared" si="26"/>
        <v>May</v>
      </c>
      <c r="D329" s="7" t="str">
        <f t="shared" si="27"/>
        <v>2020</v>
      </c>
      <c r="E329" s="8">
        <f t="shared" si="28"/>
        <v>43959</v>
      </c>
      <c r="F329" s="2">
        <v>43923</v>
      </c>
      <c r="G329" s="2">
        <v>43938</v>
      </c>
      <c r="H329" s="2">
        <v>43938</v>
      </c>
      <c r="I329" s="2">
        <v>43938</v>
      </c>
      <c r="J329" s="1" t="s">
        <v>763</v>
      </c>
      <c r="K329" s="1" t="s">
        <v>26</v>
      </c>
      <c r="L329" s="1" t="s">
        <v>764</v>
      </c>
      <c r="M329" s="1"/>
      <c r="N329" s="1"/>
      <c r="O329" s="1" t="s">
        <v>42</v>
      </c>
      <c r="Q329" s="1" t="s">
        <v>49</v>
      </c>
      <c r="R329" s="1" t="s">
        <v>58</v>
      </c>
      <c r="S329" s="3">
        <v>0.43</v>
      </c>
      <c r="T329" s="5">
        <v>36000</v>
      </c>
      <c r="U329" s="3">
        <v>15336</v>
      </c>
      <c r="V329">
        <v>0</v>
      </c>
      <c r="W329" s="4">
        <v>35550</v>
      </c>
      <c r="X329">
        <v>0</v>
      </c>
      <c r="Y329" s="1" t="s">
        <v>28</v>
      </c>
      <c r="Z329" s="1" t="s">
        <v>161</v>
      </c>
      <c r="AA329" s="1" t="s">
        <v>161</v>
      </c>
      <c r="AB329" s="1" t="s">
        <v>82</v>
      </c>
      <c r="AC329" s="1"/>
      <c r="AD329" s="1" t="s">
        <v>30</v>
      </c>
      <c r="AE329" s="1" t="s">
        <v>31</v>
      </c>
    </row>
    <row r="330" spans="1:31" x14ac:dyDescent="0.3">
      <c r="A330" s="13">
        <f>Table1[[#This Row],[QTY Ordered]]-Table1[[#This Row],[QTY Canceled]]-Table1[[#This Row],[QTY Shipped]]</f>
        <v>16000</v>
      </c>
      <c r="B330" s="7" t="str">
        <f>Table1[[#This Row],[Month]]&amp;" "&amp;RIGHT(Table1[[#This Row],[Year]],2)</f>
        <v>May 20</v>
      </c>
      <c r="C330" s="7" t="str">
        <f t="shared" si="26"/>
        <v>May</v>
      </c>
      <c r="D330" s="7" t="str">
        <f t="shared" si="27"/>
        <v>2020</v>
      </c>
      <c r="E330" s="8">
        <f t="shared" si="28"/>
        <v>43959</v>
      </c>
      <c r="F330" s="2">
        <v>43923</v>
      </c>
      <c r="G330" s="2">
        <v>43938</v>
      </c>
      <c r="H330" s="2">
        <v>43938</v>
      </c>
      <c r="I330" s="2">
        <v>43938</v>
      </c>
      <c r="J330" s="1" t="s">
        <v>763</v>
      </c>
      <c r="K330" s="1" t="s">
        <v>26</v>
      </c>
      <c r="L330" s="1" t="s">
        <v>765</v>
      </c>
      <c r="M330" s="1"/>
      <c r="N330" s="1"/>
      <c r="O330" s="1" t="s">
        <v>42</v>
      </c>
      <c r="Q330" s="1" t="s">
        <v>49</v>
      </c>
      <c r="R330" s="1" t="s">
        <v>58</v>
      </c>
      <c r="S330" s="3">
        <v>0.44</v>
      </c>
      <c r="T330" s="5">
        <v>16000</v>
      </c>
      <c r="U330" s="3">
        <v>7072</v>
      </c>
      <c r="V330">
        <v>0</v>
      </c>
      <c r="W330">
        <v>0</v>
      </c>
      <c r="X330">
        <v>0</v>
      </c>
      <c r="Y330" s="1" t="s">
        <v>28</v>
      </c>
      <c r="Z330" s="1" t="s">
        <v>161</v>
      </c>
      <c r="AA330" s="1" t="s">
        <v>161</v>
      </c>
      <c r="AB330" s="1" t="s">
        <v>82</v>
      </c>
      <c r="AC330" s="1"/>
      <c r="AD330" s="1" t="s">
        <v>30</v>
      </c>
      <c r="AE330" s="1" t="s">
        <v>31</v>
      </c>
    </row>
    <row r="331" spans="1:31" x14ac:dyDescent="0.3">
      <c r="A331" s="13">
        <f>Table1[[#This Row],[QTY Ordered]]-Table1[[#This Row],[QTY Canceled]]-Table1[[#This Row],[QTY Shipped]]</f>
        <v>11000</v>
      </c>
      <c r="B331" s="7" t="str">
        <f>Table1[[#This Row],[Month]]&amp;" "&amp;RIGHT(Table1[[#This Row],[Year]],2)</f>
        <v>May 20</v>
      </c>
      <c r="C331" s="7" t="str">
        <f t="shared" si="26"/>
        <v>May</v>
      </c>
      <c r="D331" s="7" t="str">
        <f t="shared" si="27"/>
        <v>2020</v>
      </c>
      <c r="E331" s="8">
        <f t="shared" si="28"/>
        <v>43959</v>
      </c>
      <c r="F331" s="2">
        <v>43923</v>
      </c>
      <c r="G331" s="2">
        <v>43938</v>
      </c>
      <c r="H331" s="2">
        <v>43938</v>
      </c>
      <c r="I331" s="2">
        <v>43938</v>
      </c>
      <c r="J331" s="1" t="s">
        <v>763</v>
      </c>
      <c r="K331" s="1" t="s">
        <v>26</v>
      </c>
      <c r="L331" s="1" t="s">
        <v>766</v>
      </c>
      <c r="M331" s="1"/>
      <c r="N331" s="1"/>
      <c r="O331" s="1" t="s">
        <v>42</v>
      </c>
      <c r="Q331" s="1" t="s">
        <v>49</v>
      </c>
      <c r="R331" s="1" t="s">
        <v>58</v>
      </c>
      <c r="S331" s="3">
        <v>0.43</v>
      </c>
      <c r="T331" s="5">
        <v>29000</v>
      </c>
      <c r="U331" s="3">
        <v>4730</v>
      </c>
      <c r="V331" s="4">
        <v>18000</v>
      </c>
      <c r="W331">
        <v>0</v>
      </c>
      <c r="X331">
        <v>0</v>
      </c>
      <c r="Y331" s="1" t="s">
        <v>61</v>
      </c>
      <c r="Z331" s="1" t="s">
        <v>161</v>
      </c>
      <c r="AA331" s="1" t="s">
        <v>161</v>
      </c>
      <c r="AB331" s="1" t="s">
        <v>82</v>
      </c>
      <c r="AC331" s="1"/>
      <c r="AD331" s="1" t="s">
        <v>30</v>
      </c>
      <c r="AE331" s="1" t="s">
        <v>31</v>
      </c>
    </row>
    <row r="332" spans="1:31" x14ac:dyDescent="0.3">
      <c r="A332" s="13">
        <f>Table1[[#This Row],[QTY Ordered]]-Table1[[#This Row],[QTY Canceled]]-Table1[[#This Row],[QTY Shipped]]</f>
        <v>14</v>
      </c>
      <c r="B332" s="7" t="str">
        <f>Table1[[#This Row],[Month]]&amp;" "&amp;RIGHT(Table1[[#This Row],[Year]],2)</f>
        <v>May 20</v>
      </c>
      <c r="C332" s="7" t="str">
        <f t="shared" si="26"/>
        <v>May</v>
      </c>
      <c r="D332" s="7" t="str">
        <f t="shared" si="27"/>
        <v>2020</v>
      </c>
      <c r="E332" s="8">
        <f t="shared" si="28"/>
        <v>43959</v>
      </c>
      <c r="F332" s="2">
        <v>43923</v>
      </c>
      <c r="G332" s="2">
        <v>43938</v>
      </c>
      <c r="H332" s="2">
        <v>43938</v>
      </c>
      <c r="I332" s="2">
        <v>43938</v>
      </c>
      <c r="J332" s="1" t="s">
        <v>767</v>
      </c>
      <c r="K332" s="1" t="s">
        <v>26</v>
      </c>
      <c r="L332" s="1">
        <v>150688</v>
      </c>
      <c r="M332" s="1" t="s">
        <v>519</v>
      </c>
      <c r="N332" s="1" t="s">
        <v>34</v>
      </c>
      <c r="O332" s="1" t="s">
        <v>35</v>
      </c>
      <c r="Q332" s="1" t="s">
        <v>49</v>
      </c>
      <c r="R332" s="1" t="s">
        <v>58</v>
      </c>
      <c r="S332" s="3">
        <v>1.02</v>
      </c>
      <c r="T332" s="5">
        <v>15000</v>
      </c>
      <c r="U332" s="3">
        <v>15255</v>
      </c>
      <c r="V332">
        <v>0</v>
      </c>
      <c r="W332" s="5">
        <v>14986</v>
      </c>
      <c r="X332">
        <v>0</v>
      </c>
      <c r="Y332" s="1" t="s">
        <v>61</v>
      </c>
      <c r="Z332" s="1" t="s">
        <v>161</v>
      </c>
      <c r="AA332" s="1" t="s">
        <v>161</v>
      </c>
      <c r="AB332" s="1" t="s">
        <v>29</v>
      </c>
      <c r="AC332" s="1"/>
      <c r="AD332" s="1" t="s">
        <v>30</v>
      </c>
      <c r="AE332" s="1" t="s">
        <v>31</v>
      </c>
    </row>
    <row r="333" spans="1:31" x14ac:dyDescent="0.3">
      <c r="A333" s="13">
        <f>Table1[[#This Row],[QTY Ordered]]-Table1[[#This Row],[QTY Canceled]]-Table1[[#This Row],[QTY Shipped]]</f>
        <v>18000</v>
      </c>
      <c r="B333" s="7" t="str">
        <f>Table1[[#This Row],[Month]]&amp;" "&amp;RIGHT(Table1[[#This Row],[Year]],2)</f>
        <v>May 20</v>
      </c>
      <c r="C333" s="7" t="str">
        <f t="shared" si="26"/>
        <v>May</v>
      </c>
      <c r="D333" s="7" t="str">
        <f t="shared" si="27"/>
        <v>2020</v>
      </c>
      <c r="E333" s="8">
        <f t="shared" si="28"/>
        <v>43959</v>
      </c>
      <c r="F333" s="2">
        <v>43923</v>
      </c>
      <c r="G333" s="2">
        <v>43938</v>
      </c>
      <c r="H333" s="2">
        <v>43938</v>
      </c>
      <c r="I333" s="2">
        <v>43938</v>
      </c>
      <c r="J333" s="1" t="s">
        <v>768</v>
      </c>
      <c r="K333" s="1" t="s">
        <v>26</v>
      </c>
      <c r="L333" s="1">
        <v>150667</v>
      </c>
      <c r="M333" s="1" t="s">
        <v>518</v>
      </c>
      <c r="N333" s="1" t="s">
        <v>34</v>
      </c>
      <c r="O333" s="1" t="s">
        <v>35</v>
      </c>
      <c r="Q333" s="1" t="s">
        <v>49</v>
      </c>
      <c r="R333" s="1" t="s">
        <v>58</v>
      </c>
      <c r="S333" s="3">
        <v>0.97</v>
      </c>
      <c r="T333" s="5">
        <v>18000</v>
      </c>
      <c r="U333" s="3">
        <v>17478</v>
      </c>
      <c r="V333">
        <v>0</v>
      </c>
      <c r="W333">
        <v>0</v>
      </c>
      <c r="X333">
        <v>0</v>
      </c>
      <c r="Y333" s="1" t="s">
        <v>61</v>
      </c>
      <c r="Z333" s="1" t="s">
        <v>161</v>
      </c>
      <c r="AA333" s="1" t="s">
        <v>161</v>
      </c>
      <c r="AB333" s="1" t="s">
        <v>50</v>
      </c>
      <c r="AC333" s="1"/>
      <c r="AD333" s="1" t="s">
        <v>30</v>
      </c>
      <c r="AE333" s="1" t="s">
        <v>31</v>
      </c>
    </row>
    <row r="334" spans="1:31" x14ac:dyDescent="0.3">
      <c r="A334" s="13">
        <f>Table1[[#This Row],[QTY Ordered]]-Table1[[#This Row],[QTY Canceled]]-Table1[[#This Row],[QTY Shipped]]</f>
        <v>9072</v>
      </c>
      <c r="B334" s="7" t="str">
        <f>Table1[[#This Row],[Month]]&amp;" "&amp;RIGHT(Table1[[#This Row],[Year]],2)</f>
        <v>Aug 20</v>
      </c>
      <c r="C334" s="7" t="str">
        <f t="shared" si="26"/>
        <v>Aug</v>
      </c>
      <c r="D334" s="7" t="str">
        <f t="shared" si="27"/>
        <v>2020</v>
      </c>
      <c r="E334" s="8">
        <f t="shared" si="28"/>
        <v>44064</v>
      </c>
      <c r="F334" s="2">
        <v>43924</v>
      </c>
      <c r="G334" s="2">
        <v>44043</v>
      </c>
      <c r="H334" s="2">
        <v>44043</v>
      </c>
      <c r="I334" s="2">
        <v>44043</v>
      </c>
      <c r="J334" s="1" t="s">
        <v>769</v>
      </c>
      <c r="K334" s="1" t="s">
        <v>26</v>
      </c>
      <c r="L334" s="1" t="s">
        <v>770</v>
      </c>
      <c r="M334" s="1" t="s">
        <v>771</v>
      </c>
      <c r="N334" s="1" t="s">
        <v>34</v>
      </c>
      <c r="O334" s="1" t="s">
        <v>35</v>
      </c>
      <c r="Q334" s="1" t="s">
        <v>772</v>
      </c>
      <c r="R334" s="1" t="s">
        <v>773</v>
      </c>
      <c r="S334" s="3">
        <v>1.75</v>
      </c>
      <c r="T334" s="5">
        <v>9072</v>
      </c>
      <c r="U334" s="3">
        <v>15876</v>
      </c>
      <c r="V334">
        <v>0</v>
      </c>
      <c r="W334">
        <v>0</v>
      </c>
      <c r="X334">
        <v>0</v>
      </c>
      <c r="Y334" s="1" t="s">
        <v>28</v>
      </c>
      <c r="Z334" s="1" t="s">
        <v>59</v>
      </c>
      <c r="AA334" s="1" t="s">
        <v>60</v>
      </c>
      <c r="AB334" s="1" t="s">
        <v>38</v>
      </c>
      <c r="AC334" s="1"/>
      <c r="AD334" s="1" t="s">
        <v>30</v>
      </c>
      <c r="AE334" s="1" t="s">
        <v>31</v>
      </c>
    </row>
    <row r="335" spans="1:31" x14ac:dyDescent="0.3">
      <c r="A335" s="13">
        <f>Table1[[#This Row],[QTY Ordered]]-Table1[[#This Row],[QTY Canceled]]-Table1[[#This Row],[QTY Shipped]]</f>
        <v>18000</v>
      </c>
      <c r="B335" s="7" t="str">
        <f>Table1[[#This Row],[Month]]&amp;" "&amp;RIGHT(Table1[[#This Row],[Year]],2)</f>
        <v>May 20</v>
      </c>
      <c r="C335" s="7" t="str">
        <f t="shared" si="26"/>
        <v>May</v>
      </c>
      <c r="D335" s="7" t="str">
        <f t="shared" si="27"/>
        <v>2020</v>
      </c>
      <c r="E335" s="8">
        <f t="shared" si="28"/>
        <v>43966</v>
      </c>
      <c r="F335" s="2">
        <v>43924</v>
      </c>
      <c r="G335" s="2">
        <v>43945</v>
      </c>
      <c r="H335" s="2">
        <v>43945</v>
      </c>
      <c r="I335" s="2">
        <v>43945</v>
      </c>
      <c r="J335" s="1" t="s">
        <v>774</v>
      </c>
      <c r="K335" s="1" t="s">
        <v>26</v>
      </c>
      <c r="L335" s="1" t="s">
        <v>775</v>
      </c>
      <c r="M335" s="1" t="s">
        <v>776</v>
      </c>
      <c r="N335" s="1" t="s">
        <v>34</v>
      </c>
      <c r="O335" s="1" t="s">
        <v>35</v>
      </c>
      <c r="Q335" s="1" t="s">
        <v>43</v>
      </c>
      <c r="R335" s="1" t="s">
        <v>44</v>
      </c>
      <c r="S335" s="3">
        <v>0.09</v>
      </c>
      <c r="T335" s="5">
        <v>18000</v>
      </c>
      <c r="U335" s="3">
        <v>1603.8</v>
      </c>
      <c r="V335">
        <v>0</v>
      </c>
      <c r="W335">
        <v>0</v>
      </c>
      <c r="X335">
        <v>0</v>
      </c>
      <c r="Y335" s="1" t="s">
        <v>61</v>
      </c>
      <c r="Z335" s="1" t="s">
        <v>161</v>
      </c>
      <c r="AA335" s="1" t="s">
        <v>161</v>
      </c>
      <c r="AB335" s="1" t="s">
        <v>29</v>
      </c>
      <c r="AC335" s="1"/>
      <c r="AD335" s="1" t="s">
        <v>30</v>
      </c>
      <c r="AE335" s="1" t="s">
        <v>31</v>
      </c>
    </row>
    <row r="336" spans="1:31" x14ac:dyDescent="0.3">
      <c r="A336" s="13">
        <f>Table1[[#This Row],[QTY Ordered]]-Table1[[#This Row],[QTY Canceled]]-Table1[[#This Row],[QTY Shipped]]</f>
        <v>18000</v>
      </c>
      <c r="B336" s="7" t="str">
        <f>Table1[[#This Row],[Month]]&amp;" "&amp;RIGHT(Table1[[#This Row],[Year]],2)</f>
        <v>May 20</v>
      </c>
      <c r="C336" s="7" t="str">
        <f t="shared" si="26"/>
        <v>May</v>
      </c>
      <c r="D336" s="7" t="str">
        <f t="shared" si="27"/>
        <v>2020</v>
      </c>
      <c r="E336" s="8">
        <f t="shared" si="28"/>
        <v>43966</v>
      </c>
      <c r="F336" s="2">
        <v>43924</v>
      </c>
      <c r="G336" s="2">
        <v>43945</v>
      </c>
      <c r="H336" s="2">
        <v>43945</v>
      </c>
      <c r="I336" s="2">
        <v>43945</v>
      </c>
      <c r="J336" s="1" t="s">
        <v>774</v>
      </c>
      <c r="K336" s="1" t="s">
        <v>26</v>
      </c>
      <c r="L336" s="1" t="s">
        <v>777</v>
      </c>
      <c r="M336" s="1" t="s">
        <v>778</v>
      </c>
      <c r="N336" s="1" t="s">
        <v>34</v>
      </c>
      <c r="O336" s="1" t="s">
        <v>35</v>
      </c>
      <c r="Q336" s="1" t="s">
        <v>43</v>
      </c>
      <c r="R336" s="1" t="s">
        <v>44</v>
      </c>
      <c r="S336" s="3">
        <v>0.09</v>
      </c>
      <c r="T336" s="5">
        <v>18000</v>
      </c>
      <c r="U336" s="3">
        <v>1603.8</v>
      </c>
      <c r="V336">
        <v>0</v>
      </c>
      <c r="W336">
        <v>0</v>
      </c>
      <c r="X336">
        <v>0</v>
      </c>
      <c r="Y336" s="1" t="s">
        <v>61</v>
      </c>
      <c r="Z336" s="1" t="s">
        <v>161</v>
      </c>
      <c r="AA336" s="1" t="s">
        <v>161</v>
      </c>
      <c r="AB336" s="1" t="s">
        <v>29</v>
      </c>
      <c r="AC336" s="1"/>
      <c r="AD336" s="1" t="s">
        <v>30</v>
      </c>
      <c r="AE336" s="1" t="s">
        <v>31</v>
      </c>
    </row>
    <row r="337" spans="1:31" x14ac:dyDescent="0.3">
      <c r="A337" s="13">
        <f>Table1[[#This Row],[QTY Ordered]]-Table1[[#This Row],[QTY Canceled]]-Table1[[#This Row],[QTY Shipped]]</f>
        <v>4000</v>
      </c>
      <c r="B337" s="7" t="str">
        <f>Table1[[#This Row],[Month]]&amp;" "&amp;RIGHT(Table1[[#This Row],[Year]],2)</f>
        <v>May 20</v>
      </c>
      <c r="C337" s="7" t="str">
        <f t="shared" si="26"/>
        <v>May</v>
      </c>
      <c r="D337" s="7" t="str">
        <f t="shared" si="27"/>
        <v>2020</v>
      </c>
      <c r="E337" s="8">
        <f t="shared" si="28"/>
        <v>43966</v>
      </c>
      <c r="F337" s="2">
        <v>43924</v>
      </c>
      <c r="G337" s="2">
        <v>43945</v>
      </c>
      <c r="H337" s="2">
        <v>43945</v>
      </c>
      <c r="I337" s="2">
        <v>43945</v>
      </c>
      <c r="J337" s="1" t="s">
        <v>774</v>
      </c>
      <c r="K337" s="1" t="s">
        <v>26</v>
      </c>
      <c r="L337" s="1" t="s">
        <v>779</v>
      </c>
      <c r="M337" s="1" t="s">
        <v>780</v>
      </c>
      <c r="N337" s="1" t="s">
        <v>34</v>
      </c>
      <c r="O337" s="1" t="s">
        <v>35</v>
      </c>
      <c r="Q337" s="1" t="s">
        <v>43</v>
      </c>
      <c r="R337" s="1" t="s">
        <v>44</v>
      </c>
      <c r="S337" s="3">
        <v>0.13</v>
      </c>
      <c r="T337" s="5">
        <v>4000</v>
      </c>
      <c r="U337" s="3">
        <v>500</v>
      </c>
      <c r="V337">
        <v>0</v>
      </c>
      <c r="W337">
        <v>0</v>
      </c>
      <c r="X337">
        <v>0</v>
      </c>
      <c r="Y337" s="1" t="s">
        <v>61</v>
      </c>
      <c r="Z337" s="1" t="s">
        <v>161</v>
      </c>
      <c r="AA337" s="1" t="s">
        <v>161</v>
      </c>
      <c r="AB337" s="1" t="s">
        <v>29</v>
      </c>
      <c r="AC337" s="1"/>
      <c r="AD337" s="1" t="s">
        <v>30</v>
      </c>
      <c r="AE337" s="1" t="s">
        <v>31</v>
      </c>
    </row>
    <row r="338" spans="1:31" x14ac:dyDescent="0.3">
      <c r="A338" s="13">
        <f>Table1[[#This Row],[QTY Ordered]]-Table1[[#This Row],[QTY Canceled]]-Table1[[#This Row],[QTY Shipped]]</f>
        <v>5500</v>
      </c>
      <c r="B338" s="7" t="str">
        <f>Table1[[#This Row],[Month]]&amp;" "&amp;RIGHT(Table1[[#This Row],[Year]],2)</f>
        <v>May 20</v>
      </c>
      <c r="C338" s="7" t="str">
        <f t="shared" si="26"/>
        <v>May</v>
      </c>
      <c r="D338" s="7" t="str">
        <f t="shared" si="27"/>
        <v>2020</v>
      </c>
      <c r="E338" s="8">
        <f t="shared" si="28"/>
        <v>43966</v>
      </c>
      <c r="F338" s="2">
        <v>43924</v>
      </c>
      <c r="G338" s="2">
        <v>43945</v>
      </c>
      <c r="H338" s="2">
        <v>43945</v>
      </c>
      <c r="I338" s="2">
        <v>43945</v>
      </c>
      <c r="J338" s="1" t="s">
        <v>774</v>
      </c>
      <c r="K338" s="1" t="s">
        <v>26</v>
      </c>
      <c r="L338" s="1" t="s">
        <v>781</v>
      </c>
      <c r="M338" s="1" t="s">
        <v>782</v>
      </c>
      <c r="N338" s="1" t="s">
        <v>34</v>
      </c>
      <c r="O338" s="1" t="s">
        <v>35</v>
      </c>
      <c r="Q338" s="1" t="s">
        <v>43</v>
      </c>
      <c r="R338" s="1" t="s">
        <v>44</v>
      </c>
      <c r="S338" s="3">
        <v>0.13</v>
      </c>
      <c r="T338" s="5">
        <v>5500</v>
      </c>
      <c r="U338" s="3">
        <v>687.5</v>
      </c>
      <c r="V338">
        <v>0</v>
      </c>
      <c r="W338">
        <v>0</v>
      </c>
      <c r="X338">
        <v>0</v>
      </c>
      <c r="Y338" s="1" t="s">
        <v>61</v>
      </c>
      <c r="Z338" s="1" t="s">
        <v>161</v>
      </c>
      <c r="AA338" s="1" t="s">
        <v>161</v>
      </c>
      <c r="AB338" s="1" t="s">
        <v>29</v>
      </c>
      <c r="AC338" s="1"/>
      <c r="AD338" s="1" t="s">
        <v>30</v>
      </c>
      <c r="AE338" s="1" t="s">
        <v>31</v>
      </c>
    </row>
    <row r="339" spans="1:31" x14ac:dyDescent="0.3">
      <c r="A339" s="13">
        <f>Table1[[#This Row],[QTY Ordered]]-Table1[[#This Row],[QTY Canceled]]-Table1[[#This Row],[QTY Shipped]]</f>
        <v>7500</v>
      </c>
      <c r="B339" s="7" t="str">
        <f>Table1[[#This Row],[Month]]&amp;" "&amp;RIGHT(Table1[[#This Row],[Year]],2)</f>
        <v>May 20</v>
      </c>
      <c r="C339" s="7" t="str">
        <f t="shared" si="26"/>
        <v>May</v>
      </c>
      <c r="D339" s="7" t="str">
        <f t="shared" si="27"/>
        <v>2020</v>
      </c>
      <c r="E339" s="8">
        <f t="shared" si="28"/>
        <v>43966</v>
      </c>
      <c r="F339" s="2">
        <v>43924</v>
      </c>
      <c r="G339" s="2">
        <v>43945</v>
      </c>
      <c r="H339" s="2">
        <v>43945</v>
      </c>
      <c r="I339" s="2">
        <v>43945</v>
      </c>
      <c r="J339" s="1" t="s">
        <v>774</v>
      </c>
      <c r="K339" s="1" t="s">
        <v>26</v>
      </c>
      <c r="L339" s="1" t="s">
        <v>783</v>
      </c>
      <c r="M339" s="1" t="s">
        <v>784</v>
      </c>
      <c r="N339" s="1" t="s">
        <v>34</v>
      </c>
      <c r="O339" s="1" t="s">
        <v>35</v>
      </c>
      <c r="Q339" s="1" t="s">
        <v>43</v>
      </c>
      <c r="R339" s="1" t="s">
        <v>44</v>
      </c>
      <c r="S339" s="3">
        <v>0.13</v>
      </c>
      <c r="T339" s="5">
        <v>7500</v>
      </c>
      <c r="U339" s="3">
        <v>937.5</v>
      </c>
      <c r="V339">
        <v>0</v>
      </c>
      <c r="W339">
        <v>0</v>
      </c>
      <c r="X339">
        <v>0</v>
      </c>
      <c r="Y339" s="1" t="s">
        <v>61</v>
      </c>
      <c r="Z339" s="1" t="s">
        <v>161</v>
      </c>
      <c r="AA339" s="1" t="s">
        <v>161</v>
      </c>
      <c r="AB339" s="1" t="s">
        <v>29</v>
      </c>
      <c r="AC339" s="1"/>
      <c r="AD339" s="1" t="s">
        <v>30</v>
      </c>
      <c r="AE339" s="1" t="s">
        <v>31</v>
      </c>
    </row>
    <row r="340" spans="1:31" x14ac:dyDescent="0.3">
      <c r="A340" s="13">
        <f>Table1[[#This Row],[QTY Ordered]]-Table1[[#This Row],[QTY Canceled]]-Table1[[#This Row],[QTY Shipped]]</f>
        <v>6500</v>
      </c>
      <c r="B340" s="7" t="str">
        <f>Table1[[#This Row],[Month]]&amp;" "&amp;RIGHT(Table1[[#This Row],[Year]],2)</f>
        <v>May 20</v>
      </c>
      <c r="C340" s="7" t="str">
        <f t="shared" si="26"/>
        <v>May</v>
      </c>
      <c r="D340" s="7" t="str">
        <f t="shared" si="27"/>
        <v>2020</v>
      </c>
      <c r="E340" s="8">
        <f t="shared" si="28"/>
        <v>43966</v>
      </c>
      <c r="F340" s="2">
        <v>43924</v>
      </c>
      <c r="G340" s="2">
        <v>43945</v>
      </c>
      <c r="H340" s="2">
        <v>43945</v>
      </c>
      <c r="I340" s="2">
        <v>43945</v>
      </c>
      <c r="J340" s="1" t="s">
        <v>774</v>
      </c>
      <c r="K340" s="1" t="s">
        <v>26</v>
      </c>
      <c r="L340" s="1" t="s">
        <v>785</v>
      </c>
      <c r="M340" s="1" t="s">
        <v>786</v>
      </c>
      <c r="N340" s="1" t="s">
        <v>34</v>
      </c>
      <c r="O340" s="1" t="s">
        <v>35</v>
      </c>
      <c r="Q340" s="1" t="s">
        <v>43</v>
      </c>
      <c r="R340" s="1" t="s">
        <v>44</v>
      </c>
      <c r="S340" s="3">
        <v>0.13</v>
      </c>
      <c r="T340" s="5">
        <v>6500</v>
      </c>
      <c r="U340" s="3">
        <v>812.5</v>
      </c>
      <c r="V340">
        <v>0</v>
      </c>
      <c r="W340">
        <v>0</v>
      </c>
      <c r="X340">
        <v>0</v>
      </c>
      <c r="Y340" s="1" t="s">
        <v>61</v>
      </c>
      <c r="Z340" s="1" t="s">
        <v>161</v>
      </c>
      <c r="AA340" s="1" t="s">
        <v>161</v>
      </c>
      <c r="AB340" s="1" t="s">
        <v>29</v>
      </c>
      <c r="AC340" s="1"/>
      <c r="AD340" s="1" t="s">
        <v>30</v>
      </c>
      <c r="AE340" s="1" t="s">
        <v>31</v>
      </c>
    </row>
    <row r="341" spans="1:31" x14ac:dyDescent="0.3">
      <c r="A341" s="13">
        <f>Table1[[#This Row],[QTY Ordered]]-Table1[[#This Row],[QTY Canceled]]-Table1[[#This Row],[QTY Shipped]]</f>
        <v>4</v>
      </c>
      <c r="B341" s="7" t="str">
        <f>Table1[[#This Row],[Month]]&amp;" "&amp;RIGHT(Table1[[#This Row],[Year]],2)</f>
        <v>May 20</v>
      </c>
      <c r="C341" s="7" t="str">
        <f t="shared" si="26"/>
        <v>May</v>
      </c>
      <c r="D341" s="7" t="str">
        <f t="shared" si="27"/>
        <v>2020</v>
      </c>
      <c r="E341" s="8">
        <f t="shared" si="28"/>
        <v>43966</v>
      </c>
      <c r="F341" s="2">
        <v>43924</v>
      </c>
      <c r="G341" s="2">
        <v>43945</v>
      </c>
      <c r="H341" s="2">
        <v>43945</v>
      </c>
      <c r="I341" s="2">
        <v>43945</v>
      </c>
      <c r="J341" s="1" t="s">
        <v>787</v>
      </c>
      <c r="K341" s="1" t="s">
        <v>26</v>
      </c>
      <c r="L341" s="1" t="s">
        <v>679</v>
      </c>
      <c r="M341" s="1"/>
      <c r="N341" s="1"/>
      <c r="O341" s="1" t="s">
        <v>42</v>
      </c>
      <c r="Q341" s="1" t="s">
        <v>43</v>
      </c>
      <c r="R341" s="1" t="s">
        <v>44</v>
      </c>
      <c r="S341" s="3">
        <v>60</v>
      </c>
      <c r="T341" s="5">
        <v>4</v>
      </c>
      <c r="U341" s="3">
        <v>240</v>
      </c>
      <c r="V341">
        <v>0</v>
      </c>
      <c r="W341">
        <v>0</v>
      </c>
      <c r="X341">
        <v>0</v>
      </c>
      <c r="Y341" s="1" t="s">
        <v>37</v>
      </c>
      <c r="Z341" s="1" t="s">
        <v>161</v>
      </c>
      <c r="AA341" s="1" t="s">
        <v>161</v>
      </c>
      <c r="AB341" s="1" t="s">
        <v>38</v>
      </c>
      <c r="AC341" s="1"/>
      <c r="AD341" s="1" t="s">
        <v>30</v>
      </c>
      <c r="AE341" s="1" t="s">
        <v>31</v>
      </c>
    </row>
    <row r="342" spans="1:31" x14ac:dyDescent="0.3">
      <c r="A342" s="13">
        <f>Table1[[#This Row],[QTY Ordered]]-Table1[[#This Row],[QTY Canceled]]-Table1[[#This Row],[QTY Shipped]]</f>
        <v>5500</v>
      </c>
      <c r="B342" s="7" t="str">
        <f>Table1[[#This Row],[Month]]&amp;" "&amp;RIGHT(Table1[[#This Row],[Year]],2)</f>
        <v>May 20</v>
      </c>
      <c r="C342" s="7" t="str">
        <f t="shared" si="26"/>
        <v>May</v>
      </c>
      <c r="D342" s="7" t="str">
        <f t="shared" si="27"/>
        <v>2020</v>
      </c>
      <c r="E342" s="8">
        <f t="shared" si="28"/>
        <v>43966</v>
      </c>
      <c r="F342" s="2">
        <v>43924</v>
      </c>
      <c r="G342" s="2">
        <v>43945</v>
      </c>
      <c r="H342" s="2">
        <v>43945</v>
      </c>
      <c r="I342" s="2">
        <v>43945</v>
      </c>
      <c r="J342" s="1" t="s">
        <v>792</v>
      </c>
      <c r="K342" s="1" t="s">
        <v>26</v>
      </c>
      <c r="L342" s="1">
        <v>451340</v>
      </c>
      <c r="M342" s="1" t="s">
        <v>513</v>
      </c>
      <c r="N342" s="1" t="s">
        <v>34</v>
      </c>
      <c r="O342" s="1" t="s">
        <v>35</v>
      </c>
      <c r="Q342" s="1" t="s">
        <v>43</v>
      </c>
      <c r="R342" s="1" t="s">
        <v>44</v>
      </c>
      <c r="S342" s="3">
        <v>0.45</v>
      </c>
      <c r="T342" s="5">
        <v>5500</v>
      </c>
      <c r="U342" s="3">
        <v>2475</v>
      </c>
      <c r="V342">
        <v>0</v>
      </c>
      <c r="W342">
        <v>0</v>
      </c>
      <c r="X342">
        <v>0</v>
      </c>
      <c r="Y342" s="1" t="s">
        <v>61</v>
      </c>
      <c r="Z342" s="1" t="s">
        <v>161</v>
      </c>
      <c r="AA342" s="1" t="s">
        <v>161</v>
      </c>
      <c r="AB342" s="1" t="s">
        <v>118</v>
      </c>
      <c r="AC342" s="1"/>
      <c r="AD342" s="1" t="s">
        <v>30</v>
      </c>
      <c r="AE342" s="1" t="s">
        <v>31</v>
      </c>
    </row>
    <row r="343" spans="1:31" x14ac:dyDescent="0.3">
      <c r="A343" s="13">
        <f>Table1[[#This Row],[QTY Ordered]]-Table1[[#This Row],[QTY Canceled]]-Table1[[#This Row],[QTY Shipped]]</f>
        <v>2</v>
      </c>
      <c r="B343" s="7" t="str">
        <f>Table1[[#This Row],[Month]]&amp;" "&amp;RIGHT(Table1[[#This Row],[Year]],2)</f>
        <v>May 20</v>
      </c>
      <c r="C343" s="7" t="str">
        <f t="shared" si="26"/>
        <v>May</v>
      </c>
      <c r="D343" s="7" t="str">
        <f t="shared" si="27"/>
        <v>2020</v>
      </c>
      <c r="E343" s="8">
        <f t="shared" si="28"/>
        <v>43966</v>
      </c>
      <c r="F343" s="2">
        <v>43924</v>
      </c>
      <c r="G343" s="2">
        <v>43945</v>
      </c>
      <c r="H343" s="2">
        <v>43945</v>
      </c>
      <c r="I343" s="2">
        <v>43945</v>
      </c>
      <c r="J343" s="1" t="s">
        <v>792</v>
      </c>
      <c r="K343" s="1" t="s">
        <v>26</v>
      </c>
      <c r="L343" s="1" t="s">
        <v>679</v>
      </c>
      <c r="M343" s="1"/>
      <c r="N343" s="1"/>
      <c r="O343" s="1" t="s">
        <v>42</v>
      </c>
      <c r="Q343" s="1" t="s">
        <v>43</v>
      </c>
      <c r="R343" s="1" t="s">
        <v>44</v>
      </c>
      <c r="S343" s="3">
        <v>60</v>
      </c>
      <c r="T343" s="5">
        <v>2</v>
      </c>
      <c r="U343" s="3">
        <v>120</v>
      </c>
      <c r="V343">
        <v>0</v>
      </c>
      <c r="W343">
        <v>0</v>
      </c>
      <c r="X343">
        <v>0</v>
      </c>
      <c r="Y343" s="1" t="s">
        <v>37</v>
      </c>
      <c r="Z343" s="1" t="s">
        <v>161</v>
      </c>
      <c r="AA343" s="1" t="s">
        <v>161</v>
      </c>
      <c r="AB343" s="1" t="s">
        <v>118</v>
      </c>
      <c r="AC343" s="1"/>
      <c r="AD343" s="1" t="s">
        <v>30</v>
      </c>
      <c r="AE343" s="1" t="s">
        <v>31</v>
      </c>
    </row>
    <row r="344" spans="1:31" x14ac:dyDescent="0.3">
      <c r="A344" s="13">
        <f>Table1[[#This Row],[QTY Ordered]]-Table1[[#This Row],[QTY Canceled]]-Table1[[#This Row],[QTY Shipped]]</f>
        <v>2</v>
      </c>
      <c r="B344" s="7" t="str">
        <f>Table1[[#This Row],[Month]]&amp;" "&amp;RIGHT(Table1[[#This Row],[Year]],2)</f>
        <v>May 20</v>
      </c>
      <c r="C344" s="7" t="s">
        <v>1130</v>
      </c>
      <c r="D344" s="7" t="str">
        <f t="shared" si="27"/>
        <v>2020</v>
      </c>
      <c r="E344" s="8">
        <f t="shared" si="28"/>
        <v>43949</v>
      </c>
      <c r="F344" s="2">
        <v>43928</v>
      </c>
      <c r="G344" s="2">
        <v>43928</v>
      </c>
      <c r="H344" s="2">
        <v>43928</v>
      </c>
      <c r="I344" s="2">
        <v>43928</v>
      </c>
      <c r="J344" s="1" t="s">
        <v>795</v>
      </c>
      <c r="K344" s="1" t="s">
        <v>26</v>
      </c>
      <c r="L344" s="1" t="s">
        <v>97</v>
      </c>
      <c r="M344" s="1" t="s">
        <v>796</v>
      </c>
      <c r="N344" s="1"/>
      <c r="O344" s="1" t="s">
        <v>48</v>
      </c>
      <c r="P344" t="s">
        <v>27</v>
      </c>
      <c r="Q344" s="1" t="s">
        <v>56</v>
      </c>
      <c r="R344" s="1" t="s">
        <v>57</v>
      </c>
      <c r="S344" s="3">
        <v>420</v>
      </c>
      <c r="T344" s="5">
        <v>2</v>
      </c>
      <c r="U344" s="3">
        <v>840</v>
      </c>
      <c r="V344">
        <v>0</v>
      </c>
      <c r="W344">
        <v>0</v>
      </c>
      <c r="X344">
        <v>0</v>
      </c>
      <c r="Y344" s="1" t="s">
        <v>28</v>
      </c>
      <c r="Z344" s="1" t="s">
        <v>41</v>
      </c>
      <c r="AA344" s="1" t="s">
        <v>41</v>
      </c>
      <c r="AB344" s="1" t="s">
        <v>95</v>
      </c>
      <c r="AC344" s="1"/>
      <c r="AD344" s="1" t="s">
        <v>30</v>
      </c>
      <c r="AE344" s="1" t="s">
        <v>31</v>
      </c>
    </row>
    <row r="345" spans="1:31" x14ac:dyDescent="0.3">
      <c r="A345" s="13">
        <f>Table1[[#This Row],[QTY Ordered]]-Table1[[#This Row],[QTY Canceled]]-Table1[[#This Row],[QTY Shipped]]</f>
        <v>2</v>
      </c>
      <c r="B345" s="7" t="str">
        <f>Table1[[#This Row],[Month]]&amp;" "&amp;RIGHT(Table1[[#This Row],[Year]],2)</f>
        <v>May 20</v>
      </c>
      <c r="C345" s="7" t="s">
        <v>1130</v>
      </c>
      <c r="D345" s="7" t="str">
        <f t="shared" si="27"/>
        <v>2020</v>
      </c>
      <c r="E345" s="8">
        <f t="shared" si="28"/>
        <v>43949</v>
      </c>
      <c r="F345" s="2">
        <v>43928</v>
      </c>
      <c r="G345" s="2">
        <v>43928</v>
      </c>
      <c r="H345" s="2">
        <v>43928</v>
      </c>
      <c r="I345" s="2">
        <v>43928</v>
      </c>
      <c r="J345" s="1" t="s">
        <v>795</v>
      </c>
      <c r="K345" s="1" t="s">
        <v>26</v>
      </c>
      <c r="L345" s="1" t="s">
        <v>797</v>
      </c>
      <c r="M345" s="1" t="s">
        <v>796</v>
      </c>
      <c r="N345" s="1"/>
      <c r="O345" s="1" t="s">
        <v>48</v>
      </c>
      <c r="P345" t="s">
        <v>27</v>
      </c>
      <c r="Q345" s="1" t="s">
        <v>56</v>
      </c>
      <c r="R345" s="1" t="s">
        <v>57</v>
      </c>
      <c r="S345" s="3">
        <v>300</v>
      </c>
      <c r="T345" s="5">
        <v>2</v>
      </c>
      <c r="U345" s="3">
        <v>600</v>
      </c>
      <c r="V345">
        <v>0</v>
      </c>
      <c r="W345">
        <v>0</v>
      </c>
      <c r="X345">
        <v>0</v>
      </c>
      <c r="Y345" s="1" t="s">
        <v>28</v>
      </c>
      <c r="Z345" s="1" t="s">
        <v>41</v>
      </c>
      <c r="AA345" s="1" t="s">
        <v>41</v>
      </c>
      <c r="AB345" s="1" t="s">
        <v>95</v>
      </c>
      <c r="AC345" s="1"/>
      <c r="AD345" s="1" t="s">
        <v>30</v>
      </c>
      <c r="AE345" s="1" t="s">
        <v>31</v>
      </c>
    </row>
    <row r="346" spans="1:31" x14ac:dyDescent="0.3">
      <c r="A346" s="13">
        <f>Table1[[#This Row],[QTY Ordered]]-Table1[[#This Row],[QTY Canceled]]-Table1[[#This Row],[QTY Shipped]]</f>
        <v>7</v>
      </c>
      <c r="B346" s="7" t="str">
        <f>Table1[[#This Row],[Month]]&amp;" "&amp;RIGHT(Table1[[#This Row],[Year]],2)</f>
        <v>May 20</v>
      </c>
      <c r="C346" s="7" t="s">
        <v>1130</v>
      </c>
      <c r="D346" s="7" t="str">
        <f t="shared" si="27"/>
        <v>2020</v>
      </c>
      <c r="E346" s="8">
        <f t="shared" si="28"/>
        <v>43949</v>
      </c>
      <c r="F346" s="2">
        <v>43928</v>
      </c>
      <c r="G346" s="2">
        <v>43928</v>
      </c>
      <c r="H346" s="2">
        <v>43928</v>
      </c>
      <c r="I346" s="2">
        <v>43928</v>
      </c>
      <c r="J346" s="1" t="s">
        <v>798</v>
      </c>
      <c r="K346" s="1" t="s">
        <v>26</v>
      </c>
      <c r="L346" s="1" t="s">
        <v>799</v>
      </c>
      <c r="M346" s="1" t="s">
        <v>838</v>
      </c>
      <c r="N346" s="1"/>
      <c r="O346" s="1" t="s">
        <v>33</v>
      </c>
      <c r="P346" t="s">
        <v>33</v>
      </c>
      <c r="Q346" s="1" t="s">
        <v>51</v>
      </c>
      <c r="R346" s="1" t="s">
        <v>52</v>
      </c>
      <c r="S346" s="3">
        <v>140</v>
      </c>
      <c r="T346" s="5">
        <v>8</v>
      </c>
      <c r="U346" s="3">
        <v>1120</v>
      </c>
      <c r="V346">
        <v>0</v>
      </c>
      <c r="W346">
        <v>1</v>
      </c>
      <c r="X346">
        <v>1</v>
      </c>
      <c r="Y346" s="1" t="s">
        <v>28</v>
      </c>
      <c r="Z346" s="1" t="s">
        <v>41</v>
      </c>
      <c r="AA346" s="1" t="s">
        <v>41</v>
      </c>
      <c r="AB346" s="1" t="s">
        <v>72</v>
      </c>
      <c r="AC346" s="1"/>
      <c r="AD346" s="1" t="s">
        <v>30</v>
      </c>
      <c r="AE346" s="1" t="s">
        <v>31</v>
      </c>
    </row>
    <row r="347" spans="1:31" x14ac:dyDescent="0.3">
      <c r="A347" s="13">
        <f>Table1[[#This Row],[QTY Ordered]]-Table1[[#This Row],[QTY Canceled]]-Table1[[#This Row],[QTY Shipped]]</f>
        <v>7</v>
      </c>
      <c r="B347" s="7" t="str">
        <f>Table1[[#This Row],[Month]]&amp;" "&amp;RIGHT(Table1[[#This Row],[Year]],2)</f>
        <v>May 20</v>
      </c>
      <c r="C347" s="7" t="s">
        <v>1130</v>
      </c>
      <c r="D347" s="7" t="str">
        <f t="shared" si="27"/>
        <v>2020</v>
      </c>
      <c r="E347" s="8">
        <f t="shared" si="28"/>
        <v>43949</v>
      </c>
      <c r="F347" s="2">
        <v>43928</v>
      </c>
      <c r="G347" s="2">
        <v>43928</v>
      </c>
      <c r="H347" s="2">
        <v>43928</v>
      </c>
      <c r="I347" s="2">
        <v>43928</v>
      </c>
      <c r="J347" s="1" t="s">
        <v>798</v>
      </c>
      <c r="K347" s="1" t="s">
        <v>26</v>
      </c>
      <c r="L347" s="1" t="s">
        <v>839</v>
      </c>
      <c r="M347" s="1" t="s">
        <v>838</v>
      </c>
      <c r="N347" s="1"/>
      <c r="O347" s="1" t="s">
        <v>33</v>
      </c>
      <c r="P347" t="s">
        <v>33</v>
      </c>
      <c r="Q347" s="1" t="s">
        <v>51</v>
      </c>
      <c r="R347" s="1" t="s">
        <v>52</v>
      </c>
      <c r="S347" s="3">
        <v>25</v>
      </c>
      <c r="T347" s="5">
        <v>8</v>
      </c>
      <c r="U347" s="3">
        <v>200</v>
      </c>
      <c r="V347">
        <v>0</v>
      </c>
      <c r="W347">
        <v>1</v>
      </c>
      <c r="X347">
        <v>1</v>
      </c>
      <c r="Y347" s="1" t="s">
        <v>28</v>
      </c>
      <c r="Z347" s="1" t="s">
        <v>41</v>
      </c>
      <c r="AA347" s="1" t="s">
        <v>41</v>
      </c>
      <c r="AB347" s="1" t="s">
        <v>72</v>
      </c>
      <c r="AC347" s="1"/>
      <c r="AD347" s="1" t="s">
        <v>30</v>
      </c>
      <c r="AE347" s="1" t="s">
        <v>31</v>
      </c>
    </row>
    <row r="348" spans="1:31" x14ac:dyDescent="0.3">
      <c r="A348" s="13">
        <f>Table1[[#This Row],[QTY Ordered]]-Table1[[#This Row],[QTY Canceled]]-Table1[[#This Row],[QTY Shipped]]</f>
        <v>8</v>
      </c>
      <c r="B348" s="7" t="str">
        <f>Table1[[#This Row],[Month]]&amp;" "&amp;RIGHT(Table1[[#This Row],[Year]],2)</f>
        <v>May 20</v>
      </c>
      <c r="C348" s="7" t="s">
        <v>1130</v>
      </c>
      <c r="D348" s="7" t="str">
        <f t="shared" si="27"/>
        <v>2020</v>
      </c>
      <c r="E348" s="8">
        <f t="shared" si="28"/>
        <v>43949</v>
      </c>
      <c r="F348" s="2">
        <v>43928</v>
      </c>
      <c r="G348" s="2">
        <v>43928</v>
      </c>
      <c r="H348" s="2">
        <v>43928</v>
      </c>
      <c r="I348" s="2">
        <v>43928</v>
      </c>
      <c r="J348" s="1" t="s">
        <v>798</v>
      </c>
      <c r="K348" s="1" t="s">
        <v>26</v>
      </c>
      <c r="L348" s="1" t="s">
        <v>801</v>
      </c>
      <c r="M348" s="1" t="s">
        <v>838</v>
      </c>
      <c r="N348" s="1"/>
      <c r="O348" s="1" t="s">
        <v>33</v>
      </c>
      <c r="P348" t="s">
        <v>33</v>
      </c>
      <c r="Q348" s="1" t="s">
        <v>51</v>
      </c>
      <c r="R348" s="1" t="s">
        <v>52</v>
      </c>
      <c r="S348" s="3">
        <v>25</v>
      </c>
      <c r="T348" s="5">
        <v>8</v>
      </c>
      <c r="U348" s="3">
        <v>200</v>
      </c>
      <c r="V348">
        <v>0</v>
      </c>
      <c r="W348">
        <v>0</v>
      </c>
      <c r="X348">
        <v>0</v>
      </c>
      <c r="Y348" s="1" t="s">
        <v>28</v>
      </c>
      <c r="Z348" s="1" t="s">
        <v>41</v>
      </c>
      <c r="AA348" s="1" t="s">
        <v>41</v>
      </c>
      <c r="AB348" s="1" t="s">
        <v>72</v>
      </c>
      <c r="AC348" s="1"/>
      <c r="AD348" s="1" t="s">
        <v>30</v>
      </c>
      <c r="AE348" s="1" t="s">
        <v>31</v>
      </c>
    </row>
    <row r="349" spans="1:31" x14ac:dyDescent="0.3">
      <c r="A349" s="13">
        <f>Table1[[#This Row],[QTY Ordered]]-Table1[[#This Row],[QTY Canceled]]-Table1[[#This Row],[QTY Shipped]]</f>
        <v>7</v>
      </c>
      <c r="B349" s="7" t="str">
        <f>Table1[[#This Row],[Month]]&amp;" "&amp;RIGHT(Table1[[#This Row],[Year]],2)</f>
        <v>May 20</v>
      </c>
      <c r="C349" s="7" t="s">
        <v>1130</v>
      </c>
      <c r="D349" s="7" t="str">
        <f t="shared" si="27"/>
        <v>2020</v>
      </c>
      <c r="E349" s="8">
        <f t="shared" si="28"/>
        <v>43949</v>
      </c>
      <c r="F349" s="2">
        <v>43928</v>
      </c>
      <c r="G349" s="2">
        <v>43928</v>
      </c>
      <c r="H349" s="2">
        <v>43928</v>
      </c>
      <c r="I349" s="2">
        <v>43928</v>
      </c>
      <c r="J349" s="1" t="s">
        <v>798</v>
      </c>
      <c r="K349" s="1" t="s">
        <v>26</v>
      </c>
      <c r="L349" s="1" t="s">
        <v>574</v>
      </c>
      <c r="M349" s="1" t="s">
        <v>800</v>
      </c>
      <c r="N349" s="1"/>
      <c r="O349" s="1" t="s">
        <v>33</v>
      </c>
      <c r="P349" t="s">
        <v>33</v>
      </c>
      <c r="Q349" s="1" t="s">
        <v>51</v>
      </c>
      <c r="R349" s="1" t="s">
        <v>52</v>
      </c>
      <c r="S349" s="3">
        <v>30</v>
      </c>
      <c r="T349" s="5">
        <v>8</v>
      </c>
      <c r="U349" s="3">
        <v>240</v>
      </c>
      <c r="V349">
        <v>0</v>
      </c>
      <c r="W349">
        <v>1</v>
      </c>
      <c r="X349">
        <v>1</v>
      </c>
      <c r="Y349" s="1" t="s">
        <v>28</v>
      </c>
      <c r="Z349" s="1" t="s">
        <v>41</v>
      </c>
      <c r="AA349" s="1" t="s">
        <v>41</v>
      </c>
      <c r="AB349" s="1" t="s">
        <v>72</v>
      </c>
      <c r="AC349" s="1"/>
      <c r="AD349" s="1" t="s">
        <v>30</v>
      </c>
      <c r="AE349" s="1" t="s">
        <v>31</v>
      </c>
    </row>
    <row r="350" spans="1:31" x14ac:dyDescent="0.3">
      <c r="A350" s="13">
        <f>Table1[[#This Row],[QTY Ordered]]-Table1[[#This Row],[QTY Canceled]]-Table1[[#This Row],[QTY Shipped]]</f>
        <v>5</v>
      </c>
      <c r="B350" s="7" t="str">
        <f>Table1[[#This Row],[Month]]&amp;" "&amp;RIGHT(Table1[[#This Row],[Year]],2)</f>
        <v>May 20</v>
      </c>
      <c r="C350" s="7" t="s">
        <v>1130</v>
      </c>
      <c r="D350" s="7" t="str">
        <f t="shared" si="27"/>
        <v>2020</v>
      </c>
      <c r="E350" s="8">
        <f t="shared" si="28"/>
        <v>43949</v>
      </c>
      <c r="F350" s="2">
        <v>43928</v>
      </c>
      <c r="G350" s="2">
        <v>43928</v>
      </c>
      <c r="H350" s="2">
        <v>43928</v>
      </c>
      <c r="I350" s="2">
        <v>43928</v>
      </c>
      <c r="J350" s="1" t="s">
        <v>798</v>
      </c>
      <c r="K350" s="1" t="s">
        <v>26</v>
      </c>
      <c r="L350" s="1" t="s">
        <v>802</v>
      </c>
      <c r="M350" s="1" t="s">
        <v>838</v>
      </c>
      <c r="N350" s="1"/>
      <c r="O350" s="1" t="s">
        <v>33</v>
      </c>
      <c r="P350" t="s">
        <v>33</v>
      </c>
      <c r="Q350" s="1" t="s">
        <v>51</v>
      </c>
      <c r="R350" s="1" t="s">
        <v>52</v>
      </c>
      <c r="S350" s="3">
        <v>75</v>
      </c>
      <c r="T350" s="5">
        <v>5</v>
      </c>
      <c r="U350" s="3">
        <v>375</v>
      </c>
      <c r="V350">
        <v>0</v>
      </c>
      <c r="W350">
        <v>0</v>
      </c>
      <c r="X350">
        <v>0</v>
      </c>
      <c r="Y350" s="1" t="s">
        <v>28</v>
      </c>
      <c r="Z350" s="1" t="s">
        <v>41</v>
      </c>
      <c r="AA350" s="1" t="s">
        <v>41</v>
      </c>
      <c r="AB350" s="1" t="s">
        <v>72</v>
      </c>
      <c r="AC350" s="1"/>
      <c r="AD350" s="1" t="s">
        <v>30</v>
      </c>
      <c r="AE350" s="1" t="s">
        <v>31</v>
      </c>
    </row>
    <row r="351" spans="1:31" x14ac:dyDescent="0.3">
      <c r="A351" s="13">
        <f>Table1[[#This Row],[QTY Ordered]]-Table1[[#This Row],[QTY Canceled]]-Table1[[#This Row],[QTY Shipped]]</f>
        <v>7</v>
      </c>
      <c r="B351" s="7" t="str">
        <f>Table1[[#This Row],[Month]]&amp;" "&amp;RIGHT(Table1[[#This Row],[Year]],2)</f>
        <v>May 20</v>
      </c>
      <c r="C351" s="7" t="s">
        <v>1130</v>
      </c>
      <c r="D351" s="7" t="str">
        <f t="shared" si="27"/>
        <v>2020</v>
      </c>
      <c r="E351" s="8">
        <f t="shared" si="28"/>
        <v>43949</v>
      </c>
      <c r="F351" s="2">
        <v>43928</v>
      </c>
      <c r="G351" s="2">
        <v>43928</v>
      </c>
      <c r="H351" s="2">
        <v>43928</v>
      </c>
      <c r="I351" s="2">
        <v>43928</v>
      </c>
      <c r="J351" s="1" t="s">
        <v>798</v>
      </c>
      <c r="K351" s="1" t="s">
        <v>26</v>
      </c>
      <c r="L351" s="1" t="s">
        <v>794</v>
      </c>
      <c r="M351" s="1"/>
      <c r="N351" s="1"/>
      <c r="O351" s="1" t="s">
        <v>33</v>
      </c>
      <c r="P351" t="s">
        <v>33</v>
      </c>
      <c r="Q351" s="1" t="s">
        <v>51</v>
      </c>
      <c r="R351" s="1" t="s">
        <v>52</v>
      </c>
      <c r="S351" s="3">
        <v>154.29</v>
      </c>
      <c r="T351" s="5">
        <v>7</v>
      </c>
      <c r="U351" s="3">
        <v>1080</v>
      </c>
      <c r="V351">
        <v>0</v>
      </c>
      <c r="W351">
        <v>0</v>
      </c>
      <c r="X351">
        <v>0</v>
      </c>
      <c r="Y351" s="1" t="s">
        <v>28</v>
      </c>
      <c r="Z351" s="1" t="s">
        <v>41</v>
      </c>
      <c r="AA351" s="1" t="s">
        <v>41</v>
      </c>
      <c r="AB351" s="1" t="s">
        <v>72</v>
      </c>
      <c r="AC351" s="1"/>
      <c r="AD351" s="1" t="s">
        <v>30</v>
      </c>
      <c r="AE351" s="1" t="s">
        <v>31</v>
      </c>
    </row>
    <row r="352" spans="1:31" x14ac:dyDescent="0.3">
      <c r="A352" s="13">
        <f>Table1[[#This Row],[QTY Ordered]]-Table1[[#This Row],[QTY Canceled]]-Table1[[#This Row],[QTY Shipped]]</f>
        <v>1</v>
      </c>
      <c r="B352" s="7" t="str">
        <f>Table1[[#This Row],[Month]]&amp;" "&amp;RIGHT(Table1[[#This Row],[Year]],2)</f>
        <v>May 20</v>
      </c>
      <c r="C352" s="7" t="s">
        <v>1130</v>
      </c>
      <c r="D352" s="7" t="str">
        <f t="shared" si="27"/>
        <v>2020</v>
      </c>
      <c r="E352" s="8">
        <f t="shared" si="28"/>
        <v>43950</v>
      </c>
      <c r="F352" s="2">
        <v>43929</v>
      </c>
      <c r="G352" s="2">
        <v>43929</v>
      </c>
      <c r="H352" s="2">
        <v>43929</v>
      </c>
      <c r="I352" s="2">
        <v>43929</v>
      </c>
      <c r="J352" s="1" t="s">
        <v>803</v>
      </c>
      <c r="K352" s="1" t="s">
        <v>26</v>
      </c>
      <c r="L352" s="1" t="s">
        <v>94</v>
      </c>
      <c r="M352" s="1" t="s">
        <v>536</v>
      </c>
      <c r="N352" s="1"/>
      <c r="O352" s="1" t="s">
        <v>32</v>
      </c>
      <c r="Q352" s="1" t="s">
        <v>80</v>
      </c>
      <c r="R352" s="1" t="s">
        <v>81</v>
      </c>
      <c r="S352" s="3">
        <v>1624</v>
      </c>
      <c r="T352" s="5">
        <v>1</v>
      </c>
      <c r="U352" s="3">
        <v>1624</v>
      </c>
      <c r="V352">
        <v>0</v>
      </c>
      <c r="W352">
        <v>0</v>
      </c>
      <c r="X352">
        <v>0</v>
      </c>
      <c r="Y352" s="1" t="s">
        <v>37</v>
      </c>
      <c r="Z352" s="1" t="s">
        <v>59</v>
      </c>
      <c r="AA352" s="1" t="s">
        <v>60</v>
      </c>
      <c r="AB352" s="1" t="s">
        <v>82</v>
      </c>
      <c r="AC352" s="1"/>
      <c r="AD352" s="1" t="s">
        <v>30</v>
      </c>
      <c r="AE352" s="1" t="s">
        <v>31</v>
      </c>
    </row>
    <row r="353" spans="1:31" x14ac:dyDescent="0.3">
      <c r="A353" s="13">
        <f>Table1[[#This Row],[QTY Ordered]]-Table1[[#This Row],[QTY Canceled]]-Table1[[#This Row],[QTY Shipped]]</f>
        <v>1500</v>
      </c>
      <c r="B353" s="7" t="str">
        <f>Table1[[#This Row],[Month]]&amp;" "&amp;RIGHT(Table1[[#This Row],[Year]],2)</f>
        <v>Jun 20</v>
      </c>
      <c r="C353" s="7" t="str">
        <f t="shared" ref="C345:C408" si="29">TEXT(E353,"mmm")</f>
        <v>Jun</v>
      </c>
      <c r="D353" s="7" t="str">
        <f t="shared" si="27"/>
        <v>2020</v>
      </c>
      <c r="E353" s="8">
        <f t="shared" si="28"/>
        <v>43987</v>
      </c>
      <c r="F353" s="2">
        <v>43930</v>
      </c>
      <c r="G353" s="2">
        <v>43966</v>
      </c>
      <c r="H353" s="2">
        <v>43966</v>
      </c>
      <c r="I353" s="2">
        <v>43966</v>
      </c>
      <c r="J353" s="1" t="s">
        <v>804</v>
      </c>
      <c r="K353" s="1" t="s">
        <v>26</v>
      </c>
      <c r="L353" s="1" t="s">
        <v>805</v>
      </c>
      <c r="M353" s="1" t="s">
        <v>806</v>
      </c>
      <c r="N353" s="1" t="s">
        <v>34</v>
      </c>
      <c r="O353" s="1" t="s">
        <v>32</v>
      </c>
      <c r="P353" t="s">
        <v>27</v>
      </c>
      <c r="Q353" s="1" t="s">
        <v>78</v>
      </c>
      <c r="R353" s="1" t="s">
        <v>79</v>
      </c>
      <c r="S353" s="3">
        <v>0.33</v>
      </c>
      <c r="T353" s="5">
        <v>1500</v>
      </c>
      <c r="U353" s="3">
        <v>490.05</v>
      </c>
      <c r="V353">
        <v>0</v>
      </c>
      <c r="W353">
        <v>0</v>
      </c>
      <c r="X353">
        <v>0</v>
      </c>
      <c r="Y353" s="1" t="s">
        <v>28</v>
      </c>
      <c r="Z353" s="1" t="s">
        <v>161</v>
      </c>
      <c r="AA353" s="1" t="s">
        <v>161</v>
      </c>
      <c r="AB353" s="1" t="s">
        <v>50</v>
      </c>
      <c r="AC353" s="1"/>
      <c r="AD353" s="1" t="s">
        <v>30</v>
      </c>
      <c r="AE353" s="1" t="s">
        <v>31</v>
      </c>
    </row>
    <row r="354" spans="1:31" x14ac:dyDescent="0.3">
      <c r="A354" s="13">
        <f>Table1[[#This Row],[QTY Ordered]]-Table1[[#This Row],[QTY Canceled]]-Table1[[#This Row],[QTY Shipped]]</f>
        <v>1500</v>
      </c>
      <c r="B354" s="7" t="str">
        <f>Table1[[#This Row],[Month]]&amp;" "&amp;RIGHT(Table1[[#This Row],[Year]],2)</f>
        <v>Jun 20</v>
      </c>
      <c r="C354" s="7" t="str">
        <f t="shared" si="29"/>
        <v>Jun</v>
      </c>
      <c r="D354" s="7" t="str">
        <f t="shared" si="27"/>
        <v>2020</v>
      </c>
      <c r="E354" s="8">
        <f t="shared" si="28"/>
        <v>43987</v>
      </c>
      <c r="F354" s="2">
        <v>43930</v>
      </c>
      <c r="G354" s="2">
        <v>43966</v>
      </c>
      <c r="H354" s="2">
        <v>43966</v>
      </c>
      <c r="I354" s="2">
        <v>43966</v>
      </c>
      <c r="J354" s="1" t="s">
        <v>804</v>
      </c>
      <c r="K354" s="1" t="s">
        <v>26</v>
      </c>
      <c r="L354" s="1" t="s">
        <v>807</v>
      </c>
      <c r="M354" s="1" t="s">
        <v>808</v>
      </c>
      <c r="N354" s="1" t="s">
        <v>34</v>
      </c>
      <c r="O354" s="1" t="s">
        <v>32</v>
      </c>
      <c r="P354" t="s">
        <v>27</v>
      </c>
      <c r="Q354" s="1" t="s">
        <v>78</v>
      </c>
      <c r="R354" s="1" t="s">
        <v>79</v>
      </c>
      <c r="S354" s="3">
        <v>0.31</v>
      </c>
      <c r="T354" s="5">
        <v>1500</v>
      </c>
      <c r="U354" s="3">
        <v>460.05</v>
      </c>
      <c r="V354">
        <v>0</v>
      </c>
      <c r="W354">
        <v>0</v>
      </c>
      <c r="X354">
        <v>0</v>
      </c>
      <c r="Y354" s="1" t="s">
        <v>28</v>
      </c>
      <c r="Z354" s="1" t="s">
        <v>161</v>
      </c>
      <c r="AA354" s="1" t="s">
        <v>161</v>
      </c>
      <c r="AB354" s="1" t="s">
        <v>50</v>
      </c>
      <c r="AC354" s="1"/>
      <c r="AD354" s="1" t="s">
        <v>30</v>
      </c>
      <c r="AE354" s="1" t="s">
        <v>31</v>
      </c>
    </row>
    <row r="355" spans="1:31" x14ac:dyDescent="0.3">
      <c r="A355" s="13">
        <f>Table1[[#This Row],[QTY Ordered]]-Table1[[#This Row],[QTY Canceled]]-Table1[[#This Row],[QTY Shipped]]</f>
        <v>3000</v>
      </c>
      <c r="B355" s="7" t="str">
        <f>Table1[[#This Row],[Month]]&amp;" "&amp;RIGHT(Table1[[#This Row],[Year]],2)</f>
        <v>Jun 20</v>
      </c>
      <c r="C355" s="7" t="str">
        <f t="shared" si="29"/>
        <v>Jun</v>
      </c>
      <c r="D355" s="7" t="str">
        <f t="shared" si="27"/>
        <v>2020</v>
      </c>
      <c r="E355" s="8">
        <f t="shared" si="28"/>
        <v>43987</v>
      </c>
      <c r="F355" s="2">
        <v>43930</v>
      </c>
      <c r="G355" s="2">
        <v>43966</v>
      </c>
      <c r="H355" s="2">
        <v>43966</v>
      </c>
      <c r="I355" s="2">
        <v>43966</v>
      </c>
      <c r="J355" s="1" t="s">
        <v>804</v>
      </c>
      <c r="K355" s="1" t="s">
        <v>26</v>
      </c>
      <c r="L355" s="1" t="s">
        <v>809</v>
      </c>
      <c r="M355" s="1" t="s">
        <v>810</v>
      </c>
      <c r="N355" s="1" t="s">
        <v>34</v>
      </c>
      <c r="O355" s="1" t="s">
        <v>32</v>
      </c>
      <c r="P355" t="s">
        <v>27</v>
      </c>
      <c r="Q355" s="1" t="s">
        <v>78</v>
      </c>
      <c r="R355" s="1" t="s">
        <v>79</v>
      </c>
      <c r="S355" s="3">
        <v>0.1</v>
      </c>
      <c r="T355" s="5">
        <v>3000</v>
      </c>
      <c r="U355" s="3">
        <v>300</v>
      </c>
      <c r="V355">
        <v>0</v>
      </c>
      <c r="W355">
        <v>0</v>
      </c>
      <c r="X355">
        <v>0</v>
      </c>
      <c r="Y355" s="1" t="s">
        <v>28</v>
      </c>
      <c r="Z355" s="1" t="s">
        <v>161</v>
      </c>
      <c r="AA355" s="1" t="s">
        <v>161</v>
      </c>
      <c r="AB355" s="1" t="s">
        <v>50</v>
      </c>
      <c r="AC355" s="1"/>
      <c r="AD355" s="1" t="s">
        <v>30</v>
      </c>
      <c r="AE355" s="1" t="s">
        <v>31</v>
      </c>
    </row>
    <row r="356" spans="1:31" x14ac:dyDescent="0.3">
      <c r="A356" s="13">
        <f>Table1[[#This Row],[QTY Ordered]]-Table1[[#This Row],[QTY Canceled]]-Table1[[#This Row],[QTY Shipped]]</f>
        <v>3000</v>
      </c>
      <c r="B356" s="7" t="str">
        <f>Table1[[#This Row],[Month]]&amp;" "&amp;RIGHT(Table1[[#This Row],[Year]],2)</f>
        <v>Jun 20</v>
      </c>
      <c r="C356" s="7" t="str">
        <f t="shared" si="29"/>
        <v>Jun</v>
      </c>
      <c r="D356" s="7" t="str">
        <f t="shared" si="27"/>
        <v>2020</v>
      </c>
      <c r="E356" s="8">
        <f t="shared" si="28"/>
        <v>43987</v>
      </c>
      <c r="F356" s="2">
        <v>43930</v>
      </c>
      <c r="G356" s="2">
        <v>43966</v>
      </c>
      <c r="H356" s="2">
        <v>43966</v>
      </c>
      <c r="I356" s="2">
        <v>43966</v>
      </c>
      <c r="J356" s="1" t="s">
        <v>804</v>
      </c>
      <c r="K356" s="1" t="s">
        <v>26</v>
      </c>
      <c r="L356" s="1" t="s">
        <v>811</v>
      </c>
      <c r="M356" s="1" t="s">
        <v>812</v>
      </c>
      <c r="N356" s="1" t="s">
        <v>34</v>
      </c>
      <c r="O356" s="1" t="s">
        <v>32</v>
      </c>
      <c r="P356" t="s">
        <v>27</v>
      </c>
      <c r="Q356" s="1" t="s">
        <v>78</v>
      </c>
      <c r="R356" s="1" t="s">
        <v>79</v>
      </c>
      <c r="S356" s="3">
        <v>0.13</v>
      </c>
      <c r="T356" s="5">
        <v>3000</v>
      </c>
      <c r="U356" s="3">
        <v>400</v>
      </c>
      <c r="V356">
        <v>0</v>
      </c>
      <c r="W356">
        <v>0</v>
      </c>
      <c r="X356">
        <v>0</v>
      </c>
      <c r="Y356" s="1" t="s">
        <v>28</v>
      </c>
      <c r="Z356" s="1" t="s">
        <v>161</v>
      </c>
      <c r="AA356" s="1" t="s">
        <v>161</v>
      </c>
      <c r="AB356" s="1" t="s">
        <v>50</v>
      </c>
      <c r="AC356" s="1"/>
      <c r="AD356" s="1" t="s">
        <v>30</v>
      </c>
      <c r="AE356" s="1" t="s">
        <v>31</v>
      </c>
    </row>
    <row r="357" spans="1:31" x14ac:dyDescent="0.3">
      <c r="A357" s="13">
        <f>Table1[[#This Row],[QTY Ordered]]-Table1[[#This Row],[QTY Canceled]]-Table1[[#This Row],[QTY Shipped]]</f>
        <v>3000</v>
      </c>
      <c r="B357" s="7" t="str">
        <f>Table1[[#This Row],[Month]]&amp;" "&amp;RIGHT(Table1[[#This Row],[Year]],2)</f>
        <v>Jun 20</v>
      </c>
      <c r="C357" s="7" t="str">
        <f t="shared" si="29"/>
        <v>Jun</v>
      </c>
      <c r="D357" s="7" t="str">
        <f t="shared" si="27"/>
        <v>2020</v>
      </c>
      <c r="E357" s="8">
        <f t="shared" si="28"/>
        <v>43987</v>
      </c>
      <c r="F357" s="2">
        <v>43930</v>
      </c>
      <c r="G357" s="2">
        <v>43966</v>
      </c>
      <c r="H357" s="2">
        <v>43966</v>
      </c>
      <c r="I357" s="2">
        <v>43966</v>
      </c>
      <c r="J357" s="1" t="s">
        <v>804</v>
      </c>
      <c r="K357" s="1" t="s">
        <v>26</v>
      </c>
      <c r="L357" s="1" t="s">
        <v>813</v>
      </c>
      <c r="M357" s="1" t="s">
        <v>840</v>
      </c>
      <c r="N357" s="1" t="s">
        <v>34</v>
      </c>
      <c r="O357" s="1" t="s">
        <v>32</v>
      </c>
      <c r="P357" t="s">
        <v>27</v>
      </c>
      <c r="Q357" s="1" t="s">
        <v>78</v>
      </c>
      <c r="R357" s="1" t="s">
        <v>79</v>
      </c>
      <c r="S357" s="3">
        <v>0.47</v>
      </c>
      <c r="T357" s="5">
        <v>3000</v>
      </c>
      <c r="U357" s="3">
        <v>1410</v>
      </c>
      <c r="V357">
        <v>0</v>
      </c>
      <c r="W357">
        <v>0</v>
      </c>
      <c r="X357">
        <v>0</v>
      </c>
      <c r="Y357" s="1" t="s">
        <v>28</v>
      </c>
      <c r="Z357" s="1" t="s">
        <v>161</v>
      </c>
      <c r="AA357" s="1" t="s">
        <v>161</v>
      </c>
      <c r="AB357" s="1" t="s">
        <v>50</v>
      </c>
      <c r="AC357" s="1"/>
      <c r="AD357" s="1" t="s">
        <v>30</v>
      </c>
      <c r="AE357" s="1" t="s">
        <v>31</v>
      </c>
    </row>
    <row r="358" spans="1:31" x14ac:dyDescent="0.3">
      <c r="A358" s="13">
        <f>Table1[[#This Row],[QTY Ordered]]-Table1[[#This Row],[QTY Canceled]]-Table1[[#This Row],[QTY Shipped]]</f>
        <v>15000</v>
      </c>
      <c r="B358" s="7" t="str">
        <f>Table1[[#This Row],[Month]]&amp;" "&amp;RIGHT(Table1[[#This Row],[Year]],2)</f>
        <v>Oct 20</v>
      </c>
      <c r="C358" s="7" t="str">
        <f t="shared" si="29"/>
        <v>Oct</v>
      </c>
      <c r="D358" s="7" t="str">
        <f t="shared" si="27"/>
        <v>2020</v>
      </c>
      <c r="E358" s="8">
        <f t="shared" si="28"/>
        <v>44126</v>
      </c>
      <c r="F358" s="2">
        <v>43931</v>
      </c>
      <c r="G358" s="2">
        <v>44105</v>
      </c>
      <c r="H358" s="2">
        <v>44105</v>
      </c>
      <c r="I358" s="2">
        <v>44105</v>
      </c>
      <c r="J358" s="1" t="s">
        <v>814</v>
      </c>
      <c r="K358" s="1" t="s">
        <v>26</v>
      </c>
      <c r="L358" s="1" t="s">
        <v>191</v>
      </c>
      <c r="M358" s="1" t="s">
        <v>192</v>
      </c>
      <c r="N358" s="1" t="s">
        <v>67</v>
      </c>
      <c r="O358" s="1" t="s">
        <v>68</v>
      </c>
      <c r="Q358" s="1" t="s">
        <v>29</v>
      </c>
      <c r="R358" s="1" t="s">
        <v>77</v>
      </c>
      <c r="S358" s="3">
        <v>1.83</v>
      </c>
      <c r="T358" s="5">
        <v>15000</v>
      </c>
      <c r="U358" s="3">
        <v>27450</v>
      </c>
      <c r="V358">
        <v>0</v>
      </c>
      <c r="W358">
        <v>0</v>
      </c>
      <c r="X358">
        <v>0</v>
      </c>
      <c r="Y358" s="1" t="s">
        <v>28</v>
      </c>
      <c r="Z358" s="1" t="s">
        <v>59</v>
      </c>
      <c r="AA358" s="1" t="s">
        <v>60</v>
      </c>
      <c r="AB358" s="1" t="s">
        <v>29</v>
      </c>
      <c r="AC358" s="1"/>
      <c r="AD358" s="1" t="s">
        <v>30</v>
      </c>
      <c r="AE358" s="1" t="s">
        <v>31</v>
      </c>
    </row>
    <row r="359" spans="1:31" x14ac:dyDescent="0.3">
      <c r="A359" s="13">
        <f>Table1[[#This Row],[QTY Ordered]]-Table1[[#This Row],[QTY Canceled]]-Table1[[#This Row],[QTY Shipped]]</f>
        <v>5000</v>
      </c>
      <c r="B359" s="7" t="str">
        <f>Table1[[#This Row],[Month]]&amp;" "&amp;RIGHT(Table1[[#This Row],[Year]],2)</f>
        <v>Oct 20</v>
      </c>
      <c r="C359" s="7" t="str">
        <f t="shared" si="29"/>
        <v>Oct</v>
      </c>
      <c r="D359" s="7" t="str">
        <f t="shared" si="27"/>
        <v>2020</v>
      </c>
      <c r="E359" s="8">
        <f t="shared" si="28"/>
        <v>44126</v>
      </c>
      <c r="F359" s="2">
        <v>43931</v>
      </c>
      <c r="G359" s="2">
        <v>44105</v>
      </c>
      <c r="H359" s="2">
        <v>44105</v>
      </c>
      <c r="I359" s="2">
        <v>44105</v>
      </c>
      <c r="J359" s="1" t="s">
        <v>815</v>
      </c>
      <c r="K359" s="1" t="s">
        <v>26</v>
      </c>
      <c r="L359" s="1" t="s">
        <v>194</v>
      </c>
      <c r="M359" s="1" t="s">
        <v>195</v>
      </c>
      <c r="N359" s="1" t="s">
        <v>67</v>
      </c>
      <c r="O359" s="1" t="s">
        <v>68</v>
      </c>
      <c r="Q359" s="1" t="s">
        <v>29</v>
      </c>
      <c r="R359" s="1" t="s">
        <v>77</v>
      </c>
      <c r="S359" s="3">
        <v>2.59</v>
      </c>
      <c r="T359" s="5">
        <v>5000</v>
      </c>
      <c r="U359" s="3">
        <v>12950</v>
      </c>
      <c r="V359">
        <v>0</v>
      </c>
      <c r="W359">
        <v>0</v>
      </c>
      <c r="X359">
        <v>0</v>
      </c>
      <c r="Y359" s="1" t="s">
        <v>28</v>
      </c>
      <c r="Z359" s="1" t="s">
        <v>59</v>
      </c>
      <c r="AA359" s="1" t="s">
        <v>60</v>
      </c>
      <c r="AB359" s="1" t="s">
        <v>29</v>
      </c>
      <c r="AC359" s="1"/>
      <c r="AD359" s="1" t="s">
        <v>30</v>
      </c>
      <c r="AE359" s="1" t="s">
        <v>31</v>
      </c>
    </row>
    <row r="360" spans="1:31" x14ac:dyDescent="0.3">
      <c r="A360" s="13">
        <f>Table1[[#This Row],[QTY Ordered]]-Table1[[#This Row],[QTY Canceled]]-Table1[[#This Row],[QTY Shipped]]</f>
        <v>5000</v>
      </c>
      <c r="B360" s="7" t="str">
        <f>Table1[[#This Row],[Month]]&amp;" "&amp;RIGHT(Table1[[#This Row],[Year]],2)</f>
        <v>Oct 20</v>
      </c>
      <c r="C360" s="7" t="str">
        <f t="shared" si="29"/>
        <v>Oct</v>
      </c>
      <c r="D360" s="7" t="str">
        <f t="shared" si="27"/>
        <v>2020</v>
      </c>
      <c r="E360" s="8">
        <f t="shared" si="28"/>
        <v>44126</v>
      </c>
      <c r="F360" s="2">
        <v>43931</v>
      </c>
      <c r="G360" s="2">
        <v>44105</v>
      </c>
      <c r="H360" s="2">
        <v>44105</v>
      </c>
      <c r="I360" s="2">
        <v>44105</v>
      </c>
      <c r="J360" s="1" t="s">
        <v>816</v>
      </c>
      <c r="K360" s="1" t="s">
        <v>26</v>
      </c>
      <c r="L360" s="1" t="s">
        <v>147</v>
      </c>
      <c r="M360" s="1" t="s">
        <v>148</v>
      </c>
      <c r="N360" s="1" t="s">
        <v>67</v>
      </c>
      <c r="O360" s="1" t="s">
        <v>68</v>
      </c>
      <c r="Q360" s="1" t="s">
        <v>29</v>
      </c>
      <c r="R360" s="1" t="s">
        <v>77</v>
      </c>
      <c r="S360" s="3">
        <v>3.23</v>
      </c>
      <c r="T360" s="5">
        <v>5000</v>
      </c>
      <c r="U360" s="3">
        <v>16150</v>
      </c>
      <c r="V360">
        <v>0</v>
      </c>
      <c r="W360">
        <v>0</v>
      </c>
      <c r="X360">
        <v>0</v>
      </c>
      <c r="Y360" s="1" t="s">
        <v>28</v>
      </c>
      <c r="Z360" s="1" t="s">
        <v>59</v>
      </c>
      <c r="AA360" s="1" t="s">
        <v>60</v>
      </c>
      <c r="AB360" s="1" t="s">
        <v>29</v>
      </c>
      <c r="AC360" s="1"/>
      <c r="AD360" s="1" t="s">
        <v>30</v>
      </c>
      <c r="AE360" s="1" t="s">
        <v>31</v>
      </c>
    </row>
    <row r="361" spans="1:31" x14ac:dyDescent="0.3">
      <c r="A361" s="13">
        <f>Table1[[#This Row],[QTY Ordered]]-Table1[[#This Row],[QTY Canceled]]-Table1[[#This Row],[QTY Shipped]]</f>
        <v>5000</v>
      </c>
      <c r="B361" s="7" t="str">
        <f>Table1[[#This Row],[Month]]&amp;" "&amp;RIGHT(Table1[[#This Row],[Year]],2)</f>
        <v>Nov 20</v>
      </c>
      <c r="C361" s="7" t="str">
        <f t="shared" si="29"/>
        <v>Nov</v>
      </c>
      <c r="D361" s="7" t="str">
        <f t="shared" si="27"/>
        <v>2020</v>
      </c>
      <c r="E361" s="8">
        <f t="shared" si="28"/>
        <v>44157</v>
      </c>
      <c r="F361" s="2">
        <v>43931</v>
      </c>
      <c r="G361" s="2">
        <v>44136</v>
      </c>
      <c r="H361" s="2">
        <v>44136</v>
      </c>
      <c r="I361" s="2">
        <v>44136</v>
      </c>
      <c r="J361" s="1" t="s">
        <v>817</v>
      </c>
      <c r="K361" s="1" t="s">
        <v>26</v>
      </c>
      <c r="L361" s="1" t="s">
        <v>194</v>
      </c>
      <c r="M361" s="1" t="s">
        <v>195</v>
      </c>
      <c r="N361" s="1" t="s">
        <v>67</v>
      </c>
      <c r="O361" s="1" t="s">
        <v>68</v>
      </c>
      <c r="Q361" s="1" t="s">
        <v>29</v>
      </c>
      <c r="R361" s="1" t="s">
        <v>77</v>
      </c>
      <c r="S361" s="3">
        <v>2.59</v>
      </c>
      <c r="T361" s="5">
        <v>5000</v>
      </c>
      <c r="U361" s="3">
        <v>12950</v>
      </c>
      <c r="V361">
        <v>0</v>
      </c>
      <c r="W361">
        <v>0</v>
      </c>
      <c r="X361">
        <v>0</v>
      </c>
      <c r="Y361" s="1" t="s">
        <v>28</v>
      </c>
      <c r="Z361" s="1" t="s">
        <v>59</v>
      </c>
      <c r="AA361" s="1" t="s">
        <v>60</v>
      </c>
      <c r="AB361" s="1" t="s">
        <v>29</v>
      </c>
      <c r="AC361" s="1"/>
      <c r="AD361" s="1" t="s">
        <v>30</v>
      </c>
      <c r="AE361" s="1" t="s">
        <v>31</v>
      </c>
    </row>
    <row r="362" spans="1:31" x14ac:dyDescent="0.3">
      <c r="A362" s="13">
        <f>Table1[[#This Row],[QTY Ordered]]-Table1[[#This Row],[QTY Canceled]]-Table1[[#This Row],[QTY Shipped]]</f>
        <v>5000</v>
      </c>
      <c r="B362" s="7" t="str">
        <f>Table1[[#This Row],[Month]]&amp;" "&amp;RIGHT(Table1[[#This Row],[Year]],2)</f>
        <v>Dec 20</v>
      </c>
      <c r="C362" s="7" t="str">
        <f t="shared" si="29"/>
        <v>Dec</v>
      </c>
      <c r="D362" s="7" t="str">
        <f t="shared" si="27"/>
        <v>2020</v>
      </c>
      <c r="E362" s="8">
        <f t="shared" si="28"/>
        <v>44166</v>
      </c>
      <c r="F362" s="2">
        <v>43931</v>
      </c>
      <c r="G362" s="2">
        <v>44145</v>
      </c>
      <c r="H362" s="2">
        <v>44145</v>
      </c>
      <c r="I362" s="2">
        <v>44145</v>
      </c>
      <c r="J362" s="1" t="s">
        <v>818</v>
      </c>
      <c r="K362" s="1" t="s">
        <v>26</v>
      </c>
      <c r="L362" s="1" t="s">
        <v>147</v>
      </c>
      <c r="M362" s="1" t="s">
        <v>148</v>
      </c>
      <c r="N362" s="1" t="s">
        <v>67</v>
      </c>
      <c r="O362" s="1" t="s">
        <v>68</v>
      </c>
      <c r="Q362" s="1" t="s">
        <v>29</v>
      </c>
      <c r="R362" s="1" t="s">
        <v>77</v>
      </c>
      <c r="S362" s="3">
        <v>3.23</v>
      </c>
      <c r="T362" s="5">
        <v>5000</v>
      </c>
      <c r="U362" s="3">
        <v>16150</v>
      </c>
      <c r="V362">
        <v>0</v>
      </c>
      <c r="W362">
        <v>0</v>
      </c>
      <c r="X362">
        <v>0</v>
      </c>
      <c r="Y362" s="1" t="s">
        <v>28</v>
      </c>
      <c r="Z362" s="1" t="s">
        <v>59</v>
      </c>
      <c r="AA362" s="1" t="s">
        <v>60</v>
      </c>
      <c r="AB362" s="1" t="s">
        <v>29</v>
      </c>
      <c r="AC362" s="1"/>
      <c r="AD362" s="1" t="s">
        <v>30</v>
      </c>
      <c r="AE362" s="1" t="s">
        <v>31</v>
      </c>
    </row>
    <row r="363" spans="1:31" x14ac:dyDescent="0.3">
      <c r="A363" s="13">
        <f>Table1[[#This Row],[QTY Ordered]]-Table1[[#This Row],[QTY Canceled]]-Table1[[#This Row],[QTY Shipped]]</f>
        <v>10000</v>
      </c>
      <c r="B363" s="7" t="str">
        <f>Table1[[#This Row],[Month]]&amp;" "&amp;RIGHT(Table1[[#This Row],[Year]],2)</f>
        <v>Oct 20</v>
      </c>
      <c r="C363" s="7" t="str">
        <f t="shared" si="29"/>
        <v>Oct</v>
      </c>
      <c r="D363" s="7" t="str">
        <f t="shared" si="27"/>
        <v>2020</v>
      </c>
      <c r="E363" s="8">
        <f t="shared" si="28"/>
        <v>44126</v>
      </c>
      <c r="F363" s="2">
        <v>43931</v>
      </c>
      <c r="G363" s="2">
        <v>44105</v>
      </c>
      <c r="H363" s="2">
        <v>44105</v>
      </c>
      <c r="I363" s="2">
        <v>44105</v>
      </c>
      <c r="J363" s="1" t="s">
        <v>819</v>
      </c>
      <c r="K363" s="1" t="s">
        <v>26</v>
      </c>
      <c r="L363" s="1" t="s">
        <v>177</v>
      </c>
      <c r="M363" s="1" t="s">
        <v>178</v>
      </c>
      <c r="N363" s="1" t="s">
        <v>179</v>
      </c>
      <c r="O363" s="1" t="s">
        <v>68</v>
      </c>
      <c r="Q363" s="1" t="s">
        <v>36</v>
      </c>
      <c r="R363" s="1" t="s">
        <v>40</v>
      </c>
      <c r="S363" s="3">
        <v>3.14</v>
      </c>
      <c r="T363" s="5">
        <v>10000</v>
      </c>
      <c r="U363" s="3">
        <v>31400</v>
      </c>
      <c r="V363">
        <v>0</v>
      </c>
      <c r="W363">
        <v>0</v>
      </c>
      <c r="X363">
        <v>0</v>
      </c>
      <c r="Y363" s="1" t="s">
        <v>61</v>
      </c>
      <c r="Z363" s="1" t="s">
        <v>59</v>
      </c>
      <c r="AA363" s="1" t="s">
        <v>60</v>
      </c>
      <c r="AB363" s="1" t="s">
        <v>38</v>
      </c>
      <c r="AC363" s="1" t="s">
        <v>39</v>
      </c>
      <c r="AD363" s="1" t="s">
        <v>30</v>
      </c>
      <c r="AE363" s="1" t="s">
        <v>31</v>
      </c>
    </row>
    <row r="364" spans="1:31" x14ac:dyDescent="0.3">
      <c r="A364" s="13">
        <f>Table1[[#This Row],[QTY Ordered]]-Table1[[#This Row],[QTY Canceled]]-Table1[[#This Row],[QTY Shipped]]</f>
        <v>12000</v>
      </c>
      <c r="B364" s="7" t="str">
        <f>Table1[[#This Row],[Month]]&amp;" "&amp;RIGHT(Table1[[#This Row],[Year]],2)</f>
        <v>Oct 20</v>
      </c>
      <c r="C364" s="7" t="str">
        <f t="shared" si="29"/>
        <v>Oct</v>
      </c>
      <c r="D364" s="7" t="str">
        <f t="shared" ref="D364:D427" si="30">TEXT(E364,"yyyy")</f>
        <v>2020</v>
      </c>
      <c r="E364" s="8">
        <f t="shared" ref="E364:E427" si="31">IFERROR(IFERROR(H364,I364),G364)+21</f>
        <v>44126</v>
      </c>
      <c r="F364" s="2">
        <v>43931</v>
      </c>
      <c r="G364" s="2">
        <v>44105</v>
      </c>
      <c r="H364" s="2">
        <v>44105</v>
      </c>
      <c r="I364" s="2">
        <v>44105</v>
      </c>
      <c r="J364" s="1" t="s">
        <v>821</v>
      </c>
      <c r="K364" s="1" t="s">
        <v>26</v>
      </c>
      <c r="L364" s="1" t="s">
        <v>189</v>
      </c>
      <c r="M364" s="1" t="s">
        <v>190</v>
      </c>
      <c r="N364" s="1" t="s">
        <v>67</v>
      </c>
      <c r="O364" s="1" t="s">
        <v>68</v>
      </c>
      <c r="Q364" s="1" t="s">
        <v>36</v>
      </c>
      <c r="R364" s="1" t="s">
        <v>40</v>
      </c>
      <c r="S364" s="3">
        <v>0.9</v>
      </c>
      <c r="T364" s="5">
        <v>12000</v>
      </c>
      <c r="U364" s="3">
        <v>10800</v>
      </c>
      <c r="V364">
        <v>0</v>
      </c>
      <c r="W364">
        <v>0</v>
      </c>
      <c r="X364">
        <v>0</v>
      </c>
      <c r="Y364" s="1" t="s">
        <v>61</v>
      </c>
      <c r="Z364" s="1" t="s">
        <v>59</v>
      </c>
      <c r="AA364" s="1" t="s">
        <v>60</v>
      </c>
      <c r="AB364" s="1" t="s">
        <v>38</v>
      </c>
      <c r="AC364" s="1"/>
      <c r="AD364" s="1" t="s">
        <v>30</v>
      </c>
      <c r="AE364" s="1" t="s">
        <v>31</v>
      </c>
    </row>
    <row r="365" spans="1:31" x14ac:dyDescent="0.3">
      <c r="A365" s="13">
        <f>Table1[[#This Row],[QTY Ordered]]-Table1[[#This Row],[QTY Canceled]]-Table1[[#This Row],[QTY Shipped]]</f>
        <v>8200</v>
      </c>
      <c r="B365" s="7" t="str">
        <f>Table1[[#This Row],[Month]]&amp;" "&amp;RIGHT(Table1[[#This Row],[Year]],2)</f>
        <v>Jun 20</v>
      </c>
      <c r="C365" s="7" t="str">
        <f t="shared" si="29"/>
        <v>Jun</v>
      </c>
      <c r="D365" s="7" t="str">
        <f t="shared" si="30"/>
        <v>2020</v>
      </c>
      <c r="E365" s="8">
        <f t="shared" si="31"/>
        <v>43994</v>
      </c>
      <c r="F365" s="2">
        <v>43931</v>
      </c>
      <c r="G365" s="2">
        <v>43973</v>
      </c>
      <c r="H365" s="2">
        <v>43973</v>
      </c>
      <c r="I365" s="2">
        <v>43973</v>
      </c>
      <c r="J365" s="1" t="s">
        <v>822</v>
      </c>
      <c r="K365" s="1" t="s">
        <v>26</v>
      </c>
      <c r="L365" s="1">
        <v>250014</v>
      </c>
      <c r="M365" s="1" t="s">
        <v>820</v>
      </c>
      <c r="N365" s="1" t="s">
        <v>34</v>
      </c>
      <c r="O365" s="1" t="s">
        <v>35</v>
      </c>
      <c r="Q365" s="1" t="s">
        <v>228</v>
      </c>
      <c r="R365" s="1" t="s">
        <v>229</v>
      </c>
      <c r="S365" s="3">
        <v>0.13</v>
      </c>
      <c r="T365" s="5">
        <v>8200</v>
      </c>
      <c r="U365" s="3">
        <v>1056.1600000000001</v>
      </c>
      <c r="V365">
        <v>0</v>
      </c>
      <c r="W365">
        <v>0</v>
      </c>
      <c r="X365">
        <v>0</v>
      </c>
      <c r="Y365" s="1" t="s">
        <v>28</v>
      </c>
      <c r="Z365" s="1" t="s">
        <v>161</v>
      </c>
      <c r="AA365" s="1" t="s">
        <v>161</v>
      </c>
      <c r="AB365" s="1" t="s">
        <v>29</v>
      </c>
      <c r="AC365" s="1" t="s">
        <v>39</v>
      </c>
      <c r="AD365" s="1" t="s">
        <v>30</v>
      </c>
      <c r="AE365" s="1" t="s">
        <v>31</v>
      </c>
    </row>
    <row r="366" spans="1:31" x14ac:dyDescent="0.3">
      <c r="A366" s="13">
        <f>Table1[[#This Row],[QTY Ordered]]-Table1[[#This Row],[QTY Canceled]]-Table1[[#This Row],[QTY Shipped]]</f>
        <v>5000</v>
      </c>
      <c r="B366" s="7" t="str">
        <f>Table1[[#This Row],[Month]]&amp;" "&amp;RIGHT(Table1[[#This Row],[Year]],2)</f>
        <v>Nov 20</v>
      </c>
      <c r="C366" s="7" t="str">
        <f t="shared" si="29"/>
        <v>Nov</v>
      </c>
      <c r="D366" s="7" t="str">
        <f t="shared" si="30"/>
        <v>2020</v>
      </c>
      <c r="E366" s="8">
        <f t="shared" si="31"/>
        <v>44157</v>
      </c>
      <c r="F366" s="2">
        <v>43931</v>
      </c>
      <c r="G366" s="2">
        <v>44136</v>
      </c>
      <c r="H366" s="2">
        <v>44136</v>
      </c>
      <c r="I366" s="2">
        <v>44136</v>
      </c>
      <c r="J366" s="1" t="s">
        <v>823</v>
      </c>
      <c r="K366" s="1" t="s">
        <v>26</v>
      </c>
      <c r="L366" s="1" t="s">
        <v>177</v>
      </c>
      <c r="M366" s="1" t="s">
        <v>178</v>
      </c>
      <c r="N366" s="1" t="s">
        <v>179</v>
      </c>
      <c r="O366" s="1" t="s">
        <v>68</v>
      </c>
      <c r="Q366" s="1" t="s">
        <v>36</v>
      </c>
      <c r="R366" s="1" t="s">
        <v>40</v>
      </c>
      <c r="S366" s="3">
        <v>3.3</v>
      </c>
      <c r="T366" s="5">
        <v>5000</v>
      </c>
      <c r="U366" s="3">
        <v>16500</v>
      </c>
      <c r="V366">
        <v>0</v>
      </c>
      <c r="W366">
        <v>0</v>
      </c>
      <c r="X366">
        <v>0</v>
      </c>
      <c r="Y366" s="1" t="s">
        <v>61</v>
      </c>
      <c r="Z366" s="1" t="s">
        <v>59</v>
      </c>
      <c r="AA366" s="1" t="s">
        <v>60</v>
      </c>
      <c r="AB366" s="1" t="s">
        <v>38</v>
      </c>
      <c r="AC366" s="1" t="s">
        <v>39</v>
      </c>
      <c r="AD366" s="1" t="s">
        <v>30</v>
      </c>
      <c r="AE366" s="1" t="s">
        <v>31</v>
      </c>
    </row>
    <row r="367" spans="1:31" x14ac:dyDescent="0.3">
      <c r="A367" s="13">
        <f>Table1[[#This Row],[QTY Ordered]]-Table1[[#This Row],[QTY Canceled]]-Table1[[#This Row],[QTY Shipped]]</f>
        <v>800</v>
      </c>
      <c r="B367" s="7" t="str">
        <f>Table1[[#This Row],[Month]]&amp;" "&amp;RIGHT(Table1[[#This Row],[Year]],2)</f>
        <v>Jun 20</v>
      </c>
      <c r="C367" s="7" t="str">
        <f t="shared" si="29"/>
        <v>Jun</v>
      </c>
      <c r="D367" s="7" t="str">
        <f t="shared" si="30"/>
        <v>2020</v>
      </c>
      <c r="E367" s="8">
        <f t="shared" si="31"/>
        <v>44002</v>
      </c>
      <c r="F367" s="2">
        <v>43931</v>
      </c>
      <c r="G367" s="2">
        <v>43981</v>
      </c>
      <c r="H367" s="2">
        <v>43981</v>
      </c>
      <c r="I367" s="2">
        <v>43981</v>
      </c>
      <c r="J367" s="1" t="s">
        <v>824</v>
      </c>
      <c r="K367" s="1" t="s">
        <v>26</v>
      </c>
      <c r="L367" s="1" t="s">
        <v>557</v>
      </c>
      <c r="M367" s="1" t="s">
        <v>558</v>
      </c>
      <c r="N367" s="1" t="s">
        <v>67</v>
      </c>
      <c r="O367" s="1" t="s">
        <v>68</v>
      </c>
      <c r="Q367" s="1" t="s">
        <v>80</v>
      </c>
      <c r="R367" s="1" t="s">
        <v>81</v>
      </c>
      <c r="S367" s="3">
        <v>0.83</v>
      </c>
      <c r="T367" s="5">
        <v>800</v>
      </c>
      <c r="U367" s="3">
        <v>664.56</v>
      </c>
      <c r="V367">
        <v>0</v>
      </c>
      <c r="W367">
        <v>0</v>
      </c>
      <c r="X367">
        <v>0</v>
      </c>
      <c r="Y367" s="1" t="s">
        <v>37</v>
      </c>
      <c r="Z367" s="1" t="s">
        <v>59</v>
      </c>
      <c r="AA367" s="1" t="s">
        <v>60</v>
      </c>
      <c r="AB367" s="1" t="s">
        <v>82</v>
      </c>
      <c r="AC367" s="1"/>
      <c r="AD367" s="1" t="s">
        <v>30</v>
      </c>
      <c r="AE367" s="1" t="s">
        <v>31</v>
      </c>
    </row>
    <row r="368" spans="1:31" x14ac:dyDescent="0.3">
      <c r="A368" s="13">
        <f>Table1[[#This Row],[QTY Ordered]]-Table1[[#This Row],[QTY Canceled]]-Table1[[#This Row],[QTY Shipped]]</f>
        <v>13000</v>
      </c>
      <c r="B368" s="7" t="str">
        <f>Table1[[#This Row],[Month]]&amp;" "&amp;RIGHT(Table1[[#This Row],[Year]],2)</f>
        <v>Jul 20</v>
      </c>
      <c r="C368" s="7" t="str">
        <f t="shared" si="29"/>
        <v>Jul</v>
      </c>
      <c r="D368" s="7" t="str">
        <f t="shared" si="30"/>
        <v>2020</v>
      </c>
      <c r="E368" s="8">
        <f t="shared" si="31"/>
        <v>44015</v>
      </c>
      <c r="F368" s="2">
        <v>43934</v>
      </c>
      <c r="G368" s="2">
        <v>43994</v>
      </c>
      <c r="H368" s="2">
        <v>43994</v>
      </c>
      <c r="I368" s="2">
        <v>43994</v>
      </c>
      <c r="J368" s="1" t="s">
        <v>825</v>
      </c>
      <c r="K368" s="1" t="s">
        <v>26</v>
      </c>
      <c r="L368" s="1">
        <v>150652</v>
      </c>
      <c r="M368" s="1" t="s">
        <v>245</v>
      </c>
      <c r="N368" s="1" t="s">
        <v>34</v>
      </c>
      <c r="O368" s="1" t="s">
        <v>35</v>
      </c>
      <c r="P368" t="s">
        <v>27</v>
      </c>
      <c r="Q368" s="1" t="s">
        <v>78</v>
      </c>
      <c r="R368" s="1" t="s">
        <v>79</v>
      </c>
      <c r="S368" s="3">
        <v>0.56000000000000005</v>
      </c>
      <c r="T368" s="5">
        <v>13000</v>
      </c>
      <c r="U368" s="3">
        <v>7280</v>
      </c>
      <c r="V368">
        <v>0</v>
      </c>
      <c r="W368">
        <v>0</v>
      </c>
      <c r="X368">
        <v>0</v>
      </c>
      <c r="Y368" s="1" t="s">
        <v>28</v>
      </c>
      <c r="Z368" s="1" t="s">
        <v>161</v>
      </c>
      <c r="AA368" s="1" t="s">
        <v>161</v>
      </c>
      <c r="AB368" s="1" t="s">
        <v>38</v>
      </c>
      <c r="AC368" s="1"/>
      <c r="AD368" s="1" t="s">
        <v>30</v>
      </c>
      <c r="AE368" s="1" t="s">
        <v>31</v>
      </c>
    </row>
    <row r="369" spans="1:31" x14ac:dyDescent="0.3">
      <c r="A369" s="13">
        <f>Table1[[#This Row],[QTY Ordered]]-Table1[[#This Row],[QTY Canceled]]-Table1[[#This Row],[QTY Shipped]]</f>
        <v>13000</v>
      </c>
      <c r="B369" s="7" t="str">
        <f>Table1[[#This Row],[Month]]&amp;" "&amp;RIGHT(Table1[[#This Row],[Year]],2)</f>
        <v>Jul 20</v>
      </c>
      <c r="C369" s="7" t="str">
        <f t="shared" si="29"/>
        <v>Jul</v>
      </c>
      <c r="D369" s="7" t="str">
        <f t="shared" si="30"/>
        <v>2020</v>
      </c>
      <c r="E369" s="8">
        <f t="shared" si="31"/>
        <v>44015</v>
      </c>
      <c r="F369" s="2">
        <v>43934</v>
      </c>
      <c r="G369" s="2">
        <v>43994</v>
      </c>
      <c r="H369" s="2">
        <v>43994</v>
      </c>
      <c r="I369" s="2">
        <v>43994</v>
      </c>
      <c r="J369" s="1" t="s">
        <v>825</v>
      </c>
      <c r="K369" s="1" t="s">
        <v>26</v>
      </c>
      <c r="L369" s="1">
        <v>150654</v>
      </c>
      <c r="M369" s="1" t="s">
        <v>246</v>
      </c>
      <c r="N369" s="1" t="s">
        <v>34</v>
      </c>
      <c r="O369" s="1" t="s">
        <v>35</v>
      </c>
      <c r="P369" t="s">
        <v>27</v>
      </c>
      <c r="Q369" s="1" t="s">
        <v>78</v>
      </c>
      <c r="R369" s="1" t="s">
        <v>79</v>
      </c>
      <c r="S369" s="3">
        <v>0.59</v>
      </c>
      <c r="T369" s="5">
        <v>13000</v>
      </c>
      <c r="U369" s="3">
        <v>7605</v>
      </c>
      <c r="V369">
        <v>0</v>
      </c>
      <c r="W369">
        <v>0</v>
      </c>
      <c r="X369">
        <v>0</v>
      </c>
      <c r="Y369" s="1" t="s">
        <v>28</v>
      </c>
      <c r="Z369" s="1" t="s">
        <v>161</v>
      </c>
      <c r="AA369" s="1" t="s">
        <v>161</v>
      </c>
      <c r="AB369" s="1" t="s">
        <v>38</v>
      </c>
      <c r="AC369" s="1"/>
      <c r="AD369" s="1" t="s">
        <v>30</v>
      </c>
      <c r="AE369" s="1" t="s">
        <v>31</v>
      </c>
    </row>
    <row r="370" spans="1:31" x14ac:dyDescent="0.3">
      <c r="A370" s="13">
        <f>Table1[[#This Row],[QTY Ordered]]-Table1[[#This Row],[QTY Canceled]]-Table1[[#This Row],[QTY Shipped]]</f>
        <v>20000</v>
      </c>
      <c r="B370" s="7" t="str">
        <f>Table1[[#This Row],[Month]]&amp;" "&amp;RIGHT(Table1[[#This Row],[Year]],2)</f>
        <v>Jul 20</v>
      </c>
      <c r="C370" s="7" t="str">
        <f t="shared" si="29"/>
        <v>Jul</v>
      </c>
      <c r="D370" s="7" t="str">
        <f t="shared" si="30"/>
        <v>2020</v>
      </c>
      <c r="E370" s="8">
        <f t="shared" si="31"/>
        <v>44015</v>
      </c>
      <c r="F370" s="2">
        <v>43934</v>
      </c>
      <c r="G370" s="2">
        <v>43994</v>
      </c>
      <c r="H370" s="2">
        <v>43994</v>
      </c>
      <c r="I370" s="2">
        <v>43994</v>
      </c>
      <c r="J370" s="1" t="s">
        <v>825</v>
      </c>
      <c r="K370" s="1" t="s">
        <v>26</v>
      </c>
      <c r="L370" s="1">
        <v>150656</v>
      </c>
      <c r="M370" s="1" t="s">
        <v>826</v>
      </c>
      <c r="N370" s="1" t="s">
        <v>34</v>
      </c>
      <c r="O370" s="1" t="s">
        <v>35</v>
      </c>
      <c r="P370" t="s">
        <v>27</v>
      </c>
      <c r="Q370" s="1" t="s">
        <v>78</v>
      </c>
      <c r="R370" s="1" t="s">
        <v>79</v>
      </c>
      <c r="S370" s="3">
        <v>0.38</v>
      </c>
      <c r="T370" s="5">
        <v>20000</v>
      </c>
      <c r="U370" s="3">
        <v>7600</v>
      </c>
      <c r="V370">
        <v>0</v>
      </c>
      <c r="W370">
        <v>0</v>
      </c>
      <c r="X370">
        <v>0</v>
      </c>
      <c r="Y370" s="1" t="s">
        <v>28</v>
      </c>
      <c r="Z370" s="1" t="s">
        <v>161</v>
      </c>
      <c r="AA370" s="1" t="s">
        <v>161</v>
      </c>
      <c r="AB370" s="1" t="s">
        <v>38</v>
      </c>
      <c r="AC370" s="1"/>
      <c r="AD370" s="1" t="s">
        <v>30</v>
      </c>
      <c r="AE370" s="1" t="s">
        <v>31</v>
      </c>
    </row>
    <row r="371" spans="1:31" x14ac:dyDescent="0.3">
      <c r="A371" s="13">
        <f>Table1[[#This Row],[QTY Ordered]]-Table1[[#This Row],[QTY Canceled]]-Table1[[#This Row],[QTY Shipped]]</f>
        <v>13000</v>
      </c>
      <c r="B371" s="7" t="str">
        <f>Table1[[#This Row],[Month]]&amp;" "&amp;RIGHT(Table1[[#This Row],[Year]],2)</f>
        <v>Jul 20</v>
      </c>
      <c r="C371" s="7" t="str">
        <f t="shared" si="29"/>
        <v>Jul</v>
      </c>
      <c r="D371" s="7" t="str">
        <f t="shared" si="30"/>
        <v>2020</v>
      </c>
      <c r="E371" s="8">
        <f t="shared" si="31"/>
        <v>44015</v>
      </c>
      <c r="F371" s="2">
        <v>43934</v>
      </c>
      <c r="G371" s="2">
        <v>43994</v>
      </c>
      <c r="H371" s="2">
        <v>43994</v>
      </c>
      <c r="I371" s="2">
        <v>43994</v>
      </c>
      <c r="J371" s="1" t="s">
        <v>825</v>
      </c>
      <c r="K371" s="1" t="s">
        <v>26</v>
      </c>
      <c r="L371" s="1">
        <v>150676</v>
      </c>
      <c r="M371" s="1" t="s">
        <v>244</v>
      </c>
      <c r="N371" s="1" t="s">
        <v>34</v>
      </c>
      <c r="O371" s="1" t="s">
        <v>35</v>
      </c>
      <c r="P371" t="s">
        <v>27</v>
      </c>
      <c r="Q371" s="1" t="s">
        <v>78</v>
      </c>
      <c r="R371" s="1" t="s">
        <v>79</v>
      </c>
      <c r="S371" s="3">
        <v>0.56000000000000005</v>
      </c>
      <c r="T371" s="5">
        <v>13000</v>
      </c>
      <c r="U371" s="3">
        <v>7280</v>
      </c>
      <c r="V371">
        <v>0</v>
      </c>
      <c r="W371">
        <v>0</v>
      </c>
      <c r="X371">
        <v>0</v>
      </c>
      <c r="Y371" s="1" t="s">
        <v>28</v>
      </c>
      <c r="Z371" s="1" t="s">
        <v>161</v>
      </c>
      <c r="AA371" s="1" t="s">
        <v>161</v>
      </c>
      <c r="AB371" s="1" t="s">
        <v>38</v>
      </c>
      <c r="AC371" s="1"/>
      <c r="AD371" s="1" t="s">
        <v>30</v>
      </c>
      <c r="AE371" s="1" t="s">
        <v>31</v>
      </c>
    </row>
    <row r="372" spans="1:31" x14ac:dyDescent="0.3">
      <c r="A372" s="13">
        <f>Table1[[#This Row],[QTY Ordered]]-Table1[[#This Row],[QTY Canceled]]-Table1[[#This Row],[QTY Shipped]]</f>
        <v>10000</v>
      </c>
      <c r="B372" s="7" t="str">
        <f>Table1[[#This Row],[Month]]&amp;" "&amp;RIGHT(Table1[[#This Row],[Year]],2)</f>
        <v>Jul 20</v>
      </c>
      <c r="C372" s="7" t="str">
        <f t="shared" si="29"/>
        <v>Jul</v>
      </c>
      <c r="D372" s="7" t="str">
        <f t="shared" si="30"/>
        <v>2020</v>
      </c>
      <c r="E372" s="8">
        <f t="shared" si="31"/>
        <v>44015</v>
      </c>
      <c r="F372" s="2">
        <v>43934</v>
      </c>
      <c r="G372" s="2">
        <v>43994</v>
      </c>
      <c r="H372" s="2">
        <v>43994</v>
      </c>
      <c r="I372" s="2">
        <v>43994</v>
      </c>
      <c r="J372" s="1" t="s">
        <v>825</v>
      </c>
      <c r="K372" s="1" t="s">
        <v>26</v>
      </c>
      <c r="L372" s="1">
        <v>150682</v>
      </c>
      <c r="M372" s="1" t="s">
        <v>827</v>
      </c>
      <c r="N372" s="1" t="s">
        <v>828</v>
      </c>
      <c r="O372" s="1" t="s">
        <v>269</v>
      </c>
      <c r="P372" t="s">
        <v>27</v>
      </c>
      <c r="Q372" s="1" t="s">
        <v>78</v>
      </c>
      <c r="R372" s="1" t="s">
        <v>79</v>
      </c>
      <c r="S372" s="3">
        <v>0.39</v>
      </c>
      <c r="T372" s="5">
        <v>10000</v>
      </c>
      <c r="U372" s="3">
        <v>3900</v>
      </c>
      <c r="V372">
        <v>0</v>
      </c>
      <c r="W372">
        <v>0</v>
      </c>
      <c r="X372">
        <v>0</v>
      </c>
      <c r="Y372" s="1" t="s">
        <v>28</v>
      </c>
      <c r="Z372" s="1" t="s">
        <v>161</v>
      </c>
      <c r="AA372" s="1" t="s">
        <v>161</v>
      </c>
      <c r="AB372" s="1" t="s">
        <v>38</v>
      </c>
      <c r="AC372" s="1"/>
      <c r="AD372" s="1" t="s">
        <v>30</v>
      </c>
      <c r="AE372" s="1" t="s">
        <v>31</v>
      </c>
    </row>
    <row r="373" spans="1:31" x14ac:dyDescent="0.3">
      <c r="A373" s="13">
        <f>Table1[[#This Row],[QTY Ordered]]-Table1[[#This Row],[QTY Canceled]]-Table1[[#This Row],[QTY Shipped]]</f>
        <v>10000</v>
      </c>
      <c r="B373" s="7" t="str">
        <f>Table1[[#This Row],[Month]]&amp;" "&amp;RIGHT(Table1[[#This Row],[Year]],2)</f>
        <v>Jul 20</v>
      </c>
      <c r="C373" s="7" t="str">
        <f t="shared" si="29"/>
        <v>Jul</v>
      </c>
      <c r="D373" s="7" t="str">
        <f t="shared" si="30"/>
        <v>2020</v>
      </c>
      <c r="E373" s="8">
        <f t="shared" si="31"/>
        <v>44015</v>
      </c>
      <c r="F373" s="2">
        <v>43934</v>
      </c>
      <c r="G373" s="2">
        <v>43994</v>
      </c>
      <c r="H373" s="2">
        <v>43994</v>
      </c>
      <c r="I373" s="2">
        <v>43994</v>
      </c>
      <c r="J373" s="1" t="s">
        <v>825</v>
      </c>
      <c r="K373" s="1" t="s">
        <v>26</v>
      </c>
      <c r="L373" s="1">
        <v>150691</v>
      </c>
      <c r="M373" s="1" t="s">
        <v>242</v>
      </c>
      <c r="N373" s="1" t="s">
        <v>34</v>
      </c>
      <c r="O373" s="1" t="s">
        <v>35</v>
      </c>
      <c r="P373" t="s">
        <v>27</v>
      </c>
      <c r="Q373" s="1" t="s">
        <v>78</v>
      </c>
      <c r="R373" s="1" t="s">
        <v>79</v>
      </c>
      <c r="S373" s="3">
        <v>0.67</v>
      </c>
      <c r="T373" s="5">
        <v>10000</v>
      </c>
      <c r="U373" s="3">
        <v>6700</v>
      </c>
      <c r="V373">
        <v>0</v>
      </c>
      <c r="W373">
        <v>0</v>
      </c>
      <c r="X373">
        <v>0</v>
      </c>
      <c r="Y373" s="1" t="s">
        <v>28</v>
      </c>
      <c r="Z373" s="1" t="s">
        <v>161</v>
      </c>
      <c r="AA373" s="1" t="s">
        <v>161</v>
      </c>
      <c r="AB373" s="1" t="s">
        <v>38</v>
      </c>
      <c r="AC373" s="1"/>
      <c r="AD373" s="1" t="s">
        <v>30</v>
      </c>
      <c r="AE373" s="1" t="s">
        <v>31</v>
      </c>
    </row>
    <row r="374" spans="1:31" x14ac:dyDescent="0.3">
      <c r="A374" s="13">
        <f>Table1[[#This Row],[QTY Ordered]]-Table1[[#This Row],[QTY Canceled]]-Table1[[#This Row],[QTY Shipped]]</f>
        <v>11000</v>
      </c>
      <c r="B374" s="7" t="str">
        <f>Table1[[#This Row],[Month]]&amp;" "&amp;RIGHT(Table1[[#This Row],[Year]],2)</f>
        <v>Jul 20</v>
      </c>
      <c r="C374" s="7" t="str">
        <f t="shared" si="29"/>
        <v>Jul</v>
      </c>
      <c r="D374" s="7" t="str">
        <f t="shared" si="30"/>
        <v>2020</v>
      </c>
      <c r="E374" s="8">
        <f t="shared" si="31"/>
        <v>44015</v>
      </c>
      <c r="F374" s="2">
        <v>43934</v>
      </c>
      <c r="G374" s="2">
        <v>43994</v>
      </c>
      <c r="H374" s="2">
        <v>43994</v>
      </c>
      <c r="I374" s="2">
        <v>43994</v>
      </c>
      <c r="J374" s="1" t="s">
        <v>825</v>
      </c>
      <c r="K374" s="1" t="s">
        <v>26</v>
      </c>
      <c r="L374" s="1">
        <v>150709</v>
      </c>
      <c r="M374" s="1" t="s">
        <v>829</v>
      </c>
      <c r="N374" s="1" t="s">
        <v>34</v>
      </c>
      <c r="O374" s="1" t="s">
        <v>35</v>
      </c>
      <c r="P374" t="s">
        <v>27</v>
      </c>
      <c r="Q374" s="1" t="s">
        <v>78</v>
      </c>
      <c r="R374" s="1" t="s">
        <v>79</v>
      </c>
      <c r="S374" s="3">
        <v>0.67</v>
      </c>
      <c r="T374" s="5">
        <v>11000</v>
      </c>
      <c r="U374" s="3">
        <v>7370</v>
      </c>
      <c r="V374">
        <v>0</v>
      </c>
      <c r="W374">
        <v>0</v>
      </c>
      <c r="X374">
        <v>0</v>
      </c>
      <c r="Y374" s="1" t="s">
        <v>28</v>
      </c>
      <c r="Z374" s="1" t="s">
        <v>161</v>
      </c>
      <c r="AA374" s="1" t="s">
        <v>161</v>
      </c>
      <c r="AB374" s="1" t="s">
        <v>38</v>
      </c>
      <c r="AC374" s="1"/>
      <c r="AD374" s="1" t="s">
        <v>30</v>
      </c>
      <c r="AE374" s="1" t="s">
        <v>31</v>
      </c>
    </row>
    <row r="375" spans="1:31" x14ac:dyDescent="0.3">
      <c r="A375" s="13">
        <f>Table1[[#This Row],[QTY Ordered]]-Table1[[#This Row],[QTY Canceled]]-Table1[[#This Row],[QTY Shipped]]</f>
        <v>8</v>
      </c>
      <c r="B375" s="7" t="str">
        <f>Table1[[#This Row],[Month]]&amp;" "&amp;RIGHT(Table1[[#This Row],[Year]],2)</f>
        <v>May 20</v>
      </c>
      <c r="C375" s="7" t="str">
        <f t="shared" si="29"/>
        <v>May</v>
      </c>
      <c r="D375" s="7" t="str">
        <f t="shared" si="30"/>
        <v>2020</v>
      </c>
      <c r="E375" s="8">
        <f t="shared" si="31"/>
        <v>43956</v>
      </c>
      <c r="F375" s="2">
        <v>43935</v>
      </c>
      <c r="G375" s="2">
        <v>43935</v>
      </c>
      <c r="H375" s="2">
        <v>43935</v>
      </c>
      <c r="I375" s="2">
        <v>43935</v>
      </c>
      <c r="J375" s="1" t="s">
        <v>841</v>
      </c>
      <c r="K375" s="1" t="s">
        <v>26</v>
      </c>
      <c r="L375" s="1" t="s">
        <v>799</v>
      </c>
      <c r="M375" s="1" t="s">
        <v>842</v>
      </c>
      <c r="N375" s="1"/>
      <c r="O375" s="1" t="s">
        <v>33</v>
      </c>
      <c r="P375" t="s">
        <v>33</v>
      </c>
      <c r="Q375" s="1" t="s">
        <v>51</v>
      </c>
      <c r="R375" s="1" t="s">
        <v>52</v>
      </c>
      <c r="S375" s="3">
        <v>140</v>
      </c>
      <c r="T375" s="5">
        <v>8</v>
      </c>
      <c r="U375" s="3">
        <v>1120</v>
      </c>
      <c r="V375">
        <v>0</v>
      </c>
      <c r="W375">
        <v>0</v>
      </c>
      <c r="X375">
        <v>0</v>
      </c>
      <c r="Y375" s="1" t="s">
        <v>28</v>
      </c>
      <c r="Z375" s="1" t="s">
        <v>41</v>
      </c>
      <c r="AA375" s="1" t="s">
        <v>41</v>
      </c>
      <c r="AB375" s="1" t="s">
        <v>50</v>
      </c>
      <c r="AC375" s="1"/>
      <c r="AD375" s="1" t="s">
        <v>30</v>
      </c>
      <c r="AE375" s="1" t="s">
        <v>31</v>
      </c>
    </row>
    <row r="376" spans="1:31" x14ac:dyDescent="0.3">
      <c r="A376" s="13">
        <f>Table1[[#This Row],[QTY Ordered]]-Table1[[#This Row],[QTY Canceled]]-Table1[[#This Row],[QTY Shipped]]</f>
        <v>8</v>
      </c>
      <c r="B376" s="7" t="str">
        <f>Table1[[#This Row],[Month]]&amp;" "&amp;RIGHT(Table1[[#This Row],[Year]],2)</f>
        <v>May 20</v>
      </c>
      <c r="C376" s="7" t="str">
        <f t="shared" si="29"/>
        <v>May</v>
      </c>
      <c r="D376" s="7" t="str">
        <f t="shared" si="30"/>
        <v>2020</v>
      </c>
      <c r="E376" s="8">
        <f t="shared" si="31"/>
        <v>43956</v>
      </c>
      <c r="F376" s="2">
        <v>43935</v>
      </c>
      <c r="G376" s="2">
        <v>43935</v>
      </c>
      <c r="H376" s="2">
        <v>43935</v>
      </c>
      <c r="I376" s="2">
        <v>43935</v>
      </c>
      <c r="J376" s="1" t="s">
        <v>841</v>
      </c>
      <c r="K376" s="1" t="s">
        <v>26</v>
      </c>
      <c r="L376" s="1" t="s">
        <v>843</v>
      </c>
      <c r="M376" s="1" t="s">
        <v>842</v>
      </c>
      <c r="N376" s="1"/>
      <c r="O376" s="1" t="s">
        <v>33</v>
      </c>
      <c r="P376" t="s">
        <v>33</v>
      </c>
      <c r="Q376" s="1" t="s">
        <v>51</v>
      </c>
      <c r="R376" s="1" t="s">
        <v>52</v>
      </c>
      <c r="S376" s="3">
        <v>25</v>
      </c>
      <c r="T376" s="5">
        <v>8</v>
      </c>
      <c r="U376" s="3">
        <v>200</v>
      </c>
      <c r="V376">
        <v>0</v>
      </c>
      <c r="W376">
        <v>0</v>
      </c>
      <c r="X376">
        <v>0</v>
      </c>
      <c r="Y376" s="1" t="s">
        <v>28</v>
      </c>
      <c r="Z376" s="1" t="s">
        <v>41</v>
      </c>
      <c r="AA376" s="1" t="s">
        <v>41</v>
      </c>
      <c r="AB376" s="1" t="s">
        <v>50</v>
      </c>
      <c r="AC376" s="1"/>
      <c r="AD376" s="1" t="s">
        <v>30</v>
      </c>
      <c r="AE376" s="1" t="s">
        <v>31</v>
      </c>
    </row>
    <row r="377" spans="1:31" x14ac:dyDescent="0.3">
      <c r="A377" s="13">
        <f>Table1[[#This Row],[QTY Ordered]]-Table1[[#This Row],[QTY Canceled]]-Table1[[#This Row],[QTY Shipped]]</f>
        <v>8</v>
      </c>
      <c r="B377" s="7" t="str">
        <f>Table1[[#This Row],[Month]]&amp;" "&amp;RIGHT(Table1[[#This Row],[Year]],2)</f>
        <v>May 20</v>
      </c>
      <c r="C377" s="7" t="str">
        <f t="shared" si="29"/>
        <v>May</v>
      </c>
      <c r="D377" s="7" t="str">
        <f t="shared" si="30"/>
        <v>2020</v>
      </c>
      <c r="E377" s="8">
        <f t="shared" si="31"/>
        <v>43956</v>
      </c>
      <c r="F377" s="2">
        <v>43935</v>
      </c>
      <c r="G377" s="2">
        <v>43935</v>
      </c>
      <c r="H377" s="2">
        <v>43935</v>
      </c>
      <c r="I377" s="2">
        <v>43935</v>
      </c>
      <c r="J377" s="1" t="s">
        <v>841</v>
      </c>
      <c r="K377" s="1" t="s">
        <v>26</v>
      </c>
      <c r="L377" s="1" t="s">
        <v>801</v>
      </c>
      <c r="M377" s="1" t="s">
        <v>842</v>
      </c>
      <c r="N377" s="1"/>
      <c r="O377" s="1" t="s">
        <v>33</v>
      </c>
      <c r="P377" t="s">
        <v>33</v>
      </c>
      <c r="Q377" s="1" t="s">
        <v>51</v>
      </c>
      <c r="R377" s="1" t="s">
        <v>52</v>
      </c>
      <c r="S377" s="3">
        <v>25</v>
      </c>
      <c r="T377" s="5">
        <v>8</v>
      </c>
      <c r="U377" s="3">
        <v>200</v>
      </c>
      <c r="V377">
        <v>0</v>
      </c>
      <c r="W377">
        <v>0</v>
      </c>
      <c r="X377">
        <v>0</v>
      </c>
      <c r="Y377" s="1" t="s">
        <v>28</v>
      </c>
      <c r="Z377" s="1" t="s">
        <v>41</v>
      </c>
      <c r="AA377" s="1" t="s">
        <v>41</v>
      </c>
      <c r="AB377" s="1" t="s">
        <v>50</v>
      </c>
      <c r="AC377" s="1"/>
      <c r="AD377" s="1" t="s">
        <v>30</v>
      </c>
      <c r="AE377" s="1" t="s">
        <v>31</v>
      </c>
    </row>
    <row r="378" spans="1:31" x14ac:dyDescent="0.3">
      <c r="A378" s="13">
        <f>Table1[[#This Row],[QTY Ordered]]-Table1[[#This Row],[QTY Canceled]]-Table1[[#This Row],[QTY Shipped]]</f>
        <v>8</v>
      </c>
      <c r="B378" s="7" t="str">
        <f>Table1[[#This Row],[Month]]&amp;" "&amp;RIGHT(Table1[[#This Row],[Year]],2)</f>
        <v>May 20</v>
      </c>
      <c r="C378" s="7" t="str">
        <f t="shared" si="29"/>
        <v>May</v>
      </c>
      <c r="D378" s="7" t="str">
        <f t="shared" si="30"/>
        <v>2020</v>
      </c>
      <c r="E378" s="8">
        <f t="shared" si="31"/>
        <v>43956</v>
      </c>
      <c r="F378" s="2">
        <v>43935</v>
      </c>
      <c r="G378" s="2">
        <v>43935</v>
      </c>
      <c r="H378" s="2">
        <v>43935</v>
      </c>
      <c r="I378" s="2">
        <v>43935</v>
      </c>
      <c r="J378" s="1" t="s">
        <v>841</v>
      </c>
      <c r="K378" s="1" t="s">
        <v>26</v>
      </c>
      <c r="L378" s="1" t="s">
        <v>574</v>
      </c>
      <c r="M378" s="1" t="s">
        <v>842</v>
      </c>
      <c r="N378" s="1"/>
      <c r="O378" s="1" t="s">
        <v>33</v>
      </c>
      <c r="P378" t="s">
        <v>33</v>
      </c>
      <c r="Q378" s="1" t="s">
        <v>51</v>
      </c>
      <c r="R378" s="1" t="s">
        <v>52</v>
      </c>
      <c r="S378" s="3">
        <v>30</v>
      </c>
      <c r="T378" s="5">
        <v>8</v>
      </c>
      <c r="U378" s="3">
        <v>240</v>
      </c>
      <c r="V378">
        <v>0</v>
      </c>
      <c r="W378">
        <v>0</v>
      </c>
      <c r="X378">
        <v>0</v>
      </c>
      <c r="Y378" s="1" t="s">
        <v>28</v>
      </c>
      <c r="Z378" s="1" t="s">
        <v>41</v>
      </c>
      <c r="AA378" s="1" t="s">
        <v>41</v>
      </c>
      <c r="AB378" s="1" t="s">
        <v>50</v>
      </c>
      <c r="AC378" s="1"/>
      <c r="AD378" s="1" t="s">
        <v>30</v>
      </c>
      <c r="AE378" s="1" t="s">
        <v>31</v>
      </c>
    </row>
    <row r="379" spans="1:31" x14ac:dyDescent="0.3">
      <c r="A379" s="13">
        <f>Table1[[#This Row],[QTY Ordered]]-Table1[[#This Row],[QTY Canceled]]-Table1[[#This Row],[QTY Shipped]]</f>
        <v>5</v>
      </c>
      <c r="B379" s="7" t="str">
        <f>Table1[[#This Row],[Month]]&amp;" "&amp;RIGHT(Table1[[#This Row],[Year]],2)</f>
        <v>May 20</v>
      </c>
      <c r="C379" s="7" t="str">
        <f t="shared" si="29"/>
        <v>May</v>
      </c>
      <c r="D379" s="7" t="str">
        <f t="shared" si="30"/>
        <v>2020</v>
      </c>
      <c r="E379" s="8">
        <f t="shared" si="31"/>
        <v>43956</v>
      </c>
      <c r="F379" s="2">
        <v>43935</v>
      </c>
      <c r="G379" s="2">
        <v>43935</v>
      </c>
      <c r="H379" s="2">
        <v>43935</v>
      </c>
      <c r="I379" s="2">
        <v>43935</v>
      </c>
      <c r="J379" s="1" t="s">
        <v>841</v>
      </c>
      <c r="K379" s="1" t="s">
        <v>26</v>
      </c>
      <c r="L379" s="1" t="s">
        <v>802</v>
      </c>
      <c r="M379" s="1" t="s">
        <v>842</v>
      </c>
      <c r="N379" s="1"/>
      <c r="O379" s="1" t="s">
        <v>33</v>
      </c>
      <c r="P379" t="s">
        <v>33</v>
      </c>
      <c r="Q379" s="1" t="s">
        <v>51</v>
      </c>
      <c r="R379" s="1" t="s">
        <v>52</v>
      </c>
      <c r="S379" s="3">
        <v>75</v>
      </c>
      <c r="T379" s="5">
        <v>5</v>
      </c>
      <c r="U379" s="3">
        <v>375</v>
      </c>
      <c r="V379">
        <v>0</v>
      </c>
      <c r="W379">
        <v>0</v>
      </c>
      <c r="X379">
        <v>0</v>
      </c>
      <c r="Y379" s="1" t="s">
        <v>28</v>
      </c>
      <c r="Z379" s="1" t="s">
        <v>41</v>
      </c>
      <c r="AA379" s="1" t="s">
        <v>41</v>
      </c>
      <c r="AB379" s="1" t="s">
        <v>50</v>
      </c>
      <c r="AC379" s="1"/>
      <c r="AD379" s="1" t="s">
        <v>30</v>
      </c>
      <c r="AE379" s="1" t="s">
        <v>31</v>
      </c>
    </row>
    <row r="380" spans="1:31" x14ac:dyDescent="0.3">
      <c r="A380" s="13">
        <f>Table1[[#This Row],[QTY Ordered]]-Table1[[#This Row],[QTY Canceled]]-Table1[[#This Row],[QTY Shipped]]</f>
        <v>7</v>
      </c>
      <c r="B380" s="7" t="str">
        <f>Table1[[#This Row],[Month]]&amp;" "&amp;RIGHT(Table1[[#This Row],[Year]],2)</f>
        <v>May 20</v>
      </c>
      <c r="C380" s="7" t="str">
        <f t="shared" si="29"/>
        <v>May</v>
      </c>
      <c r="D380" s="7" t="str">
        <f t="shared" si="30"/>
        <v>2020</v>
      </c>
      <c r="E380" s="8">
        <f t="shared" si="31"/>
        <v>43956</v>
      </c>
      <c r="F380" s="2">
        <v>43935</v>
      </c>
      <c r="G380" s="2">
        <v>43935</v>
      </c>
      <c r="H380" s="2">
        <v>43935</v>
      </c>
      <c r="I380" s="2">
        <v>43935</v>
      </c>
      <c r="J380" s="1" t="s">
        <v>841</v>
      </c>
      <c r="K380" s="1" t="s">
        <v>26</v>
      </c>
      <c r="L380" s="1" t="s">
        <v>844</v>
      </c>
      <c r="M380" s="1" t="s">
        <v>845</v>
      </c>
      <c r="N380" s="1"/>
      <c r="O380" s="1" t="s">
        <v>33</v>
      </c>
      <c r="P380" t="s">
        <v>33</v>
      </c>
      <c r="Q380" s="1" t="s">
        <v>51</v>
      </c>
      <c r="R380" s="1" t="s">
        <v>52</v>
      </c>
      <c r="S380" s="3">
        <v>154.29</v>
      </c>
      <c r="T380" s="5">
        <v>7</v>
      </c>
      <c r="U380" s="3">
        <v>1080</v>
      </c>
      <c r="V380">
        <v>0</v>
      </c>
      <c r="W380">
        <v>0</v>
      </c>
      <c r="X380">
        <v>0</v>
      </c>
      <c r="Y380" s="1" t="s">
        <v>28</v>
      </c>
      <c r="Z380" s="1" t="s">
        <v>41</v>
      </c>
      <c r="AA380" s="1" t="s">
        <v>41</v>
      </c>
      <c r="AB380" s="1" t="s">
        <v>50</v>
      </c>
      <c r="AC380" s="1"/>
      <c r="AD380" s="1" t="s">
        <v>30</v>
      </c>
      <c r="AE380" s="1" t="s">
        <v>31</v>
      </c>
    </row>
    <row r="381" spans="1:31" x14ac:dyDescent="0.3">
      <c r="A381" s="13">
        <f>Table1[[#This Row],[QTY Ordered]]-Table1[[#This Row],[QTY Canceled]]-Table1[[#This Row],[QTY Shipped]]</f>
        <v>1</v>
      </c>
      <c r="B381" s="7" t="str">
        <f>Table1[[#This Row],[Month]]&amp;" "&amp;RIGHT(Table1[[#This Row],[Year]],2)</f>
        <v>May 20</v>
      </c>
      <c r="C381" s="7" t="str">
        <f t="shared" si="29"/>
        <v>May</v>
      </c>
      <c r="D381" s="7" t="str">
        <f t="shared" si="30"/>
        <v>2020</v>
      </c>
      <c r="E381" s="8">
        <f t="shared" si="31"/>
        <v>43955</v>
      </c>
      <c r="F381" s="2">
        <v>43934</v>
      </c>
      <c r="G381" s="2">
        <v>43934</v>
      </c>
      <c r="H381" s="2">
        <v>43934</v>
      </c>
      <c r="I381" s="2">
        <v>43934</v>
      </c>
      <c r="J381" s="1" t="s">
        <v>846</v>
      </c>
      <c r="K381" s="1" t="s">
        <v>26</v>
      </c>
      <c r="L381" s="1" t="s">
        <v>94</v>
      </c>
      <c r="M381" s="1" t="s">
        <v>67</v>
      </c>
      <c r="N381" s="1"/>
      <c r="O381" s="1" t="s">
        <v>32</v>
      </c>
      <c r="Q381" s="1" t="s">
        <v>80</v>
      </c>
      <c r="R381" s="1" t="s">
        <v>81</v>
      </c>
      <c r="S381" s="3">
        <v>5152</v>
      </c>
      <c r="T381" s="5">
        <v>1</v>
      </c>
      <c r="U381" s="3">
        <v>5152</v>
      </c>
      <c r="V381">
        <v>0</v>
      </c>
      <c r="W381">
        <v>0</v>
      </c>
      <c r="X381">
        <v>0</v>
      </c>
      <c r="Y381" s="1" t="s">
        <v>37</v>
      </c>
      <c r="Z381" s="1" t="s">
        <v>59</v>
      </c>
      <c r="AA381" s="1" t="s">
        <v>60</v>
      </c>
      <c r="AB381" s="1" t="s">
        <v>82</v>
      </c>
      <c r="AC381" s="1"/>
      <c r="AD381" s="1" t="s">
        <v>30</v>
      </c>
      <c r="AE381" s="1" t="s">
        <v>31</v>
      </c>
    </row>
    <row r="382" spans="1:31" x14ac:dyDescent="0.3">
      <c r="A382" s="13">
        <f>Table1[[#This Row],[QTY Ordered]]-Table1[[#This Row],[QTY Canceled]]-Table1[[#This Row],[QTY Shipped]]</f>
        <v>7</v>
      </c>
      <c r="B382" s="7" t="str">
        <f>Table1[[#This Row],[Month]]&amp;" "&amp;RIGHT(Table1[[#This Row],[Year]],2)</f>
        <v>May 20</v>
      </c>
      <c r="C382" s="7" t="str">
        <f t="shared" si="29"/>
        <v>May</v>
      </c>
      <c r="D382" s="7" t="str">
        <f t="shared" si="30"/>
        <v>2020</v>
      </c>
      <c r="E382" s="8">
        <f t="shared" si="31"/>
        <v>43956</v>
      </c>
      <c r="F382" s="2">
        <v>43935</v>
      </c>
      <c r="G382" s="2">
        <v>43935</v>
      </c>
      <c r="H382" s="2">
        <v>43935</v>
      </c>
      <c r="I382" s="2">
        <v>43935</v>
      </c>
      <c r="J382" s="1" t="s">
        <v>847</v>
      </c>
      <c r="K382" s="1" t="s">
        <v>26</v>
      </c>
      <c r="L382" s="1" t="s">
        <v>848</v>
      </c>
      <c r="M382" s="1" t="s">
        <v>849</v>
      </c>
      <c r="N382" s="1"/>
      <c r="O382" s="1" t="s">
        <v>33</v>
      </c>
      <c r="P382" t="s">
        <v>33</v>
      </c>
      <c r="Q382" s="1" t="s">
        <v>51</v>
      </c>
      <c r="R382" s="1" t="s">
        <v>52</v>
      </c>
      <c r="S382" s="3">
        <v>125</v>
      </c>
      <c r="T382" s="5">
        <v>8</v>
      </c>
      <c r="U382" s="3">
        <v>1000</v>
      </c>
      <c r="V382">
        <v>0</v>
      </c>
      <c r="W382">
        <v>1</v>
      </c>
      <c r="X382">
        <v>1</v>
      </c>
      <c r="Y382" s="1" t="s">
        <v>28</v>
      </c>
      <c r="Z382" s="1" t="s">
        <v>41</v>
      </c>
      <c r="AA382" s="1" t="s">
        <v>41</v>
      </c>
      <c r="AB382" s="1" t="s">
        <v>82</v>
      </c>
      <c r="AC382" s="1"/>
      <c r="AD382" s="1" t="s">
        <v>30</v>
      </c>
      <c r="AE382" s="1" t="s">
        <v>31</v>
      </c>
    </row>
    <row r="383" spans="1:31" x14ac:dyDescent="0.3">
      <c r="A383" s="13">
        <f>Table1[[#This Row],[QTY Ordered]]-Table1[[#This Row],[QTY Canceled]]-Table1[[#This Row],[QTY Shipped]]</f>
        <v>7</v>
      </c>
      <c r="B383" s="7" t="str">
        <f>Table1[[#This Row],[Month]]&amp;" "&amp;RIGHT(Table1[[#This Row],[Year]],2)</f>
        <v>May 20</v>
      </c>
      <c r="C383" s="7" t="str">
        <f t="shared" si="29"/>
        <v>May</v>
      </c>
      <c r="D383" s="7" t="str">
        <f t="shared" si="30"/>
        <v>2020</v>
      </c>
      <c r="E383" s="8">
        <f t="shared" si="31"/>
        <v>43956</v>
      </c>
      <c r="F383" s="2">
        <v>43935</v>
      </c>
      <c r="G383" s="2">
        <v>43935</v>
      </c>
      <c r="H383" s="2">
        <v>43935</v>
      </c>
      <c r="I383" s="2">
        <v>43935</v>
      </c>
      <c r="J383" s="1" t="s">
        <v>847</v>
      </c>
      <c r="K383" s="1" t="s">
        <v>26</v>
      </c>
      <c r="L383" s="1" t="s">
        <v>843</v>
      </c>
      <c r="M383" s="1" t="s">
        <v>849</v>
      </c>
      <c r="N383" s="1"/>
      <c r="O383" s="1" t="s">
        <v>33</v>
      </c>
      <c r="P383" t="s">
        <v>33</v>
      </c>
      <c r="Q383" s="1" t="s">
        <v>51</v>
      </c>
      <c r="R383" s="1" t="s">
        <v>52</v>
      </c>
      <c r="S383" s="3">
        <v>25</v>
      </c>
      <c r="T383" s="5">
        <v>8</v>
      </c>
      <c r="U383" s="3">
        <v>200</v>
      </c>
      <c r="V383">
        <v>0</v>
      </c>
      <c r="W383">
        <v>1</v>
      </c>
      <c r="X383">
        <v>1</v>
      </c>
      <c r="Y383" s="1" t="s">
        <v>28</v>
      </c>
      <c r="Z383" s="1" t="s">
        <v>41</v>
      </c>
      <c r="AA383" s="1" t="s">
        <v>41</v>
      </c>
      <c r="AB383" s="1" t="s">
        <v>82</v>
      </c>
      <c r="AC383" s="1"/>
      <c r="AD383" s="1" t="s">
        <v>30</v>
      </c>
      <c r="AE383" s="1" t="s">
        <v>31</v>
      </c>
    </row>
    <row r="384" spans="1:31" x14ac:dyDescent="0.3">
      <c r="A384" s="13">
        <f>Table1[[#This Row],[QTY Ordered]]-Table1[[#This Row],[QTY Canceled]]-Table1[[#This Row],[QTY Shipped]]</f>
        <v>8</v>
      </c>
      <c r="B384" s="7" t="str">
        <f>Table1[[#This Row],[Month]]&amp;" "&amp;RIGHT(Table1[[#This Row],[Year]],2)</f>
        <v>May 20</v>
      </c>
      <c r="C384" s="7" t="str">
        <f t="shared" si="29"/>
        <v>May</v>
      </c>
      <c r="D384" s="7" t="str">
        <f t="shared" si="30"/>
        <v>2020</v>
      </c>
      <c r="E384" s="8">
        <f t="shared" si="31"/>
        <v>43956</v>
      </c>
      <c r="F384" s="2">
        <v>43935</v>
      </c>
      <c r="G384" s="2">
        <v>43935</v>
      </c>
      <c r="H384" s="2">
        <v>43935</v>
      </c>
      <c r="I384" s="2">
        <v>43935</v>
      </c>
      <c r="J384" s="1" t="s">
        <v>847</v>
      </c>
      <c r="K384" s="1" t="s">
        <v>26</v>
      </c>
      <c r="L384" s="1" t="s">
        <v>801</v>
      </c>
      <c r="M384" s="1" t="s">
        <v>849</v>
      </c>
      <c r="N384" s="1"/>
      <c r="O384" s="1" t="s">
        <v>33</v>
      </c>
      <c r="P384" t="s">
        <v>33</v>
      </c>
      <c r="Q384" s="1" t="s">
        <v>51</v>
      </c>
      <c r="R384" s="1" t="s">
        <v>52</v>
      </c>
      <c r="S384" s="3">
        <v>25</v>
      </c>
      <c r="T384" s="5">
        <v>8</v>
      </c>
      <c r="U384" s="3">
        <v>200</v>
      </c>
      <c r="V384">
        <v>0</v>
      </c>
      <c r="W384">
        <v>0</v>
      </c>
      <c r="X384">
        <v>0</v>
      </c>
      <c r="Y384" s="1" t="s">
        <v>28</v>
      </c>
      <c r="Z384" s="1" t="s">
        <v>41</v>
      </c>
      <c r="AA384" s="1" t="s">
        <v>41</v>
      </c>
      <c r="AB384" s="1" t="s">
        <v>82</v>
      </c>
      <c r="AC384" s="1"/>
      <c r="AD384" s="1" t="s">
        <v>30</v>
      </c>
      <c r="AE384" s="1" t="s">
        <v>31</v>
      </c>
    </row>
    <row r="385" spans="1:31" x14ac:dyDescent="0.3">
      <c r="A385" s="13">
        <f>Table1[[#This Row],[QTY Ordered]]-Table1[[#This Row],[QTY Canceled]]-Table1[[#This Row],[QTY Shipped]]</f>
        <v>7</v>
      </c>
      <c r="B385" s="7" t="str">
        <f>Table1[[#This Row],[Month]]&amp;" "&amp;RIGHT(Table1[[#This Row],[Year]],2)</f>
        <v>May 20</v>
      </c>
      <c r="C385" s="7" t="str">
        <f t="shared" si="29"/>
        <v>May</v>
      </c>
      <c r="D385" s="7" t="str">
        <f t="shared" si="30"/>
        <v>2020</v>
      </c>
      <c r="E385" s="8">
        <f t="shared" si="31"/>
        <v>43956</v>
      </c>
      <c r="F385" s="2">
        <v>43935</v>
      </c>
      <c r="G385" s="2">
        <v>43935</v>
      </c>
      <c r="H385" s="2">
        <v>43935</v>
      </c>
      <c r="I385" s="2">
        <v>43935</v>
      </c>
      <c r="J385" s="1" t="s">
        <v>847</v>
      </c>
      <c r="K385" s="1" t="s">
        <v>26</v>
      </c>
      <c r="L385" s="1" t="s">
        <v>574</v>
      </c>
      <c r="M385" s="1" t="s">
        <v>850</v>
      </c>
      <c r="N385" s="1"/>
      <c r="O385" s="1" t="s">
        <v>33</v>
      </c>
      <c r="P385" t="s">
        <v>33</v>
      </c>
      <c r="Q385" s="1" t="s">
        <v>51</v>
      </c>
      <c r="R385" s="1" t="s">
        <v>52</v>
      </c>
      <c r="S385" s="3">
        <v>30</v>
      </c>
      <c r="T385" s="5">
        <v>8</v>
      </c>
      <c r="U385" s="3">
        <v>240</v>
      </c>
      <c r="V385">
        <v>0</v>
      </c>
      <c r="W385">
        <v>1</v>
      </c>
      <c r="X385">
        <v>1</v>
      </c>
      <c r="Y385" s="1" t="s">
        <v>28</v>
      </c>
      <c r="Z385" s="1" t="s">
        <v>41</v>
      </c>
      <c r="AA385" s="1" t="s">
        <v>41</v>
      </c>
      <c r="AB385" s="1" t="s">
        <v>82</v>
      </c>
      <c r="AC385" s="1"/>
      <c r="AD385" s="1" t="s">
        <v>30</v>
      </c>
      <c r="AE385" s="1" t="s">
        <v>31</v>
      </c>
    </row>
    <row r="386" spans="1:31" x14ac:dyDescent="0.3">
      <c r="A386" s="13">
        <f>Table1[[#This Row],[QTY Ordered]]-Table1[[#This Row],[QTY Canceled]]-Table1[[#This Row],[QTY Shipped]]</f>
        <v>5</v>
      </c>
      <c r="B386" s="7" t="str">
        <f>Table1[[#This Row],[Month]]&amp;" "&amp;RIGHT(Table1[[#This Row],[Year]],2)</f>
        <v>May 20</v>
      </c>
      <c r="C386" s="7" t="str">
        <f t="shared" si="29"/>
        <v>May</v>
      </c>
      <c r="D386" s="7" t="str">
        <f t="shared" si="30"/>
        <v>2020</v>
      </c>
      <c r="E386" s="8">
        <f t="shared" si="31"/>
        <v>43956</v>
      </c>
      <c r="F386" s="2">
        <v>43935</v>
      </c>
      <c r="G386" s="2">
        <v>43935</v>
      </c>
      <c r="H386" s="2">
        <v>43935</v>
      </c>
      <c r="I386" s="2">
        <v>43935</v>
      </c>
      <c r="J386" s="1" t="s">
        <v>847</v>
      </c>
      <c r="K386" s="1" t="s">
        <v>26</v>
      </c>
      <c r="L386" s="1" t="s">
        <v>851</v>
      </c>
      <c r="M386" s="1" t="s">
        <v>849</v>
      </c>
      <c r="N386" s="1"/>
      <c r="O386" s="1" t="s">
        <v>33</v>
      </c>
      <c r="P386" t="s">
        <v>33</v>
      </c>
      <c r="Q386" s="1" t="s">
        <v>51</v>
      </c>
      <c r="R386" s="1" t="s">
        <v>52</v>
      </c>
      <c r="S386" s="3">
        <v>75</v>
      </c>
      <c r="T386" s="5">
        <v>5</v>
      </c>
      <c r="U386" s="3">
        <v>375</v>
      </c>
      <c r="V386">
        <v>0</v>
      </c>
      <c r="W386">
        <v>0</v>
      </c>
      <c r="X386">
        <v>0</v>
      </c>
      <c r="Y386" s="1" t="s">
        <v>28</v>
      </c>
      <c r="Z386" s="1" t="s">
        <v>41</v>
      </c>
      <c r="AA386" s="1" t="s">
        <v>41</v>
      </c>
      <c r="AB386" s="1" t="s">
        <v>82</v>
      </c>
      <c r="AC386" s="1"/>
      <c r="AD386" s="1" t="s">
        <v>30</v>
      </c>
      <c r="AE386" s="1" t="s">
        <v>31</v>
      </c>
    </row>
    <row r="387" spans="1:31" x14ac:dyDescent="0.3">
      <c r="A387" s="13">
        <f>Table1[[#This Row],[QTY Ordered]]-Table1[[#This Row],[QTY Canceled]]-Table1[[#This Row],[QTY Shipped]]</f>
        <v>7</v>
      </c>
      <c r="B387" s="7" t="str">
        <f>Table1[[#This Row],[Month]]&amp;" "&amp;RIGHT(Table1[[#This Row],[Year]],2)</f>
        <v>May 20</v>
      </c>
      <c r="C387" s="7" t="str">
        <f t="shared" si="29"/>
        <v>May</v>
      </c>
      <c r="D387" s="7" t="str">
        <f t="shared" si="30"/>
        <v>2020</v>
      </c>
      <c r="E387" s="8">
        <f t="shared" si="31"/>
        <v>43956</v>
      </c>
      <c r="F387" s="2">
        <v>43935</v>
      </c>
      <c r="G387" s="2">
        <v>43935</v>
      </c>
      <c r="H387" s="2">
        <v>43935</v>
      </c>
      <c r="I387" s="2">
        <v>43935</v>
      </c>
      <c r="J387" s="1" t="s">
        <v>847</v>
      </c>
      <c r="K387" s="1" t="s">
        <v>26</v>
      </c>
      <c r="L387" s="1" t="s">
        <v>852</v>
      </c>
      <c r="M387" s="1" t="s">
        <v>849</v>
      </c>
      <c r="N387" s="1"/>
      <c r="O387" s="1" t="s">
        <v>33</v>
      </c>
      <c r="P387" t="s">
        <v>33</v>
      </c>
      <c r="Q387" s="1" t="s">
        <v>51</v>
      </c>
      <c r="R387" s="1" t="s">
        <v>52</v>
      </c>
      <c r="S387" s="3">
        <v>154.29</v>
      </c>
      <c r="T387" s="5">
        <v>7</v>
      </c>
      <c r="U387" s="3">
        <v>1080</v>
      </c>
      <c r="V387">
        <v>0</v>
      </c>
      <c r="W387">
        <v>0</v>
      </c>
      <c r="X387">
        <v>0</v>
      </c>
      <c r="Y387" s="1" t="s">
        <v>28</v>
      </c>
      <c r="Z387" s="1" t="s">
        <v>41</v>
      </c>
      <c r="AA387" s="1" t="s">
        <v>41</v>
      </c>
      <c r="AB387" s="1" t="s">
        <v>82</v>
      </c>
      <c r="AC387" s="1"/>
      <c r="AD387" s="1" t="s">
        <v>30</v>
      </c>
      <c r="AE387" s="1" t="s">
        <v>31</v>
      </c>
    </row>
    <row r="388" spans="1:31" x14ac:dyDescent="0.3">
      <c r="A388" s="13">
        <f>Table1[[#This Row],[QTY Ordered]]-Table1[[#This Row],[QTY Canceled]]-Table1[[#This Row],[QTY Shipped]]</f>
        <v>7</v>
      </c>
      <c r="B388" s="7" t="str">
        <f>Table1[[#This Row],[Month]]&amp;" "&amp;RIGHT(Table1[[#This Row],[Year]],2)</f>
        <v>May 20</v>
      </c>
      <c r="C388" s="7" t="str">
        <f t="shared" si="29"/>
        <v>May</v>
      </c>
      <c r="D388" s="7" t="str">
        <f t="shared" si="30"/>
        <v>2020</v>
      </c>
      <c r="E388" s="8">
        <f t="shared" si="31"/>
        <v>43956</v>
      </c>
      <c r="F388" s="2">
        <v>43935</v>
      </c>
      <c r="G388" s="2">
        <v>43935</v>
      </c>
      <c r="H388" s="2">
        <v>43935</v>
      </c>
      <c r="I388" s="2">
        <v>43935</v>
      </c>
      <c r="J388" s="1" t="s">
        <v>853</v>
      </c>
      <c r="K388" s="1" t="s">
        <v>26</v>
      </c>
      <c r="L388" s="1" t="s">
        <v>848</v>
      </c>
      <c r="M388" s="1" t="s">
        <v>854</v>
      </c>
      <c r="N388" s="1"/>
      <c r="O388" s="1" t="s">
        <v>33</v>
      </c>
      <c r="P388" t="s">
        <v>33</v>
      </c>
      <c r="Q388" s="1" t="s">
        <v>51</v>
      </c>
      <c r="R388" s="1" t="s">
        <v>52</v>
      </c>
      <c r="S388" s="3">
        <v>125</v>
      </c>
      <c r="T388" s="5">
        <v>8</v>
      </c>
      <c r="U388" s="3">
        <v>1000</v>
      </c>
      <c r="V388">
        <v>0</v>
      </c>
      <c r="W388">
        <v>1</v>
      </c>
      <c r="X388">
        <v>1</v>
      </c>
      <c r="Y388" s="1" t="s">
        <v>28</v>
      </c>
      <c r="Z388" s="1" t="s">
        <v>41</v>
      </c>
      <c r="AA388" s="1" t="s">
        <v>41</v>
      </c>
      <c r="AB388" s="1" t="s">
        <v>82</v>
      </c>
      <c r="AC388" s="1"/>
      <c r="AD388" s="1" t="s">
        <v>30</v>
      </c>
      <c r="AE388" s="1" t="s">
        <v>31</v>
      </c>
    </row>
    <row r="389" spans="1:31" x14ac:dyDescent="0.3">
      <c r="A389" s="13">
        <f>Table1[[#This Row],[QTY Ordered]]-Table1[[#This Row],[QTY Canceled]]-Table1[[#This Row],[QTY Shipped]]</f>
        <v>7</v>
      </c>
      <c r="B389" s="7" t="str">
        <f>Table1[[#This Row],[Month]]&amp;" "&amp;RIGHT(Table1[[#This Row],[Year]],2)</f>
        <v>May 20</v>
      </c>
      <c r="C389" s="7" t="str">
        <f t="shared" si="29"/>
        <v>May</v>
      </c>
      <c r="D389" s="7" t="str">
        <f t="shared" si="30"/>
        <v>2020</v>
      </c>
      <c r="E389" s="8">
        <f t="shared" si="31"/>
        <v>43956</v>
      </c>
      <c r="F389" s="2">
        <v>43935</v>
      </c>
      <c r="G389" s="2">
        <v>43935</v>
      </c>
      <c r="H389" s="2">
        <v>43935</v>
      </c>
      <c r="I389" s="2">
        <v>43935</v>
      </c>
      <c r="J389" s="1" t="s">
        <v>853</v>
      </c>
      <c r="K389" s="1" t="s">
        <v>26</v>
      </c>
      <c r="L389" s="1" t="s">
        <v>843</v>
      </c>
      <c r="M389" s="1" t="s">
        <v>854</v>
      </c>
      <c r="N389" s="1"/>
      <c r="O389" s="1" t="s">
        <v>33</v>
      </c>
      <c r="P389" t="s">
        <v>33</v>
      </c>
      <c r="Q389" s="1" t="s">
        <v>51</v>
      </c>
      <c r="R389" s="1" t="s">
        <v>52</v>
      </c>
      <c r="S389" s="3">
        <v>25</v>
      </c>
      <c r="T389" s="5">
        <v>8</v>
      </c>
      <c r="U389" s="3">
        <v>200</v>
      </c>
      <c r="V389">
        <v>0</v>
      </c>
      <c r="W389">
        <v>1</v>
      </c>
      <c r="X389">
        <v>1</v>
      </c>
      <c r="Y389" s="1" t="s">
        <v>28</v>
      </c>
      <c r="Z389" s="1" t="s">
        <v>41</v>
      </c>
      <c r="AA389" s="1" t="s">
        <v>41</v>
      </c>
      <c r="AB389" s="1" t="s">
        <v>82</v>
      </c>
      <c r="AC389" s="1"/>
      <c r="AD389" s="1" t="s">
        <v>30</v>
      </c>
      <c r="AE389" s="1" t="s">
        <v>31</v>
      </c>
    </row>
    <row r="390" spans="1:31" x14ac:dyDescent="0.3">
      <c r="A390" s="13">
        <f>Table1[[#This Row],[QTY Ordered]]-Table1[[#This Row],[QTY Canceled]]-Table1[[#This Row],[QTY Shipped]]</f>
        <v>8</v>
      </c>
      <c r="B390" s="7" t="str">
        <f>Table1[[#This Row],[Month]]&amp;" "&amp;RIGHT(Table1[[#This Row],[Year]],2)</f>
        <v>May 20</v>
      </c>
      <c r="C390" s="7" t="str">
        <f t="shared" si="29"/>
        <v>May</v>
      </c>
      <c r="D390" s="7" t="str">
        <f t="shared" si="30"/>
        <v>2020</v>
      </c>
      <c r="E390" s="8">
        <f t="shared" si="31"/>
        <v>43956</v>
      </c>
      <c r="F390" s="2">
        <v>43935</v>
      </c>
      <c r="G390" s="2">
        <v>43935</v>
      </c>
      <c r="H390" s="2">
        <v>43935</v>
      </c>
      <c r="I390" s="2">
        <v>43935</v>
      </c>
      <c r="J390" s="1" t="s">
        <v>853</v>
      </c>
      <c r="K390" s="1" t="s">
        <v>26</v>
      </c>
      <c r="L390" s="1" t="s">
        <v>801</v>
      </c>
      <c r="M390" s="1" t="s">
        <v>854</v>
      </c>
      <c r="N390" s="1"/>
      <c r="O390" s="1" t="s">
        <v>33</v>
      </c>
      <c r="P390" t="s">
        <v>33</v>
      </c>
      <c r="Q390" s="1" t="s">
        <v>51</v>
      </c>
      <c r="R390" s="1" t="s">
        <v>52</v>
      </c>
      <c r="S390" s="3">
        <v>25</v>
      </c>
      <c r="T390" s="5">
        <v>8</v>
      </c>
      <c r="U390" s="3">
        <v>200</v>
      </c>
      <c r="V390">
        <v>0</v>
      </c>
      <c r="W390">
        <v>0</v>
      </c>
      <c r="X390">
        <v>0</v>
      </c>
      <c r="Y390" s="1" t="s">
        <v>28</v>
      </c>
      <c r="Z390" s="1" t="s">
        <v>41</v>
      </c>
      <c r="AA390" s="1" t="s">
        <v>41</v>
      </c>
      <c r="AB390" s="1" t="s">
        <v>82</v>
      </c>
      <c r="AC390" s="1"/>
      <c r="AD390" s="1" t="s">
        <v>30</v>
      </c>
      <c r="AE390" s="1" t="s">
        <v>31</v>
      </c>
    </row>
    <row r="391" spans="1:31" x14ac:dyDescent="0.3">
      <c r="A391" s="13">
        <f>Table1[[#This Row],[QTY Ordered]]-Table1[[#This Row],[QTY Canceled]]-Table1[[#This Row],[QTY Shipped]]</f>
        <v>5</v>
      </c>
      <c r="B391" s="7" t="str">
        <f>Table1[[#This Row],[Month]]&amp;" "&amp;RIGHT(Table1[[#This Row],[Year]],2)</f>
        <v>May 20</v>
      </c>
      <c r="C391" s="7" t="str">
        <f t="shared" si="29"/>
        <v>May</v>
      </c>
      <c r="D391" s="7" t="str">
        <f t="shared" si="30"/>
        <v>2020</v>
      </c>
      <c r="E391" s="8">
        <f t="shared" si="31"/>
        <v>43956</v>
      </c>
      <c r="F391" s="2">
        <v>43935</v>
      </c>
      <c r="G391" s="2">
        <v>43935</v>
      </c>
      <c r="H391" s="2">
        <v>43935</v>
      </c>
      <c r="I391" s="2">
        <v>43935</v>
      </c>
      <c r="J391" s="1" t="s">
        <v>853</v>
      </c>
      <c r="K391" s="1" t="s">
        <v>26</v>
      </c>
      <c r="L391" s="1" t="s">
        <v>851</v>
      </c>
      <c r="M391" s="1" t="s">
        <v>854</v>
      </c>
      <c r="N391" s="1"/>
      <c r="O391" s="1" t="s">
        <v>33</v>
      </c>
      <c r="P391" t="s">
        <v>33</v>
      </c>
      <c r="Q391" s="1" t="s">
        <v>51</v>
      </c>
      <c r="R391" s="1" t="s">
        <v>52</v>
      </c>
      <c r="S391" s="3">
        <v>75</v>
      </c>
      <c r="T391" s="5">
        <v>5</v>
      </c>
      <c r="U391" s="3">
        <v>375</v>
      </c>
      <c r="V391">
        <v>0</v>
      </c>
      <c r="W391">
        <v>0</v>
      </c>
      <c r="X391">
        <v>0</v>
      </c>
      <c r="Y391" s="1" t="s">
        <v>28</v>
      </c>
      <c r="Z391" s="1" t="s">
        <v>41</v>
      </c>
      <c r="AA391" s="1" t="s">
        <v>41</v>
      </c>
      <c r="AB391" s="1" t="s">
        <v>82</v>
      </c>
      <c r="AC391" s="1"/>
      <c r="AD391" s="1" t="s">
        <v>30</v>
      </c>
      <c r="AE391" s="1" t="s">
        <v>31</v>
      </c>
    </row>
    <row r="392" spans="1:31" x14ac:dyDescent="0.3">
      <c r="A392" s="13">
        <f>Table1[[#This Row],[QTY Ordered]]-Table1[[#This Row],[QTY Canceled]]-Table1[[#This Row],[QTY Shipped]]</f>
        <v>7</v>
      </c>
      <c r="B392" s="7" t="str">
        <f>Table1[[#This Row],[Month]]&amp;" "&amp;RIGHT(Table1[[#This Row],[Year]],2)</f>
        <v>May 20</v>
      </c>
      <c r="C392" s="7" t="str">
        <f t="shared" si="29"/>
        <v>May</v>
      </c>
      <c r="D392" s="7" t="str">
        <f t="shared" si="30"/>
        <v>2020</v>
      </c>
      <c r="E392" s="8">
        <f t="shared" si="31"/>
        <v>43956</v>
      </c>
      <c r="F392" s="2">
        <v>43935</v>
      </c>
      <c r="G392" s="2">
        <v>43935</v>
      </c>
      <c r="H392" s="2">
        <v>43935</v>
      </c>
      <c r="I392" s="2">
        <v>43935</v>
      </c>
      <c r="J392" s="1" t="s">
        <v>853</v>
      </c>
      <c r="K392" s="1" t="s">
        <v>26</v>
      </c>
      <c r="L392" s="1" t="s">
        <v>852</v>
      </c>
      <c r="M392" s="1" t="s">
        <v>854</v>
      </c>
      <c r="N392" s="1"/>
      <c r="O392" s="1" t="s">
        <v>33</v>
      </c>
      <c r="P392" t="s">
        <v>33</v>
      </c>
      <c r="Q392" s="1" t="s">
        <v>51</v>
      </c>
      <c r="R392" s="1" t="s">
        <v>52</v>
      </c>
      <c r="S392" s="3">
        <v>154.29</v>
      </c>
      <c r="T392" s="5">
        <v>7</v>
      </c>
      <c r="U392" s="3">
        <v>1080</v>
      </c>
      <c r="V392">
        <v>0</v>
      </c>
      <c r="W392">
        <v>0</v>
      </c>
      <c r="X392">
        <v>0</v>
      </c>
      <c r="Y392" s="1" t="s">
        <v>28</v>
      </c>
      <c r="Z392" s="1" t="s">
        <v>41</v>
      </c>
      <c r="AA392" s="1" t="s">
        <v>41</v>
      </c>
      <c r="AB392" s="1" t="s">
        <v>82</v>
      </c>
      <c r="AC392" s="1"/>
      <c r="AD392" s="1" t="s">
        <v>30</v>
      </c>
      <c r="AE392" s="1" t="s">
        <v>31</v>
      </c>
    </row>
    <row r="393" spans="1:31" x14ac:dyDescent="0.3">
      <c r="A393" s="13">
        <f>Table1[[#This Row],[QTY Ordered]]-Table1[[#This Row],[QTY Canceled]]-Table1[[#This Row],[QTY Shipped]]</f>
        <v>7</v>
      </c>
      <c r="B393" s="7" t="str">
        <f>Table1[[#This Row],[Month]]&amp;" "&amp;RIGHT(Table1[[#This Row],[Year]],2)</f>
        <v>May 20</v>
      </c>
      <c r="C393" s="7" t="str">
        <f t="shared" si="29"/>
        <v>May</v>
      </c>
      <c r="D393" s="7" t="str">
        <f t="shared" si="30"/>
        <v>2020</v>
      </c>
      <c r="E393" s="8">
        <f t="shared" si="31"/>
        <v>43956</v>
      </c>
      <c r="F393" s="2">
        <v>43935</v>
      </c>
      <c r="G393" s="2">
        <v>43935</v>
      </c>
      <c r="H393" s="2">
        <v>43935</v>
      </c>
      <c r="I393" s="2">
        <v>43935</v>
      </c>
      <c r="J393" s="1" t="s">
        <v>855</v>
      </c>
      <c r="K393" s="1" t="s">
        <v>26</v>
      </c>
      <c r="L393" s="1" t="s">
        <v>848</v>
      </c>
      <c r="M393" s="1" t="s">
        <v>856</v>
      </c>
      <c r="N393" s="1"/>
      <c r="O393" s="1" t="s">
        <v>33</v>
      </c>
      <c r="P393" t="s">
        <v>33</v>
      </c>
      <c r="Q393" s="1" t="s">
        <v>51</v>
      </c>
      <c r="R393" s="1" t="s">
        <v>52</v>
      </c>
      <c r="S393" s="3">
        <v>125</v>
      </c>
      <c r="T393" s="5">
        <v>8</v>
      </c>
      <c r="U393" s="3">
        <v>1000</v>
      </c>
      <c r="V393">
        <v>0</v>
      </c>
      <c r="W393">
        <v>1</v>
      </c>
      <c r="X393">
        <v>1</v>
      </c>
      <c r="Y393" s="1" t="s">
        <v>28</v>
      </c>
      <c r="Z393" s="1" t="s">
        <v>41</v>
      </c>
      <c r="AA393" s="1" t="s">
        <v>41</v>
      </c>
      <c r="AB393" s="1" t="s">
        <v>82</v>
      </c>
      <c r="AC393" s="1"/>
      <c r="AD393" s="1" t="s">
        <v>30</v>
      </c>
      <c r="AE393" s="1" t="s">
        <v>31</v>
      </c>
    </row>
    <row r="394" spans="1:31" x14ac:dyDescent="0.3">
      <c r="A394" s="13">
        <f>Table1[[#This Row],[QTY Ordered]]-Table1[[#This Row],[QTY Canceled]]-Table1[[#This Row],[QTY Shipped]]</f>
        <v>7</v>
      </c>
      <c r="B394" s="7" t="str">
        <f>Table1[[#This Row],[Month]]&amp;" "&amp;RIGHT(Table1[[#This Row],[Year]],2)</f>
        <v>May 20</v>
      </c>
      <c r="C394" s="7" t="str">
        <f t="shared" si="29"/>
        <v>May</v>
      </c>
      <c r="D394" s="7" t="str">
        <f t="shared" si="30"/>
        <v>2020</v>
      </c>
      <c r="E394" s="8">
        <f t="shared" si="31"/>
        <v>43956</v>
      </c>
      <c r="F394" s="2">
        <v>43935</v>
      </c>
      <c r="G394" s="2">
        <v>43935</v>
      </c>
      <c r="H394" s="2">
        <v>43935</v>
      </c>
      <c r="I394" s="2">
        <v>43935</v>
      </c>
      <c r="J394" s="1" t="s">
        <v>855</v>
      </c>
      <c r="K394" s="1" t="s">
        <v>26</v>
      </c>
      <c r="L394" s="1" t="s">
        <v>843</v>
      </c>
      <c r="M394" s="1" t="s">
        <v>856</v>
      </c>
      <c r="N394" s="1"/>
      <c r="O394" s="1" t="s">
        <v>33</v>
      </c>
      <c r="P394" t="s">
        <v>33</v>
      </c>
      <c r="Q394" s="1" t="s">
        <v>51</v>
      </c>
      <c r="R394" s="1" t="s">
        <v>52</v>
      </c>
      <c r="S394" s="3">
        <v>25</v>
      </c>
      <c r="T394" s="5">
        <v>8</v>
      </c>
      <c r="U394" s="3">
        <v>200</v>
      </c>
      <c r="V394">
        <v>0</v>
      </c>
      <c r="W394">
        <v>1</v>
      </c>
      <c r="X394">
        <v>1</v>
      </c>
      <c r="Y394" s="1" t="s">
        <v>28</v>
      </c>
      <c r="Z394" s="1" t="s">
        <v>41</v>
      </c>
      <c r="AA394" s="1" t="s">
        <v>41</v>
      </c>
      <c r="AB394" s="1" t="s">
        <v>82</v>
      </c>
      <c r="AC394" s="1"/>
      <c r="AD394" s="1" t="s">
        <v>30</v>
      </c>
      <c r="AE394" s="1" t="s">
        <v>31</v>
      </c>
    </row>
    <row r="395" spans="1:31" x14ac:dyDescent="0.3">
      <c r="A395" s="13">
        <f>Table1[[#This Row],[QTY Ordered]]-Table1[[#This Row],[QTY Canceled]]-Table1[[#This Row],[QTY Shipped]]</f>
        <v>8</v>
      </c>
      <c r="B395" s="7" t="str">
        <f>Table1[[#This Row],[Month]]&amp;" "&amp;RIGHT(Table1[[#This Row],[Year]],2)</f>
        <v>May 20</v>
      </c>
      <c r="C395" s="7" t="str">
        <f t="shared" si="29"/>
        <v>May</v>
      </c>
      <c r="D395" s="7" t="str">
        <f t="shared" si="30"/>
        <v>2020</v>
      </c>
      <c r="E395" s="8">
        <f t="shared" si="31"/>
        <v>43956</v>
      </c>
      <c r="F395" s="2">
        <v>43935</v>
      </c>
      <c r="G395" s="2">
        <v>43935</v>
      </c>
      <c r="H395" s="2">
        <v>43935</v>
      </c>
      <c r="I395" s="2">
        <v>43935</v>
      </c>
      <c r="J395" s="1" t="s">
        <v>855</v>
      </c>
      <c r="K395" s="1" t="s">
        <v>26</v>
      </c>
      <c r="L395" s="1" t="s">
        <v>801</v>
      </c>
      <c r="M395" s="1" t="s">
        <v>856</v>
      </c>
      <c r="N395" s="1"/>
      <c r="O395" s="1" t="s">
        <v>33</v>
      </c>
      <c r="P395" t="s">
        <v>33</v>
      </c>
      <c r="Q395" s="1" t="s">
        <v>51</v>
      </c>
      <c r="R395" s="1" t="s">
        <v>52</v>
      </c>
      <c r="S395" s="3">
        <v>25</v>
      </c>
      <c r="T395" s="5">
        <v>8</v>
      </c>
      <c r="U395" s="3">
        <v>200</v>
      </c>
      <c r="V395">
        <v>0</v>
      </c>
      <c r="W395">
        <v>0</v>
      </c>
      <c r="X395">
        <v>0</v>
      </c>
      <c r="Y395" s="1" t="s">
        <v>28</v>
      </c>
      <c r="Z395" s="1" t="s">
        <v>41</v>
      </c>
      <c r="AA395" s="1" t="s">
        <v>41</v>
      </c>
      <c r="AB395" s="1" t="s">
        <v>82</v>
      </c>
      <c r="AC395" s="1"/>
      <c r="AD395" s="1" t="s">
        <v>30</v>
      </c>
      <c r="AE395" s="1" t="s">
        <v>31</v>
      </c>
    </row>
    <row r="396" spans="1:31" x14ac:dyDescent="0.3">
      <c r="A396" s="13">
        <f>Table1[[#This Row],[QTY Ordered]]-Table1[[#This Row],[QTY Canceled]]-Table1[[#This Row],[QTY Shipped]]</f>
        <v>7</v>
      </c>
      <c r="B396" s="7" t="str">
        <f>Table1[[#This Row],[Month]]&amp;" "&amp;RIGHT(Table1[[#This Row],[Year]],2)</f>
        <v>May 20</v>
      </c>
      <c r="C396" s="7" t="str">
        <f t="shared" si="29"/>
        <v>May</v>
      </c>
      <c r="D396" s="7" t="str">
        <f t="shared" si="30"/>
        <v>2020</v>
      </c>
      <c r="E396" s="8">
        <f t="shared" si="31"/>
        <v>43956</v>
      </c>
      <c r="F396" s="2">
        <v>43935</v>
      </c>
      <c r="G396" s="2">
        <v>43935</v>
      </c>
      <c r="H396" s="2">
        <v>43935</v>
      </c>
      <c r="I396" s="2">
        <v>43935</v>
      </c>
      <c r="J396" s="1" t="s">
        <v>855</v>
      </c>
      <c r="K396" s="1" t="s">
        <v>26</v>
      </c>
      <c r="L396" s="1" t="s">
        <v>852</v>
      </c>
      <c r="M396" s="1" t="s">
        <v>856</v>
      </c>
      <c r="N396" s="1"/>
      <c r="O396" s="1" t="s">
        <v>33</v>
      </c>
      <c r="P396" t="s">
        <v>33</v>
      </c>
      <c r="Q396" s="1" t="s">
        <v>51</v>
      </c>
      <c r="R396" s="1" t="s">
        <v>52</v>
      </c>
      <c r="S396" s="3">
        <v>154.29</v>
      </c>
      <c r="T396" s="5">
        <v>7</v>
      </c>
      <c r="U396" s="3">
        <v>1080</v>
      </c>
      <c r="V396">
        <v>0</v>
      </c>
      <c r="W396">
        <v>0</v>
      </c>
      <c r="X396">
        <v>0</v>
      </c>
      <c r="Y396" s="1" t="s">
        <v>28</v>
      </c>
      <c r="Z396" s="1" t="s">
        <v>41</v>
      </c>
      <c r="AA396" s="1" t="s">
        <v>41</v>
      </c>
      <c r="AB396" s="1" t="s">
        <v>82</v>
      </c>
      <c r="AC396" s="1"/>
      <c r="AD396" s="1" t="s">
        <v>30</v>
      </c>
      <c r="AE396" s="1" t="s">
        <v>31</v>
      </c>
    </row>
    <row r="397" spans="1:31" x14ac:dyDescent="0.3">
      <c r="A397" s="13">
        <f>Table1[[#This Row],[QTY Ordered]]-Table1[[#This Row],[QTY Canceled]]-Table1[[#This Row],[QTY Shipped]]</f>
        <v>8</v>
      </c>
      <c r="B397" s="7" t="str">
        <f>Table1[[#This Row],[Month]]&amp;" "&amp;RIGHT(Table1[[#This Row],[Year]],2)</f>
        <v>May 20</v>
      </c>
      <c r="C397" s="7" t="str">
        <f t="shared" si="29"/>
        <v>May</v>
      </c>
      <c r="D397" s="7" t="str">
        <f t="shared" si="30"/>
        <v>2020</v>
      </c>
      <c r="E397" s="8">
        <f t="shared" si="31"/>
        <v>43956</v>
      </c>
      <c r="F397" s="2">
        <v>43935</v>
      </c>
      <c r="G397" s="2">
        <v>43935</v>
      </c>
      <c r="H397" s="2">
        <v>43935</v>
      </c>
      <c r="I397" s="2">
        <v>43935</v>
      </c>
      <c r="J397" s="1" t="s">
        <v>857</v>
      </c>
      <c r="K397" s="1" t="s">
        <v>26</v>
      </c>
      <c r="L397" s="1" t="s">
        <v>848</v>
      </c>
      <c r="M397" s="1" t="s">
        <v>858</v>
      </c>
      <c r="N397" s="1"/>
      <c r="O397" s="1" t="s">
        <v>33</v>
      </c>
      <c r="P397" t="s">
        <v>33</v>
      </c>
      <c r="Q397" s="1" t="s">
        <v>51</v>
      </c>
      <c r="R397" s="1" t="s">
        <v>52</v>
      </c>
      <c r="S397" s="3">
        <v>125</v>
      </c>
      <c r="T397" s="5">
        <v>8</v>
      </c>
      <c r="U397" s="3">
        <v>1000</v>
      </c>
      <c r="V397">
        <v>0</v>
      </c>
      <c r="W397">
        <v>0</v>
      </c>
      <c r="X397">
        <v>0</v>
      </c>
      <c r="Y397" s="1" t="s">
        <v>28</v>
      </c>
      <c r="Z397" s="1" t="s">
        <v>41</v>
      </c>
      <c r="AA397" s="1" t="s">
        <v>41</v>
      </c>
      <c r="AB397" s="1" t="s">
        <v>82</v>
      </c>
      <c r="AC397" s="1"/>
      <c r="AD397" s="1" t="s">
        <v>30</v>
      </c>
      <c r="AE397" s="1" t="s">
        <v>31</v>
      </c>
    </row>
    <row r="398" spans="1:31" x14ac:dyDescent="0.3">
      <c r="A398" s="13">
        <f>Table1[[#This Row],[QTY Ordered]]-Table1[[#This Row],[QTY Canceled]]-Table1[[#This Row],[QTY Shipped]]</f>
        <v>8</v>
      </c>
      <c r="B398" s="7" t="str">
        <f>Table1[[#This Row],[Month]]&amp;" "&amp;RIGHT(Table1[[#This Row],[Year]],2)</f>
        <v>May 20</v>
      </c>
      <c r="C398" s="7" t="str">
        <f t="shared" si="29"/>
        <v>May</v>
      </c>
      <c r="D398" s="7" t="str">
        <f t="shared" si="30"/>
        <v>2020</v>
      </c>
      <c r="E398" s="8">
        <f t="shared" si="31"/>
        <v>43956</v>
      </c>
      <c r="F398" s="2">
        <v>43935</v>
      </c>
      <c r="G398" s="2">
        <v>43935</v>
      </c>
      <c r="H398" s="2">
        <v>43935</v>
      </c>
      <c r="I398" s="2">
        <v>43935</v>
      </c>
      <c r="J398" s="1" t="s">
        <v>857</v>
      </c>
      <c r="K398" s="1" t="s">
        <v>26</v>
      </c>
      <c r="L398" s="1" t="s">
        <v>843</v>
      </c>
      <c r="M398" s="1" t="s">
        <v>858</v>
      </c>
      <c r="N398" s="1"/>
      <c r="O398" s="1" t="s">
        <v>33</v>
      </c>
      <c r="P398" t="s">
        <v>33</v>
      </c>
      <c r="Q398" s="1" t="s">
        <v>51</v>
      </c>
      <c r="R398" s="1" t="s">
        <v>52</v>
      </c>
      <c r="S398" s="3">
        <v>25</v>
      </c>
      <c r="T398" s="5">
        <v>8</v>
      </c>
      <c r="U398" s="3">
        <v>200</v>
      </c>
      <c r="V398">
        <v>0</v>
      </c>
      <c r="W398">
        <v>0</v>
      </c>
      <c r="X398">
        <v>0</v>
      </c>
      <c r="Y398" s="1" t="s">
        <v>28</v>
      </c>
      <c r="Z398" s="1" t="s">
        <v>41</v>
      </c>
      <c r="AA398" s="1" t="s">
        <v>41</v>
      </c>
      <c r="AB398" s="1" t="s">
        <v>82</v>
      </c>
      <c r="AC398" s="1"/>
      <c r="AD398" s="1" t="s">
        <v>30</v>
      </c>
      <c r="AE398" s="1" t="s">
        <v>31</v>
      </c>
    </row>
    <row r="399" spans="1:31" x14ac:dyDescent="0.3">
      <c r="A399" s="13">
        <f>Table1[[#This Row],[QTY Ordered]]-Table1[[#This Row],[QTY Canceled]]-Table1[[#This Row],[QTY Shipped]]</f>
        <v>8</v>
      </c>
      <c r="B399" s="7" t="str">
        <f>Table1[[#This Row],[Month]]&amp;" "&amp;RIGHT(Table1[[#This Row],[Year]],2)</f>
        <v>May 20</v>
      </c>
      <c r="C399" s="7" t="str">
        <f t="shared" si="29"/>
        <v>May</v>
      </c>
      <c r="D399" s="7" t="str">
        <f t="shared" si="30"/>
        <v>2020</v>
      </c>
      <c r="E399" s="8">
        <f t="shared" si="31"/>
        <v>43956</v>
      </c>
      <c r="F399" s="2">
        <v>43935</v>
      </c>
      <c r="G399" s="2">
        <v>43935</v>
      </c>
      <c r="H399" s="2">
        <v>43935</v>
      </c>
      <c r="I399" s="2">
        <v>43935</v>
      </c>
      <c r="J399" s="1" t="s">
        <v>857</v>
      </c>
      <c r="K399" s="1" t="s">
        <v>26</v>
      </c>
      <c r="L399" s="1" t="s">
        <v>801</v>
      </c>
      <c r="M399" s="1" t="s">
        <v>858</v>
      </c>
      <c r="N399" s="1"/>
      <c r="O399" s="1" t="s">
        <v>33</v>
      </c>
      <c r="P399" t="s">
        <v>33</v>
      </c>
      <c r="Q399" s="1" t="s">
        <v>51</v>
      </c>
      <c r="R399" s="1" t="s">
        <v>52</v>
      </c>
      <c r="S399" s="3">
        <v>25</v>
      </c>
      <c r="T399" s="5">
        <v>8</v>
      </c>
      <c r="U399" s="3">
        <v>200</v>
      </c>
      <c r="V399">
        <v>0</v>
      </c>
      <c r="W399">
        <v>0</v>
      </c>
      <c r="X399">
        <v>0</v>
      </c>
      <c r="Y399" s="1" t="s">
        <v>28</v>
      </c>
      <c r="Z399" s="1" t="s">
        <v>41</v>
      </c>
      <c r="AA399" s="1" t="s">
        <v>41</v>
      </c>
      <c r="AB399" s="1" t="s">
        <v>82</v>
      </c>
      <c r="AC399" s="1"/>
      <c r="AD399" s="1" t="s">
        <v>30</v>
      </c>
      <c r="AE399" s="1" t="s">
        <v>31</v>
      </c>
    </row>
    <row r="400" spans="1:31" x14ac:dyDescent="0.3">
      <c r="A400" s="13">
        <f>Table1[[#This Row],[QTY Ordered]]-Table1[[#This Row],[QTY Canceled]]-Table1[[#This Row],[QTY Shipped]]</f>
        <v>7</v>
      </c>
      <c r="B400" s="7" t="str">
        <f>Table1[[#This Row],[Month]]&amp;" "&amp;RIGHT(Table1[[#This Row],[Year]],2)</f>
        <v>May 20</v>
      </c>
      <c r="C400" s="7" t="str">
        <f t="shared" si="29"/>
        <v>May</v>
      </c>
      <c r="D400" s="7" t="str">
        <f t="shared" si="30"/>
        <v>2020</v>
      </c>
      <c r="E400" s="8">
        <f t="shared" si="31"/>
        <v>43956</v>
      </c>
      <c r="F400" s="2">
        <v>43935</v>
      </c>
      <c r="G400" s="2">
        <v>43935</v>
      </c>
      <c r="H400" s="2">
        <v>43935</v>
      </c>
      <c r="I400" s="2">
        <v>43935</v>
      </c>
      <c r="J400" s="1" t="s">
        <v>857</v>
      </c>
      <c r="K400" s="1" t="s">
        <v>26</v>
      </c>
      <c r="L400" s="1" t="s">
        <v>852</v>
      </c>
      <c r="M400" s="1" t="s">
        <v>858</v>
      </c>
      <c r="N400" s="1"/>
      <c r="O400" s="1" t="s">
        <v>33</v>
      </c>
      <c r="P400" t="s">
        <v>33</v>
      </c>
      <c r="Q400" s="1" t="s">
        <v>51</v>
      </c>
      <c r="R400" s="1" t="s">
        <v>52</v>
      </c>
      <c r="S400" s="3">
        <v>154.29</v>
      </c>
      <c r="T400" s="5">
        <v>7</v>
      </c>
      <c r="U400" s="3">
        <v>1080</v>
      </c>
      <c r="V400">
        <v>0</v>
      </c>
      <c r="W400">
        <v>0</v>
      </c>
      <c r="X400">
        <v>0</v>
      </c>
      <c r="Y400" s="1" t="s">
        <v>28</v>
      </c>
      <c r="Z400" s="1" t="s">
        <v>41</v>
      </c>
      <c r="AA400" s="1" t="s">
        <v>41</v>
      </c>
      <c r="AB400" s="1" t="s">
        <v>82</v>
      </c>
      <c r="AC400" s="1"/>
      <c r="AD400" s="1" t="s">
        <v>30</v>
      </c>
      <c r="AE400" s="1" t="s">
        <v>31</v>
      </c>
    </row>
    <row r="401" spans="1:31" x14ac:dyDescent="0.3">
      <c r="A401" s="13">
        <f>Table1[[#This Row],[QTY Ordered]]-Table1[[#This Row],[QTY Canceled]]-Table1[[#This Row],[QTY Shipped]]</f>
        <v>8</v>
      </c>
      <c r="B401" s="7" t="str">
        <f>Table1[[#This Row],[Month]]&amp;" "&amp;RIGHT(Table1[[#This Row],[Year]],2)</f>
        <v>May 20</v>
      </c>
      <c r="C401" s="7" t="str">
        <f t="shared" si="29"/>
        <v>May</v>
      </c>
      <c r="D401" s="7" t="str">
        <f t="shared" si="30"/>
        <v>2020</v>
      </c>
      <c r="E401" s="8">
        <f t="shared" si="31"/>
        <v>43956</v>
      </c>
      <c r="F401" s="2">
        <v>43935</v>
      </c>
      <c r="G401" s="2">
        <v>43935</v>
      </c>
      <c r="H401" s="2">
        <v>43935</v>
      </c>
      <c r="I401" s="2">
        <v>43935</v>
      </c>
      <c r="J401" s="1" t="s">
        <v>859</v>
      </c>
      <c r="K401" s="1" t="s">
        <v>26</v>
      </c>
      <c r="L401" s="1" t="s">
        <v>860</v>
      </c>
      <c r="M401" s="1" t="s">
        <v>861</v>
      </c>
      <c r="N401" s="1"/>
      <c r="O401" s="1" t="s">
        <v>33</v>
      </c>
      <c r="P401" t="s">
        <v>33</v>
      </c>
      <c r="Q401" s="1" t="s">
        <v>51</v>
      </c>
      <c r="R401" s="1" t="s">
        <v>52</v>
      </c>
      <c r="S401" s="3">
        <v>125</v>
      </c>
      <c r="T401" s="5">
        <v>8</v>
      </c>
      <c r="U401" s="3">
        <v>1000</v>
      </c>
      <c r="V401">
        <v>0</v>
      </c>
      <c r="W401">
        <v>0</v>
      </c>
      <c r="X401">
        <v>0</v>
      </c>
      <c r="Y401" s="1" t="s">
        <v>28</v>
      </c>
      <c r="Z401" s="1" t="s">
        <v>41</v>
      </c>
      <c r="AA401" s="1" t="s">
        <v>41</v>
      </c>
      <c r="AB401" s="1" t="s">
        <v>38</v>
      </c>
      <c r="AC401" s="1"/>
      <c r="AD401" s="1" t="s">
        <v>30</v>
      </c>
      <c r="AE401" s="1" t="s">
        <v>31</v>
      </c>
    </row>
    <row r="402" spans="1:31" x14ac:dyDescent="0.3">
      <c r="A402" s="13">
        <f>Table1[[#This Row],[QTY Ordered]]-Table1[[#This Row],[QTY Canceled]]-Table1[[#This Row],[QTY Shipped]]</f>
        <v>2</v>
      </c>
      <c r="B402" s="7" t="str">
        <f>Table1[[#This Row],[Month]]&amp;" "&amp;RIGHT(Table1[[#This Row],[Year]],2)</f>
        <v>May 20</v>
      </c>
      <c r="C402" s="7" t="str">
        <f t="shared" si="29"/>
        <v>May</v>
      </c>
      <c r="D402" s="7" t="str">
        <f t="shared" si="30"/>
        <v>2020</v>
      </c>
      <c r="E402" s="8">
        <f t="shared" si="31"/>
        <v>43956</v>
      </c>
      <c r="F402" s="2">
        <v>43935</v>
      </c>
      <c r="G402" s="2">
        <v>43935</v>
      </c>
      <c r="H402" s="2">
        <v>43935</v>
      </c>
      <c r="I402" s="2">
        <v>43935</v>
      </c>
      <c r="J402" s="1" t="s">
        <v>859</v>
      </c>
      <c r="K402" s="1" t="s">
        <v>26</v>
      </c>
      <c r="L402" s="1" t="s">
        <v>862</v>
      </c>
      <c r="M402" s="1" t="s">
        <v>861</v>
      </c>
      <c r="N402" s="1"/>
      <c r="O402" s="1" t="s">
        <v>33</v>
      </c>
      <c r="P402" t="s">
        <v>33</v>
      </c>
      <c r="Q402" s="1" t="s">
        <v>51</v>
      </c>
      <c r="R402" s="1" t="s">
        <v>52</v>
      </c>
      <c r="S402" s="3">
        <v>145</v>
      </c>
      <c r="T402" s="5">
        <v>2</v>
      </c>
      <c r="U402" s="3">
        <v>290</v>
      </c>
      <c r="V402">
        <v>0</v>
      </c>
      <c r="W402">
        <v>0</v>
      </c>
      <c r="X402">
        <v>0</v>
      </c>
      <c r="Y402" s="1" t="s">
        <v>28</v>
      </c>
      <c r="Z402" s="1" t="s">
        <v>41</v>
      </c>
      <c r="AA402" s="1" t="s">
        <v>41</v>
      </c>
      <c r="AB402" s="1" t="s">
        <v>38</v>
      </c>
      <c r="AC402" s="1"/>
      <c r="AD402" s="1" t="s">
        <v>30</v>
      </c>
      <c r="AE402" s="1" t="s">
        <v>31</v>
      </c>
    </row>
    <row r="403" spans="1:31" x14ac:dyDescent="0.3">
      <c r="A403" s="13">
        <f>Table1[[#This Row],[QTY Ordered]]-Table1[[#This Row],[QTY Canceled]]-Table1[[#This Row],[QTY Shipped]]</f>
        <v>8</v>
      </c>
      <c r="B403" s="7" t="str">
        <f>Table1[[#This Row],[Month]]&amp;" "&amp;RIGHT(Table1[[#This Row],[Year]],2)</f>
        <v>May 20</v>
      </c>
      <c r="C403" s="7" t="str">
        <f t="shared" si="29"/>
        <v>May</v>
      </c>
      <c r="D403" s="7" t="str">
        <f t="shared" si="30"/>
        <v>2020</v>
      </c>
      <c r="E403" s="8">
        <f t="shared" si="31"/>
        <v>43956</v>
      </c>
      <c r="F403" s="2">
        <v>43935</v>
      </c>
      <c r="G403" s="2">
        <v>43935</v>
      </c>
      <c r="H403" s="2">
        <v>43935</v>
      </c>
      <c r="I403" s="2">
        <v>43935</v>
      </c>
      <c r="J403" s="1" t="s">
        <v>859</v>
      </c>
      <c r="K403" s="1" t="s">
        <v>26</v>
      </c>
      <c r="L403" s="1" t="s">
        <v>843</v>
      </c>
      <c r="M403" s="1" t="s">
        <v>861</v>
      </c>
      <c r="N403" s="1"/>
      <c r="O403" s="1" t="s">
        <v>33</v>
      </c>
      <c r="P403" t="s">
        <v>33</v>
      </c>
      <c r="Q403" s="1" t="s">
        <v>51</v>
      </c>
      <c r="R403" s="1" t="s">
        <v>52</v>
      </c>
      <c r="S403" s="3">
        <v>25</v>
      </c>
      <c r="T403" s="5">
        <v>8</v>
      </c>
      <c r="U403" s="3">
        <v>200</v>
      </c>
      <c r="V403">
        <v>0</v>
      </c>
      <c r="W403">
        <v>0</v>
      </c>
      <c r="X403">
        <v>0</v>
      </c>
      <c r="Y403" s="1" t="s">
        <v>28</v>
      </c>
      <c r="Z403" s="1" t="s">
        <v>41</v>
      </c>
      <c r="AA403" s="1" t="s">
        <v>41</v>
      </c>
      <c r="AB403" s="1" t="s">
        <v>38</v>
      </c>
      <c r="AC403" s="1"/>
      <c r="AD403" s="1" t="s">
        <v>30</v>
      </c>
      <c r="AE403" s="1" t="s">
        <v>31</v>
      </c>
    </row>
    <row r="404" spans="1:31" x14ac:dyDescent="0.3">
      <c r="A404" s="13">
        <f>Table1[[#This Row],[QTY Ordered]]-Table1[[#This Row],[QTY Canceled]]-Table1[[#This Row],[QTY Shipped]]</f>
        <v>8</v>
      </c>
      <c r="B404" s="7" t="str">
        <f>Table1[[#This Row],[Month]]&amp;" "&amp;RIGHT(Table1[[#This Row],[Year]],2)</f>
        <v>May 20</v>
      </c>
      <c r="C404" s="7" t="str">
        <f t="shared" si="29"/>
        <v>May</v>
      </c>
      <c r="D404" s="7" t="str">
        <f t="shared" si="30"/>
        <v>2020</v>
      </c>
      <c r="E404" s="8">
        <f t="shared" si="31"/>
        <v>43956</v>
      </c>
      <c r="F404" s="2">
        <v>43935</v>
      </c>
      <c r="G404" s="2">
        <v>43935</v>
      </c>
      <c r="H404" s="2">
        <v>43935</v>
      </c>
      <c r="I404" s="2">
        <v>43935</v>
      </c>
      <c r="J404" s="1" t="s">
        <v>859</v>
      </c>
      <c r="K404" s="1" t="s">
        <v>26</v>
      </c>
      <c r="L404" s="1" t="s">
        <v>801</v>
      </c>
      <c r="M404" s="1" t="s">
        <v>861</v>
      </c>
      <c r="N404" s="1"/>
      <c r="O404" s="1" t="s">
        <v>33</v>
      </c>
      <c r="P404" t="s">
        <v>33</v>
      </c>
      <c r="Q404" s="1" t="s">
        <v>51</v>
      </c>
      <c r="R404" s="1" t="s">
        <v>52</v>
      </c>
      <c r="S404" s="3">
        <v>25</v>
      </c>
      <c r="T404" s="5">
        <v>8</v>
      </c>
      <c r="U404" s="3">
        <v>200</v>
      </c>
      <c r="V404">
        <v>0</v>
      </c>
      <c r="W404">
        <v>0</v>
      </c>
      <c r="X404">
        <v>0</v>
      </c>
      <c r="Y404" s="1" t="s">
        <v>28</v>
      </c>
      <c r="Z404" s="1" t="s">
        <v>41</v>
      </c>
      <c r="AA404" s="1" t="s">
        <v>41</v>
      </c>
      <c r="AB404" s="1" t="s">
        <v>38</v>
      </c>
      <c r="AC404" s="1"/>
      <c r="AD404" s="1" t="s">
        <v>30</v>
      </c>
      <c r="AE404" s="1" t="s">
        <v>31</v>
      </c>
    </row>
    <row r="405" spans="1:31" x14ac:dyDescent="0.3">
      <c r="A405" s="13">
        <f>Table1[[#This Row],[QTY Ordered]]-Table1[[#This Row],[QTY Canceled]]-Table1[[#This Row],[QTY Shipped]]</f>
        <v>5</v>
      </c>
      <c r="B405" s="7" t="str">
        <f>Table1[[#This Row],[Month]]&amp;" "&amp;RIGHT(Table1[[#This Row],[Year]],2)</f>
        <v>May 20</v>
      </c>
      <c r="C405" s="7" t="str">
        <f t="shared" si="29"/>
        <v>May</v>
      </c>
      <c r="D405" s="7" t="str">
        <f t="shared" si="30"/>
        <v>2020</v>
      </c>
      <c r="E405" s="8">
        <f t="shared" si="31"/>
        <v>43956</v>
      </c>
      <c r="F405" s="2">
        <v>43935</v>
      </c>
      <c r="G405" s="2">
        <v>43935</v>
      </c>
      <c r="H405" s="2">
        <v>43935</v>
      </c>
      <c r="I405" s="2">
        <v>43935</v>
      </c>
      <c r="J405" s="1" t="s">
        <v>859</v>
      </c>
      <c r="K405" s="1" t="s">
        <v>26</v>
      </c>
      <c r="L405" s="1" t="s">
        <v>91</v>
      </c>
      <c r="M405" s="1" t="s">
        <v>861</v>
      </c>
      <c r="N405" s="1"/>
      <c r="O405" s="1" t="s">
        <v>33</v>
      </c>
      <c r="P405" t="s">
        <v>33</v>
      </c>
      <c r="Q405" s="1" t="s">
        <v>51</v>
      </c>
      <c r="R405" s="1" t="s">
        <v>52</v>
      </c>
      <c r="S405" s="3">
        <v>75</v>
      </c>
      <c r="T405" s="5">
        <v>5</v>
      </c>
      <c r="U405" s="3">
        <v>375</v>
      </c>
      <c r="V405">
        <v>0</v>
      </c>
      <c r="W405">
        <v>0</v>
      </c>
      <c r="X405">
        <v>0</v>
      </c>
      <c r="Y405" s="1" t="s">
        <v>28</v>
      </c>
      <c r="Z405" s="1" t="s">
        <v>41</v>
      </c>
      <c r="AA405" s="1" t="s">
        <v>41</v>
      </c>
      <c r="AB405" s="1" t="s">
        <v>38</v>
      </c>
      <c r="AC405" s="1"/>
      <c r="AD405" s="1" t="s">
        <v>30</v>
      </c>
      <c r="AE405" s="1" t="s">
        <v>31</v>
      </c>
    </row>
    <row r="406" spans="1:31" x14ac:dyDescent="0.3">
      <c r="A406" s="13">
        <f>Table1[[#This Row],[QTY Ordered]]-Table1[[#This Row],[QTY Canceled]]-Table1[[#This Row],[QTY Shipped]]</f>
        <v>7</v>
      </c>
      <c r="B406" s="7" t="str">
        <f>Table1[[#This Row],[Month]]&amp;" "&amp;RIGHT(Table1[[#This Row],[Year]],2)</f>
        <v>May 20</v>
      </c>
      <c r="C406" s="7" t="str">
        <f t="shared" si="29"/>
        <v>May</v>
      </c>
      <c r="D406" s="7" t="str">
        <f t="shared" si="30"/>
        <v>2020</v>
      </c>
      <c r="E406" s="8">
        <f t="shared" si="31"/>
        <v>43956</v>
      </c>
      <c r="F406" s="2">
        <v>43935</v>
      </c>
      <c r="G406" s="2">
        <v>43935</v>
      </c>
      <c r="H406" s="2">
        <v>43935</v>
      </c>
      <c r="I406" s="2">
        <v>43935</v>
      </c>
      <c r="J406" s="1" t="s">
        <v>859</v>
      </c>
      <c r="K406" s="1" t="s">
        <v>26</v>
      </c>
      <c r="L406" s="1" t="s">
        <v>852</v>
      </c>
      <c r="M406" s="1" t="s">
        <v>863</v>
      </c>
      <c r="N406" s="1"/>
      <c r="O406" s="1" t="s">
        <v>33</v>
      </c>
      <c r="P406" t="s">
        <v>33</v>
      </c>
      <c r="Q406" s="1" t="s">
        <v>51</v>
      </c>
      <c r="R406" s="1" t="s">
        <v>52</v>
      </c>
      <c r="S406" s="3">
        <v>154.29</v>
      </c>
      <c r="T406" s="5">
        <v>7</v>
      </c>
      <c r="U406" s="3">
        <v>1080</v>
      </c>
      <c r="V406">
        <v>0</v>
      </c>
      <c r="W406">
        <v>0</v>
      </c>
      <c r="X406">
        <v>0</v>
      </c>
      <c r="Y406" s="1" t="s">
        <v>28</v>
      </c>
      <c r="Z406" s="1" t="s">
        <v>41</v>
      </c>
      <c r="AA406" s="1" t="s">
        <v>41</v>
      </c>
      <c r="AB406" s="1" t="s">
        <v>38</v>
      </c>
      <c r="AC406" s="1"/>
      <c r="AD406" s="1" t="s">
        <v>30</v>
      </c>
      <c r="AE406" s="1" t="s">
        <v>31</v>
      </c>
    </row>
    <row r="407" spans="1:31" x14ac:dyDescent="0.3">
      <c r="A407" s="13">
        <f>Table1[[#This Row],[QTY Ordered]]-Table1[[#This Row],[QTY Canceled]]-Table1[[#This Row],[QTY Shipped]]</f>
        <v>-1500</v>
      </c>
      <c r="B407" s="7" t="str">
        <f>Table1[[#This Row],[Month]]&amp;" "&amp;RIGHT(Table1[[#This Row],[Year]],2)</f>
        <v>Jun 20</v>
      </c>
      <c r="C407" s="7" t="str">
        <f t="shared" si="29"/>
        <v>Jun</v>
      </c>
      <c r="D407" s="7" t="str">
        <f t="shared" si="30"/>
        <v>2020</v>
      </c>
      <c r="E407" s="8">
        <f t="shared" si="31"/>
        <v>43994</v>
      </c>
      <c r="F407" s="2">
        <v>43937</v>
      </c>
      <c r="G407" s="2">
        <v>43973</v>
      </c>
      <c r="H407" s="2">
        <v>43973</v>
      </c>
      <c r="I407" s="2">
        <v>43973</v>
      </c>
      <c r="J407" s="1" t="s">
        <v>870</v>
      </c>
      <c r="K407" s="1" t="s">
        <v>26</v>
      </c>
      <c r="L407" s="1">
        <v>651339</v>
      </c>
      <c r="M407" s="1" t="s">
        <v>867</v>
      </c>
      <c r="N407" s="1" t="s">
        <v>34</v>
      </c>
      <c r="O407" s="1" t="s">
        <v>35</v>
      </c>
      <c r="Q407" s="1" t="s">
        <v>121</v>
      </c>
      <c r="R407" s="1" t="s">
        <v>122</v>
      </c>
      <c r="S407" s="3">
        <v>0.4</v>
      </c>
      <c r="T407" s="5">
        <v>15000</v>
      </c>
      <c r="U407" s="3">
        <v>6000</v>
      </c>
      <c r="V407">
        <v>0</v>
      </c>
      <c r="W407" s="5">
        <v>16500</v>
      </c>
      <c r="X407">
        <v>0</v>
      </c>
      <c r="Y407" s="1" t="s">
        <v>28</v>
      </c>
      <c r="Z407" s="1" t="s">
        <v>161</v>
      </c>
      <c r="AA407" s="1" t="s">
        <v>161</v>
      </c>
      <c r="AB407" s="1" t="s">
        <v>38</v>
      </c>
      <c r="AC407" s="1"/>
      <c r="AD407" s="1" t="s">
        <v>30</v>
      </c>
      <c r="AE407" s="1" t="s">
        <v>31</v>
      </c>
    </row>
    <row r="408" spans="1:31" x14ac:dyDescent="0.3">
      <c r="A408" s="13">
        <f>Table1[[#This Row],[QTY Ordered]]-Table1[[#This Row],[QTY Canceled]]-Table1[[#This Row],[QTY Shipped]]</f>
        <v>-1400</v>
      </c>
      <c r="B408" s="7" t="str">
        <f>Table1[[#This Row],[Month]]&amp;" "&amp;RIGHT(Table1[[#This Row],[Year]],2)</f>
        <v>Jun 20</v>
      </c>
      <c r="C408" s="7" t="str">
        <f t="shared" si="29"/>
        <v>Jun</v>
      </c>
      <c r="D408" s="7" t="str">
        <f t="shared" si="30"/>
        <v>2020</v>
      </c>
      <c r="E408" s="8">
        <f t="shared" si="31"/>
        <v>43994</v>
      </c>
      <c r="F408" s="2">
        <v>43937</v>
      </c>
      <c r="G408" s="2">
        <v>43973</v>
      </c>
      <c r="H408" s="2">
        <v>43973</v>
      </c>
      <c r="I408" s="2">
        <v>43973</v>
      </c>
      <c r="J408" s="1" t="s">
        <v>870</v>
      </c>
      <c r="K408" s="1" t="s">
        <v>26</v>
      </c>
      <c r="L408" s="1">
        <v>651340</v>
      </c>
      <c r="M408" s="1" t="s">
        <v>869</v>
      </c>
      <c r="N408" s="1" t="s">
        <v>34</v>
      </c>
      <c r="O408" s="1" t="s">
        <v>35</v>
      </c>
      <c r="Q408" s="1" t="s">
        <v>121</v>
      </c>
      <c r="R408" s="1" t="s">
        <v>122</v>
      </c>
      <c r="S408" s="3">
        <v>0.4</v>
      </c>
      <c r="T408" s="5">
        <v>14000</v>
      </c>
      <c r="U408" s="3">
        <v>5600</v>
      </c>
      <c r="V408">
        <v>0</v>
      </c>
      <c r="W408" s="5">
        <v>15400</v>
      </c>
      <c r="X408">
        <v>0</v>
      </c>
      <c r="Y408" s="1" t="s">
        <v>28</v>
      </c>
      <c r="Z408" s="1" t="s">
        <v>161</v>
      </c>
      <c r="AA408" s="1" t="s">
        <v>161</v>
      </c>
      <c r="AB408" s="1" t="s">
        <v>38</v>
      </c>
      <c r="AC408" s="1"/>
      <c r="AD408" s="1" t="s">
        <v>30</v>
      </c>
      <c r="AE408" s="1" t="s">
        <v>31</v>
      </c>
    </row>
    <row r="409" spans="1:31" x14ac:dyDescent="0.3">
      <c r="A409" s="13">
        <f>Table1[[#This Row],[QTY Ordered]]-Table1[[#This Row],[QTY Canceled]]-Table1[[#This Row],[QTY Shipped]]</f>
        <v>-1925</v>
      </c>
      <c r="B409" s="7" t="str">
        <f>Table1[[#This Row],[Month]]&amp;" "&amp;RIGHT(Table1[[#This Row],[Year]],2)</f>
        <v>Jun 20</v>
      </c>
      <c r="C409" s="7" t="str">
        <f t="shared" ref="C409:C472" si="32">TEXT(E409,"mmm")</f>
        <v>Jun</v>
      </c>
      <c r="D409" s="7" t="str">
        <f t="shared" si="30"/>
        <v>2020</v>
      </c>
      <c r="E409" s="8">
        <f t="shared" si="31"/>
        <v>43994</v>
      </c>
      <c r="F409" s="2">
        <v>43937</v>
      </c>
      <c r="G409" s="2">
        <v>43973</v>
      </c>
      <c r="H409" s="2">
        <v>43973</v>
      </c>
      <c r="I409" s="2">
        <v>43973</v>
      </c>
      <c r="J409" s="1" t="s">
        <v>870</v>
      </c>
      <c r="K409" s="1" t="s">
        <v>26</v>
      </c>
      <c r="L409" s="1">
        <v>651341</v>
      </c>
      <c r="M409" s="1" t="s">
        <v>872</v>
      </c>
      <c r="N409" s="1" t="s">
        <v>34</v>
      </c>
      <c r="O409" s="1" t="s">
        <v>35</v>
      </c>
      <c r="Q409" s="1" t="s">
        <v>121</v>
      </c>
      <c r="R409" s="1" t="s">
        <v>122</v>
      </c>
      <c r="S409" s="3">
        <v>0.4</v>
      </c>
      <c r="T409" s="5">
        <v>19250</v>
      </c>
      <c r="U409" s="3">
        <v>7700</v>
      </c>
      <c r="V409">
        <v>0</v>
      </c>
      <c r="W409" s="5">
        <v>21175</v>
      </c>
      <c r="X409">
        <v>0</v>
      </c>
      <c r="Y409" s="1" t="s">
        <v>28</v>
      </c>
      <c r="Z409" s="1" t="s">
        <v>161</v>
      </c>
      <c r="AA409" s="1" t="s">
        <v>161</v>
      </c>
      <c r="AB409" s="1" t="s">
        <v>38</v>
      </c>
      <c r="AC409" s="1"/>
      <c r="AD409" s="1" t="s">
        <v>30</v>
      </c>
      <c r="AE409" s="1" t="s">
        <v>31</v>
      </c>
    </row>
    <row r="410" spans="1:31" x14ac:dyDescent="0.3">
      <c r="A410" s="13">
        <f>Table1[[#This Row],[QTY Ordered]]-Table1[[#This Row],[QTY Canceled]]-Table1[[#This Row],[QTY Shipped]]</f>
        <v>-900</v>
      </c>
      <c r="B410" s="7" t="str">
        <f>Table1[[#This Row],[Month]]&amp;" "&amp;RIGHT(Table1[[#This Row],[Year]],2)</f>
        <v>Jun 20</v>
      </c>
      <c r="C410" s="7" t="str">
        <f t="shared" si="32"/>
        <v>Jun</v>
      </c>
      <c r="D410" s="7" t="str">
        <f t="shared" si="30"/>
        <v>2020</v>
      </c>
      <c r="E410" s="8">
        <f t="shared" si="31"/>
        <v>43994</v>
      </c>
      <c r="F410" s="2">
        <v>43937</v>
      </c>
      <c r="G410" s="2">
        <v>43973</v>
      </c>
      <c r="H410" s="2">
        <v>43973</v>
      </c>
      <c r="I410" s="2">
        <v>43973</v>
      </c>
      <c r="J410" s="1" t="s">
        <v>870</v>
      </c>
      <c r="K410" s="1" t="s">
        <v>26</v>
      </c>
      <c r="L410" s="1">
        <v>651342</v>
      </c>
      <c r="M410" s="1" t="s">
        <v>874</v>
      </c>
      <c r="N410" s="1" t="s">
        <v>34</v>
      </c>
      <c r="O410" s="1" t="s">
        <v>35</v>
      </c>
      <c r="Q410" s="1" t="s">
        <v>121</v>
      </c>
      <c r="R410" s="1" t="s">
        <v>122</v>
      </c>
      <c r="S410" s="3">
        <v>0.4</v>
      </c>
      <c r="T410" s="5">
        <v>9000</v>
      </c>
      <c r="U410" s="3">
        <v>3600</v>
      </c>
      <c r="V410">
        <v>0</v>
      </c>
      <c r="W410" s="5">
        <v>9900</v>
      </c>
      <c r="X410">
        <v>0</v>
      </c>
      <c r="Y410" s="1" t="s">
        <v>28</v>
      </c>
      <c r="Z410" s="1" t="s">
        <v>161</v>
      </c>
      <c r="AA410" s="1" t="s">
        <v>161</v>
      </c>
      <c r="AB410" s="1" t="s">
        <v>38</v>
      </c>
      <c r="AC410" s="1"/>
      <c r="AD410" s="1" t="s">
        <v>30</v>
      </c>
      <c r="AE410" s="1" t="s">
        <v>31</v>
      </c>
    </row>
    <row r="411" spans="1:31" x14ac:dyDescent="0.3">
      <c r="A411" s="13">
        <f>Table1[[#This Row],[QTY Ordered]]-Table1[[#This Row],[QTY Canceled]]-Table1[[#This Row],[QTY Shipped]]</f>
        <v>4</v>
      </c>
      <c r="B411" s="7" t="str">
        <f>Table1[[#This Row],[Month]]&amp;" "&amp;RIGHT(Table1[[#This Row],[Year]],2)</f>
        <v>Jun 20</v>
      </c>
      <c r="C411" s="7" t="str">
        <f t="shared" si="32"/>
        <v>Jun</v>
      </c>
      <c r="D411" s="7" t="str">
        <f t="shared" si="30"/>
        <v>2020</v>
      </c>
      <c r="E411" s="8">
        <f t="shared" si="31"/>
        <v>43994</v>
      </c>
      <c r="F411" s="2">
        <v>43937</v>
      </c>
      <c r="G411" s="2">
        <v>43973</v>
      </c>
      <c r="H411" s="2">
        <v>43973</v>
      </c>
      <c r="I411" s="2">
        <v>43973</v>
      </c>
      <c r="J411" s="1" t="s">
        <v>870</v>
      </c>
      <c r="K411" s="1" t="s">
        <v>26</v>
      </c>
      <c r="L411" s="1" t="s">
        <v>120</v>
      </c>
      <c r="M411" s="1" t="s">
        <v>875</v>
      </c>
      <c r="N411" s="1"/>
      <c r="O411" s="1" t="s">
        <v>42</v>
      </c>
      <c r="Q411" s="1" t="s">
        <v>121</v>
      </c>
      <c r="R411" s="1" t="s">
        <v>122</v>
      </c>
      <c r="S411" s="3">
        <v>350</v>
      </c>
      <c r="T411" s="5">
        <v>4</v>
      </c>
      <c r="U411" s="3">
        <v>1400</v>
      </c>
      <c r="V411">
        <v>0</v>
      </c>
      <c r="W411">
        <v>0</v>
      </c>
      <c r="X411">
        <v>0</v>
      </c>
      <c r="Y411" s="1" t="s">
        <v>28</v>
      </c>
      <c r="Z411" s="1" t="s">
        <v>161</v>
      </c>
      <c r="AA411" s="1" t="s">
        <v>161</v>
      </c>
      <c r="AB411" s="1" t="s">
        <v>38</v>
      </c>
      <c r="AC411" s="1"/>
      <c r="AD411" s="1" t="s">
        <v>30</v>
      </c>
      <c r="AE411" s="1" t="s">
        <v>31</v>
      </c>
    </row>
    <row r="412" spans="1:31" x14ac:dyDescent="0.3">
      <c r="A412" s="13">
        <f>Table1[[#This Row],[QTY Ordered]]-Table1[[#This Row],[QTY Canceled]]-Table1[[#This Row],[QTY Shipped]]</f>
        <v>-3800</v>
      </c>
      <c r="B412" s="7" t="str">
        <f>Table1[[#This Row],[Month]]&amp;" "&amp;RIGHT(Table1[[#This Row],[Year]],2)</f>
        <v>May 20</v>
      </c>
      <c r="C412" s="7" t="str">
        <f t="shared" si="32"/>
        <v>May</v>
      </c>
      <c r="D412" s="7" t="str">
        <f t="shared" si="30"/>
        <v>2020</v>
      </c>
      <c r="E412" s="8">
        <f t="shared" si="31"/>
        <v>43972</v>
      </c>
      <c r="F412" s="2">
        <v>43937</v>
      </c>
      <c r="G412" s="2">
        <v>43951</v>
      </c>
      <c r="H412" s="2">
        <v>43951</v>
      </c>
      <c r="I412" s="2">
        <v>43951</v>
      </c>
      <c r="J412" s="1" t="s">
        <v>876</v>
      </c>
      <c r="K412" s="1" t="s">
        <v>26</v>
      </c>
      <c r="L412" s="1">
        <v>552635</v>
      </c>
      <c r="M412" s="1" t="s">
        <v>878</v>
      </c>
      <c r="N412" s="1" t="s">
        <v>34</v>
      </c>
      <c r="O412" s="1" t="s">
        <v>35</v>
      </c>
      <c r="Q412" s="1" t="s">
        <v>413</v>
      </c>
      <c r="R412" s="1" t="s">
        <v>414</v>
      </c>
      <c r="S412" s="3">
        <v>0.19</v>
      </c>
      <c r="T412" s="5">
        <v>75600</v>
      </c>
      <c r="U412" s="3">
        <v>14364</v>
      </c>
      <c r="V412">
        <v>0</v>
      </c>
      <c r="W412" s="5">
        <v>79400</v>
      </c>
      <c r="X412">
        <v>0</v>
      </c>
      <c r="Y412" s="1" t="s">
        <v>28</v>
      </c>
      <c r="Z412" s="1" t="s">
        <v>161</v>
      </c>
      <c r="AA412" s="1" t="s">
        <v>161</v>
      </c>
      <c r="AB412" s="1" t="s">
        <v>38</v>
      </c>
      <c r="AC412" s="1"/>
      <c r="AD412" s="1" t="s">
        <v>30</v>
      </c>
      <c r="AE412" s="1" t="s">
        <v>31</v>
      </c>
    </row>
    <row r="413" spans="1:31" x14ac:dyDescent="0.3">
      <c r="A413" s="13">
        <f>Table1[[#This Row],[QTY Ordered]]-Table1[[#This Row],[QTY Canceled]]-Table1[[#This Row],[QTY Shipped]]</f>
        <v>10000</v>
      </c>
      <c r="B413" s="7" t="str">
        <f>Table1[[#This Row],[Month]]&amp;" "&amp;RIGHT(Table1[[#This Row],[Year]],2)</f>
        <v>Sep 20</v>
      </c>
      <c r="C413" s="7" t="str">
        <f t="shared" si="32"/>
        <v>Sep</v>
      </c>
      <c r="D413" s="7" t="str">
        <f t="shared" si="30"/>
        <v>2020</v>
      </c>
      <c r="E413" s="8">
        <f t="shared" si="31"/>
        <v>44096</v>
      </c>
      <c r="F413" s="2">
        <v>43942</v>
      </c>
      <c r="G413" s="2">
        <v>44075</v>
      </c>
      <c r="H413" s="2">
        <v>44075</v>
      </c>
      <c r="I413" s="2">
        <v>44075</v>
      </c>
      <c r="J413" s="1" t="s">
        <v>879</v>
      </c>
      <c r="K413" s="1" t="s">
        <v>26</v>
      </c>
      <c r="L413" s="1" t="s">
        <v>132</v>
      </c>
      <c r="M413" s="1" t="s">
        <v>133</v>
      </c>
      <c r="N413" s="1" t="s">
        <v>67</v>
      </c>
      <c r="O413" s="1" t="s">
        <v>68</v>
      </c>
      <c r="Q413" s="1" t="s">
        <v>36</v>
      </c>
      <c r="R413" s="1" t="s">
        <v>40</v>
      </c>
      <c r="S413" s="3">
        <v>2.3199999999999998</v>
      </c>
      <c r="T413" s="5">
        <v>10000</v>
      </c>
      <c r="U413" s="3">
        <v>23200</v>
      </c>
      <c r="V413">
        <v>0</v>
      </c>
      <c r="W413">
        <v>0</v>
      </c>
      <c r="X413">
        <v>0</v>
      </c>
      <c r="Y413" s="1" t="s">
        <v>61</v>
      </c>
      <c r="Z413" s="1" t="s">
        <v>59</v>
      </c>
      <c r="AA413" s="1" t="s">
        <v>60</v>
      </c>
      <c r="AB413" s="1" t="s">
        <v>38</v>
      </c>
      <c r="AC413" s="1"/>
      <c r="AD413" s="1" t="s">
        <v>30</v>
      </c>
      <c r="AE413" s="1" t="s">
        <v>31</v>
      </c>
    </row>
    <row r="414" spans="1:31" x14ac:dyDescent="0.3">
      <c r="A414" s="13">
        <f>Table1[[#This Row],[QTY Ordered]]-Table1[[#This Row],[QTY Canceled]]-Table1[[#This Row],[QTY Shipped]]</f>
        <v>1</v>
      </c>
      <c r="B414" s="7" t="str">
        <f>Table1[[#This Row],[Month]]&amp;" "&amp;RIGHT(Table1[[#This Row],[Year]],2)</f>
        <v>May 20</v>
      </c>
      <c r="C414" s="7" t="str">
        <f t="shared" si="32"/>
        <v>May</v>
      </c>
      <c r="D414" s="7" t="str">
        <f t="shared" si="30"/>
        <v>2020</v>
      </c>
      <c r="E414" s="8">
        <f t="shared" si="31"/>
        <v>43963</v>
      </c>
      <c r="F414" s="2">
        <v>43942</v>
      </c>
      <c r="G414" s="2">
        <v>43942</v>
      </c>
      <c r="H414" s="2">
        <v>43942</v>
      </c>
      <c r="I414" s="2">
        <v>43942</v>
      </c>
      <c r="J414" s="1" t="s">
        <v>880</v>
      </c>
      <c r="K414" s="1" t="s">
        <v>26</v>
      </c>
      <c r="L414" s="1" t="s">
        <v>881</v>
      </c>
      <c r="M414" s="1" t="s">
        <v>882</v>
      </c>
      <c r="N414" s="1"/>
      <c r="O414" s="1" t="s">
        <v>33</v>
      </c>
      <c r="P414" t="s">
        <v>33</v>
      </c>
      <c r="Q414" s="1" t="s">
        <v>50</v>
      </c>
      <c r="R414" s="1" t="s">
        <v>55</v>
      </c>
      <c r="S414" s="3">
        <v>1500</v>
      </c>
      <c r="T414" s="5">
        <v>1</v>
      </c>
      <c r="U414" s="3">
        <v>1500</v>
      </c>
      <c r="V414">
        <v>0</v>
      </c>
      <c r="W414">
        <v>0</v>
      </c>
      <c r="X414">
        <v>0</v>
      </c>
      <c r="Y414" s="1" t="s">
        <v>28</v>
      </c>
      <c r="Z414" s="1" t="s">
        <v>41</v>
      </c>
      <c r="AA414" s="1" t="s">
        <v>41</v>
      </c>
      <c r="AB414" s="1" t="s">
        <v>50</v>
      </c>
      <c r="AC414" s="1"/>
      <c r="AD414" s="1" t="s">
        <v>30</v>
      </c>
      <c r="AE414" s="1" t="s">
        <v>31</v>
      </c>
    </row>
    <row r="415" spans="1:31" x14ac:dyDescent="0.3">
      <c r="A415" s="13">
        <f>Table1[[#This Row],[QTY Ordered]]-Table1[[#This Row],[QTY Canceled]]-Table1[[#This Row],[QTY Shipped]]</f>
        <v>1</v>
      </c>
      <c r="B415" s="7" t="str">
        <f>Table1[[#This Row],[Month]]&amp;" "&amp;RIGHT(Table1[[#This Row],[Year]],2)</f>
        <v>May 20</v>
      </c>
      <c r="C415" s="7" t="str">
        <f t="shared" si="32"/>
        <v>May</v>
      </c>
      <c r="D415" s="7" t="str">
        <f t="shared" si="30"/>
        <v>2020</v>
      </c>
      <c r="E415" s="8">
        <f t="shared" si="31"/>
        <v>43963</v>
      </c>
      <c r="F415" s="2">
        <v>43942</v>
      </c>
      <c r="G415" s="2">
        <v>43942</v>
      </c>
      <c r="H415" s="2">
        <v>43942</v>
      </c>
      <c r="I415" s="2">
        <v>43942</v>
      </c>
      <c r="J415" s="1" t="s">
        <v>880</v>
      </c>
      <c r="K415" s="1" t="s">
        <v>26</v>
      </c>
      <c r="L415" s="1" t="s">
        <v>883</v>
      </c>
      <c r="M415" s="1"/>
      <c r="N415" s="1"/>
      <c r="O415" s="1" t="s">
        <v>884</v>
      </c>
      <c r="P415" t="s">
        <v>33</v>
      </c>
      <c r="Q415" s="1" t="s">
        <v>50</v>
      </c>
      <c r="R415" s="1" t="s">
        <v>55</v>
      </c>
      <c r="S415" s="3">
        <v>2500</v>
      </c>
      <c r="T415" s="5">
        <v>1</v>
      </c>
      <c r="U415" s="3">
        <v>2500</v>
      </c>
      <c r="V415">
        <v>0</v>
      </c>
      <c r="W415">
        <v>0</v>
      </c>
      <c r="X415">
        <v>0</v>
      </c>
      <c r="Y415" s="1" t="s">
        <v>28</v>
      </c>
      <c r="Z415" s="1" t="s">
        <v>41</v>
      </c>
      <c r="AA415" s="1" t="s">
        <v>41</v>
      </c>
      <c r="AB415" s="1" t="s">
        <v>50</v>
      </c>
      <c r="AC415" s="1"/>
      <c r="AD415" s="1" t="s">
        <v>30</v>
      </c>
      <c r="AE415" s="1" t="s">
        <v>31</v>
      </c>
    </row>
    <row r="416" spans="1:31" x14ac:dyDescent="0.3">
      <c r="A416" s="13">
        <f>Table1[[#This Row],[QTY Ordered]]-Table1[[#This Row],[QTY Canceled]]-Table1[[#This Row],[QTY Shipped]]</f>
        <v>1</v>
      </c>
      <c r="B416" s="7" t="str">
        <f>Table1[[#This Row],[Month]]&amp;" "&amp;RIGHT(Table1[[#This Row],[Year]],2)</f>
        <v>May 20</v>
      </c>
      <c r="C416" s="7" t="str">
        <f t="shared" si="32"/>
        <v>May</v>
      </c>
      <c r="D416" s="7" t="str">
        <f t="shared" si="30"/>
        <v>2020</v>
      </c>
      <c r="E416" s="8">
        <f t="shared" si="31"/>
        <v>43963</v>
      </c>
      <c r="F416" s="2">
        <v>43942</v>
      </c>
      <c r="G416" s="2">
        <v>43942</v>
      </c>
      <c r="H416" s="2">
        <v>43942</v>
      </c>
      <c r="I416" s="2">
        <v>43942</v>
      </c>
      <c r="J416" s="1" t="s">
        <v>880</v>
      </c>
      <c r="K416" s="1" t="s">
        <v>26</v>
      </c>
      <c r="L416" s="1" t="s">
        <v>885</v>
      </c>
      <c r="M416" s="1"/>
      <c r="N416" s="1"/>
      <c r="O416" s="1" t="s">
        <v>27</v>
      </c>
      <c r="P416" t="s">
        <v>33</v>
      </c>
      <c r="Q416" s="1" t="s">
        <v>50</v>
      </c>
      <c r="R416" s="1" t="s">
        <v>55</v>
      </c>
      <c r="S416" s="3">
        <v>2500</v>
      </c>
      <c r="T416" s="5">
        <v>1</v>
      </c>
      <c r="U416" s="3">
        <v>2500</v>
      </c>
      <c r="V416">
        <v>0</v>
      </c>
      <c r="W416">
        <v>0</v>
      </c>
      <c r="X416">
        <v>0</v>
      </c>
      <c r="Y416" s="1" t="s">
        <v>28</v>
      </c>
      <c r="Z416" s="1" t="s">
        <v>41</v>
      </c>
      <c r="AA416" s="1" t="s">
        <v>41</v>
      </c>
      <c r="AB416" s="1" t="s">
        <v>50</v>
      </c>
      <c r="AC416" s="1"/>
      <c r="AD416" s="1" t="s">
        <v>30</v>
      </c>
      <c r="AE416" s="1" t="s">
        <v>31</v>
      </c>
    </row>
    <row r="417" spans="1:31" x14ac:dyDescent="0.3">
      <c r="A417" s="13">
        <f>Table1[[#This Row],[QTY Ordered]]-Table1[[#This Row],[QTY Canceled]]-Table1[[#This Row],[QTY Shipped]]</f>
        <v>8</v>
      </c>
      <c r="B417" s="7" t="str">
        <f>Table1[[#This Row],[Month]]&amp;" "&amp;RIGHT(Table1[[#This Row],[Year]],2)</f>
        <v>May 20</v>
      </c>
      <c r="C417" s="7" t="str">
        <f t="shared" si="32"/>
        <v>May</v>
      </c>
      <c r="D417" s="7" t="str">
        <f t="shared" si="30"/>
        <v>2020</v>
      </c>
      <c r="E417" s="8">
        <f t="shared" si="31"/>
        <v>43963</v>
      </c>
      <c r="F417" s="2">
        <v>43942</v>
      </c>
      <c r="G417" s="2">
        <v>43942</v>
      </c>
      <c r="H417" s="2">
        <v>43942</v>
      </c>
      <c r="I417" s="2">
        <v>43942</v>
      </c>
      <c r="J417" s="1" t="s">
        <v>886</v>
      </c>
      <c r="K417" s="1" t="s">
        <v>26</v>
      </c>
      <c r="L417" s="1" t="s">
        <v>848</v>
      </c>
      <c r="M417" s="1" t="s">
        <v>887</v>
      </c>
      <c r="N417" s="1"/>
      <c r="O417" s="1" t="s">
        <v>33</v>
      </c>
      <c r="P417" t="s">
        <v>33</v>
      </c>
      <c r="Q417" s="1" t="s">
        <v>51</v>
      </c>
      <c r="R417" s="1" t="s">
        <v>52</v>
      </c>
      <c r="S417" s="3">
        <v>125</v>
      </c>
      <c r="T417" s="5">
        <v>8</v>
      </c>
      <c r="U417" s="3">
        <v>1000</v>
      </c>
      <c r="V417">
        <v>0</v>
      </c>
      <c r="W417">
        <v>0</v>
      </c>
      <c r="X417">
        <v>0</v>
      </c>
      <c r="Y417" s="1" t="s">
        <v>28</v>
      </c>
      <c r="Z417" s="1" t="s">
        <v>41</v>
      </c>
      <c r="AA417" s="1" t="s">
        <v>41</v>
      </c>
      <c r="AB417" s="1" t="s">
        <v>50</v>
      </c>
      <c r="AC417" s="1"/>
      <c r="AD417" s="1" t="s">
        <v>30</v>
      </c>
      <c r="AE417" s="1" t="s">
        <v>31</v>
      </c>
    </row>
    <row r="418" spans="1:31" x14ac:dyDescent="0.3">
      <c r="A418" s="13">
        <f>Table1[[#This Row],[QTY Ordered]]-Table1[[#This Row],[QTY Canceled]]-Table1[[#This Row],[QTY Shipped]]</f>
        <v>8</v>
      </c>
      <c r="B418" s="7" t="str">
        <f>Table1[[#This Row],[Month]]&amp;" "&amp;RIGHT(Table1[[#This Row],[Year]],2)</f>
        <v>May 20</v>
      </c>
      <c r="C418" s="7" t="str">
        <f t="shared" si="32"/>
        <v>May</v>
      </c>
      <c r="D418" s="7" t="str">
        <f t="shared" si="30"/>
        <v>2020</v>
      </c>
      <c r="E418" s="8">
        <f t="shared" si="31"/>
        <v>43963</v>
      </c>
      <c r="F418" s="2">
        <v>43942</v>
      </c>
      <c r="G418" s="2">
        <v>43942</v>
      </c>
      <c r="H418" s="2">
        <v>43942</v>
      </c>
      <c r="I418" s="2">
        <v>43942</v>
      </c>
      <c r="J418" s="1" t="s">
        <v>886</v>
      </c>
      <c r="K418" s="1" t="s">
        <v>26</v>
      </c>
      <c r="L418" s="1" t="s">
        <v>843</v>
      </c>
      <c r="M418" s="1" t="s">
        <v>887</v>
      </c>
      <c r="N418" s="1"/>
      <c r="O418" s="1" t="s">
        <v>33</v>
      </c>
      <c r="P418" t="s">
        <v>33</v>
      </c>
      <c r="Q418" s="1" t="s">
        <v>51</v>
      </c>
      <c r="R418" s="1" t="s">
        <v>52</v>
      </c>
      <c r="S418" s="3">
        <v>25</v>
      </c>
      <c r="T418" s="5">
        <v>8</v>
      </c>
      <c r="U418" s="3">
        <v>200</v>
      </c>
      <c r="V418">
        <v>0</v>
      </c>
      <c r="W418">
        <v>0</v>
      </c>
      <c r="X418">
        <v>0</v>
      </c>
      <c r="Y418" s="1" t="s">
        <v>28</v>
      </c>
      <c r="Z418" s="1" t="s">
        <v>41</v>
      </c>
      <c r="AA418" s="1" t="s">
        <v>41</v>
      </c>
      <c r="AB418" s="1" t="s">
        <v>50</v>
      </c>
      <c r="AC418" s="1"/>
      <c r="AD418" s="1" t="s">
        <v>30</v>
      </c>
      <c r="AE418" s="1" t="s">
        <v>31</v>
      </c>
    </row>
    <row r="419" spans="1:31" x14ac:dyDescent="0.3">
      <c r="A419" s="13">
        <f>Table1[[#This Row],[QTY Ordered]]-Table1[[#This Row],[QTY Canceled]]-Table1[[#This Row],[QTY Shipped]]</f>
        <v>8</v>
      </c>
      <c r="B419" s="7" t="str">
        <f>Table1[[#This Row],[Month]]&amp;" "&amp;RIGHT(Table1[[#This Row],[Year]],2)</f>
        <v>May 20</v>
      </c>
      <c r="C419" s="7" t="str">
        <f t="shared" si="32"/>
        <v>May</v>
      </c>
      <c r="D419" s="7" t="str">
        <f t="shared" si="30"/>
        <v>2020</v>
      </c>
      <c r="E419" s="8">
        <f t="shared" si="31"/>
        <v>43963</v>
      </c>
      <c r="F419" s="2">
        <v>43942</v>
      </c>
      <c r="G419" s="2">
        <v>43942</v>
      </c>
      <c r="H419" s="2">
        <v>43942</v>
      </c>
      <c r="I419" s="2">
        <v>43942</v>
      </c>
      <c r="J419" s="1" t="s">
        <v>886</v>
      </c>
      <c r="K419" s="1" t="s">
        <v>26</v>
      </c>
      <c r="L419" s="1" t="s">
        <v>801</v>
      </c>
      <c r="M419" s="1" t="s">
        <v>887</v>
      </c>
      <c r="N419" s="1"/>
      <c r="O419" s="1" t="s">
        <v>33</v>
      </c>
      <c r="P419" t="s">
        <v>33</v>
      </c>
      <c r="Q419" s="1" t="s">
        <v>51</v>
      </c>
      <c r="R419" s="1" t="s">
        <v>52</v>
      </c>
      <c r="S419" s="3">
        <v>25</v>
      </c>
      <c r="T419" s="5">
        <v>8</v>
      </c>
      <c r="U419" s="3">
        <v>200</v>
      </c>
      <c r="V419">
        <v>0</v>
      </c>
      <c r="W419">
        <v>0</v>
      </c>
      <c r="X419">
        <v>0</v>
      </c>
      <c r="Y419" s="1" t="s">
        <v>28</v>
      </c>
      <c r="Z419" s="1" t="s">
        <v>41</v>
      </c>
      <c r="AA419" s="1" t="s">
        <v>41</v>
      </c>
      <c r="AB419" s="1" t="s">
        <v>50</v>
      </c>
      <c r="AC419" s="1"/>
      <c r="AD419" s="1" t="s">
        <v>30</v>
      </c>
      <c r="AE419" s="1" t="s">
        <v>31</v>
      </c>
    </row>
    <row r="420" spans="1:31" x14ac:dyDescent="0.3">
      <c r="A420" s="13">
        <f>Table1[[#This Row],[QTY Ordered]]-Table1[[#This Row],[QTY Canceled]]-Table1[[#This Row],[QTY Shipped]]</f>
        <v>7</v>
      </c>
      <c r="B420" s="7" t="str">
        <f>Table1[[#This Row],[Month]]&amp;" "&amp;RIGHT(Table1[[#This Row],[Year]],2)</f>
        <v>May 20</v>
      </c>
      <c r="C420" s="7" t="str">
        <f t="shared" si="32"/>
        <v>May</v>
      </c>
      <c r="D420" s="7" t="str">
        <f t="shared" si="30"/>
        <v>2020</v>
      </c>
      <c r="E420" s="8">
        <f t="shared" si="31"/>
        <v>43963</v>
      </c>
      <c r="F420" s="2">
        <v>43942</v>
      </c>
      <c r="G420" s="2">
        <v>43942</v>
      </c>
      <c r="H420" s="2">
        <v>43942</v>
      </c>
      <c r="I420" s="2">
        <v>43942</v>
      </c>
      <c r="J420" s="1" t="s">
        <v>886</v>
      </c>
      <c r="K420" s="1" t="s">
        <v>26</v>
      </c>
      <c r="L420" s="1" t="s">
        <v>852</v>
      </c>
      <c r="M420" s="1" t="s">
        <v>887</v>
      </c>
      <c r="N420" s="1"/>
      <c r="O420" s="1" t="s">
        <v>33</v>
      </c>
      <c r="P420" t="s">
        <v>33</v>
      </c>
      <c r="Q420" s="1" t="s">
        <v>51</v>
      </c>
      <c r="R420" s="1" t="s">
        <v>52</v>
      </c>
      <c r="S420" s="3">
        <v>154.29</v>
      </c>
      <c r="T420" s="5">
        <v>7</v>
      </c>
      <c r="U420" s="3">
        <v>1080.03</v>
      </c>
      <c r="V420">
        <v>0</v>
      </c>
      <c r="W420">
        <v>0</v>
      </c>
      <c r="X420">
        <v>0</v>
      </c>
      <c r="Y420" s="1" t="s">
        <v>28</v>
      </c>
      <c r="Z420" s="1" t="s">
        <v>41</v>
      </c>
      <c r="AA420" s="1" t="s">
        <v>41</v>
      </c>
      <c r="AB420" s="1" t="s">
        <v>50</v>
      </c>
      <c r="AC420" s="1"/>
      <c r="AD420" s="1" t="s">
        <v>30</v>
      </c>
      <c r="AE420" s="1" t="s">
        <v>31</v>
      </c>
    </row>
    <row r="421" spans="1:31" x14ac:dyDescent="0.3">
      <c r="A421" s="13">
        <f>Table1[[#This Row],[QTY Ordered]]-Table1[[#This Row],[QTY Canceled]]-Table1[[#This Row],[QTY Shipped]]</f>
        <v>10000</v>
      </c>
      <c r="B421" s="7" t="str">
        <f>Table1[[#This Row],[Month]]&amp;" "&amp;RIGHT(Table1[[#This Row],[Year]],2)</f>
        <v>Aug 20</v>
      </c>
      <c r="C421" s="7" t="str">
        <f t="shared" si="32"/>
        <v>Aug</v>
      </c>
      <c r="D421" s="7" t="str">
        <f t="shared" si="30"/>
        <v>2020</v>
      </c>
      <c r="E421" s="8">
        <f t="shared" si="31"/>
        <v>44065</v>
      </c>
      <c r="F421" s="2">
        <v>43942</v>
      </c>
      <c r="G421" s="2">
        <v>44044</v>
      </c>
      <c r="H421" s="2">
        <v>44044</v>
      </c>
      <c r="I421" s="2">
        <v>44044</v>
      </c>
      <c r="J421" s="1" t="s">
        <v>888</v>
      </c>
      <c r="K421" s="1" t="s">
        <v>26</v>
      </c>
      <c r="L421" s="1" t="s">
        <v>141</v>
      </c>
      <c r="M421" s="1" t="s">
        <v>142</v>
      </c>
      <c r="N421" s="1" t="s">
        <v>67</v>
      </c>
      <c r="O421" s="1" t="s">
        <v>68</v>
      </c>
      <c r="Q421" s="1" t="s">
        <v>103</v>
      </c>
      <c r="R421" s="1" t="s">
        <v>104</v>
      </c>
      <c r="S421" s="3">
        <v>3.97</v>
      </c>
      <c r="T421" s="5">
        <v>10000</v>
      </c>
      <c r="U421" s="3">
        <v>39700</v>
      </c>
      <c r="V421">
        <v>0</v>
      </c>
      <c r="W421">
        <v>0</v>
      </c>
      <c r="X421">
        <v>0</v>
      </c>
      <c r="Y421" s="1" t="s">
        <v>28</v>
      </c>
      <c r="Z421" s="1" t="s">
        <v>59</v>
      </c>
      <c r="AA421" s="1" t="s">
        <v>60</v>
      </c>
      <c r="AB421" s="1" t="s">
        <v>82</v>
      </c>
      <c r="AC421" s="1"/>
      <c r="AD421" s="1" t="s">
        <v>30</v>
      </c>
      <c r="AE421" s="1" t="s">
        <v>31</v>
      </c>
    </row>
    <row r="422" spans="1:31" x14ac:dyDescent="0.3">
      <c r="A422" s="13">
        <f>Table1[[#This Row],[QTY Ordered]]-Table1[[#This Row],[QTY Canceled]]-Table1[[#This Row],[QTY Shipped]]</f>
        <v>1</v>
      </c>
      <c r="B422" s="7" t="str">
        <f>Table1[[#This Row],[Month]]&amp;" "&amp;RIGHT(Table1[[#This Row],[Year]],2)</f>
        <v>May 20</v>
      </c>
      <c r="C422" s="7" t="str">
        <f t="shared" si="32"/>
        <v>May</v>
      </c>
      <c r="D422" s="7" t="str">
        <f t="shared" si="30"/>
        <v>2020</v>
      </c>
      <c r="E422" s="8">
        <f t="shared" si="31"/>
        <v>43963</v>
      </c>
      <c r="F422" s="2">
        <v>43942</v>
      </c>
      <c r="G422" s="2">
        <v>43942</v>
      </c>
      <c r="H422" s="2">
        <v>43942</v>
      </c>
      <c r="I422" s="2">
        <v>43942</v>
      </c>
      <c r="J422" s="1" t="s">
        <v>889</v>
      </c>
      <c r="K422" s="1" t="s">
        <v>26</v>
      </c>
      <c r="L422" s="1" t="s">
        <v>890</v>
      </c>
      <c r="M422" s="1" t="s">
        <v>891</v>
      </c>
      <c r="N422" s="1"/>
      <c r="O422" s="1" t="s">
        <v>48</v>
      </c>
      <c r="P422" t="s">
        <v>27</v>
      </c>
      <c r="Q422" s="1" t="s">
        <v>45</v>
      </c>
      <c r="R422" s="1" t="s">
        <v>46</v>
      </c>
      <c r="S422" s="3">
        <v>1390</v>
      </c>
      <c r="T422" s="5">
        <v>1</v>
      </c>
      <c r="U422" s="3">
        <v>1390</v>
      </c>
      <c r="V422">
        <v>0</v>
      </c>
      <c r="W422">
        <v>0</v>
      </c>
      <c r="X422">
        <v>0</v>
      </c>
      <c r="Y422" s="1" t="s">
        <v>28</v>
      </c>
      <c r="Z422" s="1" t="s">
        <v>41</v>
      </c>
      <c r="AA422" s="1" t="s">
        <v>41</v>
      </c>
      <c r="AB422" s="1" t="s">
        <v>50</v>
      </c>
      <c r="AC422" s="1"/>
      <c r="AD422" s="1" t="s">
        <v>30</v>
      </c>
      <c r="AE422" s="1" t="s">
        <v>31</v>
      </c>
    </row>
    <row r="423" spans="1:31" x14ac:dyDescent="0.3">
      <c r="A423" s="13">
        <f>Table1[[#This Row],[QTY Ordered]]-Table1[[#This Row],[QTY Canceled]]-Table1[[#This Row],[QTY Shipped]]</f>
        <v>1</v>
      </c>
      <c r="B423" s="7" t="str">
        <f>Table1[[#This Row],[Month]]&amp;" "&amp;RIGHT(Table1[[#This Row],[Year]],2)</f>
        <v>May 20</v>
      </c>
      <c r="C423" s="7" t="str">
        <f t="shared" si="32"/>
        <v>May</v>
      </c>
      <c r="D423" s="7" t="str">
        <f t="shared" si="30"/>
        <v>2020</v>
      </c>
      <c r="E423" s="8">
        <f t="shared" si="31"/>
        <v>43963</v>
      </c>
      <c r="F423" s="2">
        <v>43942</v>
      </c>
      <c r="G423" s="2">
        <v>43942</v>
      </c>
      <c r="H423" s="2">
        <v>43942</v>
      </c>
      <c r="I423" s="2">
        <v>43942</v>
      </c>
      <c r="J423" s="1" t="s">
        <v>889</v>
      </c>
      <c r="K423" s="1" t="s">
        <v>26</v>
      </c>
      <c r="L423" s="1" t="s">
        <v>892</v>
      </c>
      <c r="M423" s="1" t="s">
        <v>893</v>
      </c>
      <c r="N423" s="1"/>
      <c r="O423" s="1" t="s">
        <v>48</v>
      </c>
      <c r="P423" t="s">
        <v>27</v>
      </c>
      <c r="Q423" s="1" t="s">
        <v>45</v>
      </c>
      <c r="R423" s="1" t="s">
        <v>46</v>
      </c>
      <c r="S423" s="3">
        <v>5500</v>
      </c>
      <c r="T423" s="5">
        <v>1</v>
      </c>
      <c r="U423" s="3">
        <v>5500</v>
      </c>
      <c r="V423">
        <v>0</v>
      </c>
      <c r="W423">
        <v>0</v>
      </c>
      <c r="X423">
        <v>0</v>
      </c>
      <c r="Y423" s="1" t="s">
        <v>28</v>
      </c>
      <c r="Z423" s="1" t="s">
        <v>41</v>
      </c>
      <c r="AA423" s="1" t="s">
        <v>41</v>
      </c>
      <c r="AB423" s="1" t="s">
        <v>50</v>
      </c>
      <c r="AC423" s="1"/>
      <c r="AD423" s="1" t="s">
        <v>30</v>
      </c>
      <c r="AE423" s="1" t="s">
        <v>31</v>
      </c>
    </row>
    <row r="424" spans="1:31" x14ac:dyDescent="0.3">
      <c r="A424" s="13">
        <f>Table1[[#This Row],[QTY Ordered]]-Table1[[#This Row],[QTY Canceled]]-Table1[[#This Row],[QTY Shipped]]</f>
        <v>0</v>
      </c>
      <c r="B424" s="7" t="str">
        <f>Table1[[#This Row],[Month]]&amp;" "&amp;RIGHT(Table1[[#This Row],[Year]],2)</f>
        <v>May 20</v>
      </c>
      <c r="C424" s="7" t="str">
        <f t="shared" si="32"/>
        <v>May</v>
      </c>
      <c r="D424" s="7" t="str">
        <f t="shared" si="30"/>
        <v>2020</v>
      </c>
      <c r="E424" s="8">
        <f t="shared" si="31"/>
        <v>43963</v>
      </c>
      <c r="F424" s="2">
        <v>43942</v>
      </c>
      <c r="G424" s="2">
        <v>43942</v>
      </c>
      <c r="H424" s="2">
        <v>43942</v>
      </c>
      <c r="I424" s="2">
        <v>43942</v>
      </c>
      <c r="J424" s="1" t="s">
        <v>889</v>
      </c>
      <c r="K424" s="1" t="s">
        <v>26</v>
      </c>
      <c r="L424" s="1" t="s">
        <v>894</v>
      </c>
      <c r="M424" s="1"/>
      <c r="N424" s="1"/>
      <c r="O424" s="1" t="s">
        <v>48</v>
      </c>
      <c r="P424" t="s">
        <v>27</v>
      </c>
      <c r="Q424" s="1" t="s">
        <v>45</v>
      </c>
      <c r="R424" s="1" t="s">
        <v>46</v>
      </c>
      <c r="S424" s="3">
        <v>2625</v>
      </c>
      <c r="T424" s="5">
        <v>0</v>
      </c>
      <c r="U424" s="3">
        <v>0</v>
      </c>
      <c r="V424">
        <v>0</v>
      </c>
      <c r="W424">
        <v>0</v>
      </c>
      <c r="X424">
        <v>0</v>
      </c>
      <c r="Y424" s="1" t="s">
        <v>28</v>
      </c>
      <c r="Z424" s="1" t="s">
        <v>41</v>
      </c>
      <c r="AA424" s="1" t="s">
        <v>41</v>
      </c>
      <c r="AB424" s="1" t="s">
        <v>50</v>
      </c>
      <c r="AC424" s="1"/>
      <c r="AD424" s="1" t="s">
        <v>30</v>
      </c>
      <c r="AE424" s="1" t="s">
        <v>31</v>
      </c>
    </row>
    <row r="425" spans="1:31" x14ac:dyDescent="0.3">
      <c r="A425" s="13">
        <f>Table1[[#This Row],[QTY Ordered]]-Table1[[#This Row],[QTY Canceled]]-Table1[[#This Row],[QTY Shipped]]</f>
        <v>1</v>
      </c>
      <c r="B425" s="7" t="str">
        <f>Table1[[#This Row],[Month]]&amp;" "&amp;RIGHT(Table1[[#This Row],[Year]],2)</f>
        <v>May 20</v>
      </c>
      <c r="C425" s="7" t="str">
        <f t="shared" si="32"/>
        <v>May</v>
      </c>
      <c r="D425" s="7" t="str">
        <f t="shared" si="30"/>
        <v>2020</v>
      </c>
      <c r="E425" s="8">
        <f t="shared" si="31"/>
        <v>43963</v>
      </c>
      <c r="F425" s="2">
        <v>43942</v>
      </c>
      <c r="G425" s="2">
        <v>43942</v>
      </c>
      <c r="H425" s="2">
        <v>43942</v>
      </c>
      <c r="I425" s="2">
        <v>43942</v>
      </c>
      <c r="J425" s="1" t="s">
        <v>889</v>
      </c>
      <c r="K425" s="1" t="s">
        <v>26</v>
      </c>
      <c r="L425" s="1" t="s">
        <v>895</v>
      </c>
      <c r="M425" s="1"/>
      <c r="N425" s="1"/>
      <c r="O425" s="1" t="s">
        <v>48</v>
      </c>
      <c r="P425" t="s">
        <v>27</v>
      </c>
      <c r="Q425" s="1" t="s">
        <v>45</v>
      </c>
      <c r="R425" s="1" t="s">
        <v>46</v>
      </c>
      <c r="S425" s="3">
        <v>585</v>
      </c>
      <c r="T425" s="5">
        <v>1</v>
      </c>
      <c r="U425" s="3">
        <v>585</v>
      </c>
      <c r="V425">
        <v>0</v>
      </c>
      <c r="W425">
        <v>0</v>
      </c>
      <c r="X425">
        <v>0</v>
      </c>
      <c r="Y425" s="1" t="s">
        <v>28</v>
      </c>
      <c r="Z425" s="1" t="s">
        <v>41</v>
      </c>
      <c r="AA425" s="1" t="s">
        <v>41</v>
      </c>
      <c r="AB425" s="1" t="s">
        <v>50</v>
      </c>
      <c r="AC425" s="1"/>
      <c r="AD425" s="1" t="s">
        <v>30</v>
      </c>
      <c r="AE425" s="1" t="s">
        <v>31</v>
      </c>
    </row>
    <row r="426" spans="1:31" x14ac:dyDescent="0.3">
      <c r="A426" s="13">
        <f>Table1[[#This Row],[QTY Ordered]]-Table1[[#This Row],[QTY Canceled]]-Table1[[#This Row],[QTY Shipped]]</f>
        <v>2</v>
      </c>
      <c r="B426" s="7" t="str">
        <f>Table1[[#This Row],[Month]]&amp;" "&amp;RIGHT(Table1[[#This Row],[Year]],2)</f>
        <v>May 20</v>
      </c>
      <c r="C426" s="7" t="str">
        <f t="shared" si="32"/>
        <v>May</v>
      </c>
      <c r="D426" s="7" t="str">
        <f t="shared" si="30"/>
        <v>2020</v>
      </c>
      <c r="E426" s="8">
        <f t="shared" si="31"/>
        <v>43963</v>
      </c>
      <c r="F426" s="2">
        <v>43942</v>
      </c>
      <c r="G426" s="2">
        <v>43942</v>
      </c>
      <c r="H426" s="2">
        <v>43942</v>
      </c>
      <c r="I426" s="2">
        <v>43942</v>
      </c>
      <c r="J426" s="1" t="s">
        <v>896</v>
      </c>
      <c r="K426" s="1" t="s">
        <v>26</v>
      </c>
      <c r="L426" s="1" t="s">
        <v>897</v>
      </c>
      <c r="M426" s="1" t="s">
        <v>898</v>
      </c>
      <c r="N426" s="1"/>
      <c r="O426" s="1" t="s">
        <v>48</v>
      </c>
      <c r="P426" t="s">
        <v>27</v>
      </c>
      <c r="Q426" s="1" t="s">
        <v>45</v>
      </c>
      <c r="R426" s="1" t="s">
        <v>46</v>
      </c>
      <c r="S426" s="3">
        <v>1918.35</v>
      </c>
      <c r="T426" s="5">
        <v>2</v>
      </c>
      <c r="U426" s="3">
        <v>3836.7</v>
      </c>
      <c r="V426">
        <v>0</v>
      </c>
      <c r="W426">
        <v>0</v>
      </c>
      <c r="X426">
        <v>0</v>
      </c>
      <c r="Y426" s="1" t="s">
        <v>37</v>
      </c>
      <c r="Z426" s="1" t="s">
        <v>41</v>
      </c>
      <c r="AA426" s="1" t="s">
        <v>41</v>
      </c>
      <c r="AB426" s="1" t="s">
        <v>50</v>
      </c>
      <c r="AC426" s="1"/>
      <c r="AD426" s="1" t="s">
        <v>30</v>
      </c>
      <c r="AE426" s="1" t="s">
        <v>31</v>
      </c>
    </row>
    <row r="427" spans="1:31" x14ac:dyDescent="0.3">
      <c r="A427" s="13">
        <f>Table1[[#This Row],[QTY Ordered]]-Table1[[#This Row],[QTY Canceled]]-Table1[[#This Row],[QTY Shipped]]</f>
        <v>1</v>
      </c>
      <c r="B427" s="7" t="str">
        <f>Table1[[#This Row],[Month]]&amp;" "&amp;RIGHT(Table1[[#This Row],[Year]],2)</f>
        <v>May 20</v>
      </c>
      <c r="C427" s="7" t="str">
        <f t="shared" si="32"/>
        <v>May</v>
      </c>
      <c r="D427" s="7" t="str">
        <f t="shared" si="30"/>
        <v>2020</v>
      </c>
      <c r="E427" s="8">
        <f t="shared" si="31"/>
        <v>43963</v>
      </c>
      <c r="F427" s="2">
        <v>43942</v>
      </c>
      <c r="G427" s="2">
        <v>43942</v>
      </c>
      <c r="H427" s="2">
        <v>43942</v>
      </c>
      <c r="I427" s="2">
        <v>43942</v>
      </c>
      <c r="J427" s="1" t="s">
        <v>896</v>
      </c>
      <c r="K427" s="1" t="s">
        <v>26</v>
      </c>
      <c r="L427" s="1" t="s">
        <v>899</v>
      </c>
      <c r="M427" s="1"/>
      <c r="N427" s="1"/>
      <c r="O427" s="1" t="s">
        <v>48</v>
      </c>
      <c r="P427" t="s">
        <v>27</v>
      </c>
      <c r="Q427" s="1" t="s">
        <v>45</v>
      </c>
      <c r="R427" s="1" t="s">
        <v>46</v>
      </c>
      <c r="S427" s="3">
        <v>1032</v>
      </c>
      <c r="T427" s="5">
        <v>1</v>
      </c>
      <c r="U427" s="3">
        <v>1032</v>
      </c>
      <c r="V427">
        <v>0</v>
      </c>
      <c r="W427">
        <v>0</v>
      </c>
      <c r="X427">
        <v>0</v>
      </c>
      <c r="Y427" s="1" t="s">
        <v>37</v>
      </c>
      <c r="Z427" s="1" t="s">
        <v>41</v>
      </c>
      <c r="AA427" s="1" t="s">
        <v>41</v>
      </c>
      <c r="AB427" s="1" t="s">
        <v>50</v>
      </c>
      <c r="AC427" s="1"/>
      <c r="AD427" s="1" t="s">
        <v>30</v>
      </c>
      <c r="AE427" s="1" t="s">
        <v>31</v>
      </c>
    </row>
    <row r="428" spans="1:31" x14ac:dyDescent="0.3">
      <c r="A428" s="13">
        <f>Table1[[#This Row],[QTY Ordered]]-Table1[[#This Row],[QTY Canceled]]-Table1[[#This Row],[QTY Shipped]]</f>
        <v>3</v>
      </c>
      <c r="B428" s="7" t="str">
        <f>Table1[[#This Row],[Month]]&amp;" "&amp;RIGHT(Table1[[#This Row],[Year]],2)</f>
        <v>Jun 20</v>
      </c>
      <c r="C428" s="7" t="str">
        <f t="shared" si="32"/>
        <v>Jun</v>
      </c>
      <c r="D428" s="7" t="str">
        <f t="shared" ref="D428:D491" si="33">TEXT(E428,"yyyy")</f>
        <v>2020</v>
      </c>
      <c r="E428" s="8">
        <f t="shared" ref="E428:E491" si="34">IFERROR(IFERROR(H428,I428),G428)+21</f>
        <v>44002</v>
      </c>
      <c r="F428" s="2">
        <v>43943</v>
      </c>
      <c r="G428" s="2">
        <v>43981</v>
      </c>
      <c r="H428" s="2">
        <v>43981</v>
      </c>
      <c r="I428" s="2">
        <v>43981</v>
      </c>
      <c r="J428" s="1" t="s">
        <v>905</v>
      </c>
      <c r="K428" s="1" t="s">
        <v>26</v>
      </c>
      <c r="L428" s="1" t="s">
        <v>906</v>
      </c>
      <c r="M428" s="1" t="s">
        <v>907</v>
      </c>
      <c r="N428" s="1" t="s">
        <v>67</v>
      </c>
      <c r="O428" s="1" t="s">
        <v>68</v>
      </c>
      <c r="Q428" s="1" t="s">
        <v>80</v>
      </c>
      <c r="R428" s="1" t="s">
        <v>81</v>
      </c>
      <c r="S428" s="3">
        <v>1.63</v>
      </c>
      <c r="T428" s="5">
        <v>996</v>
      </c>
      <c r="U428" s="3">
        <v>1620.49</v>
      </c>
      <c r="V428">
        <v>0</v>
      </c>
      <c r="W428">
        <v>993</v>
      </c>
      <c r="X428">
        <v>0</v>
      </c>
      <c r="Y428" s="1" t="s">
        <v>28</v>
      </c>
      <c r="Z428" s="1" t="s">
        <v>59</v>
      </c>
      <c r="AA428" s="1" t="s">
        <v>60</v>
      </c>
      <c r="AB428" s="1" t="s">
        <v>82</v>
      </c>
      <c r="AC428" s="1"/>
      <c r="AD428" s="1" t="s">
        <v>30</v>
      </c>
      <c r="AE428" s="1" t="s">
        <v>31</v>
      </c>
    </row>
    <row r="429" spans="1:31" x14ac:dyDescent="0.3">
      <c r="A429" s="13">
        <f>Table1[[#This Row],[QTY Ordered]]-Table1[[#This Row],[QTY Canceled]]-Table1[[#This Row],[QTY Shipped]]</f>
        <v>5000</v>
      </c>
      <c r="B429" s="7" t="str">
        <f>Table1[[#This Row],[Month]]&amp;" "&amp;RIGHT(Table1[[#This Row],[Year]],2)</f>
        <v>Sep 20</v>
      </c>
      <c r="C429" s="7" t="str">
        <f t="shared" si="32"/>
        <v>Sep</v>
      </c>
      <c r="D429" s="7" t="str">
        <f t="shared" si="33"/>
        <v>2020</v>
      </c>
      <c r="E429" s="8">
        <f t="shared" si="34"/>
        <v>44096</v>
      </c>
      <c r="F429" s="2">
        <v>43943</v>
      </c>
      <c r="G429" s="2">
        <v>44075</v>
      </c>
      <c r="H429" s="2">
        <v>44075</v>
      </c>
      <c r="I429" s="2">
        <v>44075</v>
      </c>
      <c r="J429" s="1" t="s">
        <v>908</v>
      </c>
      <c r="K429" s="1" t="s">
        <v>26</v>
      </c>
      <c r="L429" s="1" t="s">
        <v>419</v>
      </c>
      <c r="M429" s="1" t="s">
        <v>420</v>
      </c>
      <c r="N429" s="1" t="s">
        <v>67</v>
      </c>
      <c r="O429" s="1" t="s">
        <v>68</v>
      </c>
      <c r="Q429" s="1" t="s">
        <v>29</v>
      </c>
      <c r="R429" s="1" t="s">
        <v>77</v>
      </c>
      <c r="S429" s="3">
        <v>11.21</v>
      </c>
      <c r="T429" s="5">
        <v>5000</v>
      </c>
      <c r="U429" s="3">
        <v>56050</v>
      </c>
      <c r="V429">
        <v>0</v>
      </c>
      <c r="W429">
        <v>0</v>
      </c>
      <c r="X429">
        <v>0</v>
      </c>
      <c r="Y429" s="1" t="s">
        <v>28</v>
      </c>
      <c r="Z429" s="1" t="s">
        <v>59</v>
      </c>
      <c r="AA429" s="1" t="s">
        <v>60</v>
      </c>
      <c r="AB429" s="1" t="s">
        <v>29</v>
      </c>
      <c r="AC429" s="1"/>
      <c r="AD429" s="1" t="s">
        <v>30</v>
      </c>
      <c r="AE429" s="1" t="s">
        <v>31</v>
      </c>
    </row>
    <row r="430" spans="1:31" x14ac:dyDescent="0.3">
      <c r="A430" s="13">
        <f>Table1[[#This Row],[QTY Ordered]]-Table1[[#This Row],[QTY Canceled]]-Table1[[#This Row],[QTY Shipped]]</f>
        <v>25000</v>
      </c>
      <c r="B430" s="7" t="str">
        <f>Table1[[#This Row],[Month]]&amp;" "&amp;RIGHT(Table1[[#This Row],[Year]],2)</f>
        <v>May 20</v>
      </c>
      <c r="C430" s="7" t="str">
        <f t="shared" si="32"/>
        <v>May</v>
      </c>
      <c r="D430" s="7" t="str">
        <f t="shared" si="33"/>
        <v>2020</v>
      </c>
      <c r="E430" s="8">
        <f t="shared" si="34"/>
        <v>43980</v>
      </c>
      <c r="F430" s="2">
        <v>43944</v>
      </c>
      <c r="G430" s="2">
        <v>43959</v>
      </c>
      <c r="H430" s="2">
        <v>43959</v>
      </c>
      <c r="I430" s="2">
        <v>43959</v>
      </c>
      <c r="J430" s="1" t="s">
        <v>909</v>
      </c>
      <c r="K430" s="1" t="s">
        <v>26</v>
      </c>
      <c r="L430" s="1">
        <v>850028</v>
      </c>
      <c r="M430" s="1" t="s">
        <v>911</v>
      </c>
      <c r="N430" s="1" t="s">
        <v>34</v>
      </c>
      <c r="O430" s="1" t="s">
        <v>35</v>
      </c>
      <c r="Q430" s="1" t="s">
        <v>912</v>
      </c>
      <c r="R430" s="1" t="s">
        <v>913</v>
      </c>
      <c r="S430" s="3">
        <v>0.01</v>
      </c>
      <c r="T430" s="5">
        <v>25000</v>
      </c>
      <c r="U430" s="3">
        <v>186.25</v>
      </c>
      <c r="V430">
        <v>0</v>
      </c>
      <c r="W430">
        <v>0</v>
      </c>
      <c r="X430">
        <v>0</v>
      </c>
      <c r="Y430" s="1" t="s">
        <v>28</v>
      </c>
      <c r="Z430" s="1" t="s">
        <v>161</v>
      </c>
      <c r="AA430" s="1" t="s">
        <v>161</v>
      </c>
      <c r="AB430" s="1" t="s">
        <v>38</v>
      </c>
      <c r="AC430" s="1"/>
      <c r="AD430" s="1" t="s">
        <v>30</v>
      </c>
      <c r="AE430" s="1" t="s">
        <v>31</v>
      </c>
    </row>
    <row r="431" spans="1:31" x14ac:dyDescent="0.3">
      <c r="A431" s="13">
        <f>Table1[[#This Row],[QTY Ordered]]-Table1[[#This Row],[QTY Canceled]]-Table1[[#This Row],[QTY Shipped]]</f>
        <v>8000</v>
      </c>
      <c r="B431" s="7" t="str">
        <f>Table1[[#This Row],[Month]]&amp;" "&amp;RIGHT(Table1[[#This Row],[Year]],2)</f>
        <v>Jun 20</v>
      </c>
      <c r="C431" s="7" t="str">
        <f t="shared" si="32"/>
        <v>Jun</v>
      </c>
      <c r="D431" s="7" t="str">
        <f t="shared" si="33"/>
        <v>2020</v>
      </c>
      <c r="E431" s="8">
        <f t="shared" si="34"/>
        <v>44002</v>
      </c>
      <c r="F431" s="2">
        <v>43945</v>
      </c>
      <c r="G431" s="2">
        <v>43981</v>
      </c>
      <c r="H431" s="2">
        <v>43981</v>
      </c>
      <c r="I431" s="2">
        <v>43981</v>
      </c>
      <c r="J431" s="1" t="s">
        <v>914</v>
      </c>
      <c r="K431" s="1" t="s">
        <v>26</v>
      </c>
      <c r="L431" s="1" t="s">
        <v>915</v>
      </c>
      <c r="M431" s="1" t="s">
        <v>916</v>
      </c>
      <c r="N431" s="1" t="s">
        <v>67</v>
      </c>
      <c r="O431" s="1" t="s">
        <v>68</v>
      </c>
      <c r="Q431" s="1" t="s">
        <v>80</v>
      </c>
      <c r="R431" s="1" t="s">
        <v>81</v>
      </c>
      <c r="S431" s="3">
        <v>1.1399999999999999</v>
      </c>
      <c r="T431" s="5">
        <v>8000</v>
      </c>
      <c r="U431" s="3">
        <v>9096</v>
      </c>
      <c r="V431">
        <v>0</v>
      </c>
      <c r="W431">
        <v>0</v>
      </c>
      <c r="X431">
        <v>0</v>
      </c>
      <c r="Y431" s="1" t="s">
        <v>37</v>
      </c>
      <c r="Z431" s="1" t="s">
        <v>59</v>
      </c>
      <c r="AA431" s="1" t="s">
        <v>60</v>
      </c>
      <c r="AB431" s="1" t="s">
        <v>82</v>
      </c>
      <c r="AC431" s="1"/>
      <c r="AD431" s="1" t="s">
        <v>30</v>
      </c>
      <c r="AE431" s="1" t="s">
        <v>31</v>
      </c>
    </row>
    <row r="432" spans="1:31" x14ac:dyDescent="0.3">
      <c r="A432" s="13">
        <f>Table1[[#This Row],[QTY Ordered]]-Table1[[#This Row],[QTY Canceled]]-Table1[[#This Row],[QTY Shipped]]</f>
        <v>10200</v>
      </c>
      <c r="B432" s="7" t="str">
        <f>Table1[[#This Row],[Month]]&amp;" "&amp;RIGHT(Table1[[#This Row],[Year]],2)</f>
        <v>Jun 20</v>
      </c>
      <c r="C432" s="7" t="str">
        <f t="shared" si="32"/>
        <v>Jun</v>
      </c>
      <c r="D432" s="7" t="str">
        <f t="shared" si="33"/>
        <v>2020</v>
      </c>
      <c r="E432" s="8">
        <f t="shared" si="34"/>
        <v>44008</v>
      </c>
      <c r="F432" s="2">
        <v>43945</v>
      </c>
      <c r="G432" s="2">
        <v>43987</v>
      </c>
      <c r="H432" s="2">
        <v>43987</v>
      </c>
      <c r="I432" s="2">
        <v>43987</v>
      </c>
      <c r="J432" s="1" t="s">
        <v>917</v>
      </c>
      <c r="K432" s="1" t="s">
        <v>26</v>
      </c>
      <c r="L432" s="1">
        <v>651268</v>
      </c>
      <c r="M432" s="1" t="s">
        <v>587</v>
      </c>
      <c r="N432" s="1" t="s">
        <v>34</v>
      </c>
      <c r="O432" s="1" t="s">
        <v>35</v>
      </c>
      <c r="Q432" s="1" t="s">
        <v>121</v>
      </c>
      <c r="R432" s="1" t="s">
        <v>122</v>
      </c>
      <c r="S432" s="3">
        <v>1.02</v>
      </c>
      <c r="T432" s="5">
        <v>10200</v>
      </c>
      <c r="U432" s="3">
        <v>10434.6</v>
      </c>
      <c r="V432">
        <v>0</v>
      </c>
      <c r="W432">
        <v>0</v>
      </c>
      <c r="X432">
        <v>0</v>
      </c>
      <c r="Y432" s="1" t="s">
        <v>28</v>
      </c>
      <c r="Z432" s="1" t="s">
        <v>161</v>
      </c>
      <c r="AA432" s="1" t="s">
        <v>161</v>
      </c>
      <c r="AB432" s="1" t="s">
        <v>38</v>
      </c>
      <c r="AC432" s="1"/>
      <c r="AD432" s="1" t="s">
        <v>30</v>
      </c>
      <c r="AE432" s="1" t="s">
        <v>31</v>
      </c>
    </row>
    <row r="433" spans="1:31" x14ac:dyDescent="0.3">
      <c r="A433" s="13">
        <f>Table1[[#This Row],[QTY Ordered]]-Table1[[#This Row],[QTY Canceled]]-Table1[[#This Row],[QTY Shipped]]</f>
        <v>3000</v>
      </c>
      <c r="B433" s="7" t="str">
        <f>Table1[[#This Row],[Month]]&amp;" "&amp;RIGHT(Table1[[#This Row],[Year]],2)</f>
        <v>Jun 20</v>
      </c>
      <c r="C433" s="7" t="str">
        <f t="shared" si="32"/>
        <v>Jun</v>
      </c>
      <c r="D433" s="7" t="str">
        <f t="shared" si="33"/>
        <v>2020</v>
      </c>
      <c r="E433" s="8">
        <f t="shared" si="34"/>
        <v>44008</v>
      </c>
      <c r="F433" s="2">
        <v>43945</v>
      </c>
      <c r="G433" s="2">
        <v>43987</v>
      </c>
      <c r="H433" s="2">
        <v>43987</v>
      </c>
      <c r="I433" s="2">
        <v>43987</v>
      </c>
      <c r="J433" s="1" t="s">
        <v>917</v>
      </c>
      <c r="K433" s="1" t="s">
        <v>26</v>
      </c>
      <c r="L433" s="1">
        <v>651333</v>
      </c>
      <c r="M433" s="1" t="s">
        <v>919</v>
      </c>
      <c r="N433" s="1" t="s">
        <v>34</v>
      </c>
      <c r="O433" s="1" t="s">
        <v>35</v>
      </c>
      <c r="Q433" s="1" t="s">
        <v>121</v>
      </c>
      <c r="R433" s="1" t="s">
        <v>122</v>
      </c>
      <c r="S433" s="3">
        <v>0.56999999999999995</v>
      </c>
      <c r="T433" s="5">
        <v>3000</v>
      </c>
      <c r="U433" s="3">
        <v>1710</v>
      </c>
      <c r="V433">
        <v>0</v>
      </c>
      <c r="W433">
        <v>0</v>
      </c>
      <c r="X433">
        <v>0</v>
      </c>
      <c r="Y433" s="1" t="s">
        <v>28</v>
      </c>
      <c r="Z433" s="1" t="s">
        <v>161</v>
      </c>
      <c r="AA433" s="1" t="s">
        <v>161</v>
      </c>
      <c r="AB433" s="1" t="s">
        <v>38</v>
      </c>
      <c r="AC433" s="1"/>
      <c r="AD433" s="1" t="s">
        <v>30</v>
      </c>
      <c r="AE433" s="1" t="s">
        <v>31</v>
      </c>
    </row>
    <row r="434" spans="1:31" x14ac:dyDescent="0.3">
      <c r="A434" s="13">
        <f>Table1[[#This Row],[QTY Ordered]]-Table1[[#This Row],[QTY Canceled]]-Table1[[#This Row],[QTY Shipped]]</f>
        <v>3000</v>
      </c>
      <c r="B434" s="7" t="str">
        <f>Table1[[#This Row],[Month]]&amp;" "&amp;RIGHT(Table1[[#This Row],[Year]],2)</f>
        <v>Jun 20</v>
      </c>
      <c r="C434" s="7" t="str">
        <f t="shared" si="32"/>
        <v>Jun</v>
      </c>
      <c r="D434" s="7" t="str">
        <f t="shared" si="33"/>
        <v>2020</v>
      </c>
      <c r="E434" s="8">
        <f t="shared" si="34"/>
        <v>44008</v>
      </c>
      <c r="F434" s="2">
        <v>43945</v>
      </c>
      <c r="G434" s="2">
        <v>43987</v>
      </c>
      <c r="H434" s="2">
        <v>43987</v>
      </c>
      <c r="I434" s="2">
        <v>43987</v>
      </c>
      <c r="J434" s="1" t="s">
        <v>920</v>
      </c>
      <c r="K434" s="1" t="s">
        <v>26</v>
      </c>
      <c r="L434" s="1">
        <v>651145</v>
      </c>
      <c r="M434" s="1" t="s">
        <v>922</v>
      </c>
      <c r="N434" s="1" t="s">
        <v>34</v>
      </c>
      <c r="O434" s="1" t="s">
        <v>35</v>
      </c>
      <c r="Q434" s="1" t="s">
        <v>121</v>
      </c>
      <c r="R434" s="1" t="s">
        <v>122</v>
      </c>
      <c r="S434" s="3">
        <v>1.02</v>
      </c>
      <c r="T434" s="5">
        <v>3000</v>
      </c>
      <c r="U434" s="3">
        <v>3069</v>
      </c>
      <c r="V434">
        <v>0</v>
      </c>
      <c r="W434">
        <v>0</v>
      </c>
      <c r="X434">
        <v>0</v>
      </c>
      <c r="Y434" s="1" t="s">
        <v>28</v>
      </c>
      <c r="Z434" s="1" t="s">
        <v>161</v>
      </c>
      <c r="AA434" s="1" t="s">
        <v>161</v>
      </c>
      <c r="AB434" s="1" t="s">
        <v>50</v>
      </c>
      <c r="AC434" s="1"/>
      <c r="AD434" s="1" t="s">
        <v>30</v>
      </c>
      <c r="AE434" s="1" t="s">
        <v>31</v>
      </c>
    </row>
    <row r="435" spans="1:31" x14ac:dyDescent="0.3">
      <c r="A435" s="13">
        <f>Table1[[#This Row],[QTY Ordered]]-Table1[[#This Row],[QTY Canceled]]-Table1[[#This Row],[QTY Shipped]]</f>
        <v>5200</v>
      </c>
      <c r="B435" s="7" t="str">
        <f>Table1[[#This Row],[Month]]&amp;" "&amp;RIGHT(Table1[[#This Row],[Year]],2)</f>
        <v>Jun 20</v>
      </c>
      <c r="C435" s="7" t="str">
        <f t="shared" si="32"/>
        <v>Jun</v>
      </c>
      <c r="D435" s="7" t="str">
        <f t="shared" si="33"/>
        <v>2020</v>
      </c>
      <c r="E435" s="8">
        <f t="shared" si="34"/>
        <v>44008</v>
      </c>
      <c r="F435" s="2">
        <v>43945</v>
      </c>
      <c r="G435" s="2">
        <v>43987</v>
      </c>
      <c r="H435" s="2">
        <v>43987</v>
      </c>
      <c r="I435" s="2">
        <v>43987</v>
      </c>
      <c r="J435" s="1" t="s">
        <v>923</v>
      </c>
      <c r="K435" s="1" t="s">
        <v>26</v>
      </c>
      <c r="L435" s="1">
        <v>651064</v>
      </c>
      <c r="M435" s="1" t="s">
        <v>925</v>
      </c>
      <c r="N435" s="1" t="s">
        <v>34</v>
      </c>
      <c r="O435" s="1" t="s">
        <v>35</v>
      </c>
      <c r="Q435" s="1" t="s">
        <v>121</v>
      </c>
      <c r="R435" s="1" t="s">
        <v>122</v>
      </c>
      <c r="S435" s="3">
        <v>1.02</v>
      </c>
      <c r="T435" s="5">
        <v>5200</v>
      </c>
      <c r="U435" s="3">
        <v>5319.6</v>
      </c>
      <c r="V435">
        <v>0</v>
      </c>
      <c r="W435">
        <v>0</v>
      </c>
      <c r="X435">
        <v>0</v>
      </c>
      <c r="Y435" s="1" t="s">
        <v>28</v>
      </c>
      <c r="Z435" s="1" t="s">
        <v>161</v>
      </c>
      <c r="AA435" s="1" t="s">
        <v>161</v>
      </c>
      <c r="AB435" s="1" t="s">
        <v>29</v>
      </c>
      <c r="AC435" s="1"/>
      <c r="AD435" s="1" t="s">
        <v>30</v>
      </c>
      <c r="AE435" s="1" t="s">
        <v>31</v>
      </c>
    </row>
    <row r="436" spans="1:31" x14ac:dyDescent="0.3">
      <c r="A436" s="13">
        <f>Table1[[#This Row],[QTY Ordered]]-Table1[[#This Row],[QTY Canceled]]-Table1[[#This Row],[QTY Shipped]]</f>
        <v>11000</v>
      </c>
      <c r="B436" s="7" t="str">
        <f>Table1[[#This Row],[Month]]&amp;" "&amp;RIGHT(Table1[[#This Row],[Year]],2)</f>
        <v>Jun 20</v>
      </c>
      <c r="C436" s="7" t="str">
        <f t="shared" si="32"/>
        <v>Jun</v>
      </c>
      <c r="D436" s="7" t="str">
        <f t="shared" si="33"/>
        <v>2020</v>
      </c>
      <c r="E436" s="8">
        <f t="shared" si="34"/>
        <v>44008</v>
      </c>
      <c r="F436" s="2">
        <v>43945</v>
      </c>
      <c r="G436" s="2">
        <v>43987</v>
      </c>
      <c r="H436" s="2">
        <v>43987</v>
      </c>
      <c r="I436" s="2">
        <v>43987</v>
      </c>
      <c r="J436" s="1" t="s">
        <v>926</v>
      </c>
      <c r="K436" s="1" t="s">
        <v>26</v>
      </c>
      <c r="L436" s="1">
        <v>651254</v>
      </c>
      <c r="M436" s="1" t="s">
        <v>928</v>
      </c>
      <c r="N436" s="1" t="s">
        <v>34</v>
      </c>
      <c r="O436" s="1" t="s">
        <v>35</v>
      </c>
      <c r="Q436" s="1" t="s">
        <v>121</v>
      </c>
      <c r="R436" s="1" t="s">
        <v>122</v>
      </c>
      <c r="S436" s="3">
        <v>0.56999999999999995</v>
      </c>
      <c r="T436" s="5">
        <v>11000</v>
      </c>
      <c r="U436" s="3">
        <v>6270</v>
      </c>
      <c r="V436">
        <v>0</v>
      </c>
      <c r="W436">
        <v>0</v>
      </c>
      <c r="X436">
        <v>0</v>
      </c>
      <c r="Y436" s="1" t="s">
        <v>28</v>
      </c>
      <c r="Z436" s="1" t="s">
        <v>161</v>
      </c>
      <c r="AA436" s="1" t="s">
        <v>161</v>
      </c>
      <c r="AB436" s="1" t="s">
        <v>63</v>
      </c>
      <c r="AC436" s="1"/>
      <c r="AD436" s="1" t="s">
        <v>30</v>
      </c>
      <c r="AE436" s="1" t="s">
        <v>31</v>
      </c>
    </row>
    <row r="437" spans="1:31" x14ac:dyDescent="0.3">
      <c r="A437" s="13">
        <f>Table1[[#This Row],[QTY Ordered]]-Table1[[#This Row],[QTY Canceled]]-Table1[[#This Row],[QTY Shipped]]</f>
        <v>11000</v>
      </c>
      <c r="B437" s="7" t="str">
        <f>Table1[[#This Row],[Month]]&amp;" "&amp;RIGHT(Table1[[#This Row],[Year]],2)</f>
        <v>Jun 20</v>
      </c>
      <c r="C437" s="7" t="str">
        <f t="shared" si="32"/>
        <v>Jun</v>
      </c>
      <c r="D437" s="7" t="str">
        <f t="shared" si="33"/>
        <v>2020</v>
      </c>
      <c r="E437" s="8">
        <f t="shared" si="34"/>
        <v>44008</v>
      </c>
      <c r="F437" s="2">
        <v>43945</v>
      </c>
      <c r="G437" s="2">
        <v>43987</v>
      </c>
      <c r="H437" s="2">
        <v>43987</v>
      </c>
      <c r="I437" s="2">
        <v>43987</v>
      </c>
      <c r="J437" s="1" t="s">
        <v>929</v>
      </c>
      <c r="K437" s="1" t="s">
        <v>26</v>
      </c>
      <c r="L437" s="1">
        <v>651278</v>
      </c>
      <c r="M437" s="1" t="s">
        <v>609</v>
      </c>
      <c r="N437" s="1" t="s">
        <v>34</v>
      </c>
      <c r="O437" s="1" t="s">
        <v>35</v>
      </c>
      <c r="Q437" s="1" t="s">
        <v>121</v>
      </c>
      <c r="R437" s="1" t="s">
        <v>122</v>
      </c>
      <c r="S437" s="3">
        <v>1.19</v>
      </c>
      <c r="T437" s="5">
        <v>11000</v>
      </c>
      <c r="U437" s="3">
        <v>13079</v>
      </c>
      <c r="V437">
        <v>0</v>
      </c>
      <c r="W437">
        <v>0</v>
      </c>
      <c r="X437">
        <v>0</v>
      </c>
      <c r="Y437" s="1" t="s">
        <v>28</v>
      </c>
      <c r="Z437" s="1" t="s">
        <v>161</v>
      </c>
      <c r="AA437" s="1" t="s">
        <v>161</v>
      </c>
      <c r="AB437" s="1" t="s">
        <v>118</v>
      </c>
      <c r="AC437" s="1"/>
      <c r="AD437" s="1" t="s">
        <v>30</v>
      </c>
      <c r="AE437" s="1" t="s">
        <v>31</v>
      </c>
    </row>
    <row r="438" spans="1:31" x14ac:dyDescent="0.3">
      <c r="A438" s="13">
        <f>Table1[[#This Row],[QTY Ordered]]-Table1[[#This Row],[QTY Canceled]]-Table1[[#This Row],[QTY Shipped]]</f>
        <v>5200</v>
      </c>
      <c r="B438" s="7" t="str">
        <f>Table1[[#This Row],[Month]]&amp;" "&amp;RIGHT(Table1[[#This Row],[Year]],2)</f>
        <v>Jun 20</v>
      </c>
      <c r="C438" s="7" t="str">
        <f t="shared" si="32"/>
        <v>Jun</v>
      </c>
      <c r="D438" s="7" t="str">
        <f t="shared" si="33"/>
        <v>2020</v>
      </c>
      <c r="E438" s="8">
        <f t="shared" si="34"/>
        <v>44008</v>
      </c>
      <c r="F438" s="2">
        <v>43945</v>
      </c>
      <c r="G438" s="2">
        <v>43987</v>
      </c>
      <c r="H438" s="2">
        <v>43987</v>
      </c>
      <c r="I438" s="2">
        <v>43987</v>
      </c>
      <c r="J438" s="1" t="s">
        <v>929</v>
      </c>
      <c r="K438" s="1" t="s">
        <v>26</v>
      </c>
      <c r="L438" s="1">
        <v>651271</v>
      </c>
      <c r="M438" s="1" t="s">
        <v>611</v>
      </c>
      <c r="N438" s="1" t="s">
        <v>34</v>
      </c>
      <c r="O438" s="1" t="s">
        <v>35</v>
      </c>
      <c r="Q438" s="1" t="s">
        <v>121</v>
      </c>
      <c r="R438" s="1" t="s">
        <v>122</v>
      </c>
      <c r="S438" s="3">
        <v>1.19</v>
      </c>
      <c r="T438" s="5">
        <v>5200</v>
      </c>
      <c r="U438" s="3">
        <v>6182.8</v>
      </c>
      <c r="V438">
        <v>0</v>
      </c>
      <c r="W438">
        <v>0</v>
      </c>
      <c r="X438">
        <v>0</v>
      </c>
      <c r="Y438" s="1" t="s">
        <v>28</v>
      </c>
      <c r="Z438" s="1" t="s">
        <v>161</v>
      </c>
      <c r="AA438" s="1" t="s">
        <v>161</v>
      </c>
      <c r="AB438" s="1" t="s">
        <v>118</v>
      </c>
      <c r="AC438" s="1"/>
      <c r="AD438" s="1" t="s">
        <v>30</v>
      </c>
      <c r="AE438" s="1" t="s">
        <v>31</v>
      </c>
    </row>
    <row r="439" spans="1:31" x14ac:dyDescent="0.3">
      <c r="A439" s="13">
        <f>Table1[[#This Row],[QTY Ordered]]-Table1[[#This Row],[QTY Canceled]]-Table1[[#This Row],[QTY Shipped]]</f>
        <v>2600</v>
      </c>
      <c r="B439" s="7" t="str">
        <f>Table1[[#This Row],[Month]]&amp;" "&amp;RIGHT(Table1[[#This Row],[Year]],2)</f>
        <v>Jun 20</v>
      </c>
      <c r="C439" s="7" t="str">
        <f t="shared" si="32"/>
        <v>Jun</v>
      </c>
      <c r="D439" s="7" t="str">
        <f t="shared" si="33"/>
        <v>2020</v>
      </c>
      <c r="E439" s="8">
        <f t="shared" si="34"/>
        <v>44002</v>
      </c>
      <c r="F439" s="2">
        <v>43945</v>
      </c>
      <c r="G439" s="2">
        <v>43981</v>
      </c>
      <c r="H439" s="2">
        <v>43981</v>
      </c>
      <c r="I439" s="2">
        <v>43981</v>
      </c>
      <c r="J439" s="1" t="s">
        <v>930</v>
      </c>
      <c r="K439" s="1" t="s">
        <v>26</v>
      </c>
      <c r="L439" s="1" t="s">
        <v>931</v>
      </c>
      <c r="M439" s="1" t="s">
        <v>932</v>
      </c>
      <c r="N439" s="1" t="s">
        <v>67</v>
      </c>
      <c r="O439" s="1" t="s">
        <v>68</v>
      </c>
      <c r="Q439" s="1" t="s">
        <v>80</v>
      </c>
      <c r="R439" s="1" t="s">
        <v>81</v>
      </c>
      <c r="S439" s="3">
        <v>1.1299999999999999</v>
      </c>
      <c r="T439" s="5">
        <v>2600</v>
      </c>
      <c r="U439" s="3">
        <v>2940.6</v>
      </c>
      <c r="V439">
        <v>0</v>
      </c>
      <c r="W439">
        <v>0</v>
      </c>
      <c r="X439">
        <v>0</v>
      </c>
      <c r="Y439" s="1" t="s">
        <v>37</v>
      </c>
      <c r="Z439" s="1" t="s">
        <v>59</v>
      </c>
      <c r="AA439" s="1" t="s">
        <v>60</v>
      </c>
      <c r="AB439" s="1" t="s">
        <v>82</v>
      </c>
      <c r="AC439" s="1"/>
      <c r="AD439" s="1" t="s">
        <v>30</v>
      </c>
      <c r="AE439" s="1" t="s">
        <v>31</v>
      </c>
    </row>
    <row r="440" spans="1:31" x14ac:dyDescent="0.3">
      <c r="A440" s="13">
        <f>Table1[[#This Row],[QTY Ordered]]-Table1[[#This Row],[QTY Canceled]]-Table1[[#This Row],[QTY Shipped]]</f>
        <v>15000</v>
      </c>
      <c r="B440" s="7" t="str">
        <f>Table1[[#This Row],[Month]]&amp;" "&amp;RIGHT(Table1[[#This Row],[Year]],2)</f>
        <v>May 20</v>
      </c>
      <c r="C440" s="7" t="str">
        <f t="shared" si="32"/>
        <v>May</v>
      </c>
      <c r="D440" s="7" t="str">
        <f t="shared" si="33"/>
        <v>2020</v>
      </c>
      <c r="E440" s="8">
        <f t="shared" si="34"/>
        <v>43979</v>
      </c>
      <c r="F440" s="2">
        <v>43949</v>
      </c>
      <c r="G440" s="2">
        <v>43958</v>
      </c>
      <c r="H440" s="2">
        <v>43958</v>
      </c>
      <c r="I440" s="2">
        <v>43958</v>
      </c>
      <c r="J440" s="1" t="s">
        <v>935</v>
      </c>
      <c r="K440" s="1" t="s">
        <v>26</v>
      </c>
      <c r="L440" s="1">
        <v>350038</v>
      </c>
      <c r="M440" s="1" t="s">
        <v>388</v>
      </c>
      <c r="N440" s="1" t="s">
        <v>34</v>
      </c>
      <c r="O440" s="1" t="s">
        <v>35</v>
      </c>
      <c r="Q440" s="1" t="s">
        <v>49</v>
      </c>
      <c r="R440" s="1" t="s">
        <v>58</v>
      </c>
      <c r="S440" s="3">
        <v>0.28000000000000003</v>
      </c>
      <c r="T440" s="5">
        <v>15000</v>
      </c>
      <c r="U440" s="3">
        <v>4125</v>
      </c>
      <c r="V440">
        <v>0</v>
      </c>
      <c r="W440">
        <v>0</v>
      </c>
      <c r="X440">
        <v>0</v>
      </c>
      <c r="Y440" s="1" t="s">
        <v>28</v>
      </c>
      <c r="Z440" s="1" t="s">
        <v>161</v>
      </c>
      <c r="AA440" s="1" t="s">
        <v>161</v>
      </c>
      <c r="AB440" s="1" t="s">
        <v>82</v>
      </c>
      <c r="AC440" s="1" t="s">
        <v>39</v>
      </c>
      <c r="AD440" s="1" t="s">
        <v>30</v>
      </c>
      <c r="AE440" s="1" t="s">
        <v>31</v>
      </c>
    </row>
    <row r="441" spans="1:31" x14ac:dyDescent="0.3">
      <c r="A441" s="13">
        <f>Table1[[#This Row],[QTY Ordered]]-Table1[[#This Row],[QTY Canceled]]-Table1[[#This Row],[QTY Shipped]]</f>
        <v>22000</v>
      </c>
      <c r="B441" s="7" t="str">
        <f>Table1[[#This Row],[Month]]&amp;" "&amp;RIGHT(Table1[[#This Row],[Year]],2)</f>
        <v>Jul 20</v>
      </c>
      <c r="C441" s="7" t="str">
        <f t="shared" si="32"/>
        <v>Jul</v>
      </c>
      <c r="D441" s="7" t="str">
        <f t="shared" si="33"/>
        <v>2020</v>
      </c>
      <c r="E441" s="8">
        <f t="shared" si="34"/>
        <v>44032</v>
      </c>
      <c r="F441" s="2">
        <v>43949</v>
      </c>
      <c r="G441" s="2">
        <v>44011</v>
      </c>
      <c r="H441" s="2">
        <v>44011</v>
      </c>
      <c r="I441" s="2">
        <v>44011</v>
      </c>
      <c r="J441" s="1" t="s">
        <v>936</v>
      </c>
      <c r="K441" s="1" t="s">
        <v>26</v>
      </c>
      <c r="L441" s="1">
        <v>150683</v>
      </c>
      <c r="M441" s="1" t="s">
        <v>529</v>
      </c>
      <c r="N441" s="1" t="s">
        <v>34</v>
      </c>
      <c r="O441" s="1" t="s">
        <v>35</v>
      </c>
      <c r="Q441" s="1" t="s">
        <v>83</v>
      </c>
      <c r="R441" s="1" t="s">
        <v>84</v>
      </c>
      <c r="S441" s="3">
        <v>1.64</v>
      </c>
      <c r="T441" s="5">
        <v>22000</v>
      </c>
      <c r="U441" s="3">
        <v>36168</v>
      </c>
      <c r="V441">
        <v>0</v>
      </c>
      <c r="W441">
        <v>0</v>
      </c>
      <c r="X441">
        <v>0</v>
      </c>
      <c r="Y441" s="1" t="s">
        <v>28</v>
      </c>
      <c r="Z441" s="1" t="s">
        <v>161</v>
      </c>
      <c r="AA441" s="1" t="s">
        <v>161</v>
      </c>
      <c r="AB441" s="1" t="s">
        <v>38</v>
      </c>
      <c r="AC441" s="1"/>
      <c r="AD441" s="1" t="s">
        <v>30</v>
      </c>
      <c r="AE441" s="1" t="s">
        <v>31</v>
      </c>
    </row>
    <row r="442" spans="1:31" x14ac:dyDescent="0.3">
      <c r="A442" s="13">
        <f>Table1[[#This Row],[QTY Ordered]]-Table1[[#This Row],[QTY Canceled]]-Table1[[#This Row],[QTY Shipped]]</f>
        <v>1</v>
      </c>
      <c r="B442" s="7" t="str">
        <f>Table1[[#This Row],[Month]]&amp;" "&amp;RIGHT(Table1[[#This Row],[Year]],2)</f>
        <v>May 20</v>
      </c>
      <c r="C442" s="7" t="str">
        <f t="shared" si="32"/>
        <v>May</v>
      </c>
      <c r="D442" s="7" t="str">
        <f t="shared" si="33"/>
        <v>2020</v>
      </c>
      <c r="E442" s="8">
        <f t="shared" si="34"/>
        <v>43970</v>
      </c>
      <c r="F442" s="2">
        <v>43949</v>
      </c>
      <c r="G442" s="2">
        <v>43949</v>
      </c>
      <c r="H442" s="2">
        <v>43949</v>
      </c>
      <c r="I442" s="2">
        <v>43949</v>
      </c>
      <c r="J442" s="1" t="s">
        <v>937</v>
      </c>
      <c r="K442" s="1" t="s">
        <v>26</v>
      </c>
      <c r="L442" s="1" t="s">
        <v>938</v>
      </c>
      <c r="M442" s="1" t="s">
        <v>939</v>
      </c>
      <c r="N442" s="1"/>
      <c r="O442" s="1" t="s">
        <v>48</v>
      </c>
      <c r="Q442" s="1" t="s">
        <v>940</v>
      </c>
      <c r="R442" s="1" t="s">
        <v>941</v>
      </c>
      <c r="S442" s="3">
        <v>100</v>
      </c>
      <c r="T442" s="5">
        <v>1</v>
      </c>
      <c r="U442" s="3">
        <v>100</v>
      </c>
      <c r="V442">
        <v>0</v>
      </c>
      <c r="W442">
        <v>0</v>
      </c>
      <c r="X442">
        <v>0</v>
      </c>
      <c r="Y442" s="1" t="s">
        <v>28</v>
      </c>
      <c r="Z442" s="1" t="s">
        <v>41</v>
      </c>
      <c r="AA442" s="1" t="s">
        <v>41</v>
      </c>
      <c r="AB442" s="1" t="s">
        <v>38</v>
      </c>
      <c r="AC442" s="1"/>
      <c r="AD442" s="1" t="s">
        <v>30</v>
      </c>
      <c r="AE442" s="1" t="s">
        <v>31</v>
      </c>
    </row>
    <row r="443" spans="1:31" x14ac:dyDescent="0.3">
      <c r="A443" s="13">
        <f>Table1[[#This Row],[QTY Ordered]]-Table1[[#This Row],[QTY Canceled]]-Table1[[#This Row],[QTY Shipped]]</f>
        <v>1</v>
      </c>
      <c r="B443" s="7" t="str">
        <f>Table1[[#This Row],[Month]]&amp;" "&amp;RIGHT(Table1[[#This Row],[Year]],2)</f>
        <v>May 20</v>
      </c>
      <c r="C443" s="7" t="str">
        <f t="shared" si="32"/>
        <v>May</v>
      </c>
      <c r="D443" s="7" t="str">
        <f t="shared" si="33"/>
        <v>2020</v>
      </c>
      <c r="E443" s="8">
        <f t="shared" si="34"/>
        <v>43970</v>
      </c>
      <c r="F443" s="2">
        <v>43949</v>
      </c>
      <c r="G443" s="2">
        <v>43949</v>
      </c>
      <c r="H443" s="2">
        <v>43949</v>
      </c>
      <c r="I443" s="2">
        <v>43949</v>
      </c>
      <c r="J443" s="1" t="s">
        <v>937</v>
      </c>
      <c r="K443" s="1" t="s">
        <v>26</v>
      </c>
      <c r="L443" s="1" t="s">
        <v>938</v>
      </c>
      <c r="M443" s="1" t="s">
        <v>942</v>
      </c>
      <c r="N443" s="1"/>
      <c r="O443" s="1" t="s">
        <v>48</v>
      </c>
      <c r="Q443" s="1" t="s">
        <v>940</v>
      </c>
      <c r="R443" s="1" t="s">
        <v>941</v>
      </c>
      <c r="S443" s="3">
        <v>100</v>
      </c>
      <c r="T443" s="5">
        <v>1</v>
      </c>
      <c r="U443" s="3">
        <v>100</v>
      </c>
      <c r="V443">
        <v>0</v>
      </c>
      <c r="W443">
        <v>0</v>
      </c>
      <c r="X443">
        <v>0</v>
      </c>
      <c r="Y443" s="1" t="s">
        <v>28</v>
      </c>
      <c r="Z443" s="1" t="s">
        <v>41</v>
      </c>
      <c r="AA443" s="1" t="s">
        <v>41</v>
      </c>
      <c r="AB443" s="1" t="s">
        <v>38</v>
      </c>
      <c r="AC443" s="1"/>
      <c r="AD443" s="1" t="s">
        <v>30</v>
      </c>
      <c r="AE443" s="1" t="s">
        <v>31</v>
      </c>
    </row>
    <row r="444" spans="1:31" x14ac:dyDescent="0.3">
      <c r="A444" s="13">
        <f>Table1[[#This Row],[QTY Ordered]]-Table1[[#This Row],[QTY Canceled]]-Table1[[#This Row],[QTY Shipped]]</f>
        <v>1</v>
      </c>
      <c r="B444" s="7" t="str">
        <f>Table1[[#This Row],[Month]]&amp;" "&amp;RIGHT(Table1[[#This Row],[Year]],2)</f>
        <v>May 20</v>
      </c>
      <c r="C444" s="7" t="str">
        <f t="shared" si="32"/>
        <v>May</v>
      </c>
      <c r="D444" s="7" t="str">
        <f t="shared" si="33"/>
        <v>2020</v>
      </c>
      <c r="E444" s="8">
        <f t="shared" si="34"/>
        <v>43970</v>
      </c>
      <c r="F444" s="2">
        <v>43949</v>
      </c>
      <c r="G444" s="2">
        <v>43949</v>
      </c>
      <c r="H444" s="2">
        <v>43949</v>
      </c>
      <c r="I444" s="2">
        <v>43949</v>
      </c>
      <c r="J444" s="1" t="s">
        <v>937</v>
      </c>
      <c r="K444" s="1" t="s">
        <v>26</v>
      </c>
      <c r="L444" s="1" t="s">
        <v>1057</v>
      </c>
      <c r="M444" s="1" t="s">
        <v>1058</v>
      </c>
      <c r="N444" s="1"/>
      <c r="O444" s="1"/>
      <c r="Q444" s="1" t="s">
        <v>940</v>
      </c>
      <c r="R444" s="1" t="s">
        <v>941</v>
      </c>
      <c r="S444" s="3">
        <v>100</v>
      </c>
      <c r="T444" s="5">
        <v>1</v>
      </c>
      <c r="U444" s="3">
        <v>100</v>
      </c>
      <c r="V444">
        <v>0</v>
      </c>
      <c r="W444">
        <v>0</v>
      </c>
      <c r="X444">
        <v>0</v>
      </c>
      <c r="Y444" s="1" t="s">
        <v>37</v>
      </c>
      <c r="Z444" s="1" t="s">
        <v>41</v>
      </c>
      <c r="AA444" s="1" t="s">
        <v>41</v>
      </c>
      <c r="AB444" s="1" t="s">
        <v>38</v>
      </c>
      <c r="AC444" s="1"/>
      <c r="AD444" s="1" t="s">
        <v>30</v>
      </c>
      <c r="AE444" s="1" t="s">
        <v>31</v>
      </c>
    </row>
    <row r="445" spans="1:31" x14ac:dyDescent="0.3">
      <c r="A445" s="13">
        <f>Table1[[#This Row],[QTY Ordered]]-Table1[[#This Row],[QTY Canceled]]-Table1[[#This Row],[QTY Shipped]]</f>
        <v>3500</v>
      </c>
      <c r="B445" s="7" t="str">
        <f>Table1[[#This Row],[Month]]&amp;" "&amp;RIGHT(Table1[[#This Row],[Year]],2)</f>
        <v>Jun 20</v>
      </c>
      <c r="C445" s="7" t="str">
        <f t="shared" si="32"/>
        <v>Jun</v>
      </c>
      <c r="D445" s="7" t="str">
        <f t="shared" si="33"/>
        <v>2020</v>
      </c>
      <c r="E445" s="8">
        <f t="shared" si="34"/>
        <v>44003</v>
      </c>
      <c r="F445" s="2">
        <v>43950</v>
      </c>
      <c r="G445" s="2">
        <v>43982</v>
      </c>
      <c r="H445" s="2">
        <v>43982</v>
      </c>
      <c r="I445" s="2">
        <v>43982</v>
      </c>
      <c r="J445" s="1" t="s">
        <v>943</v>
      </c>
      <c r="K445" s="1" t="s">
        <v>26</v>
      </c>
      <c r="L445" s="1" t="s">
        <v>944</v>
      </c>
      <c r="M445" s="1" t="s">
        <v>945</v>
      </c>
      <c r="N445" s="1" t="s">
        <v>67</v>
      </c>
      <c r="O445" s="1" t="s">
        <v>68</v>
      </c>
      <c r="Q445" s="1" t="s">
        <v>80</v>
      </c>
      <c r="R445" s="1" t="s">
        <v>81</v>
      </c>
      <c r="S445" s="3">
        <v>1.65</v>
      </c>
      <c r="T445" s="5">
        <v>3500</v>
      </c>
      <c r="U445" s="3">
        <v>5782</v>
      </c>
      <c r="V445">
        <v>0</v>
      </c>
      <c r="W445">
        <v>0</v>
      </c>
      <c r="X445">
        <v>0</v>
      </c>
      <c r="Y445" s="1" t="s">
        <v>37</v>
      </c>
      <c r="Z445" s="1" t="s">
        <v>59</v>
      </c>
      <c r="AA445" s="1" t="s">
        <v>60</v>
      </c>
      <c r="AB445" s="1" t="s">
        <v>82</v>
      </c>
      <c r="AC445" s="1"/>
      <c r="AD445" s="1" t="s">
        <v>30</v>
      </c>
      <c r="AE445" s="1" t="s">
        <v>31</v>
      </c>
    </row>
    <row r="446" spans="1:31" x14ac:dyDescent="0.3">
      <c r="A446" s="13">
        <f>Table1[[#This Row],[QTY Ordered]]-Table1[[#This Row],[QTY Canceled]]-Table1[[#This Row],[QTY Shipped]]</f>
        <v>8</v>
      </c>
      <c r="B446" s="7" t="str">
        <f>Table1[[#This Row],[Month]]&amp;" "&amp;RIGHT(Table1[[#This Row],[Year]],2)</f>
        <v>May 20</v>
      </c>
      <c r="C446" s="7" t="str">
        <f t="shared" si="32"/>
        <v>May</v>
      </c>
      <c r="D446" s="7" t="str">
        <f t="shared" si="33"/>
        <v>2020</v>
      </c>
      <c r="E446" s="8">
        <f t="shared" si="34"/>
        <v>43970</v>
      </c>
      <c r="F446" s="2">
        <v>43949</v>
      </c>
      <c r="G446" s="2">
        <v>43949</v>
      </c>
      <c r="H446" s="2">
        <v>43949</v>
      </c>
      <c r="I446" s="2">
        <v>43949</v>
      </c>
      <c r="J446" s="1" t="s">
        <v>946</v>
      </c>
      <c r="K446" s="1" t="s">
        <v>26</v>
      </c>
      <c r="L446" s="1" t="s">
        <v>848</v>
      </c>
      <c r="M446" s="1" t="s">
        <v>947</v>
      </c>
      <c r="N446" s="1"/>
      <c r="O446" s="1" t="s">
        <v>33</v>
      </c>
      <c r="P446" t="s">
        <v>33</v>
      </c>
      <c r="Q446" s="1" t="s">
        <v>51</v>
      </c>
      <c r="R446" s="1" t="s">
        <v>52</v>
      </c>
      <c r="S446" s="3">
        <v>125</v>
      </c>
      <c r="T446" s="5">
        <v>8</v>
      </c>
      <c r="U446" s="3">
        <v>1000</v>
      </c>
      <c r="V446">
        <v>0</v>
      </c>
      <c r="W446">
        <v>0</v>
      </c>
      <c r="X446">
        <v>0</v>
      </c>
      <c r="Y446" s="1" t="s">
        <v>37</v>
      </c>
      <c r="Z446" s="1" t="s">
        <v>41</v>
      </c>
      <c r="AA446" s="1" t="s">
        <v>41</v>
      </c>
      <c r="AB446" s="1" t="s">
        <v>50</v>
      </c>
      <c r="AC446" s="1"/>
      <c r="AD446" s="1" t="s">
        <v>30</v>
      </c>
      <c r="AE446" s="1" t="s">
        <v>31</v>
      </c>
    </row>
    <row r="447" spans="1:31" x14ac:dyDescent="0.3">
      <c r="A447" s="13">
        <f>Table1[[#This Row],[QTY Ordered]]-Table1[[#This Row],[QTY Canceled]]-Table1[[#This Row],[QTY Shipped]]</f>
        <v>8</v>
      </c>
      <c r="B447" s="7" t="str">
        <f>Table1[[#This Row],[Month]]&amp;" "&amp;RIGHT(Table1[[#This Row],[Year]],2)</f>
        <v>May 20</v>
      </c>
      <c r="C447" s="7" t="str">
        <f t="shared" si="32"/>
        <v>May</v>
      </c>
      <c r="D447" s="7" t="str">
        <f t="shared" si="33"/>
        <v>2020</v>
      </c>
      <c r="E447" s="8">
        <f t="shared" si="34"/>
        <v>43970</v>
      </c>
      <c r="F447" s="2">
        <v>43949</v>
      </c>
      <c r="G447" s="2">
        <v>43949</v>
      </c>
      <c r="H447" s="2">
        <v>43949</v>
      </c>
      <c r="I447" s="2">
        <v>43949</v>
      </c>
      <c r="J447" s="1" t="s">
        <v>946</v>
      </c>
      <c r="K447" s="1" t="s">
        <v>26</v>
      </c>
      <c r="L447" s="1" t="s">
        <v>843</v>
      </c>
      <c r="M447" s="1" t="s">
        <v>947</v>
      </c>
      <c r="N447" s="1"/>
      <c r="O447" s="1" t="s">
        <v>33</v>
      </c>
      <c r="P447" t="s">
        <v>33</v>
      </c>
      <c r="Q447" s="1" t="s">
        <v>51</v>
      </c>
      <c r="R447" s="1" t="s">
        <v>52</v>
      </c>
      <c r="S447" s="3">
        <v>25</v>
      </c>
      <c r="T447" s="5">
        <v>8</v>
      </c>
      <c r="U447" s="3">
        <v>200</v>
      </c>
      <c r="V447">
        <v>0</v>
      </c>
      <c r="W447">
        <v>0</v>
      </c>
      <c r="X447">
        <v>0</v>
      </c>
      <c r="Y447" s="1" t="s">
        <v>37</v>
      </c>
      <c r="Z447" s="1" t="s">
        <v>41</v>
      </c>
      <c r="AA447" s="1" t="s">
        <v>41</v>
      </c>
      <c r="AB447" s="1" t="s">
        <v>50</v>
      </c>
      <c r="AC447" s="1"/>
      <c r="AD447" s="1" t="s">
        <v>30</v>
      </c>
      <c r="AE447" s="1" t="s">
        <v>31</v>
      </c>
    </row>
    <row r="448" spans="1:31" x14ac:dyDescent="0.3">
      <c r="A448" s="13">
        <f>Table1[[#This Row],[QTY Ordered]]-Table1[[#This Row],[QTY Canceled]]-Table1[[#This Row],[QTY Shipped]]</f>
        <v>8</v>
      </c>
      <c r="B448" s="7" t="str">
        <f>Table1[[#This Row],[Month]]&amp;" "&amp;RIGHT(Table1[[#This Row],[Year]],2)</f>
        <v>May 20</v>
      </c>
      <c r="C448" s="7" t="str">
        <f t="shared" si="32"/>
        <v>May</v>
      </c>
      <c r="D448" s="7" t="str">
        <f t="shared" si="33"/>
        <v>2020</v>
      </c>
      <c r="E448" s="8">
        <f t="shared" si="34"/>
        <v>43970</v>
      </c>
      <c r="F448" s="2">
        <v>43949</v>
      </c>
      <c r="G448" s="2">
        <v>43949</v>
      </c>
      <c r="H448" s="2">
        <v>43949</v>
      </c>
      <c r="I448" s="2">
        <v>43949</v>
      </c>
      <c r="J448" s="1" t="s">
        <v>946</v>
      </c>
      <c r="K448" s="1" t="s">
        <v>26</v>
      </c>
      <c r="L448" s="1" t="s">
        <v>801</v>
      </c>
      <c r="M448" s="1" t="s">
        <v>947</v>
      </c>
      <c r="N448" s="1"/>
      <c r="O448" s="1" t="s">
        <v>33</v>
      </c>
      <c r="P448" t="s">
        <v>33</v>
      </c>
      <c r="Q448" s="1" t="s">
        <v>51</v>
      </c>
      <c r="R448" s="1" t="s">
        <v>52</v>
      </c>
      <c r="S448" s="3">
        <v>25</v>
      </c>
      <c r="T448" s="5">
        <v>8</v>
      </c>
      <c r="U448" s="3">
        <v>200</v>
      </c>
      <c r="V448">
        <v>0</v>
      </c>
      <c r="W448">
        <v>0</v>
      </c>
      <c r="X448">
        <v>0</v>
      </c>
      <c r="Y448" s="1" t="s">
        <v>37</v>
      </c>
      <c r="Z448" s="1" t="s">
        <v>41</v>
      </c>
      <c r="AA448" s="1" t="s">
        <v>41</v>
      </c>
      <c r="AB448" s="1" t="s">
        <v>50</v>
      </c>
      <c r="AC448" s="1"/>
      <c r="AD448" s="1" t="s">
        <v>30</v>
      </c>
      <c r="AE448" s="1" t="s">
        <v>31</v>
      </c>
    </row>
    <row r="449" spans="1:31" x14ac:dyDescent="0.3">
      <c r="A449" s="13">
        <f>Table1[[#This Row],[QTY Ordered]]-Table1[[#This Row],[QTY Canceled]]-Table1[[#This Row],[QTY Shipped]]</f>
        <v>7</v>
      </c>
      <c r="B449" s="7" t="str">
        <f>Table1[[#This Row],[Month]]&amp;" "&amp;RIGHT(Table1[[#This Row],[Year]],2)</f>
        <v>May 20</v>
      </c>
      <c r="C449" s="7" t="str">
        <f t="shared" si="32"/>
        <v>May</v>
      </c>
      <c r="D449" s="7" t="str">
        <f t="shared" si="33"/>
        <v>2020</v>
      </c>
      <c r="E449" s="8">
        <f t="shared" si="34"/>
        <v>43970</v>
      </c>
      <c r="F449" s="2">
        <v>43949</v>
      </c>
      <c r="G449" s="2">
        <v>43949</v>
      </c>
      <c r="H449" s="2">
        <v>43949</v>
      </c>
      <c r="I449" s="2">
        <v>43949</v>
      </c>
      <c r="J449" s="1" t="s">
        <v>946</v>
      </c>
      <c r="K449" s="1" t="s">
        <v>26</v>
      </c>
      <c r="L449" s="1" t="s">
        <v>852</v>
      </c>
      <c r="M449" s="1" t="s">
        <v>947</v>
      </c>
      <c r="N449" s="1"/>
      <c r="O449" s="1" t="s">
        <v>33</v>
      </c>
      <c r="P449" t="s">
        <v>33</v>
      </c>
      <c r="Q449" s="1" t="s">
        <v>51</v>
      </c>
      <c r="R449" s="1" t="s">
        <v>52</v>
      </c>
      <c r="S449" s="3">
        <v>154.29</v>
      </c>
      <c r="T449" s="5">
        <v>7</v>
      </c>
      <c r="U449" s="3">
        <v>1080.03</v>
      </c>
      <c r="V449">
        <v>0</v>
      </c>
      <c r="W449">
        <v>0</v>
      </c>
      <c r="X449">
        <v>0</v>
      </c>
      <c r="Y449" s="1" t="s">
        <v>37</v>
      </c>
      <c r="Z449" s="1" t="s">
        <v>41</v>
      </c>
      <c r="AA449" s="1" t="s">
        <v>41</v>
      </c>
      <c r="AB449" s="1" t="s">
        <v>50</v>
      </c>
      <c r="AC449" s="1"/>
      <c r="AD449" s="1" t="s">
        <v>30</v>
      </c>
      <c r="AE449" s="1" t="s">
        <v>31</v>
      </c>
    </row>
    <row r="450" spans="1:31" x14ac:dyDescent="0.3">
      <c r="A450" s="13">
        <f>Table1[[#This Row],[QTY Ordered]]-Table1[[#This Row],[QTY Canceled]]-Table1[[#This Row],[QTY Shipped]]</f>
        <v>6000</v>
      </c>
      <c r="B450" s="7" t="str">
        <f>Table1[[#This Row],[Month]]&amp;" "&amp;RIGHT(Table1[[#This Row],[Year]],2)</f>
        <v>Jun 20</v>
      </c>
      <c r="C450" s="7" t="str">
        <f t="shared" si="32"/>
        <v>Jun</v>
      </c>
      <c r="D450" s="7" t="str">
        <f t="shared" si="33"/>
        <v>2020</v>
      </c>
      <c r="E450" s="8">
        <f t="shared" si="34"/>
        <v>44003</v>
      </c>
      <c r="F450" s="2">
        <v>43950</v>
      </c>
      <c r="G450" s="2">
        <v>43982</v>
      </c>
      <c r="H450" s="2">
        <v>43982</v>
      </c>
      <c r="I450" s="2">
        <v>43982</v>
      </c>
      <c r="J450" s="1" t="s">
        <v>948</v>
      </c>
      <c r="K450" s="1" t="s">
        <v>26</v>
      </c>
      <c r="L450" s="1" t="s">
        <v>949</v>
      </c>
      <c r="M450" s="1" t="s">
        <v>950</v>
      </c>
      <c r="N450" s="1" t="s">
        <v>67</v>
      </c>
      <c r="O450" s="1" t="s">
        <v>68</v>
      </c>
      <c r="Q450" s="1" t="s">
        <v>80</v>
      </c>
      <c r="R450" s="1" t="s">
        <v>81</v>
      </c>
      <c r="S450" s="3">
        <v>1.1399999999999999</v>
      </c>
      <c r="T450" s="5">
        <v>7000</v>
      </c>
      <c r="U450" s="3">
        <v>6834</v>
      </c>
      <c r="V450" s="4">
        <v>1000</v>
      </c>
      <c r="W450">
        <v>0</v>
      </c>
      <c r="X450">
        <v>0</v>
      </c>
      <c r="Y450" s="1" t="s">
        <v>37</v>
      </c>
      <c r="Z450" s="1" t="s">
        <v>59</v>
      </c>
      <c r="AA450" s="1" t="s">
        <v>60</v>
      </c>
      <c r="AB450" s="1" t="s">
        <v>82</v>
      </c>
      <c r="AC450" s="1"/>
      <c r="AD450" s="1" t="s">
        <v>30</v>
      </c>
      <c r="AE450" s="1" t="s">
        <v>31</v>
      </c>
    </row>
    <row r="451" spans="1:31" x14ac:dyDescent="0.3">
      <c r="A451" s="13">
        <f>Table1[[#This Row],[QTY Ordered]]-Table1[[#This Row],[QTY Canceled]]-Table1[[#This Row],[QTY Shipped]]</f>
        <v>1090</v>
      </c>
      <c r="B451" s="7" t="str">
        <f>Table1[[#This Row],[Month]]&amp;" "&amp;RIGHT(Table1[[#This Row],[Year]],2)</f>
        <v>Jun 20</v>
      </c>
      <c r="C451" s="7" t="str">
        <f t="shared" si="32"/>
        <v>Jun</v>
      </c>
      <c r="D451" s="7" t="str">
        <f t="shared" si="33"/>
        <v>2020</v>
      </c>
      <c r="E451" s="8">
        <f t="shared" si="34"/>
        <v>44003</v>
      </c>
      <c r="F451" s="2">
        <v>43950</v>
      </c>
      <c r="G451" s="2">
        <v>43982</v>
      </c>
      <c r="H451" s="2">
        <v>43982</v>
      </c>
      <c r="I451" s="2">
        <v>43982</v>
      </c>
      <c r="J451" s="1" t="s">
        <v>951</v>
      </c>
      <c r="K451" s="1" t="s">
        <v>26</v>
      </c>
      <c r="L451" s="1" t="s">
        <v>952</v>
      </c>
      <c r="M451" s="1" t="s">
        <v>953</v>
      </c>
      <c r="N451" s="1" t="s">
        <v>67</v>
      </c>
      <c r="O451" s="1" t="s">
        <v>68</v>
      </c>
      <c r="Q451" s="1" t="s">
        <v>80</v>
      </c>
      <c r="R451" s="1" t="s">
        <v>81</v>
      </c>
      <c r="S451" s="3">
        <v>1.18</v>
      </c>
      <c r="T451" s="5">
        <v>1090</v>
      </c>
      <c r="U451" s="3">
        <v>1289.47</v>
      </c>
      <c r="V451">
        <v>0</v>
      </c>
      <c r="W451">
        <v>0</v>
      </c>
      <c r="X451">
        <v>0</v>
      </c>
      <c r="Y451" s="1" t="s">
        <v>37</v>
      </c>
      <c r="Z451" s="1" t="s">
        <v>59</v>
      </c>
      <c r="AA451" s="1" t="s">
        <v>60</v>
      </c>
      <c r="AB451" s="1" t="s">
        <v>82</v>
      </c>
      <c r="AC451" s="1"/>
      <c r="AD451" s="1" t="s">
        <v>30</v>
      </c>
      <c r="AE451" s="1" t="s">
        <v>31</v>
      </c>
    </row>
    <row r="452" spans="1:31" x14ac:dyDescent="0.3">
      <c r="A452" s="13">
        <f>Table1[[#This Row],[QTY Ordered]]-Table1[[#This Row],[QTY Canceled]]-Table1[[#This Row],[QTY Shipped]]</f>
        <v>6000</v>
      </c>
      <c r="B452" s="7" t="str">
        <f>Table1[[#This Row],[Month]]&amp;" "&amp;RIGHT(Table1[[#This Row],[Year]],2)</f>
        <v>Jun 20</v>
      </c>
      <c r="C452" s="7" t="str">
        <f t="shared" si="32"/>
        <v>Jun</v>
      </c>
      <c r="D452" s="7" t="str">
        <f t="shared" si="33"/>
        <v>2020</v>
      </c>
      <c r="E452" s="8">
        <f t="shared" si="34"/>
        <v>44003</v>
      </c>
      <c r="F452" s="2">
        <v>43950</v>
      </c>
      <c r="G452" s="2">
        <v>43982</v>
      </c>
      <c r="H452" s="2">
        <v>43982</v>
      </c>
      <c r="I452" s="2">
        <v>43982</v>
      </c>
      <c r="J452" s="1" t="s">
        <v>954</v>
      </c>
      <c r="K452" s="1" t="s">
        <v>26</v>
      </c>
      <c r="L452" s="1" t="s">
        <v>955</v>
      </c>
      <c r="M452" s="1" t="s">
        <v>956</v>
      </c>
      <c r="N452" s="1" t="s">
        <v>67</v>
      </c>
      <c r="O452" s="1" t="s">
        <v>68</v>
      </c>
      <c r="Q452" s="1" t="s">
        <v>80</v>
      </c>
      <c r="R452" s="1" t="s">
        <v>81</v>
      </c>
      <c r="S452" s="3">
        <v>1.02</v>
      </c>
      <c r="T452" s="5">
        <v>6000</v>
      </c>
      <c r="U452" s="3">
        <v>6126</v>
      </c>
      <c r="V452">
        <v>0</v>
      </c>
      <c r="W452">
        <v>0</v>
      </c>
      <c r="X452">
        <v>0</v>
      </c>
      <c r="Y452" s="1" t="s">
        <v>37</v>
      </c>
      <c r="Z452" s="1" t="s">
        <v>59</v>
      </c>
      <c r="AA452" s="1" t="s">
        <v>60</v>
      </c>
      <c r="AB452" s="1" t="s">
        <v>82</v>
      </c>
      <c r="AC452" s="1"/>
      <c r="AD452" s="1" t="s">
        <v>30</v>
      </c>
      <c r="AE452" s="1" t="s">
        <v>31</v>
      </c>
    </row>
    <row r="453" spans="1:31" x14ac:dyDescent="0.3">
      <c r="A453" s="13">
        <f>Table1[[#This Row],[QTY Ordered]]-Table1[[#This Row],[QTY Canceled]]-Table1[[#This Row],[QTY Shipped]]</f>
        <v>3000</v>
      </c>
      <c r="B453" s="7" t="str">
        <f>Table1[[#This Row],[Month]]&amp;" "&amp;RIGHT(Table1[[#This Row],[Year]],2)</f>
        <v>Jun 20</v>
      </c>
      <c r="C453" s="7" t="str">
        <f t="shared" si="32"/>
        <v>Jun</v>
      </c>
      <c r="D453" s="7" t="str">
        <f t="shared" si="33"/>
        <v>2020</v>
      </c>
      <c r="E453" s="8">
        <f t="shared" si="34"/>
        <v>44003</v>
      </c>
      <c r="F453" s="2">
        <v>43950</v>
      </c>
      <c r="G453" s="2">
        <v>43982</v>
      </c>
      <c r="H453" s="2">
        <v>43982</v>
      </c>
      <c r="I453" s="2">
        <v>43982</v>
      </c>
      <c r="J453" s="1" t="s">
        <v>957</v>
      </c>
      <c r="K453" s="1" t="s">
        <v>26</v>
      </c>
      <c r="L453" s="1" t="s">
        <v>958</v>
      </c>
      <c r="M453" s="1" t="s">
        <v>959</v>
      </c>
      <c r="N453" s="1" t="s">
        <v>67</v>
      </c>
      <c r="O453" s="1" t="s">
        <v>68</v>
      </c>
      <c r="Q453" s="1" t="s">
        <v>80</v>
      </c>
      <c r="R453" s="1" t="s">
        <v>81</v>
      </c>
      <c r="S453" s="3">
        <v>1.44</v>
      </c>
      <c r="T453" s="5">
        <v>3000</v>
      </c>
      <c r="U453" s="3">
        <v>4314</v>
      </c>
      <c r="V453">
        <v>0</v>
      </c>
      <c r="W453">
        <v>0</v>
      </c>
      <c r="X453">
        <v>0</v>
      </c>
      <c r="Y453" s="1" t="s">
        <v>37</v>
      </c>
      <c r="Z453" s="1" t="s">
        <v>59</v>
      </c>
      <c r="AA453" s="1" t="s">
        <v>60</v>
      </c>
      <c r="AB453" s="1" t="s">
        <v>82</v>
      </c>
      <c r="AC453" s="1"/>
      <c r="AD453" s="1" t="s">
        <v>30</v>
      </c>
      <c r="AE453" s="1" t="s">
        <v>31</v>
      </c>
    </row>
    <row r="454" spans="1:31" x14ac:dyDescent="0.3">
      <c r="A454" s="13">
        <f>Table1[[#This Row],[QTY Ordered]]-Table1[[#This Row],[QTY Canceled]]-Table1[[#This Row],[QTY Shipped]]</f>
        <v>260</v>
      </c>
      <c r="B454" s="7" t="str">
        <f>Table1[[#This Row],[Month]]&amp;" "&amp;RIGHT(Table1[[#This Row],[Year]],2)</f>
        <v>Jun 20</v>
      </c>
      <c r="C454" s="7" t="str">
        <f t="shared" si="32"/>
        <v>Jun</v>
      </c>
      <c r="D454" s="7" t="str">
        <f t="shared" si="33"/>
        <v>2020</v>
      </c>
      <c r="E454" s="8">
        <f t="shared" si="34"/>
        <v>44003</v>
      </c>
      <c r="F454" s="2">
        <v>43950</v>
      </c>
      <c r="G454" s="2">
        <v>43982</v>
      </c>
      <c r="H454" s="2">
        <v>43982</v>
      </c>
      <c r="I454" s="2">
        <v>43982</v>
      </c>
      <c r="J454" s="1" t="s">
        <v>960</v>
      </c>
      <c r="K454" s="1" t="s">
        <v>26</v>
      </c>
      <c r="L454" s="1" t="s">
        <v>961</v>
      </c>
      <c r="M454" s="1" t="s">
        <v>962</v>
      </c>
      <c r="N454" s="1" t="s">
        <v>67</v>
      </c>
      <c r="O454" s="1" t="s">
        <v>68</v>
      </c>
      <c r="Q454" s="1" t="s">
        <v>80</v>
      </c>
      <c r="R454" s="1" t="s">
        <v>81</v>
      </c>
      <c r="S454" s="3">
        <v>1.41</v>
      </c>
      <c r="T454" s="5">
        <v>260</v>
      </c>
      <c r="U454" s="3">
        <v>367.38</v>
      </c>
      <c r="V454">
        <v>0</v>
      </c>
      <c r="W454">
        <v>0</v>
      </c>
      <c r="X454">
        <v>0</v>
      </c>
      <c r="Y454" s="1" t="s">
        <v>37</v>
      </c>
      <c r="Z454" s="1" t="s">
        <v>59</v>
      </c>
      <c r="AA454" s="1" t="s">
        <v>60</v>
      </c>
      <c r="AB454" s="1" t="s">
        <v>82</v>
      </c>
      <c r="AC454" s="1"/>
      <c r="AD454" s="1" t="s">
        <v>30</v>
      </c>
      <c r="AE454" s="1" t="s">
        <v>31</v>
      </c>
    </row>
    <row r="455" spans="1:31" x14ac:dyDescent="0.3">
      <c r="A455" s="13">
        <f>Table1[[#This Row],[QTY Ordered]]-Table1[[#This Row],[QTY Canceled]]-Table1[[#This Row],[QTY Shipped]]</f>
        <v>2200</v>
      </c>
      <c r="B455" s="7" t="str">
        <f>Table1[[#This Row],[Month]]&amp;" "&amp;RIGHT(Table1[[#This Row],[Year]],2)</f>
        <v>Jun 20</v>
      </c>
      <c r="C455" s="7" t="str">
        <f t="shared" si="32"/>
        <v>Jun</v>
      </c>
      <c r="D455" s="7" t="str">
        <f t="shared" si="33"/>
        <v>2020</v>
      </c>
      <c r="E455" s="8">
        <f t="shared" si="34"/>
        <v>44003</v>
      </c>
      <c r="F455" s="2">
        <v>43950</v>
      </c>
      <c r="G455" s="2">
        <v>43982</v>
      </c>
      <c r="H455" s="2">
        <v>43982</v>
      </c>
      <c r="I455" s="2">
        <v>43982</v>
      </c>
      <c r="J455" s="1" t="s">
        <v>963</v>
      </c>
      <c r="K455" s="1" t="s">
        <v>26</v>
      </c>
      <c r="L455" s="1" t="s">
        <v>964</v>
      </c>
      <c r="M455" s="1" t="s">
        <v>965</v>
      </c>
      <c r="N455" s="1" t="s">
        <v>67</v>
      </c>
      <c r="O455" s="1" t="s">
        <v>68</v>
      </c>
      <c r="Q455" s="1" t="s">
        <v>80</v>
      </c>
      <c r="R455" s="1" t="s">
        <v>81</v>
      </c>
      <c r="S455" s="3">
        <v>1.19</v>
      </c>
      <c r="T455" s="5">
        <v>2200</v>
      </c>
      <c r="U455" s="3">
        <v>2613.6</v>
      </c>
      <c r="V455">
        <v>0</v>
      </c>
      <c r="W455">
        <v>0</v>
      </c>
      <c r="X455">
        <v>0</v>
      </c>
      <c r="Y455" s="1" t="s">
        <v>37</v>
      </c>
      <c r="Z455" s="1" t="s">
        <v>59</v>
      </c>
      <c r="AA455" s="1" t="s">
        <v>60</v>
      </c>
      <c r="AB455" s="1" t="s">
        <v>82</v>
      </c>
      <c r="AC455" s="1"/>
      <c r="AD455" s="1" t="s">
        <v>30</v>
      </c>
      <c r="AE455" s="1" t="s">
        <v>31</v>
      </c>
    </row>
    <row r="456" spans="1:31" x14ac:dyDescent="0.3">
      <c r="A456" s="13">
        <f>Table1[[#This Row],[QTY Ordered]]-Table1[[#This Row],[QTY Canceled]]-Table1[[#This Row],[QTY Shipped]]</f>
        <v>1275</v>
      </c>
      <c r="B456" s="7" t="str">
        <f>Table1[[#This Row],[Month]]&amp;" "&amp;RIGHT(Table1[[#This Row],[Year]],2)</f>
        <v>Jun 20</v>
      </c>
      <c r="C456" s="7" t="str">
        <f t="shared" si="32"/>
        <v>Jun</v>
      </c>
      <c r="D456" s="7" t="str">
        <f t="shared" si="33"/>
        <v>2020</v>
      </c>
      <c r="E456" s="8">
        <f t="shared" si="34"/>
        <v>44003</v>
      </c>
      <c r="F456" s="2">
        <v>43951</v>
      </c>
      <c r="G456" s="2">
        <v>43982</v>
      </c>
      <c r="H456" s="2">
        <v>43982</v>
      </c>
      <c r="I456" s="2">
        <v>43982</v>
      </c>
      <c r="J456" s="1" t="s">
        <v>966</v>
      </c>
      <c r="K456" s="1" t="s">
        <v>26</v>
      </c>
      <c r="L456" s="1" t="s">
        <v>967</v>
      </c>
      <c r="M456" s="1" t="s">
        <v>968</v>
      </c>
      <c r="N456" s="1" t="s">
        <v>67</v>
      </c>
      <c r="O456" s="1" t="s">
        <v>68</v>
      </c>
      <c r="Q456" s="1" t="s">
        <v>80</v>
      </c>
      <c r="R456" s="1" t="s">
        <v>81</v>
      </c>
      <c r="S456" s="3">
        <v>0.98</v>
      </c>
      <c r="T456" s="5">
        <v>1275</v>
      </c>
      <c r="U456" s="3">
        <v>1254.5999999999999</v>
      </c>
      <c r="V456">
        <v>0</v>
      </c>
      <c r="W456">
        <v>0</v>
      </c>
      <c r="X456">
        <v>0</v>
      </c>
      <c r="Y456" s="1" t="s">
        <v>37</v>
      </c>
      <c r="Z456" s="1" t="s">
        <v>59</v>
      </c>
      <c r="AA456" s="1" t="s">
        <v>60</v>
      </c>
      <c r="AB456" s="1" t="s">
        <v>82</v>
      </c>
      <c r="AC456" s="1"/>
      <c r="AD456" s="1" t="s">
        <v>30</v>
      </c>
      <c r="AE456" s="1" t="s">
        <v>31</v>
      </c>
    </row>
    <row r="457" spans="1:31" x14ac:dyDescent="0.3">
      <c r="A457" s="13">
        <f>Table1[[#This Row],[QTY Ordered]]-Table1[[#This Row],[QTY Canceled]]-Table1[[#This Row],[QTY Shipped]]</f>
        <v>900</v>
      </c>
      <c r="B457" s="7" t="str">
        <f>Table1[[#This Row],[Month]]&amp;" "&amp;RIGHT(Table1[[#This Row],[Year]],2)</f>
        <v>Jun 20</v>
      </c>
      <c r="C457" s="7" t="str">
        <f t="shared" si="32"/>
        <v>Jun</v>
      </c>
      <c r="D457" s="7" t="str">
        <f t="shared" si="33"/>
        <v>2020</v>
      </c>
      <c r="E457" s="8">
        <f t="shared" si="34"/>
        <v>44003</v>
      </c>
      <c r="F457" s="2">
        <v>43951</v>
      </c>
      <c r="G457" s="2">
        <v>43982</v>
      </c>
      <c r="H457" s="2">
        <v>43982</v>
      </c>
      <c r="I457" s="2">
        <v>43982</v>
      </c>
      <c r="J457" s="1" t="s">
        <v>969</v>
      </c>
      <c r="K457" s="1" t="s">
        <v>26</v>
      </c>
      <c r="L457" s="1" t="s">
        <v>970</v>
      </c>
      <c r="M457" s="1" t="s">
        <v>971</v>
      </c>
      <c r="N457" s="1" t="s">
        <v>67</v>
      </c>
      <c r="O457" s="1" t="s">
        <v>68</v>
      </c>
      <c r="Q457" s="1" t="s">
        <v>80</v>
      </c>
      <c r="R457" s="1" t="s">
        <v>81</v>
      </c>
      <c r="S457" s="3">
        <v>1.1200000000000001</v>
      </c>
      <c r="T457" s="5">
        <v>900</v>
      </c>
      <c r="U457" s="3">
        <v>1006.2</v>
      </c>
      <c r="V457">
        <v>0</v>
      </c>
      <c r="W457">
        <v>0</v>
      </c>
      <c r="X457">
        <v>0</v>
      </c>
      <c r="Y457" s="1" t="s">
        <v>37</v>
      </c>
      <c r="Z457" s="1" t="s">
        <v>59</v>
      </c>
      <c r="AA457" s="1" t="s">
        <v>60</v>
      </c>
      <c r="AB457" s="1" t="s">
        <v>82</v>
      </c>
      <c r="AC457" s="1"/>
      <c r="AD457" s="1" t="s">
        <v>30</v>
      </c>
      <c r="AE457" s="1" t="s">
        <v>31</v>
      </c>
    </row>
    <row r="458" spans="1:31" x14ac:dyDescent="0.3">
      <c r="A458" s="13">
        <f>Table1[[#This Row],[QTY Ordered]]-Table1[[#This Row],[QTY Canceled]]-Table1[[#This Row],[QTY Shipped]]</f>
        <v>1000</v>
      </c>
      <c r="B458" s="7" t="str">
        <f>Table1[[#This Row],[Month]]&amp;" "&amp;RIGHT(Table1[[#This Row],[Year]],2)</f>
        <v>Jun 20</v>
      </c>
      <c r="C458" s="7" t="str">
        <f t="shared" si="32"/>
        <v>Jun</v>
      </c>
      <c r="D458" s="7" t="str">
        <f t="shared" si="33"/>
        <v>2020</v>
      </c>
      <c r="E458" s="8">
        <f t="shared" si="34"/>
        <v>44003</v>
      </c>
      <c r="F458" s="2">
        <v>43951</v>
      </c>
      <c r="G458" s="2">
        <v>43982</v>
      </c>
      <c r="H458" s="2">
        <v>43982</v>
      </c>
      <c r="I458" s="2">
        <v>43982</v>
      </c>
      <c r="J458" s="1" t="s">
        <v>972</v>
      </c>
      <c r="K458" s="1" t="s">
        <v>26</v>
      </c>
      <c r="L458" s="1" t="s">
        <v>973</v>
      </c>
      <c r="M458" s="1" t="s">
        <v>974</v>
      </c>
      <c r="N458" s="1" t="s">
        <v>34</v>
      </c>
      <c r="O458" s="1" t="s">
        <v>35</v>
      </c>
      <c r="Q458" s="1" t="s">
        <v>80</v>
      </c>
      <c r="R458" s="1" t="s">
        <v>81</v>
      </c>
      <c r="S458" s="3">
        <v>1.25</v>
      </c>
      <c r="T458" s="5">
        <v>1000</v>
      </c>
      <c r="U458" s="3">
        <v>1250</v>
      </c>
      <c r="V458">
        <v>0</v>
      </c>
      <c r="W458">
        <v>0</v>
      </c>
      <c r="X458">
        <v>0</v>
      </c>
      <c r="Y458" s="1" t="s">
        <v>37</v>
      </c>
      <c r="Z458" s="1" t="s">
        <v>59</v>
      </c>
      <c r="AA458" s="1" t="s">
        <v>60</v>
      </c>
      <c r="AB458" s="1" t="s">
        <v>82</v>
      </c>
      <c r="AC458" s="1"/>
      <c r="AD458" s="1" t="s">
        <v>30</v>
      </c>
      <c r="AE458" s="1" t="s">
        <v>31</v>
      </c>
    </row>
    <row r="459" spans="1:31" x14ac:dyDescent="0.3">
      <c r="A459" s="13">
        <f>Table1[[#This Row],[QTY Ordered]]-Table1[[#This Row],[QTY Canceled]]-Table1[[#This Row],[QTY Shipped]]</f>
        <v>800</v>
      </c>
      <c r="B459" s="7" t="str">
        <f>Table1[[#This Row],[Month]]&amp;" "&amp;RIGHT(Table1[[#This Row],[Year]],2)</f>
        <v>Jun 20</v>
      </c>
      <c r="C459" s="7" t="str">
        <f t="shared" si="32"/>
        <v>Jun</v>
      </c>
      <c r="D459" s="7" t="str">
        <f t="shared" si="33"/>
        <v>2020</v>
      </c>
      <c r="E459" s="8">
        <f t="shared" si="34"/>
        <v>44003</v>
      </c>
      <c r="F459" s="2">
        <v>43951</v>
      </c>
      <c r="G459" s="2">
        <v>43982</v>
      </c>
      <c r="H459" s="2">
        <v>43982</v>
      </c>
      <c r="I459" s="2">
        <v>43982</v>
      </c>
      <c r="J459" s="1" t="s">
        <v>975</v>
      </c>
      <c r="K459" s="1" t="s">
        <v>26</v>
      </c>
      <c r="L459" s="1" t="s">
        <v>976</v>
      </c>
      <c r="M459" s="1" t="s">
        <v>977</v>
      </c>
      <c r="N459" s="1" t="s">
        <v>67</v>
      </c>
      <c r="O459" s="1" t="s">
        <v>68</v>
      </c>
      <c r="Q459" s="1" t="s">
        <v>80</v>
      </c>
      <c r="R459" s="1" t="s">
        <v>81</v>
      </c>
      <c r="S459" s="3">
        <v>0.77</v>
      </c>
      <c r="T459" s="5">
        <v>800</v>
      </c>
      <c r="U459" s="3">
        <v>618.4</v>
      </c>
      <c r="V459">
        <v>0</v>
      </c>
      <c r="W459">
        <v>0</v>
      </c>
      <c r="X459">
        <v>0</v>
      </c>
      <c r="Y459" s="1" t="s">
        <v>37</v>
      </c>
      <c r="Z459" s="1" t="s">
        <v>59</v>
      </c>
      <c r="AA459" s="1" t="s">
        <v>60</v>
      </c>
      <c r="AB459" s="1" t="s">
        <v>82</v>
      </c>
      <c r="AC459" s="1"/>
      <c r="AD459" s="1" t="s">
        <v>30</v>
      </c>
      <c r="AE459" s="1" t="s">
        <v>31</v>
      </c>
    </row>
    <row r="460" spans="1:31" x14ac:dyDescent="0.3">
      <c r="A460" s="13">
        <f>Table1[[#This Row],[QTY Ordered]]-Table1[[#This Row],[QTY Canceled]]-Table1[[#This Row],[QTY Shipped]]</f>
        <v>650</v>
      </c>
      <c r="B460" s="7" t="str">
        <f>Table1[[#This Row],[Month]]&amp;" "&amp;RIGHT(Table1[[#This Row],[Year]],2)</f>
        <v>Jun 20</v>
      </c>
      <c r="C460" s="7" t="str">
        <f t="shared" si="32"/>
        <v>Jun</v>
      </c>
      <c r="D460" s="7" t="str">
        <f t="shared" si="33"/>
        <v>2020</v>
      </c>
      <c r="E460" s="8">
        <f t="shared" si="34"/>
        <v>44003</v>
      </c>
      <c r="F460" s="2">
        <v>43951</v>
      </c>
      <c r="G460" s="2">
        <v>43982</v>
      </c>
      <c r="H460" s="2">
        <v>43982</v>
      </c>
      <c r="I460" s="2">
        <v>43982</v>
      </c>
      <c r="J460" s="1" t="s">
        <v>978</v>
      </c>
      <c r="K460" s="1" t="s">
        <v>26</v>
      </c>
      <c r="L460" s="1" t="s">
        <v>979</v>
      </c>
      <c r="M460" s="1" t="s">
        <v>980</v>
      </c>
      <c r="N460" s="1" t="s">
        <v>67</v>
      </c>
      <c r="O460" s="1" t="s">
        <v>68</v>
      </c>
      <c r="Q460" s="1" t="s">
        <v>80</v>
      </c>
      <c r="R460" s="1" t="s">
        <v>81</v>
      </c>
      <c r="S460" s="3">
        <v>0.74</v>
      </c>
      <c r="T460" s="5">
        <v>650</v>
      </c>
      <c r="U460" s="3">
        <v>482.95</v>
      </c>
      <c r="V460">
        <v>0</v>
      </c>
      <c r="W460">
        <v>0</v>
      </c>
      <c r="X460">
        <v>0</v>
      </c>
      <c r="Y460" s="1" t="s">
        <v>37</v>
      </c>
      <c r="Z460" s="1" t="s">
        <v>59</v>
      </c>
      <c r="AA460" s="1" t="s">
        <v>60</v>
      </c>
      <c r="AB460" s="1" t="s">
        <v>82</v>
      </c>
      <c r="AC460" s="1"/>
      <c r="AD460" s="1" t="s">
        <v>30</v>
      </c>
      <c r="AE460" s="1" t="s">
        <v>31</v>
      </c>
    </row>
    <row r="461" spans="1:31" x14ac:dyDescent="0.3">
      <c r="A461" s="13">
        <f>Table1[[#This Row],[QTY Ordered]]-Table1[[#This Row],[QTY Canceled]]-Table1[[#This Row],[QTY Shipped]]</f>
        <v>800</v>
      </c>
      <c r="B461" s="7" t="str">
        <f>Table1[[#This Row],[Month]]&amp;" "&amp;RIGHT(Table1[[#This Row],[Year]],2)</f>
        <v>Jun 20</v>
      </c>
      <c r="C461" s="7" t="str">
        <f t="shared" si="32"/>
        <v>Jun</v>
      </c>
      <c r="D461" s="7" t="str">
        <f t="shared" si="33"/>
        <v>2020</v>
      </c>
      <c r="E461" s="8">
        <f t="shared" si="34"/>
        <v>44003</v>
      </c>
      <c r="F461" s="2">
        <v>43951</v>
      </c>
      <c r="G461" s="2">
        <v>43982</v>
      </c>
      <c r="H461" s="2">
        <v>43982</v>
      </c>
      <c r="I461" s="2">
        <v>43982</v>
      </c>
      <c r="J461" s="1" t="s">
        <v>981</v>
      </c>
      <c r="K461" s="1" t="s">
        <v>26</v>
      </c>
      <c r="L461" s="1" t="s">
        <v>982</v>
      </c>
      <c r="M461" s="1" t="s">
        <v>983</v>
      </c>
      <c r="N461" s="1" t="s">
        <v>67</v>
      </c>
      <c r="O461" s="1" t="s">
        <v>68</v>
      </c>
      <c r="Q461" s="1" t="s">
        <v>80</v>
      </c>
      <c r="R461" s="1" t="s">
        <v>81</v>
      </c>
      <c r="S461" s="3">
        <v>0.72</v>
      </c>
      <c r="T461" s="5">
        <v>800</v>
      </c>
      <c r="U461" s="3">
        <v>572.79999999999995</v>
      </c>
      <c r="V461">
        <v>0</v>
      </c>
      <c r="W461">
        <v>0</v>
      </c>
      <c r="X461">
        <v>0</v>
      </c>
      <c r="Y461" s="1" t="s">
        <v>37</v>
      </c>
      <c r="Z461" s="1" t="s">
        <v>59</v>
      </c>
      <c r="AA461" s="1" t="s">
        <v>60</v>
      </c>
      <c r="AB461" s="1" t="s">
        <v>82</v>
      </c>
      <c r="AC461" s="1"/>
      <c r="AD461" s="1" t="s">
        <v>30</v>
      </c>
      <c r="AE461" s="1" t="s">
        <v>31</v>
      </c>
    </row>
    <row r="462" spans="1:31" x14ac:dyDescent="0.3">
      <c r="A462" s="13">
        <f>Table1[[#This Row],[QTY Ordered]]-Table1[[#This Row],[QTY Canceled]]-Table1[[#This Row],[QTY Shipped]]</f>
        <v>5000</v>
      </c>
      <c r="B462" s="7" t="str">
        <f>Table1[[#This Row],[Month]]&amp;" "&amp;RIGHT(Table1[[#This Row],[Year]],2)</f>
        <v>Jul 20</v>
      </c>
      <c r="C462" s="7" t="str">
        <f t="shared" si="32"/>
        <v>Jul</v>
      </c>
      <c r="D462" s="7" t="str">
        <f t="shared" si="33"/>
        <v>2020</v>
      </c>
      <c r="E462" s="8">
        <f t="shared" si="34"/>
        <v>44034</v>
      </c>
      <c r="F462" s="2">
        <v>43951</v>
      </c>
      <c r="G462" s="2">
        <v>44013</v>
      </c>
      <c r="H462" s="2">
        <v>44013</v>
      </c>
      <c r="I462" s="2">
        <v>44013</v>
      </c>
      <c r="J462" s="1" t="s">
        <v>984</v>
      </c>
      <c r="K462" s="1" t="s">
        <v>26</v>
      </c>
      <c r="L462" s="1" t="s">
        <v>132</v>
      </c>
      <c r="M462" s="1" t="s">
        <v>133</v>
      </c>
      <c r="N462" s="1" t="s">
        <v>67</v>
      </c>
      <c r="O462" s="1" t="s">
        <v>68</v>
      </c>
      <c r="Q462" s="1" t="s">
        <v>36</v>
      </c>
      <c r="R462" s="1" t="s">
        <v>40</v>
      </c>
      <c r="S462" s="3">
        <v>2.3199999999999998</v>
      </c>
      <c r="T462" s="5">
        <v>5000</v>
      </c>
      <c r="U462" s="3">
        <v>11600</v>
      </c>
      <c r="V462">
        <v>0</v>
      </c>
      <c r="W462">
        <v>0</v>
      </c>
      <c r="X462">
        <v>0</v>
      </c>
      <c r="Y462" s="1" t="s">
        <v>28</v>
      </c>
      <c r="Z462" s="1" t="s">
        <v>59</v>
      </c>
      <c r="AA462" s="1" t="s">
        <v>60</v>
      </c>
      <c r="AB462" s="1" t="s">
        <v>38</v>
      </c>
      <c r="AC462" s="1"/>
      <c r="AD462" s="1" t="s">
        <v>30</v>
      </c>
      <c r="AE462" s="1" t="s">
        <v>31</v>
      </c>
    </row>
    <row r="463" spans="1:31" x14ac:dyDescent="0.3">
      <c r="A463" s="13">
        <f>Table1[[#This Row],[QTY Ordered]]-Table1[[#This Row],[QTY Canceled]]-Table1[[#This Row],[QTY Shipped]]</f>
        <v>800</v>
      </c>
      <c r="B463" s="7" t="str">
        <f>Table1[[#This Row],[Month]]&amp;" "&amp;RIGHT(Table1[[#This Row],[Year]],2)</f>
        <v>Aug 20</v>
      </c>
      <c r="C463" s="7" t="str">
        <f t="shared" si="32"/>
        <v>Aug</v>
      </c>
      <c r="D463" s="7" t="str">
        <f t="shared" si="33"/>
        <v>2020</v>
      </c>
      <c r="E463" s="8">
        <f t="shared" si="34"/>
        <v>44048</v>
      </c>
      <c r="F463" s="2">
        <v>43951</v>
      </c>
      <c r="G463" s="2">
        <v>44027</v>
      </c>
      <c r="H463" s="2">
        <v>44027</v>
      </c>
      <c r="I463" s="2">
        <v>44027</v>
      </c>
      <c r="J463" s="1" t="s">
        <v>984</v>
      </c>
      <c r="K463" s="1" t="s">
        <v>26</v>
      </c>
      <c r="L463" s="1" t="s">
        <v>172</v>
      </c>
      <c r="M463" s="1" t="s">
        <v>173</v>
      </c>
      <c r="N463" s="1" t="s">
        <v>67</v>
      </c>
      <c r="O463" s="1" t="s">
        <v>68</v>
      </c>
      <c r="Q463" s="1" t="s">
        <v>36</v>
      </c>
      <c r="R463" s="1" t="s">
        <v>40</v>
      </c>
      <c r="S463" s="3">
        <v>2.27</v>
      </c>
      <c r="T463" s="5">
        <v>800</v>
      </c>
      <c r="U463" s="3">
        <v>1815.2</v>
      </c>
      <c r="V463">
        <v>0</v>
      </c>
      <c r="W463">
        <v>0</v>
      </c>
      <c r="X463">
        <v>0</v>
      </c>
      <c r="Y463" s="1" t="s">
        <v>28</v>
      </c>
      <c r="Z463" s="1" t="s">
        <v>59</v>
      </c>
      <c r="AA463" s="1" t="s">
        <v>60</v>
      </c>
      <c r="AB463" s="1" t="s">
        <v>38</v>
      </c>
      <c r="AC463" s="1"/>
      <c r="AD463" s="1" t="s">
        <v>30</v>
      </c>
      <c r="AE463" s="1" t="s">
        <v>31</v>
      </c>
    </row>
    <row r="464" spans="1:31" x14ac:dyDescent="0.3">
      <c r="A464" s="13">
        <f>Table1[[#This Row],[QTY Ordered]]-Table1[[#This Row],[QTY Canceled]]-Table1[[#This Row],[QTY Shipped]]</f>
        <v>6000</v>
      </c>
      <c r="B464" s="7" t="str">
        <f>Table1[[#This Row],[Month]]&amp;" "&amp;RIGHT(Table1[[#This Row],[Year]],2)</f>
        <v>Jul 20</v>
      </c>
      <c r="C464" s="7" t="str">
        <f t="shared" si="32"/>
        <v>Jul</v>
      </c>
      <c r="D464" s="7" t="str">
        <f t="shared" si="33"/>
        <v>2020</v>
      </c>
      <c r="E464" s="8">
        <f t="shared" si="34"/>
        <v>44033</v>
      </c>
      <c r="F464" s="2">
        <v>43951</v>
      </c>
      <c r="G464" s="2">
        <v>44012</v>
      </c>
      <c r="H464" s="2">
        <v>44012</v>
      </c>
      <c r="I464" s="2">
        <v>44012</v>
      </c>
      <c r="J464" s="1" t="s">
        <v>985</v>
      </c>
      <c r="K464" s="1" t="s">
        <v>26</v>
      </c>
      <c r="L464" s="1" t="s">
        <v>955</v>
      </c>
      <c r="M464" s="1" t="s">
        <v>956</v>
      </c>
      <c r="N464" s="1" t="s">
        <v>67</v>
      </c>
      <c r="O464" s="1" t="s">
        <v>68</v>
      </c>
      <c r="Q464" s="1" t="s">
        <v>80</v>
      </c>
      <c r="R464" s="1" t="s">
        <v>81</v>
      </c>
      <c r="S464" s="3">
        <v>1.02</v>
      </c>
      <c r="T464" s="5">
        <v>6000</v>
      </c>
      <c r="U464" s="3">
        <v>6126</v>
      </c>
      <c r="V464">
        <v>0</v>
      </c>
      <c r="W464">
        <v>0</v>
      </c>
      <c r="X464">
        <v>0</v>
      </c>
      <c r="Y464" s="1" t="s">
        <v>37</v>
      </c>
      <c r="Z464" s="1" t="s">
        <v>59</v>
      </c>
      <c r="AA464" s="1" t="s">
        <v>60</v>
      </c>
      <c r="AB464" s="1" t="s">
        <v>82</v>
      </c>
      <c r="AC464" s="1"/>
      <c r="AD464" s="1" t="s">
        <v>30</v>
      </c>
      <c r="AE464" s="1" t="s">
        <v>31</v>
      </c>
    </row>
    <row r="465" spans="1:31" x14ac:dyDescent="0.3">
      <c r="A465" s="13">
        <f>Table1[[#This Row],[QTY Ordered]]-Table1[[#This Row],[QTY Canceled]]-Table1[[#This Row],[QTY Shipped]]</f>
        <v>1500</v>
      </c>
      <c r="B465" s="7" t="str">
        <f>Table1[[#This Row],[Month]]&amp;" "&amp;RIGHT(Table1[[#This Row],[Year]],2)</f>
        <v>Jun 20</v>
      </c>
      <c r="C465" s="7" t="str">
        <f t="shared" si="32"/>
        <v>Jun</v>
      </c>
      <c r="D465" s="7" t="str">
        <f t="shared" si="33"/>
        <v>2020</v>
      </c>
      <c r="E465" s="8">
        <f t="shared" si="34"/>
        <v>44003</v>
      </c>
      <c r="F465" s="2">
        <v>43952</v>
      </c>
      <c r="G465" s="2">
        <v>43982</v>
      </c>
      <c r="H465" s="2">
        <v>43982</v>
      </c>
      <c r="I465" s="2">
        <v>43982</v>
      </c>
      <c r="J465" s="1" t="s">
        <v>991</v>
      </c>
      <c r="K465" s="1" t="s">
        <v>26</v>
      </c>
      <c r="L465" s="1" t="s">
        <v>992</v>
      </c>
      <c r="M465" s="1" t="s">
        <v>993</v>
      </c>
      <c r="N465" s="1" t="s">
        <v>67</v>
      </c>
      <c r="O465" s="1" t="s">
        <v>68</v>
      </c>
      <c r="Q465" s="1" t="s">
        <v>80</v>
      </c>
      <c r="R465" s="1" t="s">
        <v>81</v>
      </c>
      <c r="S465" s="3">
        <v>0.78</v>
      </c>
      <c r="T465" s="5">
        <v>1500</v>
      </c>
      <c r="U465" s="3">
        <v>1173</v>
      </c>
      <c r="V465">
        <v>0</v>
      </c>
      <c r="W465">
        <v>0</v>
      </c>
      <c r="X465">
        <v>0</v>
      </c>
      <c r="Y465" s="1" t="s">
        <v>37</v>
      </c>
      <c r="Z465" s="1" t="s">
        <v>59</v>
      </c>
      <c r="AA465" s="1" t="s">
        <v>60</v>
      </c>
      <c r="AB465" s="1" t="s">
        <v>82</v>
      </c>
      <c r="AC465" s="1"/>
      <c r="AD465" s="1" t="s">
        <v>30</v>
      </c>
      <c r="AE465" s="1" t="s">
        <v>31</v>
      </c>
    </row>
    <row r="466" spans="1:31" x14ac:dyDescent="0.3">
      <c r="A466" s="13">
        <f>Table1[[#This Row],[QTY Ordered]]-Table1[[#This Row],[QTY Canceled]]-Table1[[#This Row],[QTY Shipped]]</f>
        <v>1000</v>
      </c>
      <c r="B466" s="7" t="str">
        <f>Table1[[#This Row],[Month]]&amp;" "&amp;RIGHT(Table1[[#This Row],[Year]],2)</f>
        <v>Jun 20</v>
      </c>
      <c r="C466" s="7" t="str">
        <f t="shared" si="32"/>
        <v>Jun</v>
      </c>
      <c r="D466" s="7" t="str">
        <f t="shared" si="33"/>
        <v>2020</v>
      </c>
      <c r="E466" s="8">
        <f t="shared" si="34"/>
        <v>44003</v>
      </c>
      <c r="F466" s="2">
        <v>43952</v>
      </c>
      <c r="G466" s="2">
        <v>43982</v>
      </c>
      <c r="H466" s="2">
        <v>43982</v>
      </c>
      <c r="I466" s="2">
        <v>43982</v>
      </c>
      <c r="J466" s="1" t="s">
        <v>994</v>
      </c>
      <c r="K466" s="1" t="s">
        <v>26</v>
      </c>
      <c r="L466" s="1" t="s">
        <v>995</v>
      </c>
      <c r="M466" s="1" t="s">
        <v>996</v>
      </c>
      <c r="N466" s="1" t="s">
        <v>67</v>
      </c>
      <c r="O466" s="1" t="s">
        <v>68</v>
      </c>
      <c r="Q466" s="1" t="s">
        <v>80</v>
      </c>
      <c r="R466" s="1" t="s">
        <v>81</v>
      </c>
      <c r="S466" s="3">
        <v>0.8</v>
      </c>
      <c r="T466" s="5">
        <v>1000</v>
      </c>
      <c r="U466" s="3">
        <v>800</v>
      </c>
      <c r="V466">
        <v>0</v>
      </c>
      <c r="W466">
        <v>0</v>
      </c>
      <c r="X466">
        <v>0</v>
      </c>
      <c r="Y466" s="1" t="s">
        <v>37</v>
      </c>
      <c r="Z466" s="1" t="s">
        <v>59</v>
      </c>
      <c r="AA466" s="1" t="s">
        <v>60</v>
      </c>
      <c r="AB466" s="1" t="s">
        <v>82</v>
      </c>
      <c r="AC466" s="1"/>
      <c r="AD466" s="1" t="s">
        <v>30</v>
      </c>
      <c r="AE466" s="1" t="s">
        <v>31</v>
      </c>
    </row>
    <row r="467" spans="1:31" x14ac:dyDescent="0.3">
      <c r="A467" s="13">
        <f>Table1[[#This Row],[QTY Ordered]]-Table1[[#This Row],[QTY Canceled]]-Table1[[#This Row],[QTY Shipped]]</f>
        <v>248</v>
      </c>
      <c r="B467" s="7" t="str">
        <f>Table1[[#This Row],[Month]]&amp;" "&amp;RIGHT(Table1[[#This Row],[Year]],2)</f>
        <v>Jun 20</v>
      </c>
      <c r="C467" s="7" t="str">
        <f t="shared" si="32"/>
        <v>Jun</v>
      </c>
      <c r="D467" s="7" t="str">
        <f t="shared" si="33"/>
        <v>2020</v>
      </c>
      <c r="E467" s="8">
        <f t="shared" si="34"/>
        <v>44003</v>
      </c>
      <c r="F467" s="2">
        <v>43952</v>
      </c>
      <c r="G467" s="2">
        <v>43982</v>
      </c>
      <c r="H467" s="2">
        <v>43982</v>
      </c>
      <c r="I467" s="2">
        <v>43982</v>
      </c>
      <c r="J467" s="1" t="s">
        <v>997</v>
      </c>
      <c r="K467" s="1" t="s">
        <v>26</v>
      </c>
      <c r="L467" s="1" t="s">
        <v>175</v>
      </c>
      <c r="M467" s="1" t="s">
        <v>176</v>
      </c>
      <c r="N467" s="1" t="s">
        <v>67</v>
      </c>
      <c r="O467" s="1" t="s">
        <v>68</v>
      </c>
      <c r="Q467" s="1" t="s">
        <v>80</v>
      </c>
      <c r="R467" s="1" t="s">
        <v>81</v>
      </c>
      <c r="S467" s="3">
        <v>0</v>
      </c>
      <c r="T467" s="5">
        <v>248</v>
      </c>
      <c r="U467" s="3">
        <v>0</v>
      </c>
      <c r="V467">
        <v>0</v>
      </c>
      <c r="W467">
        <v>0</v>
      </c>
      <c r="X467">
        <v>0</v>
      </c>
      <c r="Y467" s="1" t="s">
        <v>37</v>
      </c>
      <c r="Z467" s="1" t="s">
        <v>59</v>
      </c>
      <c r="AA467" s="1" t="s">
        <v>60</v>
      </c>
      <c r="AB467" s="1" t="s">
        <v>82</v>
      </c>
      <c r="AC467" s="1"/>
      <c r="AD467" s="1" t="s">
        <v>30</v>
      </c>
      <c r="AE467" s="1" t="s">
        <v>31</v>
      </c>
    </row>
    <row r="468" spans="1:31" x14ac:dyDescent="0.3">
      <c r="A468" s="13">
        <f>Table1[[#This Row],[QTY Ordered]]-Table1[[#This Row],[QTY Canceled]]-Table1[[#This Row],[QTY Shipped]]</f>
        <v>5300</v>
      </c>
      <c r="B468" s="7" t="str">
        <f>Table1[[#This Row],[Month]]&amp;" "&amp;RIGHT(Table1[[#This Row],[Year]],2)</f>
        <v>Jun 20</v>
      </c>
      <c r="C468" s="7" t="str">
        <f t="shared" si="32"/>
        <v>Jun</v>
      </c>
      <c r="D468" s="7" t="str">
        <f t="shared" si="33"/>
        <v>2020</v>
      </c>
      <c r="E468" s="8">
        <f t="shared" si="34"/>
        <v>44003</v>
      </c>
      <c r="F468" s="2">
        <v>43952</v>
      </c>
      <c r="G468" s="2">
        <v>43982</v>
      </c>
      <c r="H468" s="2">
        <v>43982</v>
      </c>
      <c r="I468" s="2">
        <v>43982</v>
      </c>
      <c r="J468" s="1" t="s">
        <v>998</v>
      </c>
      <c r="K468" s="1" t="s">
        <v>26</v>
      </c>
      <c r="L468" s="1" t="s">
        <v>999</v>
      </c>
      <c r="M468" s="1"/>
      <c r="N468" s="1" t="s">
        <v>67</v>
      </c>
      <c r="O468" s="1"/>
      <c r="Q468" s="1" t="s">
        <v>80</v>
      </c>
      <c r="R468" s="1" t="s">
        <v>81</v>
      </c>
      <c r="S468" s="3">
        <v>0</v>
      </c>
      <c r="T468" s="5">
        <v>5300</v>
      </c>
      <c r="U468" s="3">
        <v>0</v>
      </c>
      <c r="V468">
        <v>0</v>
      </c>
      <c r="W468">
        <v>0</v>
      </c>
      <c r="X468">
        <v>0</v>
      </c>
      <c r="Y468" s="1" t="s">
        <v>37</v>
      </c>
      <c r="Z468" s="1" t="s">
        <v>59</v>
      </c>
      <c r="AA468" s="1" t="s">
        <v>60</v>
      </c>
      <c r="AB468" s="1" t="s">
        <v>82</v>
      </c>
      <c r="AC468" s="1"/>
      <c r="AD468" s="1" t="s">
        <v>30</v>
      </c>
      <c r="AE468" s="1" t="s">
        <v>31</v>
      </c>
    </row>
    <row r="469" spans="1:31" x14ac:dyDescent="0.3">
      <c r="A469" s="13">
        <f>Table1[[#This Row],[QTY Ordered]]-Table1[[#This Row],[QTY Canceled]]-Table1[[#This Row],[QTY Shipped]]</f>
        <v>3600</v>
      </c>
      <c r="B469" s="7" t="str">
        <f>Table1[[#This Row],[Month]]&amp;" "&amp;RIGHT(Table1[[#This Row],[Year]],2)</f>
        <v>Jun 20</v>
      </c>
      <c r="C469" s="7" t="str">
        <f t="shared" si="32"/>
        <v>Jun</v>
      </c>
      <c r="D469" s="7" t="str">
        <f t="shared" si="33"/>
        <v>2020</v>
      </c>
      <c r="E469" s="8">
        <f t="shared" si="34"/>
        <v>44003</v>
      </c>
      <c r="F469" s="2">
        <v>43952</v>
      </c>
      <c r="G469" s="2">
        <v>43982</v>
      </c>
      <c r="H469" s="2">
        <v>43982</v>
      </c>
      <c r="I469" s="2">
        <v>43982</v>
      </c>
      <c r="J469" s="1" t="s">
        <v>1000</v>
      </c>
      <c r="K469" s="1" t="s">
        <v>26</v>
      </c>
      <c r="L469" s="1" t="s">
        <v>1001</v>
      </c>
      <c r="M469" s="1"/>
      <c r="N469" s="1" t="s">
        <v>67</v>
      </c>
      <c r="O469" s="1"/>
      <c r="Q469" s="1" t="s">
        <v>80</v>
      </c>
      <c r="R469" s="1" t="s">
        <v>81</v>
      </c>
      <c r="S469" s="3">
        <v>0</v>
      </c>
      <c r="T469" s="5">
        <v>3600</v>
      </c>
      <c r="U469" s="3">
        <v>0</v>
      </c>
      <c r="V469">
        <v>0</v>
      </c>
      <c r="W469">
        <v>0</v>
      </c>
      <c r="X469">
        <v>0</v>
      </c>
      <c r="Y469" s="1" t="s">
        <v>37</v>
      </c>
      <c r="Z469" s="1" t="s">
        <v>59</v>
      </c>
      <c r="AA469" s="1" t="s">
        <v>60</v>
      </c>
      <c r="AB469" s="1" t="s">
        <v>82</v>
      </c>
      <c r="AC469" s="1"/>
      <c r="AD469" s="1" t="s">
        <v>30</v>
      </c>
      <c r="AE469" s="1" t="s">
        <v>31</v>
      </c>
    </row>
    <row r="470" spans="1:31" x14ac:dyDescent="0.3">
      <c r="A470" s="13">
        <f>Table1[[#This Row],[QTY Ordered]]-Table1[[#This Row],[QTY Canceled]]-Table1[[#This Row],[QTY Shipped]]</f>
        <v>1000</v>
      </c>
      <c r="B470" s="7" t="str">
        <f>Table1[[#This Row],[Month]]&amp;" "&amp;RIGHT(Table1[[#This Row],[Year]],2)</f>
        <v>Jul 20</v>
      </c>
      <c r="C470" s="7" t="str">
        <f t="shared" si="32"/>
        <v>Jul</v>
      </c>
      <c r="D470" s="7" t="str">
        <f t="shared" si="33"/>
        <v>2020</v>
      </c>
      <c r="E470" s="8">
        <f t="shared" si="34"/>
        <v>44022</v>
      </c>
      <c r="F470" s="2">
        <v>43955</v>
      </c>
      <c r="G470" s="2">
        <v>44001</v>
      </c>
      <c r="H470" s="2">
        <v>44001</v>
      </c>
      <c r="I470" s="2">
        <v>44001</v>
      </c>
      <c r="J470" s="1" t="s">
        <v>1005</v>
      </c>
      <c r="K470" s="1" t="s">
        <v>26</v>
      </c>
      <c r="L470" s="1">
        <v>651338</v>
      </c>
      <c r="M470" s="1" t="s">
        <v>1007</v>
      </c>
      <c r="N470" s="1" t="s">
        <v>34</v>
      </c>
      <c r="O470" s="1" t="s">
        <v>35</v>
      </c>
      <c r="Q470" s="1" t="s">
        <v>43</v>
      </c>
      <c r="R470" s="1" t="s">
        <v>44</v>
      </c>
      <c r="S470" s="3">
        <v>0</v>
      </c>
      <c r="T470" s="5">
        <v>1000</v>
      </c>
      <c r="U470" s="3">
        <v>0</v>
      </c>
      <c r="V470">
        <v>0</v>
      </c>
      <c r="W470">
        <v>0</v>
      </c>
      <c r="X470">
        <v>0</v>
      </c>
      <c r="Y470" s="1" t="s">
        <v>28</v>
      </c>
      <c r="Z470" s="1" t="s">
        <v>161</v>
      </c>
      <c r="AA470" s="1" t="s">
        <v>161</v>
      </c>
      <c r="AB470" s="1" t="s">
        <v>82</v>
      </c>
      <c r="AC470" s="1"/>
      <c r="AD470" s="1" t="s">
        <v>30</v>
      </c>
      <c r="AE470" s="1" t="s">
        <v>31</v>
      </c>
    </row>
    <row r="471" spans="1:31" x14ac:dyDescent="0.3">
      <c r="A471" s="13">
        <f>Table1[[#This Row],[QTY Ordered]]-Table1[[#This Row],[QTY Canceled]]-Table1[[#This Row],[QTY Shipped]]</f>
        <v>5500</v>
      </c>
      <c r="B471" s="7" t="str">
        <f>Table1[[#This Row],[Month]]&amp;" "&amp;RIGHT(Table1[[#This Row],[Year]],2)</f>
        <v>Jun 20</v>
      </c>
      <c r="C471" s="7" t="str">
        <f t="shared" si="32"/>
        <v>Jun</v>
      </c>
      <c r="D471" s="7" t="str">
        <f t="shared" si="33"/>
        <v>2020</v>
      </c>
      <c r="E471" s="8">
        <f t="shared" si="34"/>
        <v>44001</v>
      </c>
      <c r="F471" s="2">
        <v>43955</v>
      </c>
      <c r="G471" s="2">
        <v>43980</v>
      </c>
      <c r="H471" s="2">
        <v>43980</v>
      </c>
      <c r="I471" s="2">
        <v>43980</v>
      </c>
      <c r="J471" s="1" t="s">
        <v>1008</v>
      </c>
      <c r="K471" s="1" t="s">
        <v>26</v>
      </c>
      <c r="L471" s="1" t="s">
        <v>790</v>
      </c>
      <c r="M471" s="1" t="s">
        <v>791</v>
      </c>
      <c r="N471" s="1" t="s">
        <v>34</v>
      </c>
      <c r="O471" s="1" t="s">
        <v>35</v>
      </c>
      <c r="Q471" s="1" t="s">
        <v>43</v>
      </c>
      <c r="R471" s="1" t="s">
        <v>44</v>
      </c>
      <c r="S471" s="3">
        <v>0.19</v>
      </c>
      <c r="T471" s="5">
        <v>5500</v>
      </c>
      <c r="U471" s="3">
        <v>1028.5</v>
      </c>
      <c r="V471">
        <v>0</v>
      </c>
      <c r="W471">
        <v>0</v>
      </c>
      <c r="X471">
        <v>0</v>
      </c>
      <c r="Y471" s="1" t="s">
        <v>61</v>
      </c>
      <c r="Z471" s="1" t="s">
        <v>161</v>
      </c>
      <c r="AA471" s="1" t="s">
        <v>161</v>
      </c>
      <c r="AB471" s="1" t="s">
        <v>38</v>
      </c>
      <c r="AC471" s="1"/>
      <c r="AD471" s="1" t="s">
        <v>30</v>
      </c>
      <c r="AE471" s="1" t="s">
        <v>31</v>
      </c>
    </row>
    <row r="472" spans="1:31" x14ac:dyDescent="0.3">
      <c r="A472" s="13">
        <f>Table1[[#This Row],[QTY Ordered]]-Table1[[#This Row],[QTY Canceled]]-Table1[[#This Row],[QTY Shipped]]</f>
        <v>5500</v>
      </c>
      <c r="B472" s="7" t="str">
        <f>Table1[[#This Row],[Month]]&amp;" "&amp;RIGHT(Table1[[#This Row],[Year]],2)</f>
        <v>Jun 20</v>
      </c>
      <c r="C472" s="7" t="str">
        <f t="shared" si="32"/>
        <v>Jun</v>
      </c>
      <c r="D472" s="7" t="str">
        <f t="shared" si="33"/>
        <v>2020</v>
      </c>
      <c r="E472" s="8">
        <f t="shared" si="34"/>
        <v>44001</v>
      </c>
      <c r="F472" s="2">
        <v>43955</v>
      </c>
      <c r="G472" s="2">
        <v>43980</v>
      </c>
      <c r="H472" s="2">
        <v>43980</v>
      </c>
      <c r="I472" s="2">
        <v>43980</v>
      </c>
      <c r="J472" s="1" t="s">
        <v>1008</v>
      </c>
      <c r="K472" s="1" t="s">
        <v>26</v>
      </c>
      <c r="L472" s="1" t="s">
        <v>788</v>
      </c>
      <c r="M472" s="1" t="s">
        <v>789</v>
      </c>
      <c r="N472" s="1" t="s">
        <v>34</v>
      </c>
      <c r="O472" s="1" t="s">
        <v>35</v>
      </c>
      <c r="Q472" s="1" t="s">
        <v>43</v>
      </c>
      <c r="R472" s="1" t="s">
        <v>44</v>
      </c>
      <c r="S472" s="3">
        <v>0.19</v>
      </c>
      <c r="T472" s="5">
        <v>5500</v>
      </c>
      <c r="U472" s="3">
        <v>1028.5</v>
      </c>
      <c r="V472">
        <v>0</v>
      </c>
      <c r="W472">
        <v>0</v>
      </c>
      <c r="X472">
        <v>0</v>
      </c>
      <c r="Y472" s="1" t="s">
        <v>61</v>
      </c>
      <c r="Z472" s="1" t="s">
        <v>161</v>
      </c>
      <c r="AA472" s="1" t="s">
        <v>161</v>
      </c>
      <c r="AB472" s="1" t="s">
        <v>38</v>
      </c>
      <c r="AC472" s="1"/>
      <c r="AD472" s="1" t="s">
        <v>30</v>
      </c>
      <c r="AE472" s="1" t="s">
        <v>31</v>
      </c>
    </row>
    <row r="473" spans="1:31" x14ac:dyDescent="0.3">
      <c r="A473" s="13">
        <f>Table1[[#This Row],[QTY Ordered]]-Table1[[#This Row],[QTY Canceled]]-Table1[[#This Row],[QTY Shipped]]</f>
        <v>3500</v>
      </c>
      <c r="B473" s="7" t="str">
        <f>Table1[[#This Row],[Month]]&amp;" "&amp;RIGHT(Table1[[#This Row],[Year]],2)</f>
        <v>Jun 20</v>
      </c>
      <c r="C473" s="7" t="str">
        <f t="shared" ref="C473:C541" si="35">TEXT(E473,"mmm")</f>
        <v>Jun</v>
      </c>
      <c r="D473" s="7" t="str">
        <f t="shared" si="33"/>
        <v>2020</v>
      </c>
      <c r="E473" s="8">
        <f t="shared" si="34"/>
        <v>44001</v>
      </c>
      <c r="F473" s="2">
        <v>43955</v>
      </c>
      <c r="G473" s="2">
        <v>43980</v>
      </c>
      <c r="H473" s="2">
        <v>43980</v>
      </c>
      <c r="I473" s="2">
        <v>43980</v>
      </c>
      <c r="J473" s="1" t="s">
        <v>1008</v>
      </c>
      <c r="K473" s="1" t="s">
        <v>26</v>
      </c>
      <c r="L473" s="1" t="s">
        <v>1009</v>
      </c>
      <c r="M473" s="1" t="s">
        <v>1010</v>
      </c>
      <c r="N473" s="1" t="s">
        <v>34</v>
      </c>
      <c r="O473" s="1" t="s">
        <v>35</v>
      </c>
      <c r="Q473" s="1" t="s">
        <v>43</v>
      </c>
      <c r="R473" s="1" t="s">
        <v>44</v>
      </c>
      <c r="S473" s="3">
        <v>0.3</v>
      </c>
      <c r="T473" s="5">
        <v>3500</v>
      </c>
      <c r="U473" s="3">
        <v>1049.3</v>
      </c>
      <c r="V473">
        <v>0</v>
      </c>
      <c r="W473">
        <v>0</v>
      </c>
      <c r="X473">
        <v>0</v>
      </c>
      <c r="Y473" s="1" t="s">
        <v>61</v>
      </c>
      <c r="Z473" s="1" t="s">
        <v>161</v>
      </c>
      <c r="AA473" s="1" t="s">
        <v>161</v>
      </c>
      <c r="AB473" s="1" t="s">
        <v>38</v>
      </c>
      <c r="AC473" s="1"/>
      <c r="AD473" s="1" t="s">
        <v>30</v>
      </c>
      <c r="AE473" s="1" t="s">
        <v>31</v>
      </c>
    </row>
    <row r="474" spans="1:31" x14ac:dyDescent="0.3">
      <c r="A474" s="13">
        <f>Table1[[#This Row],[QTY Ordered]]-Table1[[#This Row],[QTY Canceled]]-Table1[[#This Row],[QTY Shipped]]</f>
        <v>3500</v>
      </c>
      <c r="B474" s="7" t="str">
        <f>Table1[[#This Row],[Month]]&amp;" "&amp;RIGHT(Table1[[#This Row],[Year]],2)</f>
        <v>Jun 20</v>
      </c>
      <c r="C474" s="7" t="str">
        <f t="shared" si="35"/>
        <v>Jun</v>
      </c>
      <c r="D474" s="7" t="str">
        <f t="shared" si="33"/>
        <v>2020</v>
      </c>
      <c r="E474" s="8">
        <f t="shared" si="34"/>
        <v>44001</v>
      </c>
      <c r="F474" s="2">
        <v>43955</v>
      </c>
      <c r="G474" s="2">
        <v>43980</v>
      </c>
      <c r="H474" s="2">
        <v>43980</v>
      </c>
      <c r="I474" s="2">
        <v>43980</v>
      </c>
      <c r="J474" s="1" t="s">
        <v>1008</v>
      </c>
      <c r="K474" s="1" t="s">
        <v>26</v>
      </c>
      <c r="L474" s="1" t="s">
        <v>1011</v>
      </c>
      <c r="M474" s="1" t="s">
        <v>1012</v>
      </c>
      <c r="N474" s="1" t="s">
        <v>34</v>
      </c>
      <c r="O474" s="1" t="s">
        <v>35</v>
      </c>
      <c r="Q474" s="1" t="s">
        <v>43</v>
      </c>
      <c r="R474" s="1" t="s">
        <v>44</v>
      </c>
      <c r="S474" s="3">
        <v>0.3</v>
      </c>
      <c r="T474" s="5">
        <v>3500</v>
      </c>
      <c r="U474" s="3">
        <v>1049.3</v>
      </c>
      <c r="V474">
        <v>0</v>
      </c>
      <c r="W474">
        <v>0</v>
      </c>
      <c r="X474">
        <v>0</v>
      </c>
      <c r="Y474" s="1" t="s">
        <v>61</v>
      </c>
      <c r="Z474" s="1" t="s">
        <v>161</v>
      </c>
      <c r="AA474" s="1" t="s">
        <v>161</v>
      </c>
      <c r="AB474" s="1" t="s">
        <v>38</v>
      </c>
      <c r="AC474" s="1"/>
      <c r="AD474" s="1" t="s">
        <v>30</v>
      </c>
      <c r="AE474" s="1" t="s">
        <v>31</v>
      </c>
    </row>
    <row r="475" spans="1:31" x14ac:dyDescent="0.3">
      <c r="A475" s="13">
        <f>Table1[[#This Row],[QTY Ordered]]-Table1[[#This Row],[QTY Canceled]]-Table1[[#This Row],[QTY Shipped]]</f>
        <v>5</v>
      </c>
      <c r="B475" s="7" t="str">
        <f>Table1[[#This Row],[Month]]&amp;" "&amp;RIGHT(Table1[[#This Row],[Year]],2)</f>
        <v>Jun 20</v>
      </c>
      <c r="C475" s="7" t="str">
        <f t="shared" si="35"/>
        <v>Jun</v>
      </c>
      <c r="D475" s="7" t="str">
        <f t="shared" si="33"/>
        <v>2020</v>
      </c>
      <c r="E475" s="8">
        <f t="shared" si="34"/>
        <v>44001</v>
      </c>
      <c r="F475" s="2">
        <v>43955</v>
      </c>
      <c r="G475" s="2">
        <v>43980</v>
      </c>
      <c r="H475" s="2">
        <v>43980</v>
      </c>
      <c r="I475" s="2">
        <v>43980</v>
      </c>
      <c r="J475" s="1" t="s">
        <v>1008</v>
      </c>
      <c r="K475" s="1" t="s">
        <v>26</v>
      </c>
      <c r="L475" s="1" t="s">
        <v>679</v>
      </c>
      <c r="M475" s="1" t="s">
        <v>1059</v>
      </c>
      <c r="N475" s="1"/>
      <c r="O475" s="1" t="s">
        <v>42</v>
      </c>
      <c r="Q475" s="1" t="s">
        <v>43</v>
      </c>
      <c r="R475" s="1" t="s">
        <v>44</v>
      </c>
      <c r="S475" s="3">
        <v>60</v>
      </c>
      <c r="T475" s="5">
        <v>5</v>
      </c>
      <c r="U475" s="3">
        <v>300</v>
      </c>
      <c r="V475">
        <v>0</v>
      </c>
      <c r="W475">
        <v>0</v>
      </c>
      <c r="X475">
        <v>0</v>
      </c>
      <c r="Y475" s="1" t="s">
        <v>37</v>
      </c>
      <c r="Z475" s="1" t="s">
        <v>161</v>
      </c>
      <c r="AA475" s="1" t="s">
        <v>161</v>
      </c>
      <c r="AB475" s="1" t="s">
        <v>38</v>
      </c>
      <c r="AC475" s="1"/>
      <c r="AD475" s="1" t="s">
        <v>30</v>
      </c>
      <c r="AE475" s="1" t="s">
        <v>31</v>
      </c>
    </row>
    <row r="476" spans="1:31" x14ac:dyDescent="0.3">
      <c r="A476" s="13">
        <f>Table1[[#This Row],[QTY Ordered]]-Table1[[#This Row],[QTY Canceled]]-Table1[[#This Row],[QTY Shipped]]</f>
        <v>10000</v>
      </c>
      <c r="B476" s="7" t="str">
        <f>Table1[[#This Row],[Month]]&amp;" "&amp;RIGHT(Table1[[#This Row],[Year]],2)</f>
        <v>Aug 20</v>
      </c>
      <c r="C476" s="7" t="str">
        <f t="shared" si="35"/>
        <v>Aug</v>
      </c>
      <c r="D476" s="7" t="str">
        <f t="shared" si="33"/>
        <v>2020</v>
      </c>
      <c r="E476" s="8">
        <f t="shared" si="34"/>
        <v>44063</v>
      </c>
      <c r="F476" s="2">
        <v>43955</v>
      </c>
      <c r="G476" s="2">
        <v>44042</v>
      </c>
      <c r="H476" s="2">
        <v>44042</v>
      </c>
      <c r="I476" s="2">
        <v>44407</v>
      </c>
      <c r="J476" s="1" t="s">
        <v>1013</v>
      </c>
      <c r="K476" s="1" t="s">
        <v>26</v>
      </c>
      <c r="L476" s="1">
        <v>950012</v>
      </c>
      <c r="M476" s="1" t="s">
        <v>1015</v>
      </c>
      <c r="N476" s="1" t="s">
        <v>34</v>
      </c>
      <c r="O476" s="1" t="s">
        <v>35</v>
      </c>
      <c r="Q476" s="1" t="s">
        <v>1016</v>
      </c>
      <c r="R476" s="1" t="s">
        <v>1017</v>
      </c>
      <c r="S476" s="3">
        <v>3.66</v>
      </c>
      <c r="T476" s="5">
        <v>10000</v>
      </c>
      <c r="U476" s="3">
        <v>36600</v>
      </c>
      <c r="V476">
        <v>0</v>
      </c>
      <c r="W476">
        <v>0</v>
      </c>
      <c r="X476">
        <v>0</v>
      </c>
      <c r="Y476" s="1" t="s">
        <v>28</v>
      </c>
      <c r="Z476" s="1" t="s">
        <v>161</v>
      </c>
      <c r="AA476" s="1" t="s">
        <v>161</v>
      </c>
      <c r="AB476" s="1" t="s">
        <v>82</v>
      </c>
      <c r="AC476" s="1"/>
      <c r="AD476" s="1" t="s">
        <v>30</v>
      </c>
      <c r="AE476" s="1" t="s">
        <v>31</v>
      </c>
    </row>
    <row r="477" spans="1:31" x14ac:dyDescent="0.3">
      <c r="A477" s="13">
        <f>Table1[[#This Row],[QTY Ordered]]-Table1[[#This Row],[QTY Canceled]]-Table1[[#This Row],[QTY Shipped]]</f>
        <v>25000</v>
      </c>
      <c r="B477" s="7" t="str">
        <f>Table1[[#This Row],[Month]]&amp;" "&amp;RIGHT(Table1[[#This Row],[Year]],2)</f>
        <v>Aug 20</v>
      </c>
      <c r="C477" s="7" t="str">
        <f t="shared" si="35"/>
        <v>Aug</v>
      </c>
      <c r="D477" s="7" t="str">
        <f t="shared" si="33"/>
        <v>2020</v>
      </c>
      <c r="E477" s="8">
        <f t="shared" si="34"/>
        <v>44064</v>
      </c>
      <c r="F477" s="2">
        <v>43956</v>
      </c>
      <c r="G477" s="2">
        <v>44043</v>
      </c>
      <c r="H477" s="2">
        <v>44043</v>
      </c>
      <c r="I477" s="2">
        <v>44043</v>
      </c>
      <c r="J477" s="1" t="s">
        <v>1018</v>
      </c>
      <c r="K477" s="1" t="s">
        <v>26</v>
      </c>
      <c r="L477" s="1">
        <v>350038</v>
      </c>
      <c r="M477" s="1" t="s">
        <v>388</v>
      </c>
      <c r="N477" s="1" t="s">
        <v>34</v>
      </c>
      <c r="O477" s="1" t="s">
        <v>35</v>
      </c>
      <c r="Q477" s="1" t="s">
        <v>49</v>
      </c>
      <c r="R477" s="1" t="s">
        <v>58</v>
      </c>
      <c r="S477" s="3">
        <v>0.28000000000000003</v>
      </c>
      <c r="T477" s="5">
        <v>25000</v>
      </c>
      <c r="U477" s="3">
        <v>6875</v>
      </c>
      <c r="V477">
        <v>0</v>
      </c>
      <c r="W477">
        <v>0</v>
      </c>
      <c r="X477">
        <v>0</v>
      </c>
      <c r="Y477" s="1" t="s">
        <v>28</v>
      </c>
      <c r="Z477" s="1" t="s">
        <v>161</v>
      </c>
      <c r="AA477" s="1" t="s">
        <v>161</v>
      </c>
      <c r="AB477" s="1" t="s">
        <v>82</v>
      </c>
      <c r="AC477" s="1" t="s">
        <v>39</v>
      </c>
      <c r="AD477" s="1" t="s">
        <v>30</v>
      </c>
      <c r="AE477" s="1" t="s">
        <v>31</v>
      </c>
    </row>
    <row r="478" spans="1:31" x14ac:dyDescent="0.3">
      <c r="A478" s="13">
        <f>Table1[[#This Row],[QTY Ordered]]-Table1[[#This Row],[QTY Canceled]]-Table1[[#This Row],[QTY Shipped]]</f>
        <v>267</v>
      </c>
      <c r="B478" s="7" t="str">
        <f>Table1[[#This Row],[Month]]&amp;" "&amp;RIGHT(Table1[[#This Row],[Year]],2)</f>
        <v>Jun 20</v>
      </c>
      <c r="C478" s="7" t="str">
        <f t="shared" si="35"/>
        <v>Jun</v>
      </c>
      <c r="D478" s="7" t="str">
        <f t="shared" si="33"/>
        <v>2020</v>
      </c>
      <c r="E478" s="8">
        <f t="shared" si="34"/>
        <v>44003</v>
      </c>
      <c r="F478" s="2">
        <v>43957</v>
      </c>
      <c r="G478" s="2">
        <v>43982</v>
      </c>
      <c r="H478" s="2">
        <v>43982</v>
      </c>
      <c r="I478" s="2">
        <v>43982</v>
      </c>
      <c r="J478" s="1" t="s">
        <v>1019</v>
      </c>
      <c r="K478" s="1" t="s">
        <v>26</v>
      </c>
      <c r="L478" s="1" t="s">
        <v>1020</v>
      </c>
      <c r="M478" s="1" t="s">
        <v>1021</v>
      </c>
      <c r="N478" s="1" t="s">
        <v>67</v>
      </c>
      <c r="O478" s="1" t="s">
        <v>68</v>
      </c>
      <c r="Q478" s="1" t="s">
        <v>80</v>
      </c>
      <c r="R478" s="1" t="s">
        <v>81</v>
      </c>
      <c r="S478" s="3">
        <v>0.9</v>
      </c>
      <c r="T478" s="5">
        <v>267</v>
      </c>
      <c r="U478" s="3">
        <v>239.23</v>
      </c>
      <c r="V478">
        <v>0</v>
      </c>
      <c r="W478">
        <v>0</v>
      </c>
      <c r="X478">
        <v>0</v>
      </c>
      <c r="Y478" s="1" t="s">
        <v>37</v>
      </c>
      <c r="Z478" s="1" t="s">
        <v>59</v>
      </c>
      <c r="AA478" s="1" t="s">
        <v>60</v>
      </c>
      <c r="AB478" s="1" t="s">
        <v>82</v>
      </c>
      <c r="AC478" s="1"/>
      <c r="AD478" s="1" t="s">
        <v>30</v>
      </c>
      <c r="AE478" s="1" t="s">
        <v>31</v>
      </c>
    </row>
    <row r="479" spans="1:31" x14ac:dyDescent="0.3">
      <c r="A479" s="13">
        <f>Table1[[#This Row],[QTY Ordered]]-Table1[[#This Row],[QTY Canceled]]-Table1[[#This Row],[QTY Shipped]]</f>
        <v>81</v>
      </c>
      <c r="B479" s="7" t="str">
        <f>Table1[[#This Row],[Month]]&amp;" "&amp;RIGHT(Table1[[#This Row],[Year]],2)</f>
        <v>Jul 20</v>
      </c>
      <c r="C479" s="7" t="str">
        <f t="shared" si="35"/>
        <v>Jul</v>
      </c>
      <c r="D479" s="7" t="str">
        <f t="shared" si="33"/>
        <v>2020</v>
      </c>
      <c r="E479" s="8">
        <f t="shared" si="34"/>
        <v>44033</v>
      </c>
      <c r="F479" s="2">
        <v>43957</v>
      </c>
      <c r="G479" s="2">
        <v>44012</v>
      </c>
      <c r="H479" s="2">
        <v>44012</v>
      </c>
      <c r="I479" s="2">
        <v>44012</v>
      </c>
      <c r="J479" s="1" t="s">
        <v>1022</v>
      </c>
      <c r="K479" s="1" t="s">
        <v>26</v>
      </c>
      <c r="L479" s="1" t="s">
        <v>1023</v>
      </c>
      <c r="M479" s="1" t="s">
        <v>1024</v>
      </c>
      <c r="N479" s="1" t="s">
        <v>67</v>
      </c>
      <c r="O479" s="1" t="s">
        <v>68</v>
      </c>
      <c r="Q479" s="1" t="s">
        <v>80</v>
      </c>
      <c r="R479" s="1" t="s">
        <v>81</v>
      </c>
      <c r="S479" s="3">
        <v>0.96</v>
      </c>
      <c r="T479" s="5">
        <v>81</v>
      </c>
      <c r="U479" s="3">
        <v>77.760000000000005</v>
      </c>
      <c r="V479">
        <v>0</v>
      </c>
      <c r="W479">
        <v>0</v>
      </c>
      <c r="X479">
        <v>0</v>
      </c>
      <c r="Y479" s="1" t="s">
        <v>37</v>
      </c>
      <c r="Z479" s="1" t="s">
        <v>59</v>
      </c>
      <c r="AA479" s="1" t="s">
        <v>60</v>
      </c>
      <c r="AB479" s="1" t="s">
        <v>82</v>
      </c>
      <c r="AC479" s="1"/>
      <c r="AD479" s="1" t="s">
        <v>30</v>
      </c>
      <c r="AE479" s="1" t="s">
        <v>31</v>
      </c>
    </row>
    <row r="480" spans="1:31" x14ac:dyDescent="0.3">
      <c r="A480" s="13">
        <f>Table1[[#This Row],[QTY Ordered]]-Table1[[#This Row],[QTY Canceled]]-Table1[[#This Row],[QTY Shipped]]</f>
        <v>-40</v>
      </c>
      <c r="B480" s="7" t="str">
        <f>Table1[[#This Row],[Month]]&amp;" "&amp;RIGHT(Table1[[#This Row],[Year]],2)</f>
        <v>Jun 20</v>
      </c>
      <c r="C480" s="7" t="str">
        <f t="shared" si="35"/>
        <v>Jun</v>
      </c>
      <c r="D480" s="7" t="str">
        <f t="shared" si="33"/>
        <v>2020</v>
      </c>
      <c r="E480" s="8">
        <f t="shared" si="34"/>
        <v>43990</v>
      </c>
      <c r="F480" s="2">
        <v>43957</v>
      </c>
      <c r="G480" s="2">
        <v>43969</v>
      </c>
      <c r="H480" s="2">
        <v>43969</v>
      </c>
      <c r="I480" s="2">
        <v>43969</v>
      </c>
      <c r="J480" s="1" t="s">
        <v>1025</v>
      </c>
      <c r="K480" s="1" t="s">
        <v>26</v>
      </c>
      <c r="L480" s="1">
        <v>150115</v>
      </c>
      <c r="M480" s="1" t="s">
        <v>1027</v>
      </c>
      <c r="N480" s="1" t="s">
        <v>34</v>
      </c>
      <c r="O480" s="1" t="s">
        <v>35</v>
      </c>
      <c r="Q480" s="1" t="s">
        <v>49</v>
      </c>
      <c r="R480" s="1" t="s">
        <v>58</v>
      </c>
      <c r="S480" s="3">
        <v>0.56000000000000005</v>
      </c>
      <c r="T480" s="5">
        <v>5000</v>
      </c>
      <c r="U480" s="3">
        <v>2800</v>
      </c>
      <c r="V480">
        <v>0</v>
      </c>
      <c r="W480" s="5">
        <v>5040</v>
      </c>
      <c r="X480">
        <v>0</v>
      </c>
      <c r="Y480" s="1" t="s">
        <v>28</v>
      </c>
      <c r="Z480" s="1" t="s">
        <v>161</v>
      </c>
      <c r="AA480" s="1" t="s">
        <v>161</v>
      </c>
      <c r="AB480" s="1" t="s">
        <v>29</v>
      </c>
      <c r="AC480" s="1" t="s">
        <v>39</v>
      </c>
      <c r="AD480" s="1" t="s">
        <v>30</v>
      </c>
      <c r="AE480" s="1" t="s">
        <v>31</v>
      </c>
    </row>
    <row r="481" spans="1:31" x14ac:dyDescent="0.3">
      <c r="A481" s="13">
        <f>Table1[[#This Row],[QTY Ordered]]-Table1[[#This Row],[QTY Canceled]]-Table1[[#This Row],[QTY Shipped]]</f>
        <v>4100</v>
      </c>
      <c r="B481" s="7" t="str">
        <f>Table1[[#This Row],[Month]]&amp;" "&amp;RIGHT(Table1[[#This Row],[Year]],2)</f>
        <v>Jun 20</v>
      </c>
      <c r="C481" s="7" t="str">
        <f t="shared" si="35"/>
        <v>Jun</v>
      </c>
      <c r="D481" s="7" t="str">
        <f t="shared" si="33"/>
        <v>2020</v>
      </c>
      <c r="E481" s="8">
        <f t="shared" si="34"/>
        <v>43990</v>
      </c>
      <c r="F481" s="2">
        <v>43957</v>
      </c>
      <c r="G481" s="2">
        <v>43969</v>
      </c>
      <c r="H481" s="2">
        <v>43969</v>
      </c>
      <c r="I481" s="2">
        <v>43969</v>
      </c>
      <c r="J481" s="1" t="s">
        <v>1028</v>
      </c>
      <c r="K481" s="1" t="s">
        <v>26</v>
      </c>
      <c r="L481" s="1">
        <v>250014</v>
      </c>
      <c r="M481" s="1" t="s">
        <v>820</v>
      </c>
      <c r="N481" s="1" t="s">
        <v>34</v>
      </c>
      <c r="O481" s="1" t="s">
        <v>35</v>
      </c>
      <c r="Q481" s="1" t="s">
        <v>228</v>
      </c>
      <c r="R481" s="1" t="s">
        <v>229</v>
      </c>
      <c r="S481" s="3">
        <v>0.13</v>
      </c>
      <c r="T481" s="5">
        <v>4100</v>
      </c>
      <c r="U481" s="3">
        <v>528.08000000000004</v>
      </c>
      <c r="V481">
        <v>0</v>
      </c>
      <c r="W481">
        <v>0</v>
      </c>
      <c r="X481">
        <v>0</v>
      </c>
      <c r="Y481" s="1" t="s">
        <v>28</v>
      </c>
      <c r="Z481" s="1" t="s">
        <v>161</v>
      </c>
      <c r="AA481" s="1" t="s">
        <v>161</v>
      </c>
      <c r="AB481" s="1" t="s">
        <v>29</v>
      </c>
      <c r="AC481" s="1" t="s">
        <v>39</v>
      </c>
      <c r="AD481" s="1" t="s">
        <v>30</v>
      </c>
      <c r="AE481" s="1" t="s">
        <v>31</v>
      </c>
    </row>
    <row r="482" spans="1:31" x14ac:dyDescent="0.3">
      <c r="A482" s="13">
        <f>Table1[[#This Row],[QTY Ordered]]-Table1[[#This Row],[QTY Canceled]]-Table1[[#This Row],[QTY Shipped]]</f>
        <v>3500</v>
      </c>
      <c r="B482" s="7" t="str">
        <f>Table1[[#This Row],[Month]]&amp;" "&amp;RIGHT(Table1[[#This Row],[Year]],2)</f>
        <v>Jul 20</v>
      </c>
      <c r="C482" s="7" t="str">
        <f t="shared" si="35"/>
        <v>Jul</v>
      </c>
      <c r="D482" s="7" t="str">
        <f t="shared" si="33"/>
        <v>2020</v>
      </c>
      <c r="E482" s="8">
        <f t="shared" si="34"/>
        <v>44025</v>
      </c>
      <c r="F482" s="2">
        <v>43957</v>
      </c>
      <c r="G482" s="2">
        <v>44004</v>
      </c>
      <c r="H482" s="2">
        <v>44004</v>
      </c>
      <c r="I482" s="2">
        <v>44004</v>
      </c>
      <c r="J482" s="1" t="s">
        <v>1029</v>
      </c>
      <c r="K482" s="1" t="s">
        <v>26</v>
      </c>
      <c r="L482" s="1">
        <v>651257</v>
      </c>
      <c r="M482" s="1" t="s">
        <v>604</v>
      </c>
      <c r="N482" s="1" t="s">
        <v>34</v>
      </c>
      <c r="O482" s="1" t="s">
        <v>35</v>
      </c>
      <c r="Q482" s="1" t="s">
        <v>121</v>
      </c>
      <c r="R482" s="1" t="s">
        <v>122</v>
      </c>
      <c r="S482" s="3">
        <v>1.69</v>
      </c>
      <c r="T482" s="5">
        <v>3500</v>
      </c>
      <c r="U482" s="3">
        <v>5915</v>
      </c>
      <c r="V482">
        <v>0</v>
      </c>
      <c r="W482">
        <v>0</v>
      </c>
      <c r="X482">
        <v>0</v>
      </c>
      <c r="Y482" s="1" t="s">
        <v>28</v>
      </c>
      <c r="Z482" s="1" t="s">
        <v>161</v>
      </c>
      <c r="AA482" s="1" t="s">
        <v>161</v>
      </c>
      <c r="AB482" s="1" t="s">
        <v>29</v>
      </c>
      <c r="AC482" s="1"/>
      <c r="AD482" s="1" t="s">
        <v>30</v>
      </c>
      <c r="AE482" s="1" t="s">
        <v>31</v>
      </c>
    </row>
    <row r="483" spans="1:31" x14ac:dyDescent="0.3">
      <c r="A483" s="13">
        <f>Table1[[#This Row],[QTY Ordered]]-Table1[[#This Row],[QTY Canceled]]-Table1[[#This Row],[QTY Shipped]]</f>
        <v>5200</v>
      </c>
      <c r="B483" s="7" t="str">
        <f>Table1[[#This Row],[Month]]&amp;" "&amp;RIGHT(Table1[[#This Row],[Year]],2)</f>
        <v>Jul 20</v>
      </c>
      <c r="C483" s="7" t="str">
        <f t="shared" si="35"/>
        <v>Jul</v>
      </c>
      <c r="D483" s="7" t="str">
        <f t="shared" si="33"/>
        <v>2020</v>
      </c>
      <c r="E483" s="8">
        <f t="shared" si="34"/>
        <v>44025</v>
      </c>
      <c r="F483" s="2">
        <v>43957</v>
      </c>
      <c r="G483" s="2">
        <v>44004</v>
      </c>
      <c r="H483" s="2">
        <v>44004</v>
      </c>
      <c r="I483" s="2">
        <v>44004</v>
      </c>
      <c r="J483" s="1" t="s">
        <v>1029</v>
      </c>
      <c r="K483" s="1" t="s">
        <v>26</v>
      </c>
      <c r="L483" s="1">
        <v>651253</v>
      </c>
      <c r="M483" s="1" t="s">
        <v>1031</v>
      </c>
      <c r="N483" s="1" t="s">
        <v>34</v>
      </c>
      <c r="O483" s="1" t="s">
        <v>35</v>
      </c>
      <c r="Q483" s="1" t="s">
        <v>121</v>
      </c>
      <c r="R483" s="1" t="s">
        <v>122</v>
      </c>
      <c r="S483" s="3">
        <v>1.69</v>
      </c>
      <c r="T483" s="5">
        <v>5200</v>
      </c>
      <c r="U483" s="3">
        <v>8788</v>
      </c>
      <c r="V483">
        <v>0</v>
      </c>
      <c r="W483">
        <v>0</v>
      </c>
      <c r="X483">
        <v>0</v>
      </c>
      <c r="Y483" s="1" t="s">
        <v>28</v>
      </c>
      <c r="Z483" s="1" t="s">
        <v>161</v>
      </c>
      <c r="AA483" s="1" t="s">
        <v>161</v>
      </c>
      <c r="AB483" s="1" t="s">
        <v>29</v>
      </c>
      <c r="AC483" s="1"/>
      <c r="AD483" s="1" t="s">
        <v>30</v>
      </c>
      <c r="AE483" s="1" t="s">
        <v>31</v>
      </c>
    </row>
    <row r="484" spans="1:31" x14ac:dyDescent="0.3">
      <c r="A484" s="13">
        <f>Table1[[#This Row],[QTY Ordered]]-Table1[[#This Row],[QTY Canceled]]-Table1[[#This Row],[QTY Shipped]]</f>
        <v>20000</v>
      </c>
      <c r="B484" s="7" t="str">
        <f>Table1[[#This Row],[Month]]&amp;" "&amp;RIGHT(Table1[[#This Row],[Year]],2)</f>
        <v>Jul 20</v>
      </c>
      <c r="C484" s="7" t="str">
        <f t="shared" si="35"/>
        <v>Jul</v>
      </c>
      <c r="D484" s="7" t="str">
        <f t="shared" si="33"/>
        <v>2020</v>
      </c>
      <c r="E484" s="8">
        <f t="shared" si="34"/>
        <v>44020</v>
      </c>
      <c r="F484" s="2">
        <v>43957</v>
      </c>
      <c r="G484" s="2">
        <v>43999</v>
      </c>
      <c r="H484" s="2">
        <v>43999</v>
      </c>
      <c r="I484" s="2">
        <v>43999</v>
      </c>
      <c r="J484" s="1" t="s">
        <v>1032</v>
      </c>
      <c r="K484" s="1" t="s">
        <v>26</v>
      </c>
      <c r="L484" s="1">
        <v>651097</v>
      </c>
      <c r="M484" s="1" t="s">
        <v>582</v>
      </c>
      <c r="N484" s="1" t="s">
        <v>34</v>
      </c>
      <c r="O484" s="1" t="s">
        <v>35</v>
      </c>
      <c r="Q484" s="1" t="s">
        <v>121</v>
      </c>
      <c r="R484" s="1" t="s">
        <v>122</v>
      </c>
      <c r="S484" s="3">
        <v>0.82</v>
      </c>
      <c r="T484" s="5">
        <v>20000</v>
      </c>
      <c r="U484" s="3">
        <v>16400</v>
      </c>
      <c r="V484">
        <v>0</v>
      </c>
      <c r="W484">
        <v>0</v>
      </c>
      <c r="X484">
        <v>0</v>
      </c>
      <c r="Y484" s="1" t="s">
        <v>28</v>
      </c>
      <c r="Z484" s="1" t="s">
        <v>161</v>
      </c>
      <c r="AA484" s="1" t="s">
        <v>161</v>
      </c>
      <c r="AB484" s="1" t="s">
        <v>38</v>
      </c>
      <c r="AC484" s="1"/>
      <c r="AD484" s="1" t="s">
        <v>30</v>
      </c>
      <c r="AE484" s="1" t="s">
        <v>31</v>
      </c>
    </row>
    <row r="485" spans="1:31" x14ac:dyDescent="0.3">
      <c r="A485" s="13">
        <f>Table1[[#This Row],[QTY Ordered]]-Table1[[#This Row],[QTY Canceled]]-Table1[[#This Row],[QTY Shipped]]</f>
        <v>9000</v>
      </c>
      <c r="B485" s="7" t="str">
        <f>Table1[[#This Row],[Month]]&amp;" "&amp;RIGHT(Table1[[#This Row],[Year]],2)</f>
        <v>Jul 20</v>
      </c>
      <c r="C485" s="7" t="str">
        <f t="shared" si="35"/>
        <v>Jul</v>
      </c>
      <c r="D485" s="7" t="str">
        <f t="shared" si="33"/>
        <v>2020</v>
      </c>
      <c r="E485" s="8">
        <f t="shared" si="34"/>
        <v>44043</v>
      </c>
      <c r="F485" s="2">
        <v>43957</v>
      </c>
      <c r="G485" s="2">
        <v>44022</v>
      </c>
      <c r="H485" s="2">
        <v>44022</v>
      </c>
      <c r="I485" s="2">
        <v>44022</v>
      </c>
      <c r="J485" s="1" t="s">
        <v>1033</v>
      </c>
      <c r="K485" s="1" t="s">
        <v>26</v>
      </c>
      <c r="L485" s="1" t="s">
        <v>289</v>
      </c>
      <c r="M485" s="1" t="s">
        <v>290</v>
      </c>
      <c r="N485" s="1" t="s">
        <v>67</v>
      </c>
      <c r="O485" s="1" t="s">
        <v>68</v>
      </c>
      <c r="P485" t="s">
        <v>33</v>
      </c>
      <c r="Q485" s="1" t="s">
        <v>50</v>
      </c>
      <c r="R485" s="1" t="s">
        <v>55</v>
      </c>
      <c r="S485" s="3">
        <v>2.96</v>
      </c>
      <c r="T485" s="5">
        <v>9000</v>
      </c>
      <c r="U485" s="3">
        <v>26640</v>
      </c>
      <c r="V485">
        <v>0</v>
      </c>
      <c r="W485">
        <v>0</v>
      </c>
      <c r="X485">
        <v>0</v>
      </c>
      <c r="Y485" s="1" t="s">
        <v>28</v>
      </c>
      <c r="Z485" s="1" t="s">
        <v>59</v>
      </c>
      <c r="AA485" s="1" t="s">
        <v>60</v>
      </c>
      <c r="AB485" s="1" t="s">
        <v>82</v>
      </c>
      <c r="AC485" s="1"/>
      <c r="AD485" s="1" t="s">
        <v>30</v>
      </c>
      <c r="AE485" s="1" t="s">
        <v>31</v>
      </c>
    </row>
    <row r="486" spans="1:31" x14ac:dyDescent="0.3">
      <c r="A486" s="13">
        <f>Table1[[#This Row],[QTY Ordered]]-Table1[[#This Row],[QTY Canceled]]-Table1[[#This Row],[QTY Shipped]]</f>
        <v>369</v>
      </c>
      <c r="B486" s="7" t="str">
        <f>Table1[[#This Row],[Month]]&amp;" "&amp;RIGHT(Table1[[#This Row],[Year]],2)</f>
        <v>Jul 20</v>
      </c>
      <c r="C486" s="7" t="str">
        <f t="shared" si="35"/>
        <v>Jul</v>
      </c>
      <c r="D486" s="7" t="str">
        <f t="shared" si="33"/>
        <v>2020</v>
      </c>
      <c r="E486" s="8">
        <f t="shared" si="34"/>
        <v>44033</v>
      </c>
      <c r="F486" s="2">
        <v>43957</v>
      </c>
      <c r="G486" s="2">
        <v>44012</v>
      </c>
      <c r="H486" s="2">
        <v>44012</v>
      </c>
      <c r="I486" s="2">
        <v>44012</v>
      </c>
      <c r="J486" s="1" t="s">
        <v>1034</v>
      </c>
      <c r="K486" s="1" t="s">
        <v>26</v>
      </c>
      <c r="L486" s="1" t="s">
        <v>1023</v>
      </c>
      <c r="M486" s="1" t="s">
        <v>1024</v>
      </c>
      <c r="N486" s="1" t="s">
        <v>67</v>
      </c>
      <c r="O486" s="1" t="s">
        <v>68</v>
      </c>
      <c r="Q486" s="1" t="s">
        <v>80</v>
      </c>
      <c r="R486" s="1" t="s">
        <v>81</v>
      </c>
      <c r="S486" s="3">
        <v>0.96</v>
      </c>
      <c r="T486" s="5">
        <v>369</v>
      </c>
      <c r="U486" s="3">
        <v>354.24</v>
      </c>
      <c r="V486">
        <v>0</v>
      </c>
      <c r="W486">
        <v>0</v>
      </c>
      <c r="X486">
        <v>0</v>
      </c>
      <c r="Y486" s="1" t="s">
        <v>37</v>
      </c>
      <c r="Z486" s="1" t="s">
        <v>59</v>
      </c>
      <c r="AA486" s="1" t="s">
        <v>60</v>
      </c>
      <c r="AB486" s="1" t="s">
        <v>82</v>
      </c>
      <c r="AC486" s="1"/>
      <c r="AD486" s="1" t="s">
        <v>30</v>
      </c>
      <c r="AE486" s="1" t="s">
        <v>31</v>
      </c>
    </row>
    <row r="487" spans="1:31" x14ac:dyDescent="0.3">
      <c r="A487" s="13">
        <f>Table1[[#This Row],[QTY Ordered]]-Table1[[#This Row],[QTY Canceled]]-Table1[[#This Row],[QTY Shipped]]</f>
        <v>1136</v>
      </c>
      <c r="B487" s="7" t="str">
        <f>Table1[[#This Row],[Month]]&amp;" "&amp;RIGHT(Table1[[#This Row],[Year]],2)</f>
        <v>Jul 20</v>
      </c>
      <c r="C487" s="7" t="str">
        <f t="shared" si="35"/>
        <v>Jul</v>
      </c>
      <c r="D487" s="7" t="str">
        <f t="shared" si="33"/>
        <v>2020</v>
      </c>
      <c r="E487" s="8">
        <f t="shared" si="34"/>
        <v>44033</v>
      </c>
      <c r="F487" s="2">
        <v>43957</v>
      </c>
      <c r="G487" s="2">
        <v>44012</v>
      </c>
      <c r="H487" s="2">
        <v>44012</v>
      </c>
      <c r="I487" s="2">
        <v>44012</v>
      </c>
      <c r="J487" s="1" t="s">
        <v>1035</v>
      </c>
      <c r="K487" s="1" t="s">
        <v>26</v>
      </c>
      <c r="L487" s="1" t="s">
        <v>1036</v>
      </c>
      <c r="M487" s="1" t="s">
        <v>1037</v>
      </c>
      <c r="N487" s="1" t="s">
        <v>67</v>
      </c>
      <c r="O487" s="1" t="s">
        <v>68</v>
      </c>
      <c r="Q487" s="1" t="s">
        <v>80</v>
      </c>
      <c r="R487" s="1" t="s">
        <v>81</v>
      </c>
      <c r="S487" s="3">
        <v>0.5</v>
      </c>
      <c r="T487" s="5">
        <v>1136</v>
      </c>
      <c r="U487" s="3">
        <v>570.27</v>
      </c>
      <c r="V487">
        <v>0</v>
      </c>
      <c r="W487">
        <v>0</v>
      </c>
      <c r="X487">
        <v>0</v>
      </c>
      <c r="Y487" s="1" t="s">
        <v>37</v>
      </c>
      <c r="Z487" s="1" t="s">
        <v>59</v>
      </c>
      <c r="AA487" s="1" t="s">
        <v>60</v>
      </c>
      <c r="AB487" s="1" t="s">
        <v>82</v>
      </c>
      <c r="AC487" s="1"/>
      <c r="AD487" s="1" t="s">
        <v>30</v>
      </c>
      <c r="AE487" s="1" t="s">
        <v>31</v>
      </c>
    </row>
    <row r="488" spans="1:31" x14ac:dyDescent="0.3">
      <c r="A488" s="13">
        <f>Table1[[#This Row],[QTY Ordered]]-Table1[[#This Row],[QTY Canceled]]-Table1[[#This Row],[QTY Shipped]]</f>
        <v>1705</v>
      </c>
      <c r="B488" s="7" t="str">
        <f>Table1[[#This Row],[Month]]&amp;" "&amp;RIGHT(Table1[[#This Row],[Year]],2)</f>
        <v>Jul 20</v>
      </c>
      <c r="C488" s="7" t="str">
        <f t="shared" si="35"/>
        <v>Jul</v>
      </c>
      <c r="D488" s="7" t="str">
        <f t="shared" si="33"/>
        <v>2020</v>
      </c>
      <c r="E488" s="8">
        <f t="shared" si="34"/>
        <v>44033</v>
      </c>
      <c r="F488" s="2">
        <v>43957</v>
      </c>
      <c r="G488" s="2">
        <v>44012</v>
      </c>
      <c r="H488" s="2">
        <v>44012</v>
      </c>
      <c r="I488" s="2">
        <v>44012</v>
      </c>
      <c r="J488" s="1" t="s">
        <v>1038</v>
      </c>
      <c r="K488" s="1" t="s">
        <v>26</v>
      </c>
      <c r="L488" s="1" t="s">
        <v>1036</v>
      </c>
      <c r="M488" s="1" t="s">
        <v>1037</v>
      </c>
      <c r="N488" s="1" t="s">
        <v>67</v>
      </c>
      <c r="O488" s="1" t="s">
        <v>68</v>
      </c>
      <c r="Q488" s="1" t="s">
        <v>80</v>
      </c>
      <c r="R488" s="1" t="s">
        <v>81</v>
      </c>
      <c r="S488" s="3">
        <v>0.5</v>
      </c>
      <c r="T488" s="5">
        <v>1705</v>
      </c>
      <c r="U488" s="3">
        <v>855.91</v>
      </c>
      <c r="V488">
        <v>0</v>
      </c>
      <c r="W488">
        <v>0</v>
      </c>
      <c r="X488">
        <v>0</v>
      </c>
      <c r="Y488" s="1" t="s">
        <v>37</v>
      </c>
      <c r="Z488" s="1" t="s">
        <v>59</v>
      </c>
      <c r="AA488" s="1" t="s">
        <v>60</v>
      </c>
      <c r="AB488" s="1" t="s">
        <v>82</v>
      </c>
      <c r="AC488" s="1"/>
      <c r="AD488" s="1" t="s">
        <v>30</v>
      </c>
      <c r="AE488" s="1" t="s">
        <v>31</v>
      </c>
    </row>
    <row r="489" spans="1:31" x14ac:dyDescent="0.3">
      <c r="A489" s="13">
        <f>Table1[[#This Row],[QTY Ordered]]-Table1[[#This Row],[QTY Canceled]]-Table1[[#This Row],[QTY Shipped]]</f>
        <v>1390</v>
      </c>
      <c r="B489" s="7" t="str">
        <f>Table1[[#This Row],[Month]]&amp;" "&amp;RIGHT(Table1[[#This Row],[Year]],2)</f>
        <v>Jul 20</v>
      </c>
      <c r="C489" s="7" t="str">
        <f t="shared" si="35"/>
        <v>Jul</v>
      </c>
      <c r="D489" s="7" t="str">
        <f t="shared" si="33"/>
        <v>2020</v>
      </c>
      <c r="E489" s="8">
        <f t="shared" si="34"/>
        <v>44033</v>
      </c>
      <c r="F489" s="2">
        <v>43957</v>
      </c>
      <c r="G489" s="2">
        <v>44012</v>
      </c>
      <c r="H489" s="2">
        <v>44012</v>
      </c>
      <c r="I489" s="2">
        <v>44012</v>
      </c>
      <c r="J489" s="1" t="s">
        <v>1039</v>
      </c>
      <c r="K489" s="1" t="s">
        <v>26</v>
      </c>
      <c r="L489" s="1" t="s">
        <v>1036</v>
      </c>
      <c r="M489" s="1" t="s">
        <v>1037</v>
      </c>
      <c r="N489" s="1" t="s">
        <v>67</v>
      </c>
      <c r="O489" s="1" t="s">
        <v>68</v>
      </c>
      <c r="Q489" s="1" t="s">
        <v>80</v>
      </c>
      <c r="R489" s="1" t="s">
        <v>81</v>
      </c>
      <c r="S489" s="3">
        <v>0.5</v>
      </c>
      <c r="T489" s="5">
        <v>1390</v>
      </c>
      <c r="U489" s="3">
        <v>697.78</v>
      </c>
      <c r="V489">
        <v>0</v>
      </c>
      <c r="W489">
        <v>0</v>
      </c>
      <c r="X489">
        <v>0</v>
      </c>
      <c r="Y489" s="1" t="s">
        <v>37</v>
      </c>
      <c r="Z489" s="1" t="s">
        <v>59</v>
      </c>
      <c r="AA489" s="1" t="s">
        <v>60</v>
      </c>
      <c r="AB489" s="1" t="s">
        <v>82</v>
      </c>
      <c r="AC489" s="1"/>
      <c r="AD489" s="1" t="s">
        <v>30</v>
      </c>
      <c r="AE489" s="1" t="s">
        <v>31</v>
      </c>
    </row>
    <row r="490" spans="1:31" x14ac:dyDescent="0.3">
      <c r="A490" s="13">
        <f>Table1[[#This Row],[QTY Ordered]]-Table1[[#This Row],[QTY Canceled]]-Table1[[#This Row],[QTY Shipped]]</f>
        <v>400</v>
      </c>
      <c r="B490" s="7" t="str">
        <f>Table1[[#This Row],[Month]]&amp;" "&amp;RIGHT(Table1[[#This Row],[Year]],2)</f>
        <v>Jul 20</v>
      </c>
      <c r="C490" s="7" t="str">
        <f t="shared" si="35"/>
        <v>Jul</v>
      </c>
      <c r="D490" s="7" t="str">
        <f t="shared" si="33"/>
        <v>2020</v>
      </c>
      <c r="E490" s="8">
        <f t="shared" si="34"/>
        <v>44033</v>
      </c>
      <c r="F490" s="2">
        <v>43957</v>
      </c>
      <c r="G490" s="2">
        <v>44012</v>
      </c>
      <c r="H490" s="2">
        <v>44012</v>
      </c>
      <c r="I490" s="2">
        <v>44012</v>
      </c>
      <c r="J490" s="1" t="s">
        <v>1040</v>
      </c>
      <c r="K490" s="1" t="s">
        <v>26</v>
      </c>
      <c r="L490" s="1" t="s">
        <v>1041</v>
      </c>
      <c r="M490" s="1" t="s">
        <v>1042</v>
      </c>
      <c r="N490" s="1" t="s">
        <v>67</v>
      </c>
      <c r="O490" s="1" t="s">
        <v>68</v>
      </c>
      <c r="Q490" s="1" t="s">
        <v>80</v>
      </c>
      <c r="R490" s="1" t="s">
        <v>81</v>
      </c>
      <c r="S490" s="3">
        <v>0.52</v>
      </c>
      <c r="T490" s="5">
        <v>400</v>
      </c>
      <c r="U490" s="3">
        <v>209.2</v>
      </c>
      <c r="V490">
        <v>0</v>
      </c>
      <c r="W490">
        <v>0</v>
      </c>
      <c r="X490">
        <v>0</v>
      </c>
      <c r="Y490" s="1" t="s">
        <v>37</v>
      </c>
      <c r="Z490" s="1" t="s">
        <v>59</v>
      </c>
      <c r="AA490" s="1" t="s">
        <v>60</v>
      </c>
      <c r="AB490" s="1" t="s">
        <v>82</v>
      </c>
      <c r="AC490" s="1"/>
      <c r="AD490" s="1" t="s">
        <v>30</v>
      </c>
      <c r="AE490" s="1" t="s">
        <v>31</v>
      </c>
    </row>
    <row r="491" spans="1:31" x14ac:dyDescent="0.3">
      <c r="A491" s="13">
        <f>Table1[[#This Row],[QTY Ordered]]-Table1[[#This Row],[QTY Canceled]]-Table1[[#This Row],[QTY Shipped]]</f>
        <v>100</v>
      </c>
      <c r="B491" s="7" t="str">
        <f>Table1[[#This Row],[Month]]&amp;" "&amp;RIGHT(Table1[[#This Row],[Year]],2)</f>
        <v>Jul 20</v>
      </c>
      <c r="C491" s="7" t="str">
        <f t="shared" si="35"/>
        <v>Jul</v>
      </c>
      <c r="D491" s="7" t="str">
        <f t="shared" si="33"/>
        <v>2020</v>
      </c>
      <c r="E491" s="8">
        <f t="shared" si="34"/>
        <v>44033</v>
      </c>
      <c r="F491" s="2">
        <v>43957</v>
      </c>
      <c r="G491" s="2">
        <v>44012</v>
      </c>
      <c r="H491" s="2">
        <v>44012</v>
      </c>
      <c r="I491" s="2">
        <v>44012</v>
      </c>
      <c r="J491" s="1" t="s">
        <v>1043</v>
      </c>
      <c r="K491" s="1" t="s">
        <v>26</v>
      </c>
      <c r="L491" s="1" t="s">
        <v>1044</v>
      </c>
      <c r="M491" s="1" t="s">
        <v>1045</v>
      </c>
      <c r="N491" s="1" t="s">
        <v>67</v>
      </c>
      <c r="O491" s="1" t="s">
        <v>68</v>
      </c>
      <c r="Q491" s="1" t="s">
        <v>80</v>
      </c>
      <c r="R491" s="1" t="s">
        <v>81</v>
      </c>
      <c r="S491" s="3">
        <v>0.28999999999999998</v>
      </c>
      <c r="T491" s="5">
        <v>100</v>
      </c>
      <c r="U491" s="3">
        <v>28.7</v>
      </c>
      <c r="V491">
        <v>0</v>
      </c>
      <c r="W491">
        <v>0</v>
      </c>
      <c r="X491">
        <v>0</v>
      </c>
      <c r="Y491" s="1" t="s">
        <v>37</v>
      </c>
      <c r="Z491" s="1" t="s">
        <v>59</v>
      </c>
      <c r="AA491" s="1" t="s">
        <v>60</v>
      </c>
      <c r="AB491" s="1" t="s">
        <v>82</v>
      </c>
      <c r="AC491" s="1"/>
      <c r="AD491" s="1" t="s">
        <v>30</v>
      </c>
      <c r="AE491" s="1" t="s">
        <v>31</v>
      </c>
    </row>
    <row r="492" spans="1:31" x14ac:dyDescent="0.3">
      <c r="A492" s="13">
        <f>Table1[[#This Row],[QTY Ordered]]-Table1[[#This Row],[QTY Canceled]]-Table1[[#This Row],[QTY Shipped]]</f>
        <v>10000</v>
      </c>
      <c r="B492" s="7" t="str">
        <f>Table1[[#This Row],[Month]]&amp;" "&amp;RIGHT(Table1[[#This Row],[Year]],2)</f>
        <v>Jun 20</v>
      </c>
      <c r="C492" s="7" t="str">
        <f t="shared" si="35"/>
        <v>Jun</v>
      </c>
      <c r="D492" s="7" t="str">
        <f t="shared" ref="D492:D555" si="36">TEXT(E492,"yyyy")</f>
        <v>2020</v>
      </c>
      <c r="E492" s="8">
        <f t="shared" ref="E492:E541" si="37">IFERROR(IFERROR(H492,I492),G492)+21</f>
        <v>43994</v>
      </c>
      <c r="F492" s="2">
        <v>43959</v>
      </c>
      <c r="G492" s="2">
        <v>43973</v>
      </c>
      <c r="H492" s="2">
        <v>43973</v>
      </c>
      <c r="I492" s="2">
        <v>43973</v>
      </c>
      <c r="J492" s="1" t="s">
        <v>1049</v>
      </c>
      <c r="K492" s="1" t="s">
        <v>26</v>
      </c>
      <c r="L492" s="1">
        <v>552584</v>
      </c>
      <c r="M492" s="1" t="s">
        <v>1051</v>
      </c>
      <c r="N492" s="1" t="s">
        <v>34</v>
      </c>
      <c r="O492" s="1" t="s">
        <v>35</v>
      </c>
      <c r="Q492" s="1" t="s">
        <v>413</v>
      </c>
      <c r="R492" s="1" t="s">
        <v>414</v>
      </c>
      <c r="S492" s="3">
        <v>0.31</v>
      </c>
      <c r="T492" s="5">
        <v>10000</v>
      </c>
      <c r="U492" s="3">
        <v>3050</v>
      </c>
      <c r="V492">
        <v>0</v>
      </c>
      <c r="W492">
        <v>0</v>
      </c>
      <c r="X492">
        <v>0</v>
      </c>
      <c r="Y492" s="1" t="s">
        <v>28</v>
      </c>
      <c r="Z492" s="1" t="s">
        <v>161</v>
      </c>
      <c r="AA492" s="1" t="s">
        <v>161</v>
      </c>
      <c r="AB492" s="1" t="s">
        <v>29</v>
      </c>
      <c r="AC492" s="1"/>
      <c r="AD492" s="1" t="s">
        <v>30</v>
      </c>
      <c r="AE492" s="1" t="s">
        <v>31</v>
      </c>
    </row>
    <row r="493" spans="1:31" x14ac:dyDescent="0.3">
      <c r="A493" s="13">
        <f>Table1[[#This Row],[QTY Ordered]]-Table1[[#This Row],[QTY Canceled]]-Table1[[#This Row],[QTY Shipped]]</f>
        <v>2</v>
      </c>
      <c r="B493" s="7" t="str">
        <f>Table1[[#This Row],[Month]]&amp;" "&amp;RIGHT(Table1[[#This Row],[Year]],2)</f>
        <v>May 20</v>
      </c>
      <c r="C493" s="7" t="str">
        <f t="shared" si="35"/>
        <v>May</v>
      </c>
      <c r="D493" s="7" t="str">
        <f t="shared" si="36"/>
        <v>2020</v>
      </c>
      <c r="E493" s="8">
        <f t="shared" si="37"/>
        <v>43980</v>
      </c>
      <c r="F493" s="2">
        <v>43959</v>
      </c>
      <c r="G493" s="2">
        <v>43959</v>
      </c>
      <c r="H493" s="2">
        <v>43959</v>
      </c>
      <c r="I493" s="2">
        <v>43959</v>
      </c>
      <c r="J493" s="1" t="s">
        <v>1052</v>
      </c>
      <c r="K493" s="1" t="s">
        <v>26</v>
      </c>
      <c r="L493" s="1" t="s">
        <v>504</v>
      </c>
      <c r="M493" s="1" t="s">
        <v>1053</v>
      </c>
      <c r="N493" s="1"/>
      <c r="O493" s="1" t="s">
        <v>48</v>
      </c>
      <c r="P493" t="s">
        <v>48</v>
      </c>
      <c r="Q493" s="1" t="s">
        <v>92</v>
      </c>
      <c r="R493" s="1" t="s">
        <v>93</v>
      </c>
      <c r="S493" s="3">
        <v>85</v>
      </c>
      <c r="T493" s="5">
        <v>2</v>
      </c>
      <c r="U493" s="3">
        <v>170</v>
      </c>
      <c r="V493">
        <v>0</v>
      </c>
      <c r="W493">
        <v>0</v>
      </c>
      <c r="X493">
        <v>0</v>
      </c>
      <c r="Y493" s="1" t="s">
        <v>37</v>
      </c>
      <c r="Z493" s="1" t="s">
        <v>505</v>
      </c>
      <c r="AA493" s="1" t="s">
        <v>505</v>
      </c>
      <c r="AB493" s="1" t="s">
        <v>95</v>
      </c>
      <c r="AC493" s="1"/>
      <c r="AD493" s="1" t="s">
        <v>30</v>
      </c>
      <c r="AE493" s="1" t="s">
        <v>31</v>
      </c>
    </row>
    <row r="494" spans="1:31" x14ac:dyDescent="0.3">
      <c r="A494" s="13">
        <f>Table1[[#This Row],[QTY Ordered]]-Table1[[#This Row],[QTY Canceled]]-Table1[[#This Row],[QTY Shipped]]</f>
        <v>7500</v>
      </c>
      <c r="B494" s="7" t="str">
        <f>Table1[[#This Row],[Month]]&amp;" "&amp;RIGHT(Table1[[#This Row],[Year]],2)</f>
        <v>Jun 20</v>
      </c>
      <c r="C494" s="7" t="str">
        <f t="shared" si="35"/>
        <v>Jun</v>
      </c>
      <c r="D494" s="7" t="str">
        <f t="shared" si="36"/>
        <v>2020</v>
      </c>
      <c r="E494" s="8">
        <f t="shared" si="37"/>
        <v>43983</v>
      </c>
      <c r="F494" s="2">
        <v>43962</v>
      </c>
      <c r="G494" s="2">
        <v>43962</v>
      </c>
      <c r="H494" s="2">
        <v>43962</v>
      </c>
      <c r="I494" s="2">
        <v>43962</v>
      </c>
      <c r="J494" s="1" t="s">
        <v>1060</v>
      </c>
      <c r="K494" s="1" t="s">
        <v>26</v>
      </c>
      <c r="L494" s="1">
        <v>350052</v>
      </c>
      <c r="M494" s="1" t="s">
        <v>1062</v>
      </c>
      <c r="N494" s="1" t="s">
        <v>34</v>
      </c>
      <c r="O494" s="1" t="s">
        <v>35</v>
      </c>
      <c r="Q494" s="1" t="s">
        <v>228</v>
      </c>
      <c r="R494" s="1" t="s">
        <v>229</v>
      </c>
      <c r="S494" s="3">
        <v>0.38</v>
      </c>
      <c r="T494" s="5">
        <v>7500</v>
      </c>
      <c r="U494" s="3">
        <v>2857.5</v>
      </c>
      <c r="V494">
        <v>0</v>
      </c>
      <c r="W494">
        <v>0</v>
      </c>
      <c r="X494">
        <v>0</v>
      </c>
      <c r="Y494" s="1" t="s">
        <v>28</v>
      </c>
      <c r="Z494" s="1" t="s">
        <v>161</v>
      </c>
      <c r="AA494" s="1" t="s">
        <v>161</v>
      </c>
      <c r="AB494" s="1" t="s">
        <v>29</v>
      </c>
      <c r="AC494" s="1" t="s">
        <v>39</v>
      </c>
      <c r="AD494" s="1" t="s">
        <v>30</v>
      </c>
      <c r="AE494" s="1" t="s">
        <v>31</v>
      </c>
    </row>
    <row r="495" spans="1:31" x14ac:dyDescent="0.3">
      <c r="A495" s="13">
        <f>Table1[[#This Row],[QTY Ordered]]-Table1[[#This Row],[QTY Canceled]]-Table1[[#This Row],[QTY Shipped]]</f>
        <v>12000</v>
      </c>
      <c r="B495" s="7" t="str">
        <f>Table1[[#This Row],[Month]]&amp;" "&amp;RIGHT(Table1[[#This Row],[Year]],2)</f>
        <v>Nov 20</v>
      </c>
      <c r="C495" s="7" t="str">
        <f t="shared" si="35"/>
        <v>Nov</v>
      </c>
      <c r="D495" s="7" t="str">
        <f t="shared" si="36"/>
        <v>2020</v>
      </c>
      <c r="E495" s="8">
        <f t="shared" si="37"/>
        <v>44145</v>
      </c>
      <c r="F495" s="2">
        <v>43963</v>
      </c>
      <c r="G495" s="2">
        <v>44124</v>
      </c>
      <c r="H495" s="2">
        <v>44124</v>
      </c>
      <c r="I495" s="2">
        <v>44124</v>
      </c>
      <c r="J495" s="1" t="s">
        <v>1063</v>
      </c>
      <c r="K495" s="1" t="s">
        <v>26</v>
      </c>
      <c r="L495" s="1" t="s">
        <v>507</v>
      </c>
      <c r="M495" s="1" t="s">
        <v>508</v>
      </c>
      <c r="N495" s="1" t="s">
        <v>67</v>
      </c>
      <c r="O495" s="1" t="s">
        <v>68</v>
      </c>
      <c r="Q495" s="1" t="s">
        <v>36</v>
      </c>
      <c r="R495" s="1" t="s">
        <v>40</v>
      </c>
      <c r="S495" s="3">
        <v>2.25</v>
      </c>
      <c r="T495" s="5">
        <v>12000</v>
      </c>
      <c r="U495" s="3">
        <v>27000</v>
      </c>
      <c r="V495">
        <v>0</v>
      </c>
      <c r="W495">
        <v>0</v>
      </c>
      <c r="X495">
        <v>0</v>
      </c>
      <c r="Y495" s="1" t="s">
        <v>28</v>
      </c>
      <c r="Z495" s="1" t="s">
        <v>59</v>
      </c>
      <c r="AA495" s="1" t="s">
        <v>60</v>
      </c>
      <c r="AB495" s="1" t="s">
        <v>38</v>
      </c>
      <c r="AC495" s="1"/>
      <c r="AD495" s="1" t="s">
        <v>30</v>
      </c>
      <c r="AE495" s="1" t="s">
        <v>31</v>
      </c>
    </row>
    <row r="496" spans="1:31" x14ac:dyDescent="0.3">
      <c r="A496" s="13">
        <f>Table1[[#This Row],[QTY Ordered]]-Table1[[#This Row],[QTY Canceled]]-Table1[[#This Row],[QTY Shipped]]</f>
        <v>15000</v>
      </c>
      <c r="B496" s="7" t="str">
        <f>Table1[[#This Row],[Month]]&amp;" "&amp;RIGHT(Table1[[#This Row],[Year]],2)</f>
        <v>Nov 20</v>
      </c>
      <c r="C496" s="7" t="str">
        <f t="shared" si="35"/>
        <v>Nov</v>
      </c>
      <c r="D496" s="7" t="str">
        <f t="shared" si="36"/>
        <v>2020</v>
      </c>
      <c r="E496" s="8">
        <f t="shared" si="37"/>
        <v>44157</v>
      </c>
      <c r="F496" s="2">
        <v>43963</v>
      </c>
      <c r="G496" s="2">
        <v>44136</v>
      </c>
      <c r="H496" s="2">
        <v>44136</v>
      </c>
      <c r="I496" s="2">
        <v>44136</v>
      </c>
      <c r="J496" s="1" t="s">
        <v>1064</v>
      </c>
      <c r="K496" s="1" t="s">
        <v>26</v>
      </c>
      <c r="L496" s="1" t="s">
        <v>186</v>
      </c>
      <c r="M496" s="1" t="s">
        <v>187</v>
      </c>
      <c r="N496" s="1" t="s">
        <v>179</v>
      </c>
      <c r="O496" s="1" t="s">
        <v>68</v>
      </c>
      <c r="Q496" s="1" t="s">
        <v>36</v>
      </c>
      <c r="R496" s="1" t="s">
        <v>40</v>
      </c>
      <c r="S496" s="3">
        <v>1.83</v>
      </c>
      <c r="T496" s="5">
        <v>15000</v>
      </c>
      <c r="U496" s="3">
        <v>27450</v>
      </c>
      <c r="V496">
        <v>0</v>
      </c>
      <c r="W496">
        <v>0</v>
      </c>
      <c r="X496">
        <v>0</v>
      </c>
      <c r="Y496" s="1" t="s">
        <v>61</v>
      </c>
      <c r="Z496" s="1" t="s">
        <v>59</v>
      </c>
      <c r="AA496" s="1" t="s">
        <v>60</v>
      </c>
      <c r="AB496" s="1" t="s">
        <v>38</v>
      </c>
      <c r="AC496" s="1" t="s">
        <v>39</v>
      </c>
      <c r="AD496" s="1" t="s">
        <v>30</v>
      </c>
      <c r="AE496" s="1" t="s">
        <v>31</v>
      </c>
    </row>
    <row r="497" spans="1:31" x14ac:dyDescent="0.3">
      <c r="A497" s="13">
        <f>Table1[[#This Row],[QTY Ordered]]-Table1[[#This Row],[QTY Canceled]]-Table1[[#This Row],[QTY Shipped]]</f>
        <v>8</v>
      </c>
      <c r="B497" s="7" t="str">
        <f>Table1[[#This Row],[Month]]&amp;" "&amp;RIGHT(Table1[[#This Row],[Year]],2)</f>
        <v>Jun 20</v>
      </c>
      <c r="C497" s="7" t="str">
        <f t="shared" si="35"/>
        <v>Jun</v>
      </c>
      <c r="D497" s="7" t="str">
        <f t="shared" si="36"/>
        <v>2020</v>
      </c>
      <c r="E497" s="8">
        <f t="shared" si="37"/>
        <v>43984</v>
      </c>
      <c r="F497" s="2">
        <v>43963</v>
      </c>
      <c r="G497" s="2">
        <v>43963</v>
      </c>
      <c r="H497" s="2">
        <v>43963</v>
      </c>
      <c r="I497" s="2">
        <v>43963</v>
      </c>
      <c r="J497" s="1" t="s">
        <v>1065</v>
      </c>
      <c r="K497" s="1" t="s">
        <v>26</v>
      </c>
      <c r="L497" s="1" t="s">
        <v>848</v>
      </c>
      <c r="M497" s="1" t="s">
        <v>1066</v>
      </c>
      <c r="N497" s="1"/>
      <c r="O497" s="1" t="s">
        <v>33</v>
      </c>
      <c r="P497" t="s">
        <v>33</v>
      </c>
      <c r="Q497" s="1" t="s">
        <v>51</v>
      </c>
      <c r="R497" s="1" t="s">
        <v>52</v>
      </c>
      <c r="S497" s="3">
        <v>125</v>
      </c>
      <c r="T497" s="5">
        <v>8</v>
      </c>
      <c r="U497" s="3">
        <v>1000</v>
      </c>
      <c r="V497">
        <v>0</v>
      </c>
      <c r="W497">
        <v>0</v>
      </c>
      <c r="X497">
        <v>0</v>
      </c>
      <c r="Y497" s="1" t="s">
        <v>37</v>
      </c>
      <c r="Z497" s="1" t="s">
        <v>41</v>
      </c>
      <c r="AA497" s="1" t="s">
        <v>41</v>
      </c>
      <c r="AB497" s="1" t="s">
        <v>82</v>
      </c>
      <c r="AC497" s="1"/>
      <c r="AD497" s="1" t="s">
        <v>30</v>
      </c>
      <c r="AE497" s="1" t="s">
        <v>31</v>
      </c>
    </row>
    <row r="498" spans="1:31" x14ac:dyDescent="0.3">
      <c r="A498" s="13">
        <f>Table1[[#This Row],[QTY Ordered]]-Table1[[#This Row],[QTY Canceled]]-Table1[[#This Row],[QTY Shipped]]</f>
        <v>8</v>
      </c>
      <c r="B498" s="7" t="str">
        <f>Table1[[#This Row],[Month]]&amp;" "&amp;RIGHT(Table1[[#This Row],[Year]],2)</f>
        <v>Jun 20</v>
      </c>
      <c r="C498" s="7" t="str">
        <f t="shared" si="35"/>
        <v>Jun</v>
      </c>
      <c r="D498" s="7" t="str">
        <f t="shared" si="36"/>
        <v>2020</v>
      </c>
      <c r="E498" s="8">
        <f t="shared" si="37"/>
        <v>43984</v>
      </c>
      <c r="F498" s="2">
        <v>43963</v>
      </c>
      <c r="G498" s="2">
        <v>43963</v>
      </c>
      <c r="H498" s="2">
        <v>43963</v>
      </c>
      <c r="I498" s="2">
        <v>43963</v>
      </c>
      <c r="J498" s="1" t="s">
        <v>1065</v>
      </c>
      <c r="K498" s="1" t="s">
        <v>26</v>
      </c>
      <c r="L498" s="1" t="s">
        <v>843</v>
      </c>
      <c r="M498" s="1" t="s">
        <v>1066</v>
      </c>
      <c r="N498" s="1"/>
      <c r="O498" s="1" t="s">
        <v>33</v>
      </c>
      <c r="P498" t="s">
        <v>33</v>
      </c>
      <c r="Q498" s="1" t="s">
        <v>51</v>
      </c>
      <c r="R498" s="1" t="s">
        <v>52</v>
      </c>
      <c r="S498" s="3">
        <v>25</v>
      </c>
      <c r="T498" s="5">
        <v>8</v>
      </c>
      <c r="U498" s="3">
        <v>200</v>
      </c>
      <c r="V498">
        <v>0</v>
      </c>
      <c r="W498">
        <v>0</v>
      </c>
      <c r="X498">
        <v>0</v>
      </c>
      <c r="Y498" s="1" t="s">
        <v>37</v>
      </c>
      <c r="Z498" s="1" t="s">
        <v>41</v>
      </c>
      <c r="AA498" s="1" t="s">
        <v>41</v>
      </c>
      <c r="AB498" s="1" t="s">
        <v>82</v>
      </c>
      <c r="AC498" s="1"/>
      <c r="AD498" s="1" t="s">
        <v>30</v>
      </c>
      <c r="AE498" s="1" t="s">
        <v>31</v>
      </c>
    </row>
    <row r="499" spans="1:31" x14ac:dyDescent="0.3">
      <c r="A499" s="13">
        <f>Table1[[#This Row],[QTY Ordered]]-Table1[[#This Row],[QTY Canceled]]-Table1[[#This Row],[QTY Shipped]]</f>
        <v>8</v>
      </c>
      <c r="B499" s="7" t="str">
        <f>Table1[[#This Row],[Month]]&amp;" "&amp;RIGHT(Table1[[#This Row],[Year]],2)</f>
        <v>Jun 20</v>
      </c>
      <c r="C499" s="7" t="str">
        <f t="shared" si="35"/>
        <v>Jun</v>
      </c>
      <c r="D499" s="7" t="str">
        <f t="shared" si="36"/>
        <v>2020</v>
      </c>
      <c r="E499" s="8">
        <f t="shared" si="37"/>
        <v>43984</v>
      </c>
      <c r="F499" s="2">
        <v>43963</v>
      </c>
      <c r="G499" s="2">
        <v>43963</v>
      </c>
      <c r="H499" s="2">
        <v>43963</v>
      </c>
      <c r="I499" s="2">
        <v>43963</v>
      </c>
      <c r="J499" s="1" t="s">
        <v>1065</v>
      </c>
      <c r="K499" s="1" t="s">
        <v>26</v>
      </c>
      <c r="L499" s="1" t="s">
        <v>801</v>
      </c>
      <c r="M499" s="1" t="s">
        <v>1066</v>
      </c>
      <c r="N499" s="1"/>
      <c r="O499" s="1" t="s">
        <v>33</v>
      </c>
      <c r="P499" t="s">
        <v>33</v>
      </c>
      <c r="Q499" s="1" t="s">
        <v>51</v>
      </c>
      <c r="R499" s="1" t="s">
        <v>52</v>
      </c>
      <c r="S499" s="3">
        <v>25</v>
      </c>
      <c r="T499" s="5">
        <v>8</v>
      </c>
      <c r="U499" s="3">
        <v>200</v>
      </c>
      <c r="V499">
        <v>0</v>
      </c>
      <c r="W499">
        <v>0</v>
      </c>
      <c r="X499">
        <v>0</v>
      </c>
      <c r="Y499" s="1" t="s">
        <v>37</v>
      </c>
      <c r="Z499" s="1" t="s">
        <v>41</v>
      </c>
      <c r="AA499" s="1" t="s">
        <v>41</v>
      </c>
      <c r="AB499" s="1" t="s">
        <v>82</v>
      </c>
      <c r="AC499" s="1"/>
      <c r="AD499" s="1" t="s">
        <v>30</v>
      </c>
      <c r="AE499" s="1" t="s">
        <v>31</v>
      </c>
    </row>
    <row r="500" spans="1:31" x14ac:dyDescent="0.3">
      <c r="A500" s="13">
        <f>Table1[[#This Row],[QTY Ordered]]-Table1[[#This Row],[QTY Canceled]]-Table1[[#This Row],[QTY Shipped]]</f>
        <v>5</v>
      </c>
      <c r="B500" s="7" t="str">
        <f>Table1[[#This Row],[Month]]&amp;" "&amp;RIGHT(Table1[[#This Row],[Year]],2)</f>
        <v>Jun 20</v>
      </c>
      <c r="C500" s="7" t="str">
        <f t="shared" si="35"/>
        <v>Jun</v>
      </c>
      <c r="D500" s="7" t="str">
        <f t="shared" si="36"/>
        <v>2020</v>
      </c>
      <c r="E500" s="8">
        <f t="shared" si="37"/>
        <v>43984</v>
      </c>
      <c r="F500" s="2">
        <v>43963</v>
      </c>
      <c r="G500" s="2">
        <v>43963</v>
      </c>
      <c r="H500" s="2">
        <v>43963</v>
      </c>
      <c r="I500" s="2">
        <v>43963</v>
      </c>
      <c r="J500" s="1" t="s">
        <v>1065</v>
      </c>
      <c r="K500" s="1" t="s">
        <v>26</v>
      </c>
      <c r="L500" s="1" t="s">
        <v>851</v>
      </c>
      <c r="M500" s="1" t="s">
        <v>1066</v>
      </c>
      <c r="N500" s="1"/>
      <c r="O500" s="1" t="s">
        <v>33</v>
      </c>
      <c r="P500" t="s">
        <v>33</v>
      </c>
      <c r="Q500" s="1" t="s">
        <v>51</v>
      </c>
      <c r="R500" s="1" t="s">
        <v>52</v>
      </c>
      <c r="S500" s="3">
        <v>75</v>
      </c>
      <c r="T500" s="5">
        <v>5</v>
      </c>
      <c r="U500" s="3">
        <v>375</v>
      </c>
      <c r="V500">
        <v>0</v>
      </c>
      <c r="W500">
        <v>0</v>
      </c>
      <c r="X500">
        <v>0</v>
      </c>
      <c r="Y500" s="1" t="s">
        <v>37</v>
      </c>
      <c r="Z500" s="1" t="s">
        <v>41</v>
      </c>
      <c r="AA500" s="1" t="s">
        <v>41</v>
      </c>
      <c r="AB500" s="1" t="s">
        <v>82</v>
      </c>
      <c r="AC500" s="1"/>
      <c r="AD500" s="1" t="s">
        <v>30</v>
      </c>
      <c r="AE500" s="1" t="s">
        <v>31</v>
      </c>
    </row>
    <row r="501" spans="1:31" x14ac:dyDescent="0.3">
      <c r="A501" s="13">
        <f>Table1[[#This Row],[QTY Ordered]]-Table1[[#This Row],[QTY Canceled]]-Table1[[#This Row],[QTY Shipped]]</f>
        <v>7</v>
      </c>
      <c r="B501" s="7" t="str">
        <f>Table1[[#This Row],[Month]]&amp;" "&amp;RIGHT(Table1[[#This Row],[Year]],2)</f>
        <v>Jun 20</v>
      </c>
      <c r="C501" s="7" t="str">
        <f t="shared" si="35"/>
        <v>Jun</v>
      </c>
      <c r="D501" s="7" t="str">
        <f t="shared" si="36"/>
        <v>2020</v>
      </c>
      <c r="E501" s="8">
        <f t="shared" si="37"/>
        <v>43984</v>
      </c>
      <c r="F501" s="2">
        <v>43963</v>
      </c>
      <c r="G501" s="2">
        <v>43963</v>
      </c>
      <c r="H501" s="2">
        <v>43963</v>
      </c>
      <c r="I501" s="2">
        <v>43963</v>
      </c>
      <c r="J501" s="1" t="s">
        <v>1065</v>
      </c>
      <c r="K501" s="1" t="s">
        <v>26</v>
      </c>
      <c r="L501" s="1" t="s">
        <v>852</v>
      </c>
      <c r="M501" s="1" t="s">
        <v>1066</v>
      </c>
      <c r="N501" s="1"/>
      <c r="O501" s="1" t="s">
        <v>33</v>
      </c>
      <c r="P501" t="s">
        <v>33</v>
      </c>
      <c r="Q501" s="1" t="s">
        <v>51</v>
      </c>
      <c r="R501" s="1" t="s">
        <v>52</v>
      </c>
      <c r="S501" s="3">
        <v>154.29</v>
      </c>
      <c r="T501" s="5">
        <v>7</v>
      </c>
      <c r="U501" s="3">
        <v>1080.03</v>
      </c>
      <c r="V501">
        <v>0</v>
      </c>
      <c r="W501">
        <v>0</v>
      </c>
      <c r="X501">
        <v>0</v>
      </c>
      <c r="Y501" s="1" t="s">
        <v>37</v>
      </c>
      <c r="Z501" s="1" t="s">
        <v>41</v>
      </c>
      <c r="AA501" s="1" t="s">
        <v>41</v>
      </c>
      <c r="AB501" s="1" t="s">
        <v>82</v>
      </c>
      <c r="AC501" s="1"/>
      <c r="AD501" s="1" t="s">
        <v>30</v>
      </c>
      <c r="AE501" s="1" t="s">
        <v>31</v>
      </c>
    </row>
    <row r="502" spans="1:31" x14ac:dyDescent="0.3">
      <c r="A502" s="13">
        <f>Table1[[#This Row],[QTY Ordered]]-Table1[[#This Row],[QTY Canceled]]-Table1[[#This Row],[QTY Shipped]]</f>
        <v>8</v>
      </c>
      <c r="B502" s="7" t="str">
        <f>Table1[[#This Row],[Month]]&amp;" "&amp;RIGHT(Table1[[#This Row],[Year]],2)</f>
        <v>Jun 20</v>
      </c>
      <c r="C502" s="7" t="str">
        <f t="shared" si="35"/>
        <v>Jun</v>
      </c>
      <c r="D502" s="7" t="str">
        <f t="shared" si="36"/>
        <v>2020</v>
      </c>
      <c r="E502" s="8">
        <f t="shared" si="37"/>
        <v>43984</v>
      </c>
      <c r="F502" s="2">
        <v>43963</v>
      </c>
      <c r="G502" s="2">
        <v>43963</v>
      </c>
      <c r="H502" s="2">
        <v>43963</v>
      </c>
      <c r="I502" s="2">
        <v>43963</v>
      </c>
      <c r="J502" s="1" t="s">
        <v>1067</v>
      </c>
      <c r="K502" s="1" t="s">
        <v>26</v>
      </c>
      <c r="L502" s="1" t="s">
        <v>848</v>
      </c>
      <c r="M502" s="1" t="s">
        <v>1068</v>
      </c>
      <c r="N502" s="1"/>
      <c r="O502" s="1" t="s">
        <v>33</v>
      </c>
      <c r="P502" t="s">
        <v>33</v>
      </c>
      <c r="Q502" s="1" t="s">
        <v>51</v>
      </c>
      <c r="R502" s="1" t="s">
        <v>52</v>
      </c>
      <c r="S502" s="3">
        <v>125</v>
      </c>
      <c r="T502" s="5">
        <v>8</v>
      </c>
      <c r="U502" s="3">
        <v>1000</v>
      </c>
      <c r="V502">
        <v>0</v>
      </c>
      <c r="W502">
        <v>0</v>
      </c>
      <c r="X502">
        <v>0</v>
      </c>
      <c r="Y502" s="1" t="s">
        <v>37</v>
      </c>
      <c r="Z502" s="1" t="s">
        <v>41</v>
      </c>
      <c r="AA502" s="1" t="s">
        <v>41</v>
      </c>
      <c r="AB502" s="1" t="s">
        <v>82</v>
      </c>
      <c r="AC502" s="1"/>
      <c r="AD502" s="1" t="s">
        <v>30</v>
      </c>
      <c r="AE502" s="1" t="s">
        <v>31</v>
      </c>
    </row>
    <row r="503" spans="1:31" x14ac:dyDescent="0.3">
      <c r="A503" s="13">
        <f>Table1[[#This Row],[QTY Ordered]]-Table1[[#This Row],[QTY Canceled]]-Table1[[#This Row],[QTY Shipped]]</f>
        <v>8</v>
      </c>
      <c r="B503" s="7" t="str">
        <f>Table1[[#This Row],[Month]]&amp;" "&amp;RIGHT(Table1[[#This Row],[Year]],2)</f>
        <v>Jun 20</v>
      </c>
      <c r="C503" s="7" t="str">
        <f t="shared" si="35"/>
        <v>Jun</v>
      </c>
      <c r="D503" s="7" t="str">
        <f t="shared" si="36"/>
        <v>2020</v>
      </c>
      <c r="E503" s="8">
        <f t="shared" si="37"/>
        <v>43984</v>
      </c>
      <c r="F503" s="2">
        <v>43963</v>
      </c>
      <c r="G503" s="2">
        <v>43963</v>
      </c>
      <c r="H503" s="2">
        <v>43963</v>
      </c>
      <c r="I503" s="2">
        <v>43963</v>
      </c>
      <c r="J503" s="1" t="s">
        <v>1067</v>
      </c>
      <c r="K503" s="1" t="s">
        <v>26</v>
      </c>
      <c r="L503" s="1" t="s">
        <v>843</v>
      </c>
      <c r="M503" s="1" t="s">
        <v>1068</v>
      </c>
      <c r="N503" s="1"/>
      <c r="O503" s="1" t="s">
        <v>33</v>
      </c>
      <c r="P503" t="s">
        <v>33</v>
      </c>
      <c r="Q503" s="1" t="s">
        <v>51</v>
      </c>
      <c r="R503" s="1" t="s">
        <v>52</v>
      </c>
      <c r="S503" s="3">
        <v>25</v>
      </c>
      <c r="T503" s="5">
        <v>8</v>
      </c>
      <c r="U503" s="3">
        <v>200</v>
      </c>
      <c r="V503">
        <v>0</v>
      </c>
      <c r="W503">
        <v>0</v>
      </c>
      <c r="X503">
        <v>0</v>
      </c>
      <c r="Y503" s="1" t="s">
        <v>37</v>
      </c>
      <c r="Z503" s="1" t="s">
        <v>41</v>
      </c>
      <c r="AA503" s="1" t="s">
        <v>41</v>
      </c>
      <c r="AB503" s="1" t="s">
        <v>82</v>
      </c>
      <c r="AC503" s="1"/>
      <c r="AD503" s="1" t="s">
        <v>30</v>
      </c>
      <c r="AE503" s="1" t="s">
        <v>31</v>
      </c>
    </row>
    <row r="504" spans="1:31" x14ac:dyDescent="0.3">
      <c r="A504" s="13">
        <f>Table1[[#This Row],[QTY Ordered]]-Table1[[#This Row],[QTY Canceled]]-Table1[[#This Row],[QTY Shipped]]</f>
        <v>8</v>
      </c>
      <c r="B504" s="7" t="str">
        <f>Table1[[#This Row],[Month]]&amp;" "&amp;RIGHT(Table1[[#This Row],[Year]],2)</f>
        <v>Jun 20</v>
      </c>
      <c r="C504" s="7" t="str">
        <f t="shared" si="35"/>
        <v>Jun</v>
      </c>
      <c r="D504" s="7" t="str">
        <f t="shared" si="36"/>
        <v>2020</v>
      </c>
      <c r="E504" s="8">
        <f t="shared" si="37"/>
        <v>43984</v>
      </c>
      <c r="F504" s="2">
        <v>43963</v>
      </c>
      <c r="G504" s="2">
        <v>43963</v>
      </c>
      <c r="H504" s="2">
        <v>43963</v>
      </c>
      <c r="I504" s="2">
        <v>43963</v>
      </c>
      <c r="J504" s="1" t="s">
        <v>1067</v>
      </c>
      <c r="K504" s="1" t="s">
        <v>26</v>
      </c>
      <c r="L504" s="1" t="s">
        <v>801</v>
      </c>
      <c r="M504" s="1" t="s">
        <v>1068</v>
      </c>
      <c r="N504" s="1"/>
      <c r="O504" s="1" t="s">
        <v>33</v>
      </c>
      <c r="P504" t="s">
        <v>33</v>
      </c>
      <c r="Q504" s="1" t="s">
        <v>51</v>
      </c>
      <c r="R504" s="1" t="s">
        <v>52</v>
      </c>
      <c r="S504" s="3">
        <v>25</v>
      </c>
      <c r="T504" s="5">
        <v>8</v>
      </c>
      <c r="U504" s="3">
        <v>200</v>
      </c>
      <c r="V504">
        <v>0</v>
      </c>
      <c r="W504">
        <v>0</v>
      </c>
      <c r="X504">
        <v>0</v>
      </c>
      <c r="Y504" s="1" t="s">
        <v>37</v>
      </c>
      <c r="Z504" s="1" t="s">
        <v>41</v>
      </c>
      <c r="AA504" s="1" t="s">
        <v>41</v>
      </c>
      <c r="AB504" s="1" t="s">
        <v>82</v>
      </c>
      <c r="AC504" s="1"/>
      <c r="AD504" s="1" t="s">
        <v>30</v>
      </c>
      <c r="AE504" s="1" t="s">
        <v>31</v>
      </c>
    </row>
    <row r="505" spans="1:31" x14ac:dyDescent="0.3">
      <c r="A505" s="13">
        <f>Table1[[#This Row],[QTY Ordered]]-Table1[[#This Row],[QTY Canceled]]-Table1[[#This Row],[QTY Shipped]]</f>
        <v>7</v>
      </c>
      <c r="B505" s="7" t="str">
        <f>Table1[[#This Row],[Month]]&amp;" "&amp;RIGHT(Table1[[#This Row],[Year]],2)</f>
        <v>Jun 20</v>
      </c>
      <c r="C505" s="7" t="str">
        <f t="shared" si="35"/>
        <v>Jun</v>
      </c>
      <c r="D505" s="7" t="str">
        <f t="shared" si="36"/>
        <v>2020</v>
      </c>
      <c r="E505" s="8">
        <f t="shared" si="37"/>
        <v>43984</v>
      </c>
      <c r="F505" s="2">
        <v>43963</v>
      </c>
      <c r="G505" s="2">
        <v>43963</v>
      </c>
      <c r="H505" s="2">
        <v>43963</v>
      </c>
      <c r="I505" s="2">
        <v>43963</v>
      </c>
      <c r="J505" s="1" t="s">
        <v>1067</v>
      </c>
      <c r="K505" s="1" t="s">
        <v>26</v>
      </c>
      <c r="L505" s="1" t="s">
        <v>852</v>
      </c>
      <c r="M505" s="1" t="s">
        <v>1068</v>
      </c>
      <c r="N505" s="1"/>
      <c r="O505" s="1" t="s">
        <v>33</v>
      </c>
      <c r="P505" t="s">
        <v>33</v>
      </c>
      <c r="Q505" s="1" t="s">
        <v>51</v>
      </c>
      <c r="R505" s="1" t="s">
        <v>52</v>
      </c>
      <c r="S505" s="3">
        <v>154.29</v>
      </c>
      <c r="T505" s="5">
        <v>7</v>
      </c>
      <c r="U505" s="3">
        <v>1080.03</v>
      </c>
      <c r="V505">
        <v>0</v>
      </c>
      <c r="W505">
        <v>0</v>
      </c>
      <c r="X505">
        <v>0</v>
      </c>
      <c r="Y505" s="1" t="s">
        <v>37</v>
      </c>
      <c r="Z505" s="1" t="s">
        <v>41</v>
      </c>
      <c r="AA505" s="1" t="s">
        <v>41</v>
      </c>
      <c r="AB505" s="1" t="s">
        <v>82</v>
      </c>
      <c r="AC505" s="1"/>
      <c r="AD505" s="1" t="s">
        <v>30</v>
      </c>
      <c r="AE505" s="1" t="s">
        <v>31</v>
      </c>
    </row>
    <row r="506" spans="1:31" x14ac:dyDescent="0.3">
      <c r="A506" s="13">
        <f>Table1[[#This Row],[QTY Ordered]]-Table1[[#This Row],[QTY Canceled]]-Table1[[#This Row],[QTY Shipped]]</f>
        <v>1</v>
      </c>
      <c r="B506" s="7" t="str">
        <f>Table1[[#This Row],[Month]]&amp;" "&amp;RIGHT(Table1[[#This Row],[Year]],2)</f>
        <v>Jun 20</v>
      </c>
      <c r="C506" s="7" t="str">
        <f t="shared" si="35"/>
        <v>Jun</v>
      </c>
      <c r="D506" s="7" t="str">
        <f t="shared" si="36"/>
        <v>2020</v>
      </c>
      <c r="E506" s="8">
        <f t="shared" si="37"/>
        <v>43984</v>
      </c>
      <c r="F506" s="2">
        <v>43963</v>
      </c>
      <c r="G506" s="2">
        <v>43963</v>
      </c>
      <c r="H506" s="2">
        <v>43963</v>
      </c>
      <c r="I506" s="2">
        <v>43963</v>
      </c>
      <c r="J506" s="1" t="s">
        <v>1069</v>
      </c>
      <c r="K506" s="1" t="s">
        <v>26</v>
      </c>
      <c r="L506" s="1" t="s">
        <v>1070</v>
      </c>
      <c r="M506" s="1" t="s">
        <v>1071</v>
      </c>
      <c r="N506" s="1"/>
      <c r="O506" s="1" t="s">
        <v>48</v>
      </c>
      <c r="Q506" s="1" t="s">
        <v>36</v>
      </c>
      <c r="R506" s="1" t="s">
        <v>40</v>
      </c>
      <c r="S506" s="3">
        <v>3740</v>
      </c>
      <c r="T506" s="5">
        <v>1</v>
      </c>
      <c r="U506" s="3">
        <v>3740</v>
      </c>
      <c r="V506">
        <v>0</v>
      </c>
      <c r="W506">
        <v>0</v>
      </c>
      <c r="X506">
        <v>0</v>
      </c>
      <c r="Y506" s="1" t="s">
        <v>37</v>
      </c>
      <c r="Z506" s="1" t="s">
        <v>41</v>
      </c>
      <c r="AA506" s="1" t="s">
        <v>41</v>
      </c>
      <c r="AB506" s="1" t="s">
        <v>38</v>
      </c>
      <c r="AC506" s="1"/>
      <c r="AD506" s="1" t="s">
        <v>30</v>
      </c>
      <c r="AE506" s="1" t="s">
        <v>31</v>
      </c>
    </row>
    <row r="507" spans="1:31" x14ac:dyDescent="0.3">
      <c r="A507" s="13">
        <f>Table1[[#This Row],[QTY Ordered]]-Table1[[#This Row],[QTY Canceled]]-Table1[[#This Row],[QTY Shipped]]</f>
        <v>1</v>
      </c>
      <c r="B507" s="7" t="str">
        <f>Table1[[#This Row],[Month]]&amp;" "&amp;RIGHT(Table1[[#This Row],[Year]],2)</f>
        <v>Jun 20</v>
      </c>
      <c r="C507" s="7" t="str">
        <f t="shared" si="35"/>
        <v>Jun</v>
      </c>
      <c r="D507" s="7" t="str">
        <f t="shared" si="36"/>
        <v>2020</v>
      </c>
      <c r="E507" s="8">
        <f t="shared" si="37"/>
        <v>43984</v>
      </c>
      <c r="F507" s="2">
        <v>43963</v>
      </c>
      <c r="G507" s="2">
        <v>43963</v>
      </c>
      <c r="H507" s="2">
        <v>43963</v>
      </c>
      <c r="I507" s="2">
        <v>43963</v>
      </c>
      <c r="J507" s="1" t="s">
        <v>1069</v>
      </c>
      <c r="K507" s="1" t="s">
        <v>26</v>
      </c>
      <c r="L507" s="1" t="s">
        <v>1072</v>
      </c>
      <c r="M507" s="1" t="s">
        <v>1073</v>
      </c>
      <c r="N507" s="1"/>
      <c r="O507" s="1" t="s">
        <v>48</v>
      </c>
      <c r="Q507" s="1" t="s">
        <v>36</v>
      </c>
      <c r="R507" s="1" t="s">
        <v>40</v>
      </c>
      <c r="S507" s="3">
        <v>2664</v>
      </c>
      <c r="T507" s="5">
        <v>1</v>
      </c>
      <c r="U507" s="3">
        <v>2664</v>
      </c>
      <c r="V507">
        <v>0</v>
      </c>
      <c r="W507">
        <v>0</v>
      </c>
      <c r="X507">
        <v>0</v>
      </c>
      <c r="Y507" s="1" t="s">
        <v>37</v>
      </c>
      <c r="Z507" s="1" t="s">
        <v>41</v>
      </c>
      <c r="AA507" s="1" t="s">
        <v>41</v>
      </c>
      <c r="AB507" s="1" t="s">
        <v>38</v>
      </c>
      <c r="AC507" s="1"/>
      <c r="AD507" s="1" t="s">
        <v>30</v>
      </c>
      <c r="AE507" s="1" t="s">
        <v>31</v>
      </c>
    </row>
    <row r="508" spans="1:31" x14ac:dyDescent="0.3">
      <c r="A508" s="13">
        <f>Table1[[#This Row],[QTY Ordered]]-Table1[[#This Row],[QTY Canceled]]-Table1[[#This Row],[QTY Shipped]]</f>
        <v>1</v>
      </c>
      <c r="B508" s="7" t="str">
        <f>Table1[[#This Row],[Month]]&amp;" "&amp;RIGHT(Table1[[#This Row],[Year]],2)</f>
        <v>Jun 20</v>
      </c>
      <c r="C508" s="7" t="str">
        <f t="shared" si="35"/>
        <v>Jun</v>
      </c>
      <c r="D508" s="7" t="str">
        <f t="shared" si="36"/>
        <v>2020</v>
      </c>
      <c r="E508" s="8">
        <f t="shared" si="37"/>
        <v>43984</v>
      </c>
      <c r="F508" s="2">
        <v>43963</v>
      </c>
      <c r="G508" s="2">
        <v>43963</v>
      </c>
      <c r="H508" s="2">
        <v>43963</v>
      </c>
      <c r="I508" s="2">
        <v>43963</v>
      </c>
      <c r="J508" s="1" t="s">
        <v>1074</v>
      </c>
      <c r="K508" s="1" t="s">
        <v>26</v>
      </c>
      <c r="L508" s="1" t="s">
        <v>1075</v>
      </c>
      <c r="M508" s="1" t="s">
        <v>1076</v>
      </c>
      <c r="N508" s="1"/>
      <c r="O508" s="1" t="s">
        <v>1077</v>
      </c>
      <c r="Q508" s="1" t="s">
        <v>1078</v>
      </c>
      <c r="R508" s="1" t="s">
        <v>1079</v>
      </c>
      <c r="S508" s="3">
        <v>232.25</v>
      </c>
      <c r="T508" s="5">
        <v>1</v>
      </c>
      <c r="U508" s="3">
        <v>232.25</v>
      </c>
      <c r="V508">
        <v>0</v>
      </c>
      <c r="W508">
        <v>0</v>
      </c>
      <c r="X508">
        <v>0</v>
      </c>
      <c r="Y508" s="1" t="s">
        <v>37</v>
      </c>
      <c r="Z508" s="1" t="s">
        <v>41</v>
      </c>
      <c r="AA508" s="1" t="s">
        <v>41</v>
      </c>
      <c r="AB508" s="1" t="s">
        <v>95</v>
      </c>
      <c r="AC508" s="1"/>
      <c r="AD508" s="1" t="s">
        <v>30</v>
      </c>
      <c r="AE508" s="1" t="s">
        <v>31</v>
      </c>
    </row>
    <row r="509" spans="1:31" x14ac:dyDescent="0.3">
      <c r="A509" s="13">
        <f>Table1[[#This Row],[QTY Ordered]]-Table1[[#This Row],[QTY Canceled]]-Table1[[#This Row],[QTY Shipped]]</f>
        <v>2</v>
      </c>
      <c r="B509" s="7" t="str">
        <f>Table1[[#This Row],[Month]]&amp;" "&amp;RIGHT(Table1[[#This Row],[Year]],2)</f>
        <v>Jun 20</v>
      </c>
      <c r="C509" s="7" t="str">
        <f t="shared" si="35"/>
        <v>Jun</v>
      </c>
      <c r="D509" s="7" t="str">
        <f t="shared" si="36"/>
        <v>2020</v>
      </c>
      <c r="E509" s="8">
        <f t="shared" si="37"/>
        <v>43984</v>
      </c>
      <c r="F509" s="2">
        <v>43963</v>
      </c>
      <c r="G509" s="2">
        <v>43963</v>
      </c>
      <c r="H509" s="2">
        <v>43963</v>
      </c>
      <c r="I509" s="2">
        <v>43963</v>
      </c>
      <c r="J509" s="1" t="s">
        <v>1074</v>
      </c>
      <c r="K509" s="1" t="s">
        <v>26</v>
      </c>
      <c r="L509" s="1" t="s">
        <v>1080</v>
      </c>
      <c r="M509" s="1" t="s">
        <v>1081</v>
      </c>
      <c r="N509" s="1"/>
      <c r="O509" s="1"/>
      <c r="Q509" s="1" t="s">
        <v>1078</v>
      </c>
      <c r="R509" s="1" t="s">
        <v>1079</v>
      </c>
      <c r="S509" s="3">
        <v>107.47</v>
      </c>
      <c r="T509" s="5">
        <v>2</v>
      </c>
      <c r="U509" s="3">
        <v>214.94</v>
      </c>
      <c r="V509">
        <v>0</v>
      </c>
      <c r="W509">
        <v>0</v>
      </c>
      <c r="X509">
        <v>0</v>
      </c>
      <c r="Y509" s="1" t="s">
        <v>37</v>
      </c>
      <c r="Z509" s="1" t="s">
        <v>41</v>
      </c>
      <c r="AA509" s="1" t="s">
        <v>41</v>
      </c>
      <c r="AB509" s="1" t="s">
        <v>95</v>
      </c>
      <c r="AC509" s="1"/>
      <c r="AD509" s="1" t="s">
        <v>30</v>
      </c>
      <c r="AE509" s="1" t="s">
        <v>31</v>
      </c>
    </row>
    <row r="510" spans="1:31" x14ac:dyDescent="0.3">
      <c r="A510" s="13">
        <f>Table1[[#This Row],[QTY Ordered]]-Table1[[#This Row],[QTY Canceled]]-Table1[[#This Row],[QTY Shipped]]</f>
        <v>25000</v>
      </c>
      <c r="B510" s="7" t="str">
        <f>Table1[[#This Row],[Month]]&amp;" "&amp;RIGHT(Table1[[#This Row],[Year]],2)</f>
        <v>Nov 20</v>
      </c>
      <c r="C510" s="7" t="str">
        <f t="shared" si="35"/>
        <v>Nov</v>
      </c>
      <c r="D510" s="7" t="str">
        <f t="shared" si="36"/>
        <v>2020</v>
      </c>
      <c r="E510" s="8">
        <f t="shared" si="37"/>
        <v>44157</v>
      </c>
      <c r="F510" s="2">
        <v>43963</v>
      </c>
      <c r="G510" s="2">
        <v>44136</v>
      </c>
      <c r="H510" s="2">
        <v>44136</v>
      </c>
      <c r="I510" s="2">
        <v>44136</v>
      </c>
      <c r="J510" s="1" t="s">
        <v>1082</v>
      </c>
      <c r="K510" s="1" t="s">
        <v>26</v>
      </c>
      <c r="L510" s="1" t="s">
        <v>177</v>
      </c>
      <c r="M510" s="1" t="s">
        <v>178</v>
      </c>
      <c r="N510" s="1" t="s">
        <v>179</v>
      </c>
      <c r="O510" s="1" t="s">
        <v>68</v>
      </c>
      <c r="Q510" s="1" t="s">
        <v>36</v>
      </c>
      <c r="R510" s="1" t="s">
        <v>40</v>
      </c>
      <c r="S510" s="3">
        <v>3.14</v>
      </c>
      <c r="T510" s="5">
        <v>25000</v>
      </c>
      <c r="U510" s="3">
        <v>78500</v>
      </c>
      <c r="V510">
        <v>0</v>
      </c>
      <c r="W510">
        <v>0</v>
      </c>
      <c r="X510">
        <v>0</v>
      </c>
      <c r="Y510" s="1" t="s">
        <v>61</v>
      </c>
      <c r="Z510" s="1" t="s">
        <v>59</v>
      </c>
      <c r="AA510" s="1" t="s">
        <v>60</v>
      </c>
      <c r="AB510" s="1" t="s">
        <v>38</v>
      </c>
      <c r="AC510" s="1" t="s">
        <v>39</v>
      </c>
      <c r="AD510" s="1" t="s">
        <v>30</v>
      </c>
      <c r="AE510" s="1" t="s">
        <v>31</v>
      </c>
    </row>
    <row r="511" spans="1:31" x14ac:dyDescent="0.3">
      <c r="A511" s="13">
        <f>Table1[[#This Row],[QTY Ordered]]-Table1[[#This Row],[QTY Canceled]]-Table1[[#This Row],[QTY Shipped]]</f>
        <v>12000</v>
      </c>
      <c r="B511" s="7" t="str">
        <f>Table1[[#This Row],[Month]]&amp;" "&amp;RIGHT(Table1[[#This Row],[Year]],2)</f>
        <v>Nov 20</v>
      </c>
      <c r="C511" s="7" t="str">
        <f t="shared" si="35"/>
        <v>Nov</v>
      </c>
      <c r="D511" s="7" t="str">
        <f t="shared" si="36"/>
        <v>2020</v>
      </c>
      <c r="E511" s="8">
        <f t="shared" si="37"/>
        <v>44157</v>
      </c>
      <c r="F511" s="2">
        <v>43963</v>
      </c>
      <c r="G511" s="2">
        <v>44136</v>
      </c>
      <c r="H511" s="2">
        <v>44136</v>
      </c>
      <c r="I511" s="2">
        <v>44136</v>
      </c>
      <c r="J511" s="1" t="s">
        <v>1083</v>
      </c>
      <c r="K511" s="1" t="s">
        <v>26</v>
      </c>
      <c r="L511" s="1" t="s">
        <v>189</v>
      </c>
      <c r="M511" s="1" t="s">
        <v>190</v>
      </c>
      <c r="N511" s="1" t="s">
        <v>67</v>
      </c>
      <c r="O511" s="1" t="s">
        <v>68</v>
      </c>
      <c r="Q511" s="1" t="s">
        <v>36</v>
      </c>
      <c r="R511" s="1" t="s">
        <v>40</v>
      </c>
      <c r="S511" s="3">
        <v>0.9</v>
      </c>
      <c r="T511" s="5">
        <v>12000</v>
      </c>
      <c r="U511" s="3">
        <v>10800</v>
      </c>
      <c r="V511">
        <v>0</v>
      </c>
      <c r="W511">
        <v>0</v>
      </c>
      <c r="X511">
        <v>0</v>
      </c>
      <c r="Y511" s="1" t="s">
        <v>61</v>
      </c>
      <c r="Z511" s="1" t="s">
        <v>59</v>
      </c>
      <c r="AA511" s="1" t="s">
        <v>60</v>
      </c>
      <c r="AB511" s="1" t="s">
        <v>38</v>
      </c>
      <c r="AC511" s="1"/>
      <c r="AD511" s="1" t="s">
        <v>30</v>
      </c>
      <c r="AE511" s="1" t="s">
        <v>31</v>
      </c>
    </row>
    <row r="512" spans="1:31" x14ac:dyDescent="0.3">
      <c r="A512" s="13">
        <f>Table1[[#This Row],[QTY Ordered]]-Table1[[#This Row],[QTY Canceled]]-Table1[[#This Row],[QTY Shipped]]</f>
        <v>15000</v>
      </c>
      <c r="B512" s="7" t="str">
        <f>Table1[[#This Row],[Month]]&amp;" "&amp;RIGHT(Table1[[#This Row],[Year]],2)</f>
        <v>Nov 20</v>
      </c>
      <c r="C512" s="7" t="str">
        <f t="shared" si="35"/>
        <v>Nov</v>
      </c>
      <c r="D512" s="7" t="str">
        <f t="shared" si="36"/>
        <v>2020</v>
      </c>
      <c r="E512" s="8">
        <f t="shared" si="37"/>
        <v>44140</v>
      </c>
      <c r="F512" s="2">
        <v>43963</v>
      </c>
      <c r="G512" s="2">
        <v>44119</v>
      </c>
      <c r="H512" s="2">
        <v>44119</v>
      </c>
      <c r="I512" s="2">
        <v>44119</v>
      </c>
      <c r="J512" s="1" t="s">
        <v>1084</v>
      </c>
      <c r="K512" s="1" t="s">
        <v>26</v>
      </c>
      <c r="L512" s="1" t="s">
        <v>199</v>
      </c>
      <c r="M512" s="1" t="s">
        <v>200</v>
      </c>
      <c r="N512" s="1" t="s">
        <v>67</v>
      </c>
      <c r="O512" s="1" t="s">
        <v>68</v>
      </c>
      <c r="Q512" s="1" t="s">
        <v>103</v>
      </c>
      <c r="R512" s="1" t="s">
        <v>104</v>
      </c>
      <c r="S512" s="3">
        <v>2.2400000000000002</v>
      </c>
      <c r="T512" s="5">
        <v>15000</v>
      </c>
      <c r="U512" s="3">
        <v>33600</v>
      </c>
      <c r="V512">
        <v>0</v>
      </c>
      <c r="W512">
        <v>0</v>
      </c>
      <c r="X512">
        <v>0</v>
      </c>
      <c r="Y512" s="1" t="s">
        <v>28</v>
      </c>
      <c r="Z512" s="1" t="s">
        <v>59</v>
      </c>
      <c r="AA512" s="1" t="s">
        <v>60</v>
      </c>
      <c r="AB512" s="1" t="s">
        <v>63</v>
      </c>
      <c r="AC512" s="1"/>
      <c r="AD512" s="1" t="s">
        <v>30</v>
      </c>
      <c r="AE512" s="1" t="s">
        <v>31</v>
      </c>
    </row>
    <row r="513" spans="1:31" x14ac:dyDescent="0.3">
      <c r="A513" s="13">
        <f>Table1[[#This Row],[QTY Ordered]]-Table1[[#This Row],[QTY Canceled]]-Table1[[#This Row],[QTY Shipped]]</f>
        <v>25000</v>
      </c>
      <c r="B513" s="7" t="str">
        <f>Table1[[#This Row],[Month]]&amp;" "&amp;RIGHT(Table1[[#This Row],[Year]],2)</f>
        <v>Nov 20</v>
      </c>
      <c r="C513" s="7" t="str">
        <f t="shared" si="35"/>
        <v>Nov</v>
      </c>
      <c r="D513" s="7" t="str">
        <f t="shared" si="36"/>
        <v>2020</v>
      </c>
      <c r="E513" s="8">
        <f t="shared" si="37"/>
        <v>44157</v>
      </c>
      <c r="F513" s="2">
        <v>43963</v>
      </c>
      <c r="G513" s="2">
        <v>44136</v>
      </c>
      <c r="H513" s="2">
        <v>44136</v>
      </c>
      <c r="I513" s="2">
        <v>44136</v>
      </c>
      <c r="J513" s="1" t="s">
        <v>1085</v>
      </c>
      <c r="K513" s="1" t="s">
        <v>26</v>
      </c>
      <c r="L513" s="1" t="s">
        <v>199</v>
      </c>
      <c r="M513" s="1" t="s">
        <v>200</v>
      </c>
      <c r="N513" s="1" t="s">
        <v>67</v>
      </c>
      <c r="O513" s="1" t="s">
        <v>68</v>
      </c>
      <c r="Q513" s="1" t="s">
        <v>103</v>
      </c>
      <c r="R513" s="1" t="s">
        <v>104</v>
      </c>
      <c r="S513" s="3">
        <v>2.2400000000000002</v>
      </c>
      <c r="T513" s="5">
        <v>25000</v>
      </c>
      <c r="U513" s="3">
        <v>56000</v>
      </c>
      <c r="V513">
        <v>0</v>
      </c>
      <c r="W513">
        <v>0</v>
      </c>
      <c r="X513">
        <v>0</v>
      </c>
      <c r="Y513" s="1" t="s">
        <v>28</v>
      </c>
      <c r="Z513" s="1" t="s">
        <v>59</v>
      </c>
      <c r="AA513" s="1" t="s">
        <v>60</v>
      </c>
      <c r="AB513" s="1" t="s">
        <v>63</v>
      </c>
      <c r="AC513" s="1"/>
      <c r="AD513" s="1" t="s">
        <v>30</v>
      </c>
      <c r="AE513" s="1" t="s">
        <v>31</v>
      </c>
    </row>
    <row r="514" spans="1:31" x14ac:dyDescent="0.3">
      <c r="A514" s="13">
        <f>Table1[[#This Row],[QTY Ordered]]-Table1[[#This Row],[QTY Canceled]]-Table1[[#This Row],[QTY Shipped]]</f>
        <v>20000</v>
      </c>
      <c r="B514" s="7" t="str">
        <f>Table1[[#This Row],[Month]]&amp;" "&amp;RIGHT(Table1[[#This Row],[Year]],2)</f>
        <v>Nov 20</v>
      </c>
      <c r="C514" s="7" t="str">
        <f t="shared" si="35"/>
        <v>Nov</v>
      </c>
      <c r="D514" s="7" t="str">
        <f t="shared" si="36"/>
        <v>2020</v>
      </c>
      <c r="E514" s="8">
        <f t="shared" si="37"/>
        <v>44140</v>
      </c>
      <c r="F514" s="2">
        <v>43963</v>
      </c>
      <c r="G514" s="2">
        <v>44119</v>
      </c>
      <c r="H514" s="2">
        <v>44119</v>
      </c>
      <c r="I514" s="2">
        <v>44119</v>
      </c>
      <c r="J514" s="1" t="s">
        <v>1086</v>
      </c>
      <c r="K514" s="1" t="s">
        <v>26</v>
      </c>
      <c r="L514" s="1" t="s">
        <v>191</v>
      </c>
      <c r="M514" s="1" t="s">
        <v>192</v>
      </c>
      <c r="N514" s="1" t="s">
        <v>67</v>
      </c>
      <c r="O514" s="1" t="s">
        <v>68</v>
      </c>
      <c r="Q514" s="1" t="s">
        <v>29</v>
      </c>
      <c r="R514" s="1" t="s">
        <v>77</v>
      </c>
      <c r="S514" s="3">
        <v>1.77</v>
      </c>
      <c r="T514" s="5">
        <v>20000</v>
      </c>
      <c r="U514" s="3">
        <v>35400</v>
      </c>
      <c r="V514">
        <v>0</v>
      </c>
      <c r="W514">
        <v>0</v>
      </c>
      <c r="X514">
        <v>0</v>
      </c>
      <c r="Y514" s="1" t="s">
        <v>28</v>
      </c>
      <c r="Z514" s="1" t="s">
        <v>59</v>
      </c>
      <c r="AA514" s="1" t="s">
        <v>60</v>
      </c>
      <c r="AB514" s="1" t="s">
        <v>29</v>
      </c>
      <c r="AC514" s="1"/>
      <c r="AD514" s="1" t="s">
        <v>30</v>
      </c>
      <c r="AE514" s="1" t="s">
        <v>31</v>
      </c>
    </row>
    <row r="515" spans="1:31" x14ac:dyDescent="0.3">
      <c r="A515" s="13">
        <f>Table1[[#This Row],[QTY Ordered]]-Table1[[#This Row],[QTY Canceled]]-Table1[[#This Row],[QTY Shipped]]</f>
        <v>15000</v>
      </c>
      <c r="B515" s="7" t="str">
        <f>Table1[[#This Row],[Month]]&amp;" "&amp;RIGHT(Table1[[#This Row],[Year]],2)</f>
        <v>Nov 20</v>
      </c>
      <c r="C515" s="7" t="str">
        <f t="shared" si="35"/>
        <v>Nov</v>
      </c>
      <c r="D515" s="7" t="str">
        <f t="shared" si="36"/>
        <v>2020</v>
      </c>
      <c r="E515" s="8">
        <f t="shared" si="37"/>
        <v>44140</v>
      </c>
      <c r="F515" s="2">
        <v>43963</v>
      </c>
      <c r="G515" s="2">
        <v>44119</v>
      </c>
      <c r="H515" s="2">
        <v>44119</v>
      </c>
      <c r="I515" s="2">
        <v>44119</v>
      </c>
      <c r="J515" s="1" t="s">
        <v>1087</v>
      </c>
      <c r="K515" s="1" t="s">
        <v>26</v>
      </c>
      <c r="L515" s="1" t="s">
        <v>196</v>
      </c>
      <c r="M515" s="1" t="s">
        <v>197</v>
      </c>
      <c r="N515" s="1" t="s">
        <v>67</v>
      </c>
      <c r="O515" s="1" t="s">
        <v>68</v>
      </c>
      <c r="Q515" s="1" t="s">
        <v>29</v>
      </c>
      <c r="R515" s="1" t="s">
        <v>77</v>
      </c>
      <c r="S515" s="3">
        <v>1.87</v>
      </c>
      <c r="T515" s="5">
        <v>15000</v>
      </c>
      <c r="U515" s="3">
        <v>28050</v>
      </c>
      <c r="V515">
        <v>0</v>
      </c>
      <c r="W515">
        <v>0</v>
      </c>
      <c r="X515">
        <v>0</v>
      </c>
      <c r="Y515" s="1" t="s">
        <v>28</v>
      </c>
      <c r="Z515" s="1" t="s">
        <v>59</v>
      </c>
      <c r="AA515" s="1" t="s">
        <v>60</v>
      </c>
      <c r="AB515" s="1" t="s">
        <v>29</v>
      </c>
      <c r="AC515" s="1"/>
      <c r="AD515" s="1" t="s">
        <v>30</v>
      </c>
      <c r="AE515" s="1" t="s">
        <v>31</v>
      </c>
    </row>
    <row r="516" spans="1:31" x14ac:dyDescent="0.3">
      <c r="A516" s="13">
        <f>Table1[[#This Row],[QTY Ordered]]-Table1[[#This Row],[QTY Canceled]]-Table1[[#This Row],[QTY Shipped]]</f>
        <v>5000</v>
      </c>
      <c r="B516" s="7" t="str">
        <f>Table1[[#This Row],[Month]]&amp;" "&amp;RIGHT(Table1[[#This Row],[Year]],2)</f>
        <v>Nov 20</v>
      </c>
      <c r="C516" s="7" t="str">
        <f t="shared" si="35"/>
        <v>Nov</v>
      </c>
      <c r="D516" s="7" t="str">
        <f t="shared" si="36"/>
        <v>2020</v>
      </c>
      <c r="E516" s="8">
        <f t="shared" si="37"/>
        <v>44140</v>
      </c>
      <c r="F516" s="2">
        <v>43963</v>
      </c>
      <c r="G516" s="2">
        <v>44119</v>
      </c>
      <c r="H516" s="2">
        <v>44119</v>
      </c>
      <c r="I516" s="2">
        <v>44119</v>
      </c>
      <c r="J516" s="1" t="s">
        <v>1088</v>
      </c>
      <c r="K516" s="1" t="s">
        <v>26</v>
      </c>
      <c r="L516" s="1" t="s">
        <v>147</v>
      </c>
      <c r="M516" s="1" t="s">
        <v>148</v>
      </c>
      <c r="N516" s="1" t="s">
        <v>67</v>
      </c>
      <c r="O516" s="1" t="s">
        <v>68</v>
      </c>
      <c r="Q516" s="1" t="s">
        <v>29</v>
      </c>
      <c r="R516" s="1" t="s">
        <v>77</v>
      </c>
      <c r="S516" s="3">
        <v>3.36</v>
      </c>
      <c r="T516" s="5">
        <v>5000</v>
      </c>
      <c r="U516" s="3">
        <v>16800</v>
      </c>
      <c r="V516">
        <v>0</v>
      </c>
      <c r="W516">
        <v>0</v>
      </c>
      <c r="X516">
        <v>0</v>
      </c>
      <c r="Y516" s="1" t="s">
        <v>28</v>
      </c>
      <c r="Z516" s="1" t="s">
        <v>59</v>
      </c>
      <c r="AA516" s="1" t="s">
        <v>60</v>
      </c>
      <c r="AB516" s="1" t="s">
        <v>29</v>
      </c>
      <c r="AC516" s="1"/>
      <c r="AD516" s="1" t="s">
        <v>30</v>
      </c>
      <c r="AE516" s="1" t="s">
        <v>31</v>
      </c>
    </row>
    <row r="517" spans="1:31" x14ac:dyDescent="0.3">
      <c r="A517" s="13">
        <f>Table1[[#This Row],[QTY Ordered]]-Table1[[#This Row],[QTY Canceled]]-Table1[[#This Row],[QTY Shipped]]</f>
        <v>20000</v>
      </c>
      <c r="B517" s="7" t="str">
        <f>Table1[[#This Row],[Month]]&amp;" "&amp;RIGHT(Table1[[#This Row],[Year]],2)</f>
        <v>Nov 20</v>
      </c>
      <c r="C517" s="7" t="str">
        <f t="shared" si="35"/>
        <v>Nov</v>
      </c>
      <c r="D517" s="7" t="str">
        <f t="shared" si="36"/>
        <v>2020</v>
      </c>
      <c r="E517" s="8">
        <f t="shared" si="37"/>
        <v>44158</v>
      </c>
      <c r="F517" s="2">
        <v>43963</v>
      </c>
      <c r="G517" s="2">
        <v>44137</v>
      </c>
      <c r="H517" s="2">
        <v>44137</v>
      </c>
      <c r="I517" s="2">
        <v>44137</v>
      </c>
      <c r="J517" s="1" t="s">
        <v>1089</v>
      </c>
      <c r="K517" s="1" t="s">
        <v>26</v>
      </c>
      <c r="L517" s="1" t="s">
        <v>147</v>
      </c>
      <c r="M517" s="1" t="s">
        <v>148</v>
      </c>
      <c r="N517" s="1" t="s">
        <v>67</v>
      </c>
      <c r="O517" s="1" t="s">
        <v>68</v>
      </c>
      <c r="Q517" s="1" t="s">
        <v>29</v>
      </c>
      <c r="R517" s="1" t="s">
        <v>77</v>
      </c>
      <c r="S517" s="3">
        <v>3.17</v>
      </c>
      <c r="T517" s="5">
        <v>20000</v>
      </c>
      <c r="U517" s="3">
        <v>63400</v>
      </c>
      <c r="V517">
        <v>0</v>
      </c>
      <c r="W517">
        <v>0</v>
      </c>
      <c r="X517">
        <v>0</v>
      </c>
      <c r="Y517" s="1" t="s">
        <v>28</v>
      </c>
      <c r="Z517" s="1" t="s">
        <v>59</v>
      </c>
      <c r="AA517" s="1" t="s">
        <v>60</v>
      </c>
      <c r="AB517" s="1" t="s">
        <v>29</v>
      </c>
      <c r="AC517" s="1"/>
      <c r="AD517" s="1" t="s">
        <v>30</v>
      </c>
      <c r="AE517" s="1" t="s">
        <v>31</v>
      </c>
    </row>
    <row r="518" spans="1:31" x14ac:dyDescent="0.3">
      <c r="A518" s="13">
        <f>Table1[[#This Row],[QTY Ordered]]-Table1[[#This Row],[QTY Canceled]]-Table1[[#This Row],[QTY Shipped]]</f>
        <v>25000</v>
      </c>
      <c r="B518" s="7" t="str">
        <f>Table1[[#This Row],[Month]]&amp;" "&amp;RIGHT(Table1[[#This Row],[Year]],2)</f>
        <v>Nov 20</v>
      </c>
      <c r="C518" s="7" t="str">
        <f t="shared" si="35"/>
        <v>Nov</v>
      </c>
      <c r="D518" s="7" t="str">
        <f t="shared" si="36"/>
        <v>2020</v>
      </c>
      <c r="E518" s="8">
        <f t="shared" si="37"/>
        <v>44158</v>
      </c>
      <c r="F518" s="2">
        <v>43963</v>
      </c>
      <c r="G518" s="2">
        <v>44137</v>
      </c>
      <c r="H518" s="2">
        <v>44137</v>
      </c>
      <c r="I518" s="2">
        <v>44137</v>
      </c>
      <c r="J518" s="1" t="s">
        <v>1090</v>
      </c>
      <c r="K518" s="1" t="s">
        <v>26</v>
      </c>
      <c r="L518" s="1" t="s">
        <v>191</v>
      </c>
      <c r="M518" s="1" t="s">
        <v>192</v>
      </c>
      <c r="N518" s="1" t="s">
        <v>67</v>
      </c>
      <c r="O518" s="1" t="s">
        <v>68</v>
      </c>
      <c r="Q518" s="1" t="s">
        <v>29</v>
      </c>
      <c r="R518" s="1" t="s">
        <v>77</v>
      </c>
      <c r="S518" s="3">
        <v>1.77</v>
      </c>
      <c r="T518" s="5">
        <v>25000</v>
      </c>
      <c r="U518" s="3">
        <v>44250</v>
      </c>
      <c r="V518">
        <v>0</v>
      </c>
      <c r="W518">
        <v>0</v>
      </c>
      <c r="X518">
        <v>0</v>
      </c>
      <c r="Y518" s="1" t="s">
        <v>28</v>
      </c>
      <c r="Z518" s="1" t="s">
        <v>59</v>
      </c>
      <c r="AA518" s="1" t="s">
        <v>60</v>
      </c>
      <c r="AB518" s="1" t="s">
        <v>29</v>
      </c>
      <c r="AC518" s="1"/>
      <c r="AD518" s="1" t="s">
        <v>30</v>
      </c>
      <c r="AE518" s="1" t="s">
        <v>31</v>
      </c>
    </row>
    <row r="519" spans="1:31" x14ac:dyDescent="0.3">
      <c r="A519" s="13">
        <f>Table1[[#This Row],[QTY Ordered]]-Table1[[#This Row],[QTY Canceled]]-Table1[[#This Row],[QTY Shipped]]</f>
        <v>5000</v>
      </c>
      <c r="B519" s="7" t="str">
        <f>Table1[[#This Row],[Month]]&amp;" "&amp;RIGHT(Table1[[#This Row],[Year]],2)</f>
        <v>Dec 20</v>
      </c>
      <c r="C519" s="7" t="str">
        <f t="shared" si="35"/>
        <v>Dec</v>
      </c>
      <c r="D519" s="7" t="str">
        <f t="shared" si="36"/>
        <v>2020</v>
      </c>
      <c r="E519" s="8">
        <f t="shared" si="37"/>
        <v>44166</v>
      </c>
      <c r="F519" s="2">
        <v>43963</v>
      </c>
      <c r="G519" s="2">
        <v>44145</v>
      </c>
      <c r="H519" s="2">
        <v>44145</v>
      </c>
      <c r="I519" s="2">
        <v>44145</v>
      </c>
      <c r="J519" s="1" t="s">
        <v>1091</v>
      </c>
      <c r="K519" s="1" t="s">
        <v>26</v>
      </c>
      <c r="L519" s="1" t="s">
        <v>194</v>
      </c>
      <c r="M519" s="1" t="s">
        <v>195</v>
      </c>
      <c r="N519" s="1" t="s">
        <v>67</v>
      </c>
      <c r="O519" s="1" t="s">
        <v>68</v>
      </c>
      <c r="Q519" s="1" t="s">
        <v>29</v>
      </c>
      <c r="R519" s="1" t="s">
        <v>77</v>
      </c>
      <c r="S519" s="3">
        <v>2.59</v>
      </c>
      <c r="T519" s="5">
        <v>5000</v>
      </c>
      <c r="U519" s="3">
        <v>12950</v>
      </c>
      <c r="V519">
        <v>0</v>
      </c>
      <c r="W519">
        <v>0</v>
      </c>
      <c r="X519">
        <v>0</v>
      </c>
      <c r="Y519" s="1" t="s">
        <v>28</v>
      </c>
      <c r="Z519" s="1" t="s">
        <v>59</v>
      </c>
      <c r="AA519" s="1" t="s">
        <v>60</v>
      </c>
      <c r="AB519" s="1" t="s">
        <v>29</v>
      </c>
      <c r="AC519" s="1"/>
      <c r="AD519" s="1" t="s">
        <v>30</v>
      </c>
      <c r="AE519" s="1" t="s">
        <v>31</v>
      </c>
    </row>
    <row r="520" spans="1:31" x14ac:dyDescent="0.3">
      <c r="A520" s="13">
        <f>Table1[[#This Row],[QTY Ordered]]-Table1[[#This Row],[QTY Canceled]]-Table1[[#This Row],[QTY Shipped]]</f>
        <v>2000</v>
      </c>
      <c r="B520" s="7" t="str">
        <f>Table1[[#This Row],[Month]]&amp;" "&amp;RIGHT(Table1[[#This Row],[Year]],2)</f>
        <v>Jun 20</v>
      </c>
      <c r="C520" s="7" t="str">
        <f t="shared" si="35"/>
        <v>Jun</v>
      </c>
      <c r="D520" s="7" t="str">
        <f t="shared" si="36"/>
        <v>2020</v>
      </c>
      <c r="E520" s="8">
        <f t="shared" si="37"/>
        <v>44001</v>
      </c>
      <c r="F520" s="2">
        <v>43963</v>
      </c>
      <c r="G520" s="2">
        <v>43980</v>
      </c>
      <c r="H520" s="2">
        <v>43980</v>
      </c>
      <c r="I520" s="2">
        <v>43980</v>
      </c>
      <c r="J520" s="1" t="s">
        <v>1092</v>
      </c>
      <c r="K520" s="1" t="s">
        <v>26</v>
      </c>
      <c r="L520" s="1">
        <v>750392</v>
      </c>
      <c r="M520" s="1" t="s">
        <v>1094</v>
      </c>
      <c r="N520" s="1" t="s">
        <v>34</v>
      </c>
      <c r="O520" s="1" t="s">
        <v>35</v>
      </c>
      <c r="Q520" s="1" t="s">
        <v>339</v>
      </c>
      <c r="R520" s="1" t="s">
        <v>340</v>
      </c>
      <c r="S520" s="3">
        <v>0.51</v>
      </c>
      <c r="T520" s="5">
        <v>2000</v>
      </c>
      <c r="U520" s="3">
        <v>1028</v>
      </c>
      <c r="V520">
        <v>0</v>
      </c>
      <c r="W520">
        <v>0</v>
      </c>
      <c r="X520">
        <v>0</v>
      </c>
      <c r="Y520" s="1" t="s">
        <v>28</v>
      </c>
      <c r="Z520" s="1" t="s">
        <v>161</v>
      </c>
      <c r="AA520" s="1" t="s">
        <v>161</v>
      </c>
      <c r="AB520" s="1" t="s">
        <v>82</v>
      </c>
      <c r="AC520" s="1"/>
      <c r="AD520" s="1" t="s">
        <v>30</v>
      </c>
      <c r="AE520" s="1" t="s">
        <v>31</v>
      </c>
    </row>
    <row r="521" spans="1:31" x14ac:dyDescent="0.3">
      <c r="A521" s="13">
        <f>Table1[[#This Row],[QTY Ordered]]-Table1[[#This Row],[QTY Canceled]]-Table1[[#This Row],[QTY Shipped]]</f>
        <v>11000</v>
      </c>
      <c r="B521" s="7" t="str">
        <f>Table1[[#This Row],[Month]]&amp;" "&amp;RIGHT(Table1[[#This Row],[Year]],2)</f>
        <v>Jul 20</v>
      </c>
      <c r="C521" s="7" t="str">
        <f t="shared" si="35"/>
        <v>Jul</v>
      </c>
      <c r="D521" s="7" t="str">
        <f t="shared" si="36"/>
        <v>2020</v>
      </c>
      <c r="E521" s="8">
        <f t="shared" si="37"/>
        <v>44015</v>
      </c>
      <c r="F521" s="2">
        <v>43964</v>
      </c>
      <c r="G521" s="2">
        <v>43994</v>
      </c>
      <c r="H521" s="2">
        <v>43994</v>
      </c>
      <c r="I521" s="2">
        <v>43994</v>
      </c>
      <c r="J521" s="1" t="s">
        <v>1095</v>
      </c>
      <c r="K521" s="1" t="s">
        <v>26</v>
      </c>
      <c r="L521" s="1">
        <v>250116</v>
      </c>
      <c r="M521" s="1" t="s">
        <v>522</v>
      </c>
      <c r="N521" s="1" t="s">
        <v>34</v>
      </c>
      <c r="O521" s="1" t="s">
        <v>35</v>
      </c>
      <c r="Q521" s="1" t="s">
        <v>49</v>
      </c>
      <c r="R521" s="1" t="s">
        <v>58</v>
      </c>
      <c r="S521" s="3">
        <v>0.45</v>
      </c>
      <c r="T521" s="5">
        <v>11000</v>
      </c>
      <c r="U521" s="3">
        <v>4950</v>
      </c>
      <c r="V521">
        <v>0</v>
      </c>
      <c r="W521">
        <v>0</v>
      </c>
      <c r="X521">
        <v>0</v>
      </c>
      <c r="Y521" s="1" t="s">
        <v>28</v>
      </c>
      <c r="Z521" s="1" t="s">
        <v>161</v>
      </c>
      <c r="AA521" s="1" t="s">
        <v>161</v>
      </c>
      <c r="AB521" s="1" t="s">
        <v>38</v>
      </c>
      <c r="AC521" s="1" t="s">
        <v>39</v>
      </c>
      <c r="AD521" s="1" t="s">
        <v>30</v>
      </c>
      <c r="AE521" s="1" t="s">
        <v>31</v>
      </c>
    </row>
    <row r="522" spans="1:31" x14ac:dyDescent="0.3">
      <c r="A522" s="13">
        <f>Table1[[#This Row],[QTY Ordered]]-Table1[[#This Row],[QTY Canceled]]-Table1[[#This Row],[QTY Shipped]]</f>
        <v>0</v>
      </c>
      <c r="B522" s="7" t="str">
        <f>Table1[[#This Row],[Month]]&amp;" "&amp;RIGHT(Table1[[#This Row],[Year]],2)</f>
        <v>Jun 20</v>
      </c>
      <c r="C522" s="7" t="str">
        <f t="shared" si="35"/>
        <v>Jun</v>
      </c>
      <c r="D522" s="7" t="str">
        <f t="shared" si="36"/>
        <v>2020</v>
      </c>
      <c r="E522" s="8">
        <f t="shared" si="37"/>
        <v>43986</v>
      </c>
      <c r="F522" s="2">
        <v>43964</v>
      </c>
      <c r="G522" s="2">
        <v>43965</v>
      </c>
      <c r="H522" s="2">
        <v>43965</v>
      </c>
      <c r="I522" s="2">
        <v>43965</v>
      </c>
      <c r="J522" s="1" t="s">
        <v>1096</v>
      </c>
      <c r="K522" s="1" t="s">
        <v>26</v>
      </c>
      <c r="L522" s="1">
        <v>750403</v>
      </c>
      <c r="M522" s="1" t="s">
        <v>1098</v>
      </c>
      <c r="N522" s="1" t="s">
        <v>34</v>
      </c>
      <c r="O522" s="1" t="s">
        <v>35</v>
      </c>
      <c r="Q522" s="1" t="s">
        <v>1099</v>
      </c>
      <c r="R522" s="1" t="s">
        <v>1100</v>
      </c>
      <c r="S522" s="3">
        <v>0.35</v>
      </c>
      <c r="T522" s="5">
        <v>11000</v>
      </c>
      <c r="U522" s="3">
        <v>3850</v>
      </c>
      <c r="V522">
        <v>0</v>
      </c>
      <c r="W522" s="5">
        <v>11000</v>
      </c>
      <c r="X522">
        <v>0</v>
      </c>
      <c r="Y522" s="1" t="s">
        <v>28</v>
      </c>
      <c r="Z522" s="1" t="s">
        <v>161</v>
      </c>
      <c r="AA522" s="1" t="s">
        <v>161</v>
      </c>
      <c r="AB522" s="1" t="s">
        <v>82</v>
      </c>
      <c r="AC522" s="1"/>
      <c r="AD522" s="1" t="s">
        <v>30</v>
      </c>
      <c r="AE522" s="1" t="s">
        <v>31</v>
      </c>
    </row>
    <row r="523" spans="1:31" x14ac:dyDescent="0.3">
      <c r="A523" s="13">
        <f>Table1[[#This Row],[QTY Ordered]]-Table1[[#This Row],[QTY Canceled]]-Table1[[#This Row],[QTY Shipped]]</f>
        <v>1712</v>
      </c>
      <c r="B523" s="7" t="str">
        <f>Table1[[#This Row],[Month]]&amp;" "&amp;RIGHT(Table1[[#This Row],[Year]],2)</f>
        <v>Jun 20</v>
      </c>
      <c r="C523" s="7" t="str">
        <f t="shared" si="35"/>
        <v>Jun</v>
      </c>
      <c r="D523" s="7" t="str">
        <f t="shared" si="36"/>
        <v>2020</v>
      </c>
      <c r="E523" s="8">
        <f t="shared" si="37"/>
        <v>44002</v>
      </c>
      <c r="F523" s="2">
        <v>43964</v>
      </c>
      <c r="G523" s="2">
        <v>43981</v>
      </c>
      <c r="H523" s="2">
        <v>43981</v>
      </c>
      <c r="I523" s="2">
        <v>43981</v>
      </c>
      <c r="J523" s="1" t="s">
        <v>1101</v>
      </c>
      <c r="K523" s="1" t="s">
        <v>26</v>
      </c>
      <c r="L523" s="1" t="s">
        <v>1102</v>
      </c>
      <c r="M523" s="1" t="s">
        <v>1103</v>
      </c>
      <c r="N523" s="1" t="s">
        <v>67</v>
      </c>
      <c r="O523" s="1" t="s">
        <v>68</v>
      </c>
      <c r="Q523" s="1" t="s">
        <v>80</v>
      </c>
      <c r="R523" s="1" t="s">
        <v>81</v>
      </c>
      <c r="S523" s="3">
        <v>1.25</v>
      </c>
      <c r="T523" s="5">
        <v>1712</v>
      </c>
      <c r="U523" s="3">
        <v>2140</v>
      </c>
      <c r="V523">
        <v>0</v>
      </c>
      <c r="W523">
        <v>0</v>
      </c>
      <c r="X523">
        <v>0</v>
      </c>
      <c r="Y523" s="1" t="s">
        <v>37</v>
      </c>
      <c r="Z523" s="1" t="s">
        <v>59</v>
      </c>
      <c r="AA523" s="1" t="s">
        <v>60</v>
      </c>
      <c r="AB523" s="1" t="s">
        <v>82</v>
      </c>
      <c r="AC523" s="1"/>
      <c r="AD523" s="1" t="s">
        <v>30</v>
      </c>
      <c r="AE523" s="1" t="s">
        <v>31</v>
      </c>
    </row>
    <row r="524" spans="1:31" x14ac:dyDescent="0.3">
      <c r="A524" s="13">
        <f>Table1[[#This Row],[QTY Ordered]]-Table1[[#This Row],[QTY Canceled]]-Table1[[#This Row],[QTY Shipped]]</f>
        <v>2354</v>
      </c>
      <c r="B524" s="7" t="str">
        <f>Table1[[#This Row],[Month]]&amp;" "&amp;RIGHT(Table1[[#This Row],[Year]],2)</f>
        <v>Jun 20</v>
      </c>
      <c r="C524" s="7" t="str">
        <f t="shared" si="35"/>
        <v>Jun</v>
      </c>
      <c r="D524" s="7" t="str">
        <f t="shared" si="36"/>
        <v>2020</v>
      </c>
      <c r="E524" s="8">
        <f t="shared" si="37"/>
        <v>44002</v>
      </c>
      <c r="F524" s="2">
        <v>43964</v>
      </c>
      <c r="G524" s="2">
        <v>43981</v>
      </c>
      <c r="H524" s="2">
        <v>43981</v>
      </c>
      <c r="I524" s="2">
        <v>43981</v>
      </c>
      <c r="J524" s="1" t="s">
        <v>1104</v>
      </c>
      <c r="K524" s="1" t="s">
        <v>26</v>
      </c>
      <c r="L524" s="1" t="s">
        <v>1102</v>
      </c>
      <c r="M524" s="1" t="s">
        <v>1103</v>
      </c>
      <c r="N524" s="1" t="s">
        <v>67</v>
      </c>
      <c r="O524" s="1" t="s">
        <v>68</v>
      </c>
      <c r="Q524" s="1" t="s">
        <v>80</v>
      </c>
      <c r="R524" s="1" t="s">
        <v>81</v>
      </c>
      <c r="S524" s="3">
        <v>1.25</v>
      </c>
      <c r="T524" s="5">
        <v>2354</v>
      </c>
      <c r="U524" s="3">
        <v>2942.5</v>
      </c>
      <c r="V524">
        <v>0</v>
      </c>
      <c r="W524">
        <v>0</v>
      </c>
      <c r="X524">
        <v>0</v>
      </c>
      <c r="Y524" s="1" t="s">
        <v>37</v>
      </c>
      <c r="Z524" s="1" t="s">
        <v>59</v>
      </c>
      <c r="AA524" s="1" t="s">
        <v>60</v>
      </c>
      <c r="AB524" s="1" t="s">
        <v>82</v>
      </c>
      <c r="AC524" s="1"/>
      <c r="AD524" s="1" t="s">
        <v>30</v>
      </c>
      <c r="AE524" s="1" t="s">
        <v>31</v>
      </c>
    </row>
    <row r="525" spans="1:31" x14ac:dyDescent="0.3">
      <c r="A525" s="13">
        <f>Table1[[#This Row],[QTY Ordered]]-Table1[[#This Row],[QTY Canceled]]-Table1[[#This Row],[QTY Shipped]]</f>
        <v>3210</v>
      </c>
      <c r="B525" s="7" t="str">
        <f>Table1[[#This Row],[Month]]&amp;" "&amp;RIGHT(Table1[[#This Row],[Year]],2)</f>
        <v>Jun 20</v>
      </c>
      <c r="C525" s="7" t="str">
        <f t="shared" si="35"/>
        <v>Jun</v>
      </c>
      <c r="D525" s="7" t="str">
        <f t="shared" si="36"/>
        <v>2020</v>
      </c>
      <c r="E525" s="8">
        <f t="shared" si="37"/>
        <v>44002</v>
      </c>
      <c r="F525" s="2">
        <v>43964</v>
      </c>
      <c r="G525" s="2">
        <v>43981</v>
      </c>
      <c r="H525" s="2">
        <v>43981</v>
      </c>
      <c r="I525" s="2">
        <v>43981</v>
      </c>
      <c r="J525" s="1" t="s">
        <v>1105</v>
      </c>
      <c r="K525" s="1" t="s">
        <v>26</v>
      </c>
      <c r="L525" s="1" t="s">
        <v>1102</v>
      </c>
      <c r="M525" s="1" t="s">
        <v>1103</v>
      </c>
      <c r="N525" s="1" t="s">
        <v>67</v>
      </c>
      <c r="O525" s="1" t="s">
        <v>68</v>
      </c>
      <c r="Q525" s="1" t="s">
        <v>80</v>
      </c>
      <c r="R525" s="1" t="s">
        <v>81</v>
      </c>
      <c r="S525" s="3">
        <v>1.25</v>
      </c>
      <c r="T525" s="5">
        <v>3210</v>
      </c>
      <c r="U525" s="3">
        <v>4012.5</v>
      </c>
      <c r="V525">
        <v>0</v>
      </c>
      <c r="W525">
        <v>0</v>
      </c>
      <c r="X525">
        <v>0</v>
      </c>
      <c r="Y525" s="1" t="s">
        <v>37</v>
      </c>
      <c r="Z525" s="1" t="s">
        <v>59</v>
      </c>
      <c r="AA525" s="1" t="s">
        <v>60</v>
      </c>
      <c r="AB525" s="1" t="s">
        <v>82</v>
      </c>
      <c r="AC525" s="1"/>
      <c r="AD525" s="1" t="s">
        <v>30</v>
      </c>
      <c r="AE525" s="1" t="s">
        <v>31</v>
      </c>
    </row>
    <row r="526" spans="1:31" x14ac:dyDescent="0.3">
      <c r="A526" s="13">
        <f>Table1[[#This Row],[QTY Ordered]]-Table1[[#This Row],[QTY Canceled]]-Table1[[#This Row],[QTY Shipped]]</f>
        <v>1070</v>
      </c>
      <c r="B526" s="7" t="str">
        <f>Table1[[#This Row],[Month]]&amp;" "&amp;RIGHT(Table1[[#This Row],[Year]],2)</f>
        <v>Jun 20</v>
      </c>
      <c r="C526" s="7" t="str">
        <f t="shared" si="35"/>
        <v>Jun</v>
      </c>
      <c r="D526" s="7" t="str">
        <f t="shared" si="36"/>
        <v>2020</v>
      </c>
      <c r="E526" s="8">
        <f t="shared" si="37"/>
        <v>44002</v>
      </c>
      <c r="F526" s="2">
        <v>43964</v>
      </c>
      <c r="G526" s="2">
        <v>43981</v>
      </c>
      <c r="H526" s="2">
        <v>43981</v>
      </c>
      <c r="I526" s="2">
        <v>43981</v>
      </c>
      <c r="J526" s="1" t="s">
        <v>1106</v>
      </c>
      <c r="K526" s="1" t="s">
        <v>26</v>
      </c>
      <c r="L526" s="1" t="s">
        <v>1102</v>
      </c>
      <c r="M526" s="1" t="s">
        <v>1103</v>
      </c>
      <c r="N526" s="1" t="s">
        <v>67</v>
      </c>
      <c r="O526" s="1" t="s">
        <v>68</v>
      </c>
      <c r="Q526" s="1" t="s">
        <v>80</v>
      </c>
      <c r="R526" s="1" t="s">
        <v>81</v>
      </c>
      <c r="S526" s="3">
        <v>1.25</v>
      </c>
      <c r="T526" s="5">
        <v>1070</v>
      </c>
      <c r="U526" s="3">
        <v>1337.5</v>
      </c>
      <c r="V526">
        <v>0</v>
      </c>
      <c r="W526">
        <v>0</v>
      </c>
      <c r="X526">
        <v>0</v>
      </c>
      <c r="Y526" s="1" t="s">
        <v>37</v>
      </c>
      <c r="Z526" s="1" t="s">
        <v>59</v>
      </c>
      <c r="AA526" s="1" t="s">
        <v>60</v>
      </c>
      <c r="AB526" s="1" t="s">
        <v>82</v>
      </c>
      <c r="AC526" s="1"/>
      <c r="AD526" s="1" t="s">
        <v>30</v>
      </c>
      <c r="AE526" s="1" t="s">
        <v>31</v>
      </c>
    </row>
    <row r="527" spans="1:31" x14ac:dyDescent="0.3">
      <c r="A527" s="13">
        <f>Table1[[#This Row],[QTY Ordered]]-Table1[[#This Row],[QTY Canceled]]-Table1[[#This Row],[QTY Shipped]]</f>
        <v>2354</v>
      </c>
      <c r="B527" s="7" t="str">
        <f>Table1[[#This Row],[Month]]&amp;" "&amp;RIGHT(Table1[[#This Row],[Year]],2)</f>
        <v>Jun 20</v>
      </c>
      <c r="C527" s="7" t="str">
        <f t="shared" si="35"/>
        <v>Jun</v>
      </c>
      <c r="D527" s="7" t="str">
        <f t="shared" si="36"/>
        <v>2020</v>
      </c>
      <c r="E527" s="8">
        <f t="shared" si="37"/>
        <v>44002</v>
      </c>
      <c r="F527" s="2">
        <v>43964</v>
      </c>
      <c r="G527" s="2">
        <v>43981</v>
      </c>
      <c r="H527" s="2">
        <v>43981</v>
      </c>
      <c r="I527" s="2">
        <v>43981</v>
      </c>
      <c r="J527" s="1" t="s">
        <v>1107</v>
      </c>
      <c r="K527" s="1" t="s">
        <v>26</v>
      </c>
      <c r="L527" s="1" t="s">
        <v>1102</v>
      </c>
      <c r="M527" s="1" t="s">
        <v>1103</v>
      </c>
      <c r="N527" s="1" t="s">
        <v>67</v>
      </c>
      <c r="O527" s="1" t="s">
        <v>68</v>
      </c>
      <c r="Q527" s="1" t="s">
        <v>80</v>
      </c>
      <c r="R527" s="1" t="s">
        <v>81</v>
      </c>
      <c r="S527" s="3">
        <v>1.25</v>
      </c>
      <c r="T527" s="5">
        <v>2354</v>
      </c>
      <c r="U527" s="3">
        <v>2942.5</v>
      </c>
      <c r="V527">
        <v>0</v>
      </c>
      <c r="W527">
        <v>0</v>
      </c>
      <c r="X527">
        <v>0</v>
      </c>
      <c r="Y527" s="1" t="s">
        <v>37</v>
      </c>
      <c r="Z527" s="1" t="s">
        <v>59</v>
      </c>
      <c r="AA527" s="1" t="s">
        <v>60</v>
      </c>
      <c r="AB527" s="1" t="s">
        <v>82</v>
      </c>
      <c r="AC527" s="1"/>
      <c r="AD527" s="1" t="s">
        <v>30</v>
      </c>
      <c r="AE527" s="1" t="s">
        <v>31</v>
      </c>
    </row>
    <row r="528" spans="1:31" x14ac:dyDescent="0.3">
      <c r="A528" s="13">
        <f>Table1[[#This Row],[QTY Ordered]]-Table1[[#This Row],[QTY Canceled]]-Table1[[#This Row],[QTY Shipped]]</f>
        <v>2</v>
      </c>
      <c r="B528" s="7" t="str">
        <f>Table1[[#This Row],[Month]]&amp;" "&amp;RIGHT(Table1[[#This Row],[Year]],2)</f>
        <v>Jun 20</v>
      </c>
      <c r="C528" s="7" t="str">
        <f t="shared" si="35"/>
        <v>Jun</v>
      </c>
      <c r="D528" s="7" t="str">
        <f t="shared" si="36"/>
        <v>2020</v>
      </c>
      <c r="E528" s="8">
        <f t="shared" si="37"/>
        <v>43985</v>
      </c>
      <c r="F528" s="2">
        <v>43964</v>
      </c>
      <c r="G528" s="2">
        <v>43964</v>
      </c>
      <c r="H528" s="2">
        <v>43964</v>
      </c>
      <c r="I528" s="2">
        <v>43964</v>
      </c>
      <c r="J528" s="1" t="s">
        <v>1108</v>
      </c>
      <c r="K528" s="1" t="s">
        <v>26</v>
      </c>
      <c r="L528" s="1" t="s">
        <v>504</v>
      </c>
      <c r="M528" s="1" t="s">
        <v>1109</v>
      </c>
      <c r="N528" s="1"/>
      <c r="O528" s="1" t="s">
        <v>48</v>
      </c>
      <c r="P528" t="s">
        <v>48</v>
      </c>
      <c r="Q528" s="1" t="s">
        <v>92</v>
      </c>
      <c r="R528" s="1" t="s">
        <v>93</v>
      </c>
      <c r="S528" s="3">
        <v>85</v>
      </c>
      <c r="T528" s="5">
        <v>2</v>
      </c>
      <c r="U528" s="3">
        <v>170</v>
      </c>
      <c r="V528">
        <v>0</v>
      </c>
      <c r="W528">
        <v>0</v>
      </c>
      <c r="X528">
        <v>0</v>
      </c>
      <c r="Y528" s="1" t="s">
        <v>37</v>
      </c>
      <c r="Z528" s="1" t="s">
        <v>505</v>
      </c>
      <c r="AA528" s="1" t="s">
        <v>505</v>
      </c>
      <c r="AB528" s="1" t="s">
        <v>95</v>
      </c>
      <c r="AC528" s="1"/>
      <c r="AD528" s="1" t="s">
        <v>30</v>
      </c>
      <c r="AE528" s="1" t="s">
        <v>31</v>
      </c>
    </row>
    <row r="529" spans="1:31" x14ac:dyDescent="0.3">
      <c r="A529" s="13">
        <f>Table1[[#This Row],[QTY Ordered]]-Table1[[#This Row],[QTY Canceled]]-Table1[[#This Row],[QTY Shipped]]</f>
        <v>4100</v>
      </c>
      <c r="B529" s="7" t="str">
        <f>Table1[[#This Row],[Month]]&amp;" "&amp;RIGHT(Table1[[#This Row],[Year]],2)</f>
        <v>Jun 20</v>
      </c>
      <c r="C529" s="7" t="str">
        <f t="shared" si="35"/>
        <v>Jun</v>
      </c>
      <c r="D529" s="7" t="str">
        <f t="shared" si="36"/>
        <v>2020</v>
      </c>
      <c r="E529" s="8">
        <f t="shared" si="37"/>
        <v>43986</v>
      </c>
      <c r="F529" s="2">
        <v>43965</v>
      </c>
      <c r="G529" s="2">
        <v>43965</v>
      </c>
      <c r="H529" s="2">
        <v>43965</v>
      </c>
      <c r="I529" s="2">
        <v>43965</v>
      </c>
      <c r="J529" s="1" t="s">
        <v>1110</v>
      </c>
      <c r="K529" s="1" t="s">
        <v>26</v>
      </c>
      <c r="L529" s="1">
        <v>750004</v>
      </c>
      <c r="M529" s="1" t="s">
        <v>1112</v>
      </c>
      <c r="N529" s="1" t="s">
        <v>34</v>
      </c>
      <c r="O529" s="1" t="s">
        <v>35</v>
      </c>
      <c r="Q529" s="1" t="s">
        <v>339</v>
      </c>
      <c r="R529" s="1" t="s">
        <v>340</v>
      </c>
      <c r="S529" s="3">
        <v>0.27</v>
      </c>
      <c r="T529" s="5">
        <v>4100</v>
      </c>
      <c r="U529" s="3">
        <v>1090.5999999999999</v>
      </c>
      <c r="V529">
        <v>0</v>
      </c>
      <c r="W529">
        <v>0</v>
      </c>
      <c r="X529">
        <v>0</v>
      </c>
      <c r="Y529" s="1" t="s">
        <v>28</v>
      </c>
      <c r="Z529" s="1" t="s">
        <v>161</v>
      </c>
      <c r="AA529" s="1" t="s">
        <v>161</v>
      </c>
      <c r="AB529" s="1" t="s">
        <v>82</v>
      </c>
      <c r="AC529" s="1" t="s">
        <v>39</v>
      </c>
      <c r="AD529" s="1" t="s">
        <v>30</v>
      </c>
      <c r="AE529" s="1" t="s">
        <v>31</v>
      </c>
    </row>
    <row r="530" spans="1:31" x14ac:dyDescent="0.3">
      <c r="A530" s="13">
        <f>Table1[[#This Row],[QTY Ordered]]-Table1[[#This Row],[QTY Canceled]]-Table1[[#This Row],[QTY Shipped]]</f>
        <v>35000</v>
      </c>
      <c r="B530" s="7" t="str">
        <f>Table1[[#This Row],[Month]]&amp;" "&amp;RIGHT(Table1[[#This Row],[Year]],2)</f>
        <v>Sep 20</v>
      </c>
      <c r="C530" s="7" t="str">
        <f t="shared" si="35"/>
        <v>Sep</v>
      </c>
      <c r="D530" s="7" t="str">
        <f t="shared" si="36"/>
        <v>2020</v>
      </c>
      <c r="E530" s="8">
        <f t="shared" si="37"/>
        <v>44096</v>
      </c>
      <c r="F530" s="2">
        <v>43965</v>
      </c>
      <c r="G530" s="2">
        <v>44075</v>
      </c>
      <c r="H530" s="2">
        <v>44075</v>
      </c>
      <c r="I530" s="2">
        <v>44075</v>
      </c>
      <c r="J530" s="1" t="s">
        <v>1113</v>
      </c>
      <c r="K530" s="1" t="s">
        <v>26</v>
      </c>
      <c r="L530" s="1" t="s">
        <v>1114</v>
      </c>
      <c r="M530" s="1" t="s">
        <v>546</v>
      </c>
      <c r="N530" s="1" t="s">
        <v>67</v>
      </c>
      <c r="O530" s="1" t="s">
        <v>68</v>
      </c>
      <c r="Q530" s="1" t="s">
        <v>36</v>
      </c>
      <c r="R530" s="1" t="s">
        <v>40</v>
      </c>
      <c r="S530" s="3">
        <v>3.5</v>
      </c>
      <c r="T530" s="5">
        <v>35000</v>
      </c>
      <c r="U530" s="3">
        <v>122500</v>
      </c>
      <c r="V530">
        <v>0</v>
      </c>
      <c r="W530">
        <v>0</v>
      </c>
      <c r="X530">
        <v>0</v>
      </c>
      <c r="Y530" s="1" t="s">
        <v>61</v>
      </c>
      <c r="Z530" s="1" t="s">
        <v>59</v>
      </c>
      <c r="AA530" s="1" t="s">
        <v>60</v>
      </c>
      <c r="AB530" s="1" t="s">
        <v>38</v>
      </c>
      <c r="AC530" s="1"/>
      <c r="AD530" s="1" t="s">
        <v>30</v>
      </c>
      <c r="AE530" s="1" t="s">
        <v>31</v>
      </c>
    </row>
    <row r="531" spans="1:31" x14ac:dyDescent="0.3">
      <c r="A531" s="13">
        <f>Table1[[#This Row],[QTY Ordered]]-Table1[[#This Row],[QTY Canceled]]-Table1[[#This Row],[QTY Shipped]]</f>
        <v>2000</v>
      </c>
      <c r="B531" s="7" t="str">
        <f>Table1[[#This Row],[Month]]&amp;" "&amp;RIGHT(Table1[[#This Row],[Year]],2)</f>
        <v>Jun 20</v>
      </c>
      <c r="C531" s="7" t="str">
        <f t="shared" si="35"/>
        <v>Jun</v>
      </c>
      <c r="D531" s="7" t="str">
        <f t="shared" si="36"/>
        <v>2020</v>
      </c>
      <c r="E531" s="8">
        <f t="shared" si="37"/>
        <v>43990</v>
      </c>
      <c r="F531" s="2">
        <v>43965</v>
      </c>
      <c r="G531" s="2">
        <v>43969</v>
      </c>
      <c r="H531" s="2">
        <v>43969</v>
      </c>
      <c r="I531" s="2">
        <v>43969</v>
      </c>
      <c r="J531" s="1" t="s">
        <v>1115</v>
      </c>
      <c r="K531" s="1" t="s">
        <v>26</v>
      </c>
      <c r="L531" s="1" t="s">
        <v>1116</v>
      </c>
      <c r="M531" s="1" t="s">
        <v>1117</v>
      </c>
      <c r="N531" s="1" t="s">
        <v>34</v>
      </c>
      <c r="O531" s="1" t="s">
        <v>35</v>
      </c>
      <c r="Q531" s="1" t="s">
        <v>43</v>
      </c>
      <c r="R531" s="1" t="s">
        <v>44</v>
      </c>
      <c r="S531" s="3">
        <v>0.28000000000000003</v>
      </c>
      <c r="T531" s="5">
        <v>2000</v>
      </c>
      <c r="U531" s="3">
        <v>558</v>
      </c>
      <c r="V531">
        <v>0</v>
      </c>
      <c r="W531">
        <v>0</v>
      </c>
      <c r="X531">
        <v>0</v>
      </c>
      <c r="Y531" s="1" t="s">
        <v>61</v>
      </c>
      <c r="Z531" s="1" t="s">
        <v>161</v>
      </c>
      <c r="AA531" s="1" t="s">
        <v>161</v>
      </c>
      <c r="AB531" s="1" t="s">
        <v>38</v>
      </c>
      <c r="AC531" s="1"/>
      <c r="AD531" s="1" t="s">
        <v>30</v>
      </c>
      <c r="AE531" s="1" t="s">
        <v>31</v>
      </c>
    </row>
    <row r="532" spans="1:31" x14ac:dyDescent="0.3">
      <c r="A532" s="13">
        <f>Table1[[#This Row],[QTY Ordered]]-Table1[[#This Row],[QTY Canceled]]-Table1[[#This Row],[QTY Shipped]]</f>
        <v>2000</v>
      </c>
      <c r="B532" s="7" t="str">
        <f>Table1[[#This Row],[Month]]&amp;" "&amp;RIGHT(Table1[[#This Row],[Year]],2)</f>
        <v>Jun 20</v>
      </c>
      <c r="C532" s="7" t="str">
        <f t="shared" si="35"/>
        <v>Jun</v>
      </c>
      <c r="D532" s="7" t="str">
        <f t="shared" si="36"/>
        <v>2020</v>
      </c>
      <c r="E532" s="8">
        <f t="shared" si="37"/>
        <v>43990</v>
      </c>
      <c r="F532" s="2">
        <v>43965</v>
      </c>
      <c r="G532" s="2">
        <v>43969</v>
      </c>
      <c r="H532" s="2">
        <v>43969</v>
      </c>
      <c r="I532" s="2">
        <v>43969</v>
      </c>
      <c r="J532" s="1" t="s">
        <v>1115</v>
      </c>
      <c r="K532" s="1" t="s">
        <v>26</v>
      </c>
      <c r="L532" s="1" t="s">
        <v>1118</v>
      </c>
      <c r="M532" s="1" t="s">
        <v>1119</v>
      </c>
      <c r="N532" s="1" t="s">
        <v>34</v>
      </c>
      <c r="O532" s="1" t="s">
        <v>35</v>
      </c>
      <c r="Q532" s="1" t="s">
        <v>43</v>
      </c>
      <c r="R532" s="1" t="s">
        <v>44</v>
      </c>
      <c r="S532" s="3">
        <v>0.28000000000000003</v>
      </c>
      <c r="T532" s="5">
        <v>2000</v>
      </c>
      <c r="U532" s="3">
        <v>558</v>
      </c>
      <c r="V532">
        <v>0</v>
      </c>
      <c r="W532">
        <v>0</v>
      </c>
      <c r="X532">
        <v>0</v>
      </c>
      <c r="Y532" s="1" t="s">
        <v>61</v>
      </c>
      <c r="Z532" s="1" t="s">
        <v>161</v>
      </c>
      <c r="AA532" s="1" t="s">
        <v>161</v>
      </c>
      <c r="AB532" s="1" t="s">
        <v>38</v>
      </c>
      <c r="AC532" s="1"/>
      <c r="AD532" s="1" t="s">
        <v>30</v>
      </c>
      <c r="AE532" s="1" t="s">
        <v>31</v>
      </c>
    </row>
    <row r="533" spans="1:31" x14ac:dyDescent="0.3">
      <c r="A533" s="13">
        <f>Table1[[#This Row],[QTY Ordered]]-Table1[[#This Row],[QTY Canceled]]-Table1[[#This Row],[QTY Shipped]]</f>
        <v>1</v>
      </c>
      <c r="B533" s="7" t="str">
        <f>Table1[[#This Row],[Month]]&amp;" "&amp;RIGHT(Table1[[#This Row],[Year]],2)</f>
        <v>Jun 20</v>
      </c>
      <c r="C533" s="7" t="str">
        <f t="shared" si="35"/>
        <v>Jun</v>
      </c>
      <c r="D533" s="7" t="str">
        <f t="shared" si="36"/>
        <v>2020</v>
      </c>
      <c r="E533" s="8">
        <f t="shared" si="37"/>
        <v>43987</v>
      </c>
      <c r="F533" s="2">
        <v>43966</v>
      </c>
      <c r="G533" s="2">
        <v>43966</v>
      </c>
      <c r="H533" s="2">
        <v>43966</v>
      </c>
      <c r="I533" s="2">
        <v>43966</v>
      </c>
      <c r="J533" s="1" t="s">
        <v>1139</v>
      </c>
      <c r="K533" s="1" t="s">
        <v>26</v>
      </c>
      <c r="L533" s="1" t="s">
        <v>94</v>
      </c>
      <c r="M533" s="1" t="s">
        <v>94</v>
      </c>
      <c r="N533" s="1"/>
      <c r="O533" s="1" t="s">
        <v>32</v>
      </c>
      <c r="Q533" s="1" t="s">
        <v>80</v>
      </c>
      <c r="R533" s="1" t="s">
        <v>81</v>
      </c>
      <c r="S533" s="3">
        <v>3360</v>
      </c>
      <c r="T533" s="5">
        <v>1</v>
      </c>
      <c r="U533" s="3">
        <v>3360</v>
      </c>
      <c r="V533">
        <v>0</v>
      </c>
      <c r="W533">
        <v>0</v>
      </c>
      <c r="X533">
        <v>0</v>
      </c>
      <c r="Y533" s="1" t="s">
        <v>37</v>
      </c>
      <c r="Z533" s="1" t="s">
        <v>59</v>
      </c>
      <c r="AA533" s="1" t="s">
        <v>60</v>
      </c>
      <c r="AB533" s="1" t="s">
        <v>82</v>
      </c>
      <c r="AC533" s="1"/>
      <c r="AD533" s="1" t="s">
        <v>30</v>
      </c>
      <c r="AE533" s="1" t="s">
        <v>31</v>
      </c>
    </row>
    <row r="534" spans="1:31" x14ac:dyDescent="0.3">
      <c r="A534" s="13">
        <f>Table1[[#This Row],[QTY Ordered]]-Table1[[#This Row],[QTY Canceled]]-Table1[[#This Row],[QTY Shipped]]</f>
        <v>150</v>
      </c>
      <c r="B534" s="7" t="str">
        <f>Table1[[#This Row],[Month]]&amp;" "&amp;RIGHT(Table1[[#This Row],[Year]],2)</f>
        <v>Jun 20</v>
      </c>
      <c r="C534" s="7" t="str">
        <f t="shared" si="35"/>
        <v>Jun</v>
      </c>
      <c r="D534" s="7" t="str">
        <f t="shared" si="36"/>
        <v>2020</v>
      </c>
      <c r="E534" s="8">
        <f t="shared" si="37"/>
        <v>43987</v>
      </c>
      <c r="F534" s="2">
        <v>43966</v>
      </c>
      <c r="G534" s="2">
        <v>43966</v>
      </c>
      <c r="H534" s="2">
        <v>43966</v>
      </c>
      <c r="I534" s="2">
        <v>43966</v>
      </c>
      <c r="J534" s="1" t="s">
        <v>1140</v>
      </c>
      <c r="K534" s="1" t="s">
        <v>26</v>
      </c>
      <c r="L534" s="1" t="s">
        <v>1141</v>
      </c>
      <c r="M534" s="1" t="s">
        <v>1142</v>
      </c>
      <c r="N534" s="1" t="s">
        <v>67</v>
      </c>
      <c r="O534" s="1" t="s">
        <v>68</v>
      </c>
      <c r="Q534" s="1" t="s">
        <v>80</v>
      </c>
      <c r="R534" s="1" t="s">
        <v>81</v>
      </c>
      <c r="S534" s="3">
        <v>0</v>
      </c>
      <c r="T534" s="5">
        <v>150</v>
      </c>
      <c r="U534" s="3">
        <v>0</v>
      </c>
      <c r="V534">
        <v>0</v>
      </c>
      <c r="W534">
        <v>0</v>
      </c>
      <c r="X534">
        <v>0</v>
      </c>
      <c r="Y534" s="1" t="s">
        <v>37</v>
      </c>
      <c r="Z534" s="1" t="s">
        <v>59</v>
      </c>
      <c r="AA534" s="1" t="s">
        <v>60</v>
      </c>
      <c r="AB534" s="1" t="s">
        <v>82</v>
      </c>
      <c r="AC534" s="1"/>
      <c r="AD534" s="1" t="s">
        <v>30</v>
      </c>
      <c r="AE534" s="1" t="s">
        <v>31</v>
      </c>
    </row>
    <row r="535" spans="1:31" x14ac:dyDescent="0.3">
      <c r="A535" s="13">
        <f>Table1[[#This Row],[QTY Ordered]]-Table1[[#This Row],[QTY Canceled]]-Table1[[#This Row],[QTY Shipped]]</f>
        <v>150</v>
      </c>
      <c r="B535" s="7" t="str">
        <f>Table1[[#This Row],[Month]]&amp;" "&amp;RIGHT(Table1[[#This Row],[Year]],2)</f>
        <v>Jun 20</v>
      </c>
      <c r="C535" s="7" t="str">
        <f t="shared" si="35"/>
        <v>Jun</v>
      </c>
      <c r="D535" s="7" t="str">
        <f t="shared" si="36"/>
        <v>2020</v>
      </c>
      <c r="E535" s="8">
        <f t="shared" si="37"/>
        <v>44002</v>
      </c>
      <c r="F535" s="2">
        <v>43966</v>
      </c>
      <c r="G535" s="2">
        <v>43981</v>
      </c>
      <c r="H535" s="2">
        <v>43981</v>
      </c>
      <c r="I535" s="2">
        <v>43981</v>
      </c>
      <c r="J535" s="1" t="s">
        <v>1143</v>
      </c>
      <c r="K535" s="1" t="s">
        <v>26</v>
      </c>
      <c r="L535" s="1" t="s">
        <v>1144</v>
      </c>
      <c r="M535" s="1" t="s">
        <v>1145</v>
      </c>
      <c r="N535" s="1" t="s">
        <v>67</v>
      </c>
      <c r="O535" s="1" t="s">
        <v>68</v>
      </c>
      <c r="Q535" s="1" t="s">
        <v>80</v>
      </c>
      <c r="R535" s="1" t="s">
        <v>81</v>
      </c>
      <c r="S535" s="3">
        <v>0</v>
      </c>
      <c r="T535" s="5">
        <v>150</v>
      </c>
      <c r="U535" s="3">
        <v>0</v>
      </c>
      <c r="V535">
        <v>0</v>
      </c>
      <c r="W535">
        <v>0</v>
      </c>
      <c r="X535">
        <v>0</v>
      </c>
      <c r="Y535" s="1" t="s">
        <v>37</v>
      </c>
      <c r="Z535" s="1" t="s">
        <v>59</v>
      </c>
      <c r="AA535" s="1" t="s">
        <v>60</v>
      </c>
      <c r="AB535" s="1" t="s">
        <v>82</v>
      </c>
      <c r="AC535" s="1"/>
      <c r="AD535" s="1" t="s">
        <v>30</v>
      </c>
      <c r="AE535" s="1" t="s">
        <v>31</v>
      </c>
    </row>
    <row r="536" spans="1:31" x14ac:dyDescent="0.3">
      <c r="A536" s="13">
        <f>Table1[[#This Row],[QTY Ordered]]-Table1[[#This Row],[QTY Canceled]]-Table1[[#This Row],[QTY Shipped]]</f>
        <v>124</v>
      </c>
      <c r="B536" s="7" t="str">
        <f>Table1[[#This Row],[Month]]&amp;" "&amp;RIGHT(Table1[[#This Row],[Year]],2)</f>
        <v>Jun 20</v>
      </c>
      <c r="C536" s="7" t="str">
        <f t="shared" si="35"/>
        <v>Jun</v>
      </c>
      <c r="D536" s="7" t="str">
        <f t="shared" si="36"/>
        <v>2020</v>
      </c>
      <c r="E536" s="8">
        <f t="shared" si="37"/>
        <v>44002</v>
      </c>
      <c r="F536" s="2">
        <v>43966</v>
      </c>
      <c r="G536" s="2">
        <v>43981</v>
      </c>
      <c r="H536" s="2">
        <v>43981</v>
      </c>
      <c r="I536" s="2">
        <v>43981</v>
      </c>
      <c r="J536" s="1" t="s">
        <v>1146</v>
      </c>
      <c r="K536" s="1" t="s">
        <v>26</v>
      </c>
      <c r="L536" s="1" t="s">
        <v>1147</v>
      </c>
      <c r="M536" s="1" t="s">
        <v>1148</v>
      </c>
      <c r="N536" s="1" t="s">
        <v>67</v>
      </c>
      <c r="O536" s="1" t="s">
        <v>68</v>
      </c>
      <c r="Q536" s="1" t="s">
        <v>80</v>
      </c>
      <c r="R536" s="1" t="s">
        <v>81</v>
      </c>
      <c r="S536" s="3">
        <v>0</v>
      </c>
      <c r="T536" s="5">
        <v>124</v>
      </c>
      <c r="U536" s="3">
        <v>0</v>
      </c>
      <c r="V536">
        <v>0</v>
      </c>
      <c r="W536">
        <v>0</v>
      </c>
      <c r="X536">
        <v>0</v>
      </c>
      <c r="Y536" s="1" t="s">
        <v>37</v>
      </c>
      <c r="Z536" s="1" t="s">
        <v>59</v>
      </c>
      <c r="AA536" s="1" t="s">
        <v>60</v>
      </c>
      <c r="AB536" s="1" t="s">
        <v>82</v>
      </c>
      <c r="AC536" s="1"/>
      <c r="AD536" s="1" t="s">
        <v>30</v>
      </c>
      <c r="AE536" s="1" t="s">
        <v>31</v>
      </c>
    </row>
    <row r="537" spans="1:31" x14ac:dyDescent="0.3">
      <c r="A537" s="13">
        <f>Table1[[#This Row],[QTY Ordered]]-Table1[[#This Row],[QTY Canceled]]-Table1[[#This Row],[QTY Shipped]]</f>
        <v>6</v>
      </c>
      <c r="B537" s="7" t="str">
        <f>Table1[[#This Row],[Month]]&amp;" "&amp;RIGHT(Table1[[#This Row],[Year]],2)</f>
        <v>Jul 20</v>
      </c>
      <c r="C537" s="7" t="str">
        <f t="shared" si="35"/>
        <v>Jul</v>
      </c>
      <c r="D537" s="7" t="str">
        <f t="shared" si="36"/>
        <v>2020</v>
      </c>
      <c r="E537" s="8">
        <f t="shared" si="37"/>
        <v>44033</v>
      </c>
      <c r="F537" s="2">
        <v>43966</v>
      </c>
      <c r="G537" s="2">
        <v>44012</v>
      </c>
      <c r="H537" s="2">
        <v>44012</v>
      </c>
      <c r="I537" s="2">
        <v>44012</v>
      </c>
      <c r="J537" s="1" t="s">
        <v>1149</v>
      </c>
      <c r="K537" s="1" t="s">
        <v>26</v>
      </c>
      <c r="L537" s="1" t="s">
        <v>1150</v>
      </c>
      <c r="M537" s="1" t="s">
        <v>1151</v>
      </c>
      <c r="N537" s="1" t="s">
        <v>67</v>
      </c>
      <c r="O537" s="1" t="s">
        <v>68</v>
      </c>
      <c r="Q537" s="1" t="s">
        <v>80</v>
      </c>
      <c r="R537" s="1" t="s">
        <v>81</v>
      </c>
      <c r="S537" s="3">
        <v>0</v>
      </c>
      <c r="T537" s="5">
        <v>6</v>
      </c>
      <c r="U537" s="3">
        <v>0</v>
      </c>
      <c r="V537">
        <v>0</v>
      </c>
      <c r="W537">
        <v>0</v>
      </c>
      <c r="X537">
        <v>0</v>
      </c>
      <c r="Y537" s="1" t="s">
        <v>37</v>
      </c>
      <c r="Z537" s="1" t="s">
        <v>59</v>
      </c>
      <c r="AA537" s="1" t="s">
        <v>60</v>
      </c>
      <c r="AB537" s="1" t="s">
        <v>82</v>
      </c>
      <c r="AC537" s="1"/>
      <c r="AD537" s="1" t="s">
        <v>30</v>
      </c>
      <c r="AE537" s="1" t="s">
        <v>31</v>
      </c>
    </row>
    <row r="538" spans="1:31" x14ac:dyDescent="0.3">
      <c r="A538" s="13">
        <f>Table1[[#This Row],[QTY Ordered]]-Table1[[#This Row],[QTY Canceled]]-Table1[[#This Row],[QTY Shipped]]</f>
        <v>200</v>
      </c>
      <c r="B538" s="7" t="str">
        <f>Table1[[#This Row],[Month]]&amp;" "&amp;RIGHT(Table1[[#This Row],[Year]],2)</f>
        <v>Jul 20</v>
      </c>
      <c r="C538" s="7" t="str">
        <f t="shared" si="35"/>
        <v>Jul</v>
      </c>
      <c r="D538" s="7" t="str">
        <f t="shared" si="36"/>
        <v>2020</v>
      </c>
      <c r="E538" s="8">
        <f t="shared" si="37"/>
        <v>44033</v>
      </c>
      <c r="F538" s="2">
        <v>43966</v>
      </c>
      <c r="G538" s="2">
        <v>44012</v>
      </c>
      <c r="H538" s="2">
        <v>44012</v>
      </c>
      <c r="I538" s="2">
        <v>44012</v>
      </c>
      <c r="J538" s="1" t="s">
        <v>1152</v>
      </c>
      <c r="K538" s="1" t="s">
        <v>26</v>
      </c>
      <c r="L538" s="1" t="s">
        <v>1153</v>
      </c>
      <c r="M538" s="1" t="s">
        <v>1154</v>
      </c>
      <c r="N538" s="1" t="s">
        <v>67</v>
      </c>
      <c r="O538" s="1" t="s">
        <v>68</v>
      </c>
      <c r="Q538" s="1" t="s">
        <v>80</v>
      </c>
      <c r="R538" s="1" t="s">
        <v>81</v>
      </c>
      <c r="S538" s="3">
        <v>0</v>
      </c>
      <c r="T538" s="5">
        <v>200</v>
      </c>
      <c r="U538" s="3">
        <v>0</v>
      </c>
      <c r="V538">
        <v>0</v>
      </c>
      <c r="W538">
        <v>0</v>
      </c>
      <c r="X538">
        <v>0</v>
      </c>
      <c r="Y538" s="1" t="s">
        <v>37</v>
      </c>
      <c r="Z538" s="1" t="s">
        <v>59</v>
      </c>
      <c r="AA538" s="1" t="s">
        <v>60</v>
      </c>
      <c r="AB538" s="1" t="s">
        <v>82</v>
      </c>
      <c r="AC538" s="1"/>
      <c r="AD538" s="1" t="s">
        <v>30</v>
      </c>
      <c r="AE538" s="1" t="s">
        <v>31</v>
      </c>
    </row>
    <row r="539" spans="1:31" x14ac:dyDescent="0.3">
      <c r="A539" s="13">
        <f>Table1[[#This Row],[QTY Ordered]]-Table1[[#This Row],[QTY Canceled]]-Table1[[#This Row],[QTY Shipped]]</f>
        <v>100</v>
      </c>
      <c r="B539" s="7" t="str">
        <f>Table1[[#This Row],[Month]]&amp;" "&amp;RIGHT(Table1[[#This Row],[Year]],2)</f>
        <v>Jun 20</v>
      </c>
      <c r="C539" s="7" t="str">
        <f t="shared" si="35"/>
        <v>Jun</v>
      </c>
      <c r="D539" s="7" t="str">
        <f t="shared" si="36"/>
        <v>2020</v>
      </c>
      <c r="E539" s="8">
        <f t="shared" si="37"/>
        <v>43987</v>
      </c>
      <c r="F539" s="2">
        <v>43966</v>
      </c>
      <c r="G539" s="2">
        <v>43966</v>
      </c>
      <c r="H539" s="2">
        <v>43966</v>
      </c>
      <c r="I539" s="2">
        <v>43966</v>
      </c>
      <c r="J539" s="1" t="s">
        <v>1155</v>
      </c>
      <c r="K539" s="1" t="s">
        <v>26</v>
      </c>
      <c r="L539" s="1" t="s">
        <v>1156</v>
      </c>
      <c r="M539" s="1" t="s">
        <v>1157</v>
      </c>
      <c r="N539" s="1" t="s">
        <v>67</v>
      </c>
      <c r="O539" s="1" t="s">
        <v>68</v>
      </c>
      <c r="Q539" s="1" t="s">
        <v>80</v>
      </c>
      <c r="R539" s="1" t="s">
        <v>81</v>
      </c>
      <c r="S539" s="3">
        <v>0</v>
      </c>
      <c r="T539" s="5">
        <v>100</v>
      </c>
      <c r="U539" s="3">
        <v>0</v>
      </c>
      <c r="V539">
        <v>0</v>
      </c>
      <c r="W539">
        <v>0</v>
      </c>
      <c r="X539">
        <v>0</v>
      </c>
      <c r="Y539" s="1" t="s">
        <v>37</v>
      </c>
      <c r="Z539" s="1" t="s">
        <v>59</v>
      </c>
      <c r="AA539" s="1" t="s">
        <v>60</v>
      </c>
      <c r="AB539" s="1" t="s">
        <v>82</v>
      </c>
      <c r="AC539" s="1"/>
      <c r="AD539" s="1" t="s">
        <v>30</v>
      </c>
      <c r="AE539" s="1" t="s">
        <v>31</v>
      </c>
    </row>
    <row r="540" spans="1:31" x14ac:dyDescent="0.3">
      <c r="A540" s="13">
        <f>Table1[[#This Row],[QTY Ordered]]-Table1[[#This Row],[QTY Canceled]]-Table1[[#This Row],[QTY Shipped]]</f>
        <v>150</v>
      </c>
      <c r="B540" s="7" t="str">
        <f>Table1[[#This Row],[Month]]&amp;" "&amp;RIGHT(Table1[[#This Row],[Year]],2)</f>
        <v>Jun 20</v>
      </c>
      <c r="C540" s="7" t="str">
        <f t="shared" si="35"/>
        <v>Jun</v>
      </c>
      <c r="D540" s="7" t="str">
        <f t="shared" si="36"/>
        <v>2020</v>
      </c>
      <c r="E540" s="8">
        <f t="shared" si="37"/>
        <v>43987</v>
      </c>
      <c r="F540" s="2">
        <v>43966</v>
      </c>
      <c r="G540" s="2">
        <v>43966</v>
      </c>
      <c r="H540" s="2">
        <v>43966</v>
      </c>
      <c r="I540" s="2">
        <v>43966</v>
      </c>
      <c r="J540" s="1" t="s">
        <v>1158</v>
      </c>
      <c r="K540" s="1" t="s">
        <v>26</v>
      </c>
      <c r="L540" s="1" t="s">
        <v>1150</v>
      </c>
      <c r="M540" s="1" t="s">
        <v>1151</v>
      </c>
      <c r="N540" s="1" t="s">
        <v>67</v>
      </c>
      <c r="O540" s="1" t="s">
        <v>68</v>
      </c>
      <c r="Q540" s="1" t="s">
        <v>80</v>
      </c>
      <c r="R540" s="1" t="s">
        <v>81</v>
      </c>
      <c r="S540" s="3">
        <v>0</v>
      </c>
      <c r="T540" s="5">
        <v>150</v>
      </c>
      <c r="U540" s="3">
        <v>0</v>
      </c>
      <c r="V540">
        <v>0</v>
      </c>
      <c r="W540">
        <v>0</v>
      </c>
      <c r="X540">
        <v>0</v>
      </c>
      <c r="Y540" s="1" t="s">
        <v>37</v>
      </c>
      <c r="Z540" s="1" t="s">
        <v>59</v>
      </c>
      <c r="AA540" s="1" t="s">
        <v>60</v>
      </c>
      <c r="AB540" s="1" t="s">
        <v>82</v>
      </c>
      <c r="AC540" s="1"/>
      <c r="AD540" s="1" t="s">
        <v>30</v>
      </c>
      <c r="AE540" s="1" t="s">
        <v>31</v>
      </c>
    </row>
    <row r="541" spans="1:31" x14ac:dyDescent="0.3">
      <c r="A541" s="13">
        <f>Table1[[#This Row],[QTY Ordered]]-Table1[[#This Row],[QTY Canceled]]-Table1[[#This Row],[QTY Shipped]]</f>
        <v>220</v>
      </c>
      <c r="B541" s="7" t="str">
        <f>Table1[[#This Row],[Month]]&amp;" "&amp;RIGHT(Table1[[#This Row],[Year]],2)</f>
        <v>Jun 20</v>
      </c>
      <c r="C541" s="7" t="str">
        <f t="shared" si="35"/>
        <v>Jun</v>
      </c>
      <c r="D541" s="7" t="str">
        <f t="shared" si="36"/>
        <v>2020</v>
      </c>
      <c r="E541" s="8">
        <f t="shared" si="37"/>
        <v>43994</v>
      </c>
      <c r="F541" s="2">
        <v>43969</v>
      </c>
      <c r="G541" s="2">
        <v>43973</v>
      </c>
      <c r="H541" s="2">
        <v>43973</v>
      </c>
      <c r="I541" s="2">
        <v>43973</v>
      </c>
      <c r="J541" s="1" t="s">
        <v>1159</v>
      </c>
      <c r="K541" s="1" t="s">
        <v>26</v>
      </c>
      <c r="L541" s="1">
        <v>750104</v>
      </c>
      <c r="M541" s="1" t="s">
        <v>1160</v>
      </c>
      <c r="N541" s="1" t="s">
        <v>34</v>
      </c>
      <c r="O541" s="1" t="s">
        <v>35</v>
      </c>
      <c r="Q541" s="1" t="s">
        <v>339</v>
      </c>
      <c r="R541" s="1" t="s">
        <v>340</v>
      </c>
      <c r="S541" s="3">
        <v>0.28999999999999998</v>
      </c>
      <c r="T541" s="5">
        <v>220</v>
      </c>
      <c r="U541" s="3">
        <v>64.849999999999994</v>
      </c>
      <c r="V541">
        <v>0</v>
      </c>
      <c r="W541">
        <v>0</v>
      </c>
      <c r="X541">
        <v>0</v>
      </c>
      <c r="Y541" s="1" t="s">
        <v>37</v>
      </c>
      <c r="Z541" s="1" t="s">
        <v>161</v>
      </c>
      <c r="AA541" s="1" t="s">
        <v>161</v>
      </c>
      <c r="AB541" s="1" t="s">
        <v>82</v>
      </c>
      <c r="AC541" s="1" t="s">
        <v>39</v>
      </c>
      <c r="AD541" s="1" t="s">
        <v>30</v>
      </c>
      <c r="AE541" s="1" t="s">
        <v>31</v>
      </c>
    </row>
    <row r="542" spans="1:31" x14ac:dyDescent="0.3">
      <c r="A542" s="6"/>
      <c r="B542" s="7"/>
      <c r="C542" s="7"/>
      <c r="D542" s="7"/>
      <c r="E542" s="8"/>
    </row>
    <row r="543" spans="1:31" x14ac:dyDescent="0.3">
      <c r="A543" s="6"/>
      <c r="B543" s="7"/>
      <c r="C543" s="7"/>
      <c r="D543" s="7"/>
      <c r="E543" s="8"/>
    </row>
    <row r="544" spans="1:31" x14ac:dyDescent="0.3">
      <c r="A544" s="6"/>
      <c r="B544" s="7"/>
      <c r="C544" s="7"/>
      <c r="D544" s="7"/>
      <c r="E544" s="8"/>
    </row>
    <row r="545" spans="1:5" x14ac:dyDescent="0.3">
      <c r="A545" s="6"/>
      <c r="B545" s="7"/>
      <c r="C545" s="7"/>
      <c r="D545" s="7"/>
      <c r="E545" s="8"/>
    </row>
    <row r="546" spans="1:5" x14ac:dyDescent="0.3">
      <c r="A546" s="6"/>
      <c r="B546" s="7"/>
      <c r="C546" s="7"/>
      <c r="D546" s="7"/>
      <c r="E546" s="8"/>
    </row>
    <row r="547" spans="1:5" x14ac:dyDescent="0.3">
      <c r="A547" s="6"/>
      <c r="B547" s="7"/>
      <c r="C547" s="7"/>
      <c r="D547" s="7"/>
      <c r="E547" s="8"/>
    </row>
    <row r="548" spans="1:5" x14ac:dyDescent="0.3">
      <c r="A548" s="6"/>
      <c r="B548" s="7"/>
      <c r="C548" s="7"/>
      <c r="D548" s="7"/>
      <c r="E548" s="8"/>
    </row>
    <row r="549" spans="1:5" x14ac:dyDescent="0.3">
      <c r="A549" s="6"/>
      <c r="B549" s="7"/>
      <c r="C549" s="7"/>
      <c r="D549" s="7"/>
      <c r="E549" s="8"/>
    </row>
    <row r="550" spans="1:5" x14ac:dyDescent="0.3">
      <c r="A550" s="6"/>
      <c r="B550" s="7"/>
      <c r="C550" s="7"/>
      <c r="D550" s="7"/>
      <c r="E550" s="8"/>
    </row>
    <row r="551" spans="1:5" x14ac:dyDescent="0.3">
      <c r="A551" s="6"/>
      <c r="B551" s="7"/>
      <c r="C551" s="7"/>
      <c r="D551" s="7"/>
      <c r="E551" s="8"/>
    </row>
    <row r="552" spans="1:5" x14ac:dyDescent="0.3">
      <c r="A552" s="6"/>
      <c r="B552" s="7"/>
      <c r="C552" s="7"/>
      <c r="D552" s="7"/>
      <c r="E552" s="8"/>
    </row>
    <row r="553" spans="1:5" x14ac:dyDescent="0.3">
      <c r="A553" s="6"/>
      <c r="B553" s="7"/>
      <c r="C553" s="7"/>
      <c r="D553" s="7"/>
      <c r="E553" s="8"/>
    </row>
    <row r="554" spans="1:5" x14ac:dyDescent="0.3">
      <c r="A554" s="6"/>
      <c r="B554" s="7"/>
      <c r="C554" s="7"/>
      <c r="D554" s="7"/>
      <c r="E554" s="8"/>
    </row>
    <row r="555" spans="1:5" x14ac:dyDescent="0.3">
      <c r="A555" s="6"/>
      <c r="B555" s="7"/>
      <c r="C555" s="7"/>
      <c r="D555" s="7"/>
      <c r="E555" s="8"/>
    </row>
    <row r="556" spans="1:5" x14ac:dyDescent="0.3">
      <c r="A556" s="6"/>
      <c r="B556" s="7"/>
      <c r="C556" s="7"/>
      <c r="D556" s="7"/>
      <c r="E556" s="8"/>
    </row>
    <row r="557" spans="1:5" x14ac:dyDescent="0.3">
      <c r="A557" s="6"/>
      <c r="B557" s="7"/>
      <c r="C557" s="7"/>
      <c r="D557" s="7"/>
      <c r="E557" s="8"/>
    </row>
    <row r="558" spans="1:5" x14ac:dyDescent="0.3">
      <c r="A558" s="6"/>
      <c r="B558" s="7"/>
      <c r="C558" s="7"/>
      <c r="D558" s="7"/>
      <c r="E558" s="8"/>
    </row>
    <row r="559" spans="1:5" x14ac:dyDescent="0.3">
      <c r="A559" s="6"/>
      <c r="B559" s="7"/>
      <c r="C559" s="7"/>
      <c r="D559" s="7"/>
      <c r="E559" s="8"/>
    </row>
    <row r="560" spans="1:5" x14ac:dyDescent="0.3">
      <c r="A560" s="6"/>
      <c r="B560" s="7"/>
      <c r="C560" s="7"/>
      <c r="D560" s="7"/>
      <c r="E560" s="8"/>
    </row>
    <row r="561" spans="1:5" x14ac:dyDescent="0.3">
      <c r="A561" s="6"/>
      <c r="B561" s="7"/>
      <c r="C561" s="7"/>
      <c r="D561" s="7"/>
      <c r="E561" s="8"/>
    </row>
    <row r="562" spans="1:5" x14ac:dyDescent="0.3">
      <c r="A562" s="6"/>
      <c r="B562" s="7"/>
      <c r="C562" s="7"/>
      <c r="D562" s="7"/>
      <c r="E562" s="8"/>
    </row>
    <row r="563" spans="1:5" x14ac:dyDescent="0.3">
      <c r="A563" s="6"/>
      <c r="B563" s="7"/>
      <c r="C563" s="7"/>
      <c r="D563" s="7"/>
      <c r="E563" s="8"/>
    </row>
    <row r="564" spans="1:5" x14ac:dyDescent="0.3">
      <c r="A564" s="6"/>
      <c r="B564" s="7"/>
      <c r="C564" s="7"/>
      <c r="D564" s="7"/>
      <c r="E564" s="8"/>
    </row>
    <row r="565" spans="1:5" x14ac:dyDescent="0.3">
      <c r="A565" s="6"/>
      <c r="B565" s="7"/>
      <c r="C565" s="7"/>
      <c r="D565" s="7"/>
      <c r="E565" s="8"/>
    </row>
    <row r="566" spans="1:5" x14ac:dyDescent="0.3">
      <c r="A566" s="6"/>
      <c r="B566" s="7"/>
      <c r="C566" s="7"/>
      <c r="D566" s="7"/>
      <c r="E566" s="8"/>
    </row>
    <row r="567" spans="1:5" x14ac:dyDescent="0.3">
      <c r="A567" s="6"/>
      <c r="B567" s="7"/>
      <c r="C567" s="7"/>
      <c r="D567" s="7"/>
      <c r="E567" s="8"/>
    </row>
    <row r="568" spans="1:5" x14ac:dyDescent="0.3">
      <c r="A568" s="6"/>
      <c r="B568" s="7"/>
      <c r="C568" s="7"/>
      <c r="D568" s="7"/>
      <c r="E568" s="8"/>
    </row>
    <row r="569" spans="1:5" x14ac:dyDescent="0.3">
      <c r="A569" s="6"/>
      <c r="B569" s="7"/>
      <c r="C569" s="7"/>
      <c r="D569" s="7"/>
      <c r="E569" s="8"/>
    </row>
    <row r="570" spans="1:5" x14ac:dyDescent="0.3">
      <c r="A570" s="6"/>
      <c r="B570" s="7"/>
      <c r="C570" s="7"/>
      <c r="D570" s="7"/>
      <c r="E570" s="8"/>
    </row>
    <row r="571" spans="1:5" x14ac:dyDescent="0.3">
      <c r="A571" s="6"/>
      <c r="B571" s="7"/>
      <c r="C571" s="7"/>
      <c r="D571" s="7"/>
      <c r="E571" s="8"/>
    </row>
    <row r="572" spans="1:5" x14ac:dyDescent="0.3">
      <c r="A572" s="6"/>
      <c r="B572" s="7"/>
      <c r="C572" s="7"/>
      <c r="D572" s="7"/>
      <c r="E572" s="8"/>
    </row>
    <row r="573" spans="1:5" x14ac:dyDescent="0.3">
      <c r="A573" s="6"/>
      <c r="B573" s="7"/>
      <c r="C573" s="7"/>
      <c r="D573" s="7"/>
      <c r="E573" s="8"/>
    </row>
    <row r="574" spans="1:5" x14ac:dyDescent="0.3">
      <c r="A574" s="6"/>
      <c r="B574" s="7"/>
      <c r="C574" s="7"/>
      <c r="D574" s="7"/>
      <c r="E574" s="8"/>
    </row>
    <row r="575" spans="1:5" x14ac:dyDescent="0.3">
      <c r="A575" s="6"/>
      <c r="B575" s="7"/>
      <c r="C575" s="7"/>
      <c r="D575" s="7"/>
      <c r="E575" s="8"/>
    </row>
    <row r="576" spans="1:5" x14ac:dyDescent="0.3">
      <c r="A576" s="6"/>
      <c r="B576" s="7"/>
      <c r="C576" s="7"/>
      <c r="D576" s="7"/>
      <c r="E576" s="8"/>
    </row>
    <row r="577" spans="1:5" x14ac:dyDescent="0.3">
      <c r="A577" s="6"/>
      <c r="B577" s="7"/>
      <c r="C577" s="7"/>
      <c r="D577" s="7"/>
      <c r="E577" s="8"/>
    </row>
    <row r="578" spans="1:5" x14ac:dyDescent="0.3">
      <c r="A578" s="6"/>
      <c r="B578" s="7"/>
      <c r="C578" s="7"/>
      <c r="D578" s="7"/>
      <c r="E578" s="8"/>
    </row>
    <row r="579" spans="1:5" x14ac:dyDescent="0.3">
      <c r="A579" s="6"/>
      <c r="B579" s="7"/>
      <c r="C579" s="7"/>
      <c r="D579" s="7"/>
      <c r="E579" s="8"/>
    </row>
    <row r="580" spans="1:5" x14ac:dyDescent="0.3">
      <c r="A580" s="6"/>
      <c r="B580" s="7"/>
      <c r="C580" s="7"/>
      <c r="D580" s="7"/>
      <c r="E580" s="8"/>
    </row>
    <row r="581" spans="1:5" x14ac:dyDescent="0.3">
      <c r="A581" s="6"/>
      <c r="B581" s="7"/>
      <c r="C581" s="7"/>
      <c r="D581" s="7"/>
      <c r="E581" s="8"/>
    </row>
    <row r="582" spans="1:5" x14ac:dyDescent="0.3">
      <c r="A582" s="6"/>
      <c r="B582" s="7"/>
      <c r="C582" s="7"/>
      <c r="D582" s="7"/>
      <c r="E582" s="8"/>
    </row>
    <row r="583" spans="1:5" x14ac:dyDescent="0.3">
      <c r="A583" s="6"/>
      <c r="B583" s="7"/>
      <c r="C583" s="7"/>
      <c r="D583" s="7"/>
      <c r="E583" s="8"/>
    </row>
    <row r="584" spans="1:5" x14ac:dyDescent="0.3">
      <c r="A584" s="6"/>
      <c r="B584" s="7"/>
      <c r="C584" s="7"/>
      <c r="D584" s="7"/>
      <c r="E584" s="8"/>
    </row>
    <row r="585" spans="1:5" x14ac:dyDescent="0.3">
      <c r="A585" s="6"/>
      <c r="B585" s="7"/>
      <c r="C585" s="7"/>
      <c r="D585" s="7"/>
      <c r="E585" s="8"/>
    </row>
    <row r="586" spans="1:5" x14ac:dyDescent="0.3">
      <c r="A586" s="6"/>
      <c r="B586" s="7"/>
      <c r="C586" s="7"/>
      <c r="D586" s="7"/>
      <c r="E586" s="8"/>
    </row>
    <row r="587" spans="1:5" x14ac:dyDescent="0.3">
      <c r="A587" s="6"/>
      <c r="B587" s="7"/>
      <c r="C587" s="7"/>
      <c r="D587" s="7"/>
      <c r="E587" s="8"/>
    </row>
    <row r="588" spans="1:5" x14ac:dyDescent="0.3">
      <c r="A588" s="6"/>
      <c r="B588" s="7"/>
      <c r="C588" s="7"/>
      <c r="D588" s="7"/>
      <c r="E588" s="8"/>
    </row>
    <row r="589" spans="1:5" x14ac:dyDescent="0.3">
      <c r="A589" s="6"/>
      <c r="B589" s="7"/>
      <c r="C589" s="7"/>
      <c r="D589" s="7"/>
      <c r="E589" s="8"/>
    </row>
    <row r="590" spans="1:5" x14ac:dyDescent="0.3">
      <c r="A590" s="6"/>
      <c r="B590" s="7"/>
      <c r="C590" s="7"/>
      <c r="D590" s="7"/>
      <c r="E590" s="8"/>
    </row>
    <row r="591" spans="1:5" x14ac:dyDescent="0.3">
      <c r="A591" s="6"/>
      <c r="B591" s="7"/>
      <c r="C591" s="7"/>
      <c r="D591" s="7"/>
      <c r="E591" s="8"/>
    </row>
    <row r="592" spans="1:5" x14ac:dyDescent="0.3">
      <c r="A592" s="6"/>
      <c r="B592" s="7"/>
      <c r="C592" s="7"/>
      <c r="D592" s="7"/>
      <c r="E592" s="8"/>
    </row>
    <row r="593" spans="1:5" x14ac:dyDescent="0.3">
      <c r="A593" s="6"/>
      <c r="B593" s="7"/>
      <c r="C593" s="7"/>
      <c r="D593" s="7"/>
      <c r="E593" s="8"/>
    </row>
    <row r="594" spans="1:5" x14ac:dyDescent="0.3">
      <c r="A594" s="6"/>
      <c r="B594" s="7"/>
      <c r="C594" s="7"/>
      <c r="D594" s="7"/>
      <c r="E594" s="8"/>
    </row>
    <row r="595" spans="1:5" x14ac:dyDescent="0.3">
      <c r="A595" s="6"/>
      <c r="B595" s="7"/>
      <c r="C595" s="7"/>
      <c r="D595" s="7"/>
      <c r="E595" s="8"/>
    </row>
    <row r="596" spans="1:5" x14ac:dyDescent="0.3">
      <c r="A596" s="6"/>
      <c r="B596" s="7"/>
      <c r="C596" s="7"/>
      <c r="D596" s="7"/>
      <c r="E596" s="8"/>
    </row>
    <row r="597" spans="1:5" x14ac:dyDescent="0.3">
      <c r="A597" s="6"/>
      <c r="B597" s="7"/>
      <c r="C597" s="7"/>
      <c r="D597" s="7"/>
      <c r="E597" s="8"/>
    </row>
    <row r="598" spans="1:5" x14ac:dyDescent="0.3">
      <c r="A598" s="6"/>
      <c r="B598" s="7"/>
      <c r="C598" s="7"/>
      <c r="D598" s="7"/>
      <c r="E598" s="8"/>
    </row>
    <row r="599" spans="1:5" x14ac:dyDescent="0.3">
      <c r="A599" s="6"/>
      <c r="B599" s="7"/>
      <c r="C599" s="7"/>
      <c r="D599" s="7"/>
      <c r="E599" s="8"/>
    </row>
    <row r="600" spans="1:5" x14ac:dyDescent="0.3">
      <c r="A600" s="6"/>
      <c r="B600" s="7"/>
      <c r="C600" s="7"/>
      <c r="D600" s="7"/>
      <c r="E600" s="8"/>
    </row>
    <row r="601" spans="1:5" x14ac:dyDescent="0.3">
      <c r="A601" s="6"/>
      <c r="B601" s="7"/>
      <c r="C601" s="7"/>
      <c r="D601" s="7"/>
      <c r="E601" s="8"/>
    </row>
    <row r="602" spans="1:5" x14ac:dyDescent="0.3">
      <c r="A602" s="6"/>
      <c r="B602" s="7"/>
      <c r="C602" s="7"/>
      <c r="D602" s="7"/>
      <c r="E602" s="8"/>
    </row>
    <row r="603" spans="1:5" x14ac:dyDescent="0.3">
      <c r="A603" s="6"/>
      <c r="B603" s="7"/>
      <c r="C603" s="7"/>
      <c r="D603" s="7"/>
      <c r="E603" s="8"/>
    </row>
    <row r="604" spans="1:5" x14ac:dyDescent="0.3">
      <c r="A604" s="6"/>
      <c r="B604" s="7"/>
      <c r="C604" s="7"/>
      <c r="D604" s="7"/>
      <c r="E604" s="8"/>
    </row>
    <row r="605" spans="1:5" x14ac:dyDescent="0.3">
      <c r="A605" s="6"/>
      <c r="B605" s="7"/>
      <c r="C605" s="7"/>
      <c r="D605" s="7"/>
      <c r="E605" s="8"/>
    </row>
    <row r="606" spans="1:5" x14ac:dyDescent="0.3">
      <c r="A606" s="6"/>
      <c r="B606" s="7"/>
      <c r="C606" s="7"/>
      <c r="D606" s="7"/>
      <c r="E606" s="8"/>
    </row>
    <row r="607" spans="1:5" x14ac:dyDescent="0.3">
      <c r="A607" s="6"/>
      <c r="B607" s="7"/>
      <c r="C607" s="7"/>
      <c r="D607" s="7"/>
      <c r="E607" s="8"/>
    </row>
    <row r="608" spans="1:5" x14ac:dyDescent="0.3">
      <c r="A608" s="6"/>
      <c r="B608" s="7"/>
      <c r="C608" s="7"/>
      <c r="D608" s="7"/>
      <c r="E608" s="8"/>
    </row>
    <row r="609" spans="1:5" x14ac:dyDescent="0.3">
      <c r="A609" s="6"/>
      <c r="B609" s="7"/>
      <c r="C609" s="7"/>
      <c r="D609" s="7"/>
      <c r="E609" s="8"/>
    </row>
    <row r="610" spans="1:5" x14ac:dyDescent="0.3">
      <c r="A610" s="6"/>
      <c r="B610" s="7"/>
      <c r="C610" s="7"/>
      <c r="D610" s="7"/>
      <c r="E610" s="8"/>
    </row>
    <row r="611" spans="1:5" x14ac:dyDescent="0.3">
      <c r="A611" s="6"/>
      <c r="B611" s="7"/>
      <c r="C611" s="7"/>
      <c r="D611" s="7"/>
      <c r="E611" s="8"/>
    </row>
    <row r="612" spans="1:5" x14ac:dyDescent="0.3">
      <c r="A612" s="6"/>
      <c r="B612" s="7"/>
      <c r="C612" s="7"/>
      <c r="D612" s="7"/>
      <c r="E612" s="8"/>
    </row>
    <row r="613" spans="1:5" x14ac:dyDescent="0.3">
      <c r="A613" s="6"/>
      <c r="B613" s="7"/>
      <c r="C613" s="7"/>
      <c r="D613" s="7"/>
      <c r="E613" s="8"/>
    </row>
    <row r="614" spans="1:5" x14ac:dyDescent="0.3">
      <c r="A614" s="6"/>
      <c r="B614" s="7"/>
      <c r="C614" s="7"/>
      <c r="D614" s="7"/>
      <c r="E614" s="8"/>
    </row>
    <row r="615" spans="1:5" x14ac:dyDescent="0.3">
      <c r="A615" s="6"/>
      <c r="B615" s="7"/>
      <c r="C615" s="7"/>
      <c r="D615" s="7"/>
      <c r="E615" s="8"/>
    </row>
    <row r="616" spans="1:5" x14ac:dyDescent="0.3">
      <c r="A616" s="6"/>
      <c r="B616" s="7"/>
      <c r="C616" s="7"/>
      <c r="D616" s="7"/>
      <c r="E616" s="8"/>
    </row>
    <row r="617" spans="1:5" x14ac:dyDescent="0.3">
      <c r="A617" s="6"/>
      <c r="B617" s="7"/>
      <c r="C617" s="7"/>
      <c r="D617" s="7"/>
      <c r="E617" s="8"/>
    </row>
    <row r="618" spans="1:5" x14ac:dyDescent="0.3">
      <c r="A618" s="6"/>
      <c r="B618" s="7"/>
      <c r="C618" s="7"/>
      <c r="D618" s="7"/>
      <c r="E618" s="8"/>
    </row>
    <row r="619" spans="1:5" x14ac:dyDescent="0.3">
      <c r="A619" s="6"/>
      <c r="B619" s="7"/>
      <c r="C619" s="7"/>
      <c r="D619" s="7"/>
      <c r="E619" s="8"/>
    </row>
    <row r="620" spans="1:5" x14ac:dyDescent="0.3">
      <c r="A620" s="6"/>
      <c r="B620" s="7"/>
      <c r="C620" s="7"/>
      <c r="D620" s="7"/>
      <c r="E620" s="8"/>
    </row>
    <row r="621" spans="1:5" x14ac:dyDescent="0.3">
      <c r="A621" s="6"/>
      <c r="B621" s="7"/>
      <c r="C621" s="7"/>
      <c r="D621" s="7"/>
      <c r="E621" s="8"/>
    </row>
    <row r="622" spans="1:5" x14ac:dyDescent="0.3">
      <c r="A622" s="6"/>
      <c r="B622" s="7"/>
      <c r="C622" s="7"/>
      <c r="D622" s="7"/>
      <c r="E622" s="8"/>
    </row>
    <row r="623" spans="1:5" x14ac:dyDescent="0.3">
      <c r="A623" s="6"/>
      <c r="B623" s="7"/>
      <c r="C623" s="7"/>
      <c r="D623" s="7"/>
      <c r="E623" s="8"/>
    </row>
    <row r="624" spans="1:5" x14ac:dyDescent="0.3">
      <c r="A624" s="6"/>
      <c r="B624" s="7"/>
      <c r="C624" s="7"/>
      <c r="D624" s="7"/>
      <c r="E624" s="8"/>
    </row>
    <row r="625" spans="1:5" x14ac:dyDescent="0.3">
      <c r="A625" s="6"/>
      <c r="B625" s="7"/>
      <c r="C625" s="7"/>
      <c r="D625" s="7"/>
      <c r="E625" s="8"/>
    </row>
    <row r="626" spans="1:5" x14ac:dyDescent="0.3">
      <c r="A626" s="6"/>
      <c r="B626" s="7"/>
      <c r="C626" s="7"/>
      <c r="D626" s="7"/>
      <c r="E626" s="8"/>
    </row>
    <row r="627" spans="1:5" x14ac:dyDescent="0.3">
      <c r="A627" s="6"/>
      <c r="B627" s="7"/>
      <c r="C627" s="7"/>
      <c r="D627" s="7"/>
      <c r="E627" s="8"/>
    </row>
    <row r="628" spans="1:5" x14ac:dyDescent="0.3">
      <c r="A628" s="6"/>
      <c r="B628" s="7"/>
      <c r="C628" s="7"/>
      <c r="D628" s="7"/>
      <c r="E628" s="8"/>
    </row>
    <row r="629" spans="1:5" x14ac:dyDescent="0.3">
      <c r="A629" s="6"/>
      <c r="B629" s="7"/>
      <c r="C629" s="7"/>
      <c r="D629" s="7"/>
      <c r="E629" s="8"/>
    </row>
    <row r="630" spans="1:5" x14ac:dyDescent="0.3">
      <c r="A630" s="6"/>
      <c r="B630" s="7"/>
      <c r="C630" s="7"/>
      <c r="D630" s="7"/>
      <c r="E630" s="8"/>
    </row>
    <row r="631" spans="1:5" x14ac:dyDescent="0.3">
      <c r="A631" s="6"/>
      <c r="B631" s="7"/>
      <c r="C631" s="7"/>
      <c r="D631" s="7"/>
      <c r="E631" s="8"/>
    </row>
    <row r="632" spans="1:5" x14ac:dyDescent="0.3">
      <c r="A632" s="6"/>
      <c r="B632" s="7"/>
      <c r="C632" s="7"/>
      <c r="D632" s="7"/>
      <c r="E632" s="8"/>
    </row>
    <row r="633" spans="1:5" x14ac:dyDescent="0.3">
      <c r="A633" s="6"/>
      <c r="B633" s="7"/>
      <c r="C633" s="7"/>
      <c r="D633" s="7"/>
      <c r="E633" s="8"/>
    </row>
    <row r="634" spans="1:5" x14ac:dyDescent="0.3">
      <c r="A634" s="6"/>
      <c r="B634" s="7"/>
      <c r="C634" s="7"/>
      <c r="D634" s="7"/>
      <c r="E634" s="8"/>
    </row>
    <row r="635" spans="1:5" x14ac:dyDescent="0.3">
      <c r="A635" s="6"/>
      <c r="B635" s="7"/>
      <c r="C635" s="7"/>
      <c r="D635" s="7"/>
      <c r="E635" s="8"/>
    </row>
    <row r="636" spans="1:5" x14ac:dyDescent="0.3">
      <c r="A636" s="6"/>
      <c r="B636" s="7"/>
      <c r="C636" s="7"/>
      <c r="D636" s="7"/>
      <c r="E636" s="8"/>
    </row>
    <row r="637" spans="1:5" x14ac:dyDescent="0.3">
      <c r="A637" s="6"/>
      <c r="B637" s="7"/>
      <c r="C637" s="7"/>
      <c r="D637" s="7"/>
      <c r="E637" s="8"/>
    </row>
    <row r="638" spans="1:5" x14ac:dyDescent="0.3">
      <c r="A638" s="6"/>
      <c r="B638" s="7"/>
      <c r="C638" s="7"/>
      <c r="D638" s="7"/>
      <c r="E638" s="8"/>
    </row>
    <row r="639" spans="1:5" x14ac:dyDescent="0.3">
      <c r="A639" s="6"/>
      <c r="B639" s="7"/>
      <c r="C639" s="7"/>
      <c r="D639" s="7"/>
      <c r="E639" s="8"/>
    </row>
    <row r="640" spans="1:5" x14ac:dyDescent="0.3">
      <c r="A640" s="6"/>
      <c r="B640" s="7"/>
      <c r="C640" s="7"/>
      <c r="D640" s="7"/>
      <c r="E640" s="8"/>
    </row>
    <row r="641" spans="1:5" x14ac:dyDescent="0.3">
      <c r="A641" s="6"/>
      <c r="B641" s="7"/>
      <c r="C641" s="7"/>
      <c r="D641" s="7"/>
      <c r="E641" s="8"/>
    </row>
    <row r="642" spans="1:5" x14ac:dyDescent="0.3">
      <c r="A642" s="6"/>
      <c r="B642" s="7"/>
      <c r="C642" s="7"/>
      <c r="D642" s="7"/>
      <c r="E642" s="8"/>
    </row>
    <row r="643" spans="1:5" x14ac:dyDescent="0.3">
      <c r="A643" s="6"/>
      <c r="B643" s="7"/>
      <c r="C643" s="7"/>
      <c r="D643" s="7"/>
      <c r="E643" s="8"/>
    </row>
    <row r="644" spans="1:5" x14ac:dyDescent="0.3">
      <c r="A644" s="6"/>
      <c r="B644" s="7"/>
      <c r="C644" s="7"/>
      <c r="D644" s="7"/>
      <c r="E644" s="8"/>
    </row>
    <row r="645" spans="1:5" x14ac:dyDescent="0.3">
      <c r="A645" s="6"/>
      <c r="B645" s="7"/>
      <c r="C645" s="7"/>
      <c r="D645" s="7"/>
      <c r="E645" s="8"/>
    </row>
    <row r="646" spans="1:5" x14ac:dyDescent="0.3">
      <c r="A646" s="6"/>
      <c r="B646" s="7"/>
      <c r="C646" s="7"/>
      <c r="D646" s="7"/>
      <c r="E646" s="8"/>
    </row>
    <row r="647" spans="1:5" x14ac:dyDescent="0.3">
      <c r="A647" s="6"/>
      <c r="B647" s="7"/>
      <c r="C647" s="7"/>
      <c r="D647" s="7"/>
      <c r="E647" s="8"/>
    </row>
    <row r="648" spans="1:5" x14ac:dyDescent="0.3">
      <c r="A648" s="6"/>
      <c r="B648" s="7"/>
      <c r="C648" s="7"/>
      <c r="D648" s="7"/>
      <c r="E648" s="8"/>
    </row>
    <row r="649" spans="1:5" x14ac:dyDescent="0.3">
      <c r="A649" s="6"/>
      <c r="B649" s="7"/>
      <c r="C649" s="7"/>
      <c r="D649" s="7"/>
      <c r="E649" s="8"/>
    </row>
    <row r="650" spans="1:5" x14ac:dyDescent="0.3">
      <c r="A650" s="6"/>
      <c r="B650" s="7"/>
      <c r="C650" s="7"/>
      <c r="D650" s="7"/>
      <c r="E650" s="8"/>
    </row>
    <row r="651" spans="1:5" x14ac:dyDescent="0.3">
      <c r="A651" s="6"/>
      <c r="B651" s="7"/>
      <c r="C651" s="7"/>
      <c r="D651" s="7"/>
      <c r="E651" s="8"/>
    </row>
    <row r="652" spans="1:5" x14ac:dyDescent="0.3">
      <c r="A652" s="6"/>
      <c r="B652" s="7"/>
      <c r="C652" s="7"/>
      <c r="D652" s="7"/>
      <c r="E652" s="8"/>
    </row>
    <row r="653" spans="1:5" x14ac:dyDescent="0.3">
      <c r="A653" s="6"/>
      <c r="B653" s="7"/>
      <c r="C653" s="7"/>
      <c r="D653" s="7"/>
      <c r="E653" s="8"/>
    </row>
    <row r="654" spans="1:5" x14ac:dyDescent="0.3">
      <c r="A654" s="6"/>
      <c r="B654" s="7"/>
      <c r="C654" s="7"/>
      <c r="D654" s="7"/>
      <c r="E654" s="8"/>
    </row>
    <row r="655" spans="1:5" x14ac:dyDescent="0.3">
      <c r="A655" s="6"/>
      <c r="B655" s="7"/>
      <c r="C655" s="7"/>
      <c r="D655" s="7"/>
      <c r="E655" s="8"/>
    </row>
    <row r="656" spans="1:5" x14ac:dyDescent="0.3">
      <c r="A656" s="6"/>
      <c r="B656" s="7"/>
      <c r="C656" s="7"/>
      <c r="D656" s="7"/>
      <c r="E656" s="8"/>
    </row>
    <row r="657" spans="1:5" x14ac:dyDescent="0.3">
      <c r="A657" s="6"/>
      <c r="B657" s="7"/>
      <c r="C657" s="7"/>
      <c r="D657" s="7"/>
      <c r="E657" s="8"/>
    </row>
    <row r="658" spans="1:5" x14ac:dyDescent="0.3">
      <c r="A658" s="6"/>
      <c r="B658" s="7"/>
      <c r="C658" s="7"/>
      <c r="D658" s="7"/>
      <c r="E658" s="8"/>
    </row>
    <row r="659" spans="1:5" x14ac:dyDescent="0.3">
      <c r="A659" s="6"/>
      <c r="B659" s="7"/>
      <c r="C659" s="7"/>
      <c r="D659" s="7"/>
      <c r="E659" s="8"/>
    </row>
    <row r="660" spans="1:5" x14ac:dyDescent="0.3">
      <c r="A660" s="6"/>
      <c r="B660" s="7"/>
      <c r="C660" s="7"/>
      <c r="D660" s="7"/>
      <c r="E660" s="8"/>
    </row>
    <row r="661" spans="1:5" x14ac:dyDescent="0.3">
      <c r="A661" s="6"/>
      <c r="B661" s="7"/>
      <c r="C661" s="7"/>
      <c r="D661" s="7"/>
      <c r="E661" s="8"/>
    </row>
    <row r="662" spans="1:5" x14ac:dyDescent="0.3">
      <c r="A662" s="6"/>
      <c r="B662" s="7"/>
      <c r="C662" s="7"/>
      <c r="D662" s="7"/>
      <c r="E662" s="8"/>
    </row>
    <row r="663" spans="1:5" x14ac:dyDescent="0.3">
      <c r="A663" s="6"/>
      <c r="B663" s="7"/>
      <c r="C663" s="7"/>
      <c r="D663" s="7"/>
      <c r="E663" s="8"/>
    </row>
    <row r="664" spans="1:5" x14ac:dyDescent="0.3">
      <c r="A664" s="6"/>
      <c r="B664" s="7"/>
      <c r="C664" s="7"/>
      <c r="D664" s="7"/>
      <c r="E664" s="8"/>
    </row>
    <row r="665" spans="1:5" x14ac:dyDescent="0.3">
      <c r="A665" s="6"/>
      <c r="B665" s="7"/>
      <c r="C665" s="7"/>
      <c r="D665" s="7"/>
      <c r="E665" s="8"/>
    </row>
    <row r="666" spans="1:5" x14ac:dyDescent="0.3">
      <c r="A666" s="6"/>
      <c r="B666" s="7"/>
      <c r="C666" s="7"/>
      <c r="D666" s="7"/>
      <c r="E666" s="8"/>
    </row>
    <row r="667" spans="1:5" x14ac:dyDescent="0.3">
      <c r="A667" s="6"/>
      <c r="B667" s="7"/>
      <c r="C667" s="7"/>
      <c r="D667" s="7"/>
      <c r="E667" s="8"/>
    </row>
    <row r="668" spans="1:5" x14ac:dyDescent="0.3">
      <c r="A668" s="6"/>
      <c r="B668" s="7"/>
      <c r="C668" s="7"/>
      <c r="D668" s="7"/>
      <c r="E668" s="8"/>
    </row>
    <row r="669" spans="1:5" x14ac:dyDescent="0.3">
      <c r="A669" s="6"/>
      <c r="B669" s="7"/>
      <c r="C669" s="7"/>
      <c r="D669" s="7"/>
      <c r="E669" s="8"/>
    </row>
    <row r="670" spans="1:5" x14ac:dyDescent="0.3">
      <c r="A670" s="6"/>
      <c r="B670" s="7"/>
      <c r="C670" s="7"/>
      <c r="D670" s="7"/>
      <c r="E670" s="8"/>
    </row>
    <row r="671" spans="1:5" x14ac:dyDescent="0.3">
      <c r="A671" s="6"/>
      <c r="B671" s="7"/>
      <c r="C671" s="7"/>
      <c r="D671" s="7"/>
      <c r="E671" s="8"/>
    </row>
    <row r="672" spans="1:5" x14ac:dyDescent="0.3">
      <c r="A672" s="6"/>
      <c r="B672" s="7"/>
      <c r="C672" s="7"/>
      <c r="D672" s="7"/>
      <c r="E672" s="8"/>
    </row>
    <row r="673" spans="1:5" x14ac:dyDescent="0.3">
      <c r="A673" s="6"/>
      <c r="B673" s="7"/>
      <c r="C673" s="7"/>
      <c r="D673" s="7"/>
      <c r="E673" s="8"/>
    </row>
    <row r="674" spans="1:5" x14ac:dyDescent="0.3">
      <c r="A674" s="6"/>
      <c r="B674" s="7"/>
      <c r="C674" s="7"/>
      <c r="D674" s="7"/>
      <c r="E674" s="8"/>
    </row>
    <row r="675" spans="1:5" x14ac:dyDescent="0.3">
      <c r="A675" s="6"/>
      <c r="B675" s="7"/>
      <c r="C675" s="7"/>
      <c r="D675" s="7"/>
      <c r="E675" s="8"/>
    </row>
    <row r="676" spans="1:5" x14ac:dyDescent="0.3">
      <c r="A676" s="6"/>
      <c r="B676" s="7"/>
      <c r="C676" s="7"/>
      <c r="D676" s="7"/>
      <c r="E676" s="8"/>
    </row>
    <row r="677" spans="1:5" x14ac:dyDescent="0.3">
      <c r="A677" s="6"/>
      <c r="B677" s="7"/>
      <c r="C677" s="7"/>
      <c r="D677" s="7"/>
      <c r="E677" s="8"/>
    </row>
    <row r="678" spans="1:5" x14ac:dyDescent="0.3">
      <c r="A678" s="6"/>
      <c r="B678" s="7"/>
      <c r="C678" s="7"/>
      <c r="D678" s="7"/>
      <c r="E678" s="8"/>
    </row>
    <row r="679" spans="1:5" x14ac:dyDescent="0.3">
      <c r="A679" s="6"/>
      <c r="B679" s="7"/>
      <c r="C679" s="7"/>
      <c r="D679" s="7"/>
      <c r="E679" s="8"/>
    </row>
    <row r="680" spans="1:5" x14ac:dyDescent="0.3">
      <c r="A680" s="6"/>
      <c r="B680" s="7"/>
      <c r="C680" s="7"/>
      <c r="D680" s="7"/>
      <c r="E680" s="8"/>
    </row>
    <row r="681" spans="1:5" x14ac:dyDescent="0.3">
      <c r="A681" s="6"/>
      <c r="B681" s="7"/>
      <c r="C681" s="7"/>
      <c r="D681" s="7"/>
      <c r="E681" s="8"/>
    </row>
    <row r="682" spans="1:5" x14ac:dyDescent="0.3">
      <c r="A682" s="6"/>
      <c r="B682" s="7"/>
      <c r="C682" s="7"/>
      <c r="D682" s="7"/>
      <c r="E682" s="8"/>
    </row>
    <row r="683" spans="1:5" x14ac:dyDescent="0.3">
      <c r="A683" s="6"/>
      <c r="B683" s="7"/>
      <c r="C683" s="7"/>
      <c r="D683" s="7"/>
      <c r="E683" s="8"/>
    </row>
    <row r="684" spans="1:5" x14ac:dyDescent="0.3">
      <c r="A684" s="6"/>
      <c r="B684" s="7"/>
      <c r="C684" s="7"/>
      <c r="D684" s="7"/>
      <c r="E684" s="8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 2 0 2 0 - 0 3 - 2 4 T 2 3 : 2 1 : 5 2 . 4 9 0 5 0 6 2 - 0 7 : 0 0 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0E02E1F-8DD1-4C74-977B-98E8389F3ECC}">
  <ds:schemaRefs/>
</ds:datastoreItem>
</file>

<file path=customXml/itemProps2.xml><?xml version="1.0" encoding="utf-8"?>
<ds:datastoreItem xmlns:ds="http://schemas.openxmlformats.org/officeDocument/2006/customXml" ds:itemID="{BBB80F33-232B-4845-A8D5-17637B609CA8}">
  <ds:schemaRefs/>
</ds:datastoreItem>
</file>

<file path=customXml/itemProps3.xml><?xml version="1.0" encoding="utf-8"?>
<ds:datastoreItem xmlns:ds="http://schemas.openxmlformats.org/officeDocument/2006/customXml" ds:itemID="{02032E6F-0FB1-4641-9B71-E6D8F0D7F067}">
  <ds:schemaRefs/>
</ds:datastoreItem>
</file>

<file path=customXml/itemProps4.xml><?xml version="1.0" encoding="utf-8"?>
<ds:datastoreItem xmlns:ds="http://schemas.openxmlformats.org/officeDocument/2006/customXml" ds:itemID="{ECF356CB-EF98-42DC-A8BC-643A01D6EF40}">
  <ds:schemaRefs/>
</ds:datastoreItem>
</file>

<file path=customXml/itemProps5.xml><?xml version="1.0" encoding="utf-8"?>
<ds:datastoreItem xmlns:ds="http://schemas.openxmlformats.org/officeDocument/2006/customXml" ds:itemID="{E195E26F-B336-4691-9E64-47197A9E4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SOP</vt:lpstr>
      <vt:lpstr>Pivot PO</vt:lpstr>
      <vt:lpstr>open PO (0517)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Ma</dc:creator>
  <cp:lastModifiedBy>Elvis Ma</cp:lastModifiedBy>
  <dcterms:created xsi:type="dcterms:W3CDTF">2020-03-02T18:08:55Z</dcterms:created>
  <dcterms:modified xsi:type="dcterms:W3CDTF">2020-05-18T16:13:32Z</dcterms:modified>
</cp:coreProperties>
</file>